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20280" windowHeight="7920" tabRatio="494"/>
  </bookViews>
  <sheets>
    <sheet name="ЧГ-4 диаграмма по районам" sheetId="7" r:id="rId1"/>
    <sheet name="ЧГ-4 диаграмма" sheetId="4" r:id="rId2"/>
    <sheet name="Рейтинги 2021-2025" sheetId="11" r:id="rId3"/>
    <sheet name="Рейтинг по сумме мест" sheetId="5" r:id="rId4"/>
    <sheet name="ЧГ-4 Итоги" sheetId="6" r:id="rId5"/>
    <sheet name="ЧГ-4 2025 расклад" sheetId="10" r:id="rId6"/>
  </sheets>
  <definedNames>
    <definedName name="_xlnm._FilterDatabase" localSheetId="2" hidden="1">'Рейтинги 2021-2025'!$A$5:$Q$118</definedName>
    <definedName name="_xlnm._FilterDatabase" localSheetId="0" hidden="1">'ЧГ-4 диаграмма по районам'!#REF!</definedName>
    <definedName name="OLE_LINK3" localSheetId="3">'Рейтинг по сумме мест'!#REF!</definedName>
    <definedName name="OLE_LINK3" localSheetId="2">'Рейтинги 2021-2025'!#REF!</definedName>
  </definedNames>
  <calcPr calcId="145621"/>
</workbook>
</file>

<file path=xl/calcChain.xml><?xml version="1.0" encoding="utf-8"?>
<calcChain xmlns="http://schemas.openxmlformats.org/spreadsheetml/2006/main">
  <c r="D5" i="7" l="1"/>
  <c r="C5" i="7"/>
  <c r="W113" i="7"/>
  <c r="H4" i="7"/>
  <c r="L4" i="7"/>
  <c r="P4" i="7"/>
  <c r="T4" i="7"/>
  <c r="G5" i="7"/>
  <c r="H5" i="7"/>
  <c r="K5" i="7"/>
  <c r="L5" i="7"/>
  <c r="O5" i="7"/>
  <c r="P5" i="7"/>
  <c r="S5" i="7"/>
  <c r="T5" i="7"/>
  <c r="W6" i="7"/>
  <c r="W7" i="7"/>
  <c r="W8" i="7"/>
  <c r="W9" i="7"/>
  <c r="W10" i="7"/>
  <c r="W11" i="7"/>
  <c r="W12" i="7"/>
  <c r="W112" i="4"/>
  <c r="D5" i="4"/>
  <c r="C5" i="4"/>
  <c r="X118" i="5"/>
  <c r="K127" i="10"/>
  <c r="D115" i="10"/>
  <c r="H115" i="10" s="1"/>
  <c r="F115" i="10" l="1"/>
  <c r="J115" i="10"/>
  <c r="K115" i="10" s="1"/>
  <c r="X116" i="5"/>
  <c r="D114" i="10"/>
  <c r="J114" i="10" s="1"/>
  <c r="D118" i="10"/>
  <c r="J118" i="10" s="1"/>
  <c r="D75" i="10"/>
  <c r="J75" i="10" s="1"/>
  <c r="D59" i="10"/>
  <c r="J59" i="10" s="1"/>
  <c r="D55" i="10"/>
  <c r="D50" i="10"/>
  <c r="J50" i="10" s="1"/>
  <c r="D20" i="10"/>
  <c r="J20" i="10" s="1"/>
  <c r="D16" i="10"/>
  <c r="J16" i="10" s="1"/>
  <c r="W27" i="7"/>
  <c r="W26" i="7"/>
  <c r="W25" i="7"/>
  <c r="W24" i="7"/>
  <c r="W23" i="7"/>
  <c r="W22" i="7"/>
  <c r="W21" i="7"/>
  <c r="W20" i="7"/>
  <c r="W19" i="7"/>
  <c r="W18" i="7"/>
  <c r="W17" i="7"/>
  <c r="W16" i="7"/>
  <c r="W14" i="7"/>
  <c r="W13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114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123" i="7"/>
  <c r="W122" i="7"/>
  <c r="W121" i="7"/>
  <c r="W120" i="7"/>
  <c r="W119" i="7"/>
  <c r="W118" i="7"/>
  <c r="W117" i="7"/>
  <c r="W116" i="7"/>
  <c r="W124" i="7"/>
  <c r="D115" i="7"/>
  <c r="C115" i="7"/>
  <c r="D82" i="7"/>
  <c r="C82" i="7"/>
  <c r="D67" i="7"/>
  <c r="C67" i="7"/>
  <c r="D46" i="7"/>
  <c r="C46" i="7"/>
  <c r="D28" i="7"/>
  <c r="C28" i="7"/>
  <c r="D15" i="7"/>
  <c r="C15" i="7"/>
  <c r="D4" i="7"/>
  <c r="D125" i="7" s="1"/>
  <c r="C4" i="7"/>
  <c r="F114" i="10" l="1"/>
  <c r="H114" i="10"/>
  <c r="K114" i="10" s="1"/>
  <c r="F118" i="10"/>
  <c r="H118" i="10"/>
  <c r="K118" i="10" s="1"/>
  <c r="F75" i="10"/>
  <c r="H75" i="10"/>
  <c r="K75" i="10" s="1"/>
  <c r="F59" i="10"/>
  <c r="H59" i="10"/>
  <c r="K59" i="10" s="1"/>
  <c r="H55" i="10"/>
  <c r="K55" i="10" s="1"/>
  <c r="F50" i="10"/>
  <c r="H50" i="10"/>
  <c r="K50" i="10" s="1"/>
  <c r="F20" i="10"/>
  <c r="H20" i="10"/>
  <c r="K20" i="10" s="1"/>
  <c r="F16" i="10"/>
  <c r="H16" i="10"/>
  <c r="K16" i="10" s="1"/>
  <c r="W27" i="4"/>
  <c r="W26" i="4"/>
  <c r="W25" i="4"/>
  <c r="W24" i="4"/>
  <c r="W23" i="4"/>
  <c r="W22" i="4"/>
  <c r="W21" i="4"/>
  <c r="W20" i="4"/>
  <c r="W19" i="4"/>
  <c r="W18" i="4"/>
  <c r="W17" i="4"/>
  <c r="W16" i="4"/>
  <c r="W14" i="4"/>
  <c r="W13" i="4"/>
  <c r="W12" i="4"/>
  <c r="W11" i="4"/>
  <c r="W10" i="4"/>
  <c r="W9" i="4"/>
  <c r="W8" i="4"/>
  <c r="W7" i="4"/>
  <c r="W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87" i="4"/>
  <c r="W86" i="4"/>
  <c r="W85" i="4"/>
  <c r="W84" i="4"/>
  <c r="W83" i="4"/>
  <c r="W114" i="4"/>
  <c r="W113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123" i="4"/>
  <c r="W122" i="4"/>
  <c r="W121" i="4"/>
  <c r="W120" i="4"/>
  <c r="W119" i="4"/>
  <c r="W118" i="4"/>
  <c r="W117" i="4"/>
  <c r="W116" i="4"/>
  <c r="W124" i="4"/>
  <c r="D115" i="4"/>
  <c r="C115" i="4"/>
  <c r="D82" i="4"/>
  <c r="C82" i="4"/>
  <c r="D67" i="4"/>
  <c r="C67" i="4"/>
  <c r="C4" i="4" s="1"/>
  <c r="D46" i="4"/>
  <c r="C46" i="4"/>
  <c r="D28" i="4"/>
  <c r="C28" i="4"/>
  <c r="D15" i="4"/>
  <c r="C15" i="4"/>
  <c r="D4" i="4"/>
  <c r="D125" i="4" s="1"/>
  <c r="X111" i="5"/>
  <c r="X115" i="5"/>
  <c r="X113" i="5"/>
  <c r="X114" i="5"/>
  <c r="X112" i="5"/>
  <c r="X101" i="5"/>
  <c r="X110" i="5"/>
  <c r="X105" i="5"/>
  <c r="X109" i="5"/>
  <c r="X108" i="5"/>
  <c r="X107" i="5"/>
  <c r="X106" i="5"/>
  <c r="X104" i="5"/>
  <c r="X99" i="5"/>
  <c r="X103" i="5"/>
  <c r="X88" i="5"/>
  <c r="X102" i="5"/>
  <c r="X94" i="5"/>
  <c r="X100" i="5"/>
  <c r="X81" i="5"/>
  <c r="X85" i="5"/>
  <c r="X92" i="5"/>
  <c r="X98" i="5"/>
  <c r="X91" i="5"/>
  <c r="X79" i="5"/>
  <c r="X97" i="5"/>
  <c r="X67" i="5"/>
  <c r="X86" i="5"/>
  <c r="X95" i="5"/>
  <c r="X90" i="5"/>
  <c r="X84" i="5"/>
  <c r="X96" i="5"/>
  <c r="X89" i="5"/>
  <c r="X93" i="5"/>
  <c r="X65" i="5"/>
  <c r="X77" i="5"/>
  <c r="X80" i="5"/>
  <c r="X87" i="5"/>
  <c r="X76" i="5"/>
  <c r="X83" i="5"/>
  <c r="X78" i="5"/>
  <c r="X60" i="5"/>
  <c r="X55" i="5"/>
  <c r="X71" i="5"/>
  <c r="X82" i="5"/>
  <c r="X56" i="5"/>
  <c r="X69" i="5"/>
  <c r="X68" i="5"/>
  <c r="X59" i="5"/>
  <c r="X70" i="5"/>
  <c r="X52" i="5"/>
  <c r="X73" i="5"/>
  <c r="X61" i="5"/>
  <c r="X58" i="5"/>
  <c r="X74" i="5"/>
  <c r="X66" i="5"/>
  <c r="X44" i="5"/>
  <c r="X63" i="5"/>
  <c r="X62" i="5"/>
  <c r="X75" i="5"/>
  <c r="X45" i="5"/>
  <c r="X64" i="5"/>
  <c r="X49" i="5"/>
  <c r="X72" i="5"/>
  <c r="X57" i="5"/>
  <c r="X43" i="5"/>
  <c r="X53" i="5"/>
  <c r="X54" i="5"/>
  <c r="X48" i="5"/>
  <c r="X39" i="5"/>
  <c r="X34" i="5"/>
  <c r="X36" i="5"/>
  <c r="X40" i="5"/>
  <c r="X41" i="5"/>
  <c r="X51" i="5"/>
  <c r="X33" i="5"/>
  <c r="X35" i="5"/>
  <c r="X30" i="5"/>
  <c r="X37" i="5"/>
  <c r="X46" i="5"/>
  <c r="X47" i="5"/>
  <c r="X38" i="5"/>
  <c r="X28" i="5"/>
  <c r="X50" i="5"/>
  <c r="X31" i="5"/>
  <c r="X32" i="5"/>
  <c r="X42" i="5"/>
  <c r="X18" i="5"/>
  <c r="X26" i="5"/>
  <c r="X15" i="5"/>
  <c r="X19" i="5"/>
  <c r="X22" i="5"/>
  <c r="X27" i="5"/>
  <c r="X25" i="5"/>
  <c r="X20" i="5"/>
  <c r="X23" i="5"/>
  <c r="X13" i="5"/>
  <c r="X21" i="5"/>
  <c r="X24" i="5"/>
  <c r="X12" i="5"/>
  <c r="X11" i="5"/>
  <c r="X17" i="5"/>
  <c r="X29" i="5"/>
  <c r="X14" i="5"/>
  <c r="X10" i="5"/>
  <c r="X16" i="5"/>
  <c r="X9" i="5"/>
  <c r="X8" i="5"/>
  <c r="X7" i="5"/>
  <c r="X6" i="5"/>
  <c r="X117" i="5"/>
  <c r="E119" i="5"/>
  <c r="E119" i="11"/>
  <c r="H125" i="7" l="1"/>
  <c r="T28" i="7"/>
  <c r="S28" i="7"/>
  <c r="P28" i="7"/>
  <c r="O28" i="7"/>
  <c r="L28" i="7"/>
  <c r="K28" i="7"/>
  <c r="H28" i="7"/>
  <c r="G28" i="7"/>
  <c r="D15" i="10"/>
  <c r="D14" i="10"/>
  <c r="D13" i="10"/>
  <c r="D12" i="10"/>
  <c r="D11" i="10"/>
  <c r="D10" i="10"/>
  <c r="D9" i="10"/>
  <c r="D8" i="10"/>
  <c r="D29" i="10"/>
  <c r="D28" i="10"/>
  <c r="D27" i="10"/>
  <c r="D26" i="10"/>
  <c r="D25" i="10"/>
  <c r="D24" i="10"/>
  <c r="D23" i="10"/>
  <c r="D22" i="10"/>
  <c r="D21" i="10"/>
  <c r="D19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49" i="10"/>
  <c r="D68" i="10"/>
  <c r="D67" i="10"/>
  <c r="D66" i="10"/>
  <c r="D65" i="10"/>
  <c r="D64" i="10"/>
  <c r="D63" i="10"/>
  <c r="D62" i="10"/>
  <c r="D61" i="10"/>
  <c r="D60" i="10"/>
  <c r="D58" i="10"/>
  <c r="D57" i="10"/>
  <c r="D56" i="10"/>
  <c r="D54" i="10"/>
  <c r="D53" i="10"/>
  <c r="D52" i="10"/>
  <c r="D51" i="10"/>
  <c r="D83" i="10"/>
  <c r="D82" i="10"/>
  <c r="D81" i="10"/>
  <c r="D80" i="10"/>
  <c r="D79" i="10"/>
  <c r="D78" i="10"/>
  <c r="D77" i="10"/>
  <c r="D76" i="10"/>
  <c r="D74" i="10"/>
  <c r="D73" i="10"/>
  <c r="D72" i="10"/>
  <c r="D71" i="10"/>
  <c r="D70" i="10"/>
  <c r="D126" i="10"/>
  <c r="D125" i="10"/>
  <c r="D124" i="10"/>
  <c r="D123" i="10"/>
  <c r="D122" i="10"/>
  <c r="D121" i="10"/>
  <c r="D120" i="10"/>
  <c r="D119" i="10"/>
  <c r="D113" i="10"/>
  <c r="J113" i="10" s="1"/>
  <c r="D85" i="10"/>
  <c r="J85" i="10" s="1"/>
  <c r="D86" i="10"/>
  <c r="J86" i="10" s="1"/>
  <c r="D87" i="10"/>
  <c r="J87" i="10" s="1"/>
  <c r="D88" i="10"/>
  <c r="J88" i="10" s="1"/>
  <c r="D89" i="10"/>
  <c r="J89" i="10" s="1"/>
  <c r="D90" i="10"/>
  <c r="J90" i="10" s="1"/>
  <c r="D91" i="10"/>
  <c r="J91" i="10" s="1"/>
  <c r="D92" i="10"/>
  <c r="J92" i="10" s="1"/>
  <c r="D93" i="10"/>
  <c r="J93" i="10" s="1"/>
  <c r="D94" i="10"/>
  <c r="J94" i="10" s="1"/>
  <c r="D95" i="10"/>
  <c r="J95" i="10" s="1"/>
  <c r="D96" i="10"/>
  <c r="J96" i="10" s="1"/>
  <c r="D97" i="10"/>
  <c r="J97" i="10" s="1"/>
  <c r="D98" i="10"/>
  <c r="J98" i="10" s="1"/>
  <c r="D99" i="10"/>
  <c r="J99" i="10" s="1"/>
  <c r="D100" i="10"/>
  <c r="J100" i="10" s="1"/>
  <c r="D101" i="10"/>
  <c r="J101" i="10" s="1"/>
  <c r="D102" i="10"/>
  <c r="J102" i="10" s="1"/>
  <c r="D103" i="10"/>
  <c r="J103" i="10" s="1"/>
  <c r="D104" i="10"/>
  <c r="J104" i="10" s="1"/>
  <c r="D105" i="10"/>
  <c r="J105" i="10" s="1"/>
  <c r="D106" i="10"/>
  <c r="J106" i="10" s="1"/>
  <c r="D107" i="10"/>
  <c r="J107" i="10" s="1"/>
  <c r="D108" i="10"/>
  <c r="J108" i="10" s="1"/>
  <c r="D109" i="10"/>
  <c r="J109" i="10" s="1"/>
  <c r="D111" i="10"/>
  <c r="J111" i="10" s="1"/>
  <c r="D112" i="10"/>
  <c r="J112" i="10" s="1"/>
  <c r="D116" i="10"/>
  <c r="J116" i="10" s="1"/>
  <c r="D117" i="10" l="1"/>
  <c r="J119" i="10"/>
  <c r="H119" i="10"/>
  <c r="F119" i="10"/>
  <c r="J120" i="10"/>
  <c r="H120" i="10"/>
  <c r="F120" i="10"/>
  <c r="J121" i="10"/>
  <c r="H121" i="10"/>
  <c r="F121" i="10"/>
  <c r="J122" i="10"/>
  <c r="H122" i="10"/>
  <c r="F122" i="10"/>
  <c r="J123" i="10"/>
  <c r="H123" i="10"/>
  <c r="F123" i="10"/>
  <c r="J124" i="10"/>
  <c r="H124" i="10"/>
  <c r="F124" i="10"/>
  <c r="J125" i="10"/>
  <c r="H125" i="10"/>
  <c r="F125" i="10"/>
  <c r="J126" i="10"/>
  <c r="H126" i="10"/>
  <c r="F126" i="10"/>
  <c r="H70" i="10"/>
  <c r="J70" i="10"/>
  <c r="H71" i="10"/>
  <c r="J71" i="10"/>
  <c r="H72" i="10"/>
  <c r="J72" i="10"/>
  <c r="H73" i="10"/>
  <c r="J73" i="10"/>
  <c r="H74" i="10"/>
  <c r="J74" i="10"/>
  <c r="H76" i="10"/>
  <c r="J76" i="10"/>
  <c r="H77" i="10"/>
  <c r="J77" i="10"/>
  <c r="H78" i="10"/>
  <c r="J78" i="10"/>
  <c r="H79" i="10"/>
  <c r="J79" i="10"/>
  <c r="H80" i="10"/>
  <c r="J80" i="10"/>
  <c r="H81" i="10"/>
  <c r="J81" i="10"/>
  <c r="H82" i="10"/>
  <c r="J82" i="10"/>
  <c r="H83" i="10"/>
  <c r="J83" i="10"/>
  <c r="F113" i="10"/>
  <c r="H113" i="10"/>
  <c r="K113" i="10" s="1"/>
  <c r="D69" i="10"/>
  <c r="J35" i="10" l="1"/>
  <c r="D48" i="10"/>
  <c r="G17" i="10"/>
  <c r="F35" i="10" l="1"/>
  <c r="H35" i="10"/>
  <c r="K35" i="10" s="1"/>
  <c r="H115" i="7"/>
  <c r="G115" i="7"/>
  <c r="H82" i="7"/>
  <c r="G82" i="7"/>
  <c r="H67" i="7"/>
  <c r="G67" i="7"/>
  <c r="H46" i="7"/>
  <c r="G46" i="7"/>
  <c r="H15" i="7"/>
  <c r="G15" i="7"/>
  <c r="G4" i="7" s="1"/>
  <c r="H115" i="4"/>
  <c r="G115" i="4"/>
  <c r="H82" i="4"/>
  <c r="G82" i="4"/>
  <c r="H67" i="4"/>
  <c r="G67" i="4"/>
  <c r="H46" i="4"/>
  <c r="G46" i="4"/>
  <c r="H28" i="4"/>
  <c r="G28" i="4"/>
  <c r="H15" i="4"/>
  <c r="G15" i="4"/>
  <c r="H5" i="4"/>
  <c r="G5" i="4"/>
  <c r="H4" i="4"/>
  <c r="G4" i="4"/>
  <c r="I119" i="11"/>
  <c r="H119" i="5"/>
  <c r="F65" i="10"/>
  <c r="F42" i="10"/>
  <c r="F12" i="10"/>
  <c r="F9" i="10"/>
  <c r="H125" i="4" l="1"/>
  <c r="T115" i="7"/>
  <c r="S115" i="7"/>
  <c r="T82" i="7"/>
  <c r="S82" i="7"/>
  <c r="T67" i="7"/>
  <c r="S67" i="7"/>
  <c r="T46" i="7"/>
  <c r="S46" i="7"/>
  <c r="T15" i="7"/>
  <c r="S15" i="7"/>
  <c r="S4" i="7" s="1"/>
  <c r="T125" i="7"/>
  <c r="T115" i="4"/>
  <c r="S115" i="4"/>
  <c r="T82" i="4"/>
  <c r="S82" i="4"/>
  <c r="T67" i="4"/>
  <c r="S67" i="4"/>
  <c r="T46" i="4"/>
  <c r="S46" i="4"/>
  <c r="T28" i="4"/>
  <c r="S28" i="4"/>
  <c r="T15" i="4"/>
  <c r="S15" i="4"/>
  <c r="T5" i="4"/>
  <c r="S5" i="4"/>
  <c r="T4" i="4"/>
  <c r="T125" i="4" s="1"/>
  <c r="S4" i="4"/>
  <c r="Q119" i="5"/>
  <c r="U119" i="11"/>
  <c r="Q119" i="11"/>
  <c r="M119" i="11"/>
  <c r="A6" i="10"/>
  <c r="L4" i="4" l="1"/>
  <c r="P4" i="4"/>
  <c r="L115" i="7"/>
  <c r="K115" i="7"/>
  <c r="P115" i="7"/>
  <c r="L82" i="7"/>
  <c r="K82" i="7"/>
  <c r="P82" i="7"/>
  <c r="L67" i="7"/>
  <c r="K67" i="7"/>
  <c r="P67" i="7"/>
  <c r="L46" i="7"/>
  <c r="K46" i="7"/>
  <c r="P46" i="7"/>
  <c r="L15" i="7"/>
  <c r="K15" i="7"/>
  <c r="P15" i="7"/>
  <c r="P125" i="7"/>
  <c r="L125" i="7"/>
  <c r="L82" i="4"/>
  <c r="K82" i="4"/>
  <c r="L115" i="4"/>
  <c r="K115" i="4"/>
  <c r="L67" i="4"/>
  <c r="K67" i="4"/>
  <c r="L46" i="4"/>
  <c r="K46" i="4"/>
  <c r="L28" i="4"/>
  <c r="K28" i="4"/>
  <c r="L15" i="4"/>
  <c r="K15" i="4"/>
  <c r="L125" i="4"/>
  <c r="L5" i="4"/>
  <c r="K5" i="4"/>
  <c r="K119" i="5"/>
  <c r="K4" i="7" l="1"/>
  <c r="K4" i="4"/>
  <c r="I117" i="10"/>
  <c r="G117" i="10"/>
  <c r="E117" i="10"/>
  <c r="I84" i="10"/>
  <c r="G84" i="10"/>
  <c r="E84" i="10"/>
  <c r="D84" i="10"/>
  <c r="I69" i="10"/>
  <c r="G69" i="10"/>
  <c r="E69" i="10"/>
  <c r="J68" i="10"/>
  <c r="J67" i="10"/>
  <c r="J66" i="10"/>
  <c r="J65" i="10"/>
  <c r="J64" i="10"/>
  <c r="J63" i="10"/>
  <c r="J61" i="10"/>
  <c r="J58" i="10"/>
  <c r="J57" i="10"/>
  <c r="J56" i="10"/>
  <c r="J54" i="10"/>
  <c r="J52" i="10"/>
  <c r="J51" i="10"/>
  <c r="J49" i="10"/>
  <c r="I48" i="10"/>
  <c r="G48" i="10"/>
  <c r="E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4" i="10"/>
  <c r="J33" i="10"/>
  <c r="J32" i="10"/>
  <c r="J31" i="10"/>
  <c r="I30" i="10"/>
  <c r="G30" i="10"/>
  <c r="G6" i="10" s="1"/>
  <c r="E30" i="10"/>
  <c r="D30" i="10"/>
  <c r="J29" i="10"/>
  <c r="J28" i="10"/>
  <c r="J27" i="10"/>
  <c r="J26" i="10"/>
  <c r="J25" i="10"/>
  <c r="J24" i="10"/>
  <c r="J23" i="10"/>
  <c r="J22" i="10"/>
  <c r="J21" i="10"/>
  <c r="J19" i="10"/>
  <c r="I17" i="10"/>
  <c r="E17" i="10"/>
  <c r="D17" i="10"/>
  <c r="J15" i="10"/>
  <c r="J14" i="10"/>
  <c r="J13" i="10"/>
  <c r="J12" i="10"/>
  <c r="J11" i="10"/>
  <c r="J10" i="10"/>
  <c r="J9" i="10"/>
  <c r="J8" i="10"/>
  <c r="I7" i="10"/>
  <c r="G7" i="10"/>
  <c r="E7" i="10"/>
  <c r="D7" i="10"/>
  <c r="I6" i="10" l="1"/>
  <c r="D6" i="10"/>
  <c r="E6" i="10"/>
  <c r="F81" i="10"/>
  <c r="F91" i="10"/>
  <c r="J53" i="10"/>
  <c r="F53" i="10"/>
  <c r="J60" i="10"/>
  <c r="F60" i="10"/>
  <c r="J62" i="10"/>
  <c r="F62" i="10"/>
  <c r="F7" i="10"/>
  <c r="H7" i="10"/>
  <c r="J7" i="10"/>
  <c r="F17" i="10"/>
  <c r="H17" i="10"/>
  <c r="J17" i="10"/>
  <c r="F30" i="10"/>
  <c r="H30" i="10"/>
  <c r="J30" i="10"/>
  <c r="F48" i="10"/>
  <c r="H48" i="10"/>
  <c r="J48" i="10"/>
  <c r="F69" i="10"/>
  <c r="H69" i="10"/>
  <c r="J69" i="10"/>
  <c r="F84" i="10"/>
  <c r="H84" i="10"/>
  <c r="J84" i="10"/>
  <c r="F117" i="10"/>
  <c r="H117" i="10"/>
  <c r="J117" i="10"/>
  <c r="H8" i="10"/>
  <c r="K8" i="10" s="1"/>
  <c r="H9" i="10"/>
  <c r="K9" i="10" s="1"/>
  <c r="F10" i="10"/>
  <c r="H10" i="10"/>
  <c r="K10" i="10" s="1"/>
  <c r="F11" i="10"/>
  <c r="H11" i="10"/>
  <c r="K11" i="10" s="1"/>
  <c r="H12" i="10"/>
  <c r="K12" i="10" s="1"/>
  <c r="F13" i="10"/>
  <c r="H13" i="10"/>
  <c r="K13" i="10" s="1"/>
  <c r="F14" i="10"/>
  <c r="H14" i="10"/>
  <c r="K14" i="10" s="1"/>
  <c r="F15" i="10"/>
  <c r="H15" i="10"/>
  <c r="K15" i="10" s="1"/>
  <c r="F19" i="10"/>
  <c r="H19" i="10"/>
  <c r="K19" i="10" s="1"/>
  <c r="F21" i="10"/>
  <c r="H21" i="10"/>
  <c r="K21" i="10" s="1"/>
  <c r="F22" i="10"/>
  <c r="H22" i="10"/>
  <c r="K22" i="10" s="1"/>
  <c r="F23" i="10"/>
  <c r="H23" i="10"/>
  <c r="K23" i="10" s="1"/>
  <c r="F24" i="10"/>
  <c r="H24" i="10"/>
  <c r="K24" i="10" s="1"/>
  <c r="F25" i="10"/>
  <c r="H25" i="10"/>
  <c r="K25" i="10" s="1"/>
  <c r="F26" i="10"/>
  <c r="H26" i="10"/>
  <c r="K26" i="10" s="1"/>
  <c r="F27" i="10"/>
  <c r="H27" i="10"/>
  <c r="K27" i="10" s="1"/>
  <c r="F28" i="10"/>
  <c r="H28" i="10"/>
  <c r="K28" i="10" s="1"/>
  <c r="F29" i="10"/>
  <c r="H29" i="10"/>
  <c r="K29" i="10" s="1"/>
  <c r="F31" i="10"/>
  <c r="H31" i="10"/>
  <c r="K31" i="10" s="1"/>
  <c r="F32" i="10"/>
  <c r="H32" i="10"/>
  <c r="K32" i="10" s="1"/>
  <c r="F33" i="10"/>
  <c r="H33" i="10"/>
  <c r="K33" i="10" s="1"/>
  <c r="F34" i="10"/>
  <c r="H34" i="10"/>
  <c r="K34" i="10" s="1"/>
  <c r="F36" i="10"/>
  <c r="H36" i="10"/>
  <c r="K36" i="10" s="1"/>
  <c r="F37" i="10"/>
  <c r="H37" i="10"/>
  <c r="K37" i="10" s="1"/>
  <c r="F38" i="10"/>
  <c r="H38" i="10"/>
  <c r="K38" i="10" s="1"/>
  <c r="F39" i="10"/>
  <c r="H39" i="10"/>
  <c r="K39" i="10" s="1"/>
  <c r="F40" i="10"/>
  <c r="H40" i="10"/>
  <c r="K40" i="10" s="1"/>
  <c r="F41" i="10"/>
  <c r="H41" i="10"/>
  <c r="K41" i="10" s="1"/>
  <c r="H42" i="10"/>
  <c r="K42" i="10" s="1"/>
  <c r="F43" i="10"/>
  <c r="H43" i="10"/>
  <c r="K43" i="10" s="1"/>
  <c r="F44" i="10"/>
  <c r="H44" i="10"/>
  <c r="K44" i="10" s="1"/>
  <c r="F45" i="10"/>
  <c r="H45" i="10"/>
  <c r="K45" i="10" s="1"/>
  <c r="F46" i="10"/>
  <c r="H46" i="10"/>
  <c r="K46" i="10" s="1"/>
  <c r="F47" i="10"/>
  <c r="H47" i="10"/>
  <c r="K47" i="10" s="1"/>
  <c r="F49" i="10"/>
  <c r="H49" i="10"/>
  <c r="K49" i="10" s="1"/>
  <c r="F51" i="10"/>
  <c r="H51" i="10"/>
  <c r="K51" i="10" s="1"/>
  <c r="F52" i="10"/>
  <c r="H52" i="10"/>
  <c r="K52" i="10" s="1"/>
  <c r="H53" i="10"/>
  <c r="K53" i="10" s="1"/>
  <c r="F54" i="10"/>
  <c r="H54" i="10"/>
  <c r="K54" i="10" s="1"/>
  <c r="F56" i="10"/>
  <c r="H56" i="10"/>
  <c r="K56" i="10" s="1"/>
  <c r="F57" i="10"/>
  <c r="H57" i="10"/>
  <c r="K57" i="10" s="1"/>
  <c r="F58" i="10"/>
  <c r="H58" i="10"/>
  <c r="K58" i="10" s="1"/>
  <c r="H60" i="10"/>
  <c r="K60" i="10" s="1"/>
  <c r="F61" i="10"/>
  <c r="H61" i="10"/>
  <c r="K61" i="10" s="1"/>
  <c r="H62" i="10"/>
  <c r="K62" i="10" s="1"/>
  <c r="F63" i="10"/>
  <c r="H63" i="10"/>
  <c r="K63" i="10" s="1"/>
  <c r="F64" i="10"/>
  <c r="H64" i="10"/>
  <c r="K64" i="10" s="1"/>
  <c r="H65" i="10"/>
  <c r="K65" i="10" s="1"/>
  <c r="F66" i="10"/>
  <c r="H66" i="10"/>
  <c r="K66" i="10" s="1"/>
  <c r="F67" i="10"/>
  <c r="H67" i="10"/>
  <c r="K67" i="10" s="1"/>
  <c r="F68" i="10"/>
  <c r="H68" i="10"/>
  <c r="K68" i="10" s="1"/>
  <c r="K70" i="10"/>
  <c r="F71" i="10"/>
  <c r="K71" i="10"/>
  <c r="F72" i="10"/>
  <c r="K72" i="10"/>
  <c r="F73" i="10"/>
  <c r="K73" i="10"/>
  <c r="F74" i="10"/>
  <c r="K74" i="10"/>
  <c r="F76" i="10"/>
  <c r="K76" i="10"/>
  <c r="F77" i="10"/>
  <c r="K77" i="10"/>
  <c r="F78" i="10"/>
  <c r="K78" i="10"/>
  <c r="F79" i="10"/>
  <c r="K79" i="10"/>
  <c r="F80" i="10"/>
  <c r="K80" i="10"/>
  <c r="K81" i="10"/>
  <c r="F82" i="10"/>
  <c r="K82" i="10"/>
  <c r="F83" i="10"/>
  <c r="K83" i="10"/>
  <c r="F85" i="10"/>
  <c r="H85" i="10"/>
  <c r="K85" i="10" s="1"/>
  <c r="F86" i="10"/>
  <c r="H86" i="10"/>
  <c r="K86" i="10" s="1"/>
  <c r="F87" i="10"/>
  <c r="H87" i="10"/>
  <c r="K87" i="10" s="1"/>
  <c r="F88" i="10"/>
  <c r="H88" i="10"/>
  <c r="K88" i="10" s="1"/>
  <c r="F89" i="10"/>
  <c r="H89" i="10"/>
  <c r="K89" i="10" s="1"/>
  <c r="F90" i="10"/>
  <c r="H90" i="10"/>
  <c r="K90" i="10" s="1"/>
  <c r="H91" i="10"/>
  <c r="K91" i="10" s="1"/>
  <c r="F92" i="10"/>
  <c r="H92" i="10"/>
  <c r="K92" i="10" s="1"/>
  <c r="F93" i="10"/>
  <c r="H93" i="10"/>
  <c r="K93" i="10" s="1"/>
  <c r="F94" i="10"/>
  <c r="H94" i="10"/>
  <c r="K94" i="10" s="1"/>
  <c r="F95" i="10"/>
  <c r="H95" i="10"/>
  <c r="K95" i="10" s="1"/>
  <c r="F96" i="10"/>
  <c r="H96" i="10"/>
  <c r="K96" i="10" s="1"/>
  <c r="F97" i="10"/>
  <c r="H97" i="10"/>
  <c r="K97" i="10" s="1"/>
  <c r="F98" i="10"/>
  <c r="H98" i="10"/>
  <c r="K98" i="10" s="1"/>
  <c r="F99" i="10"/>
  <c r="H99" i="10"/>
  <c r="K99" i="10" s="1"/>
  <c r="F100" i="10"/>
  <c r="H100" i="10"/>
  <c r="K100" i="10" s="1"/>
  <c r="F101" i="10"/>
  <c r="H101" i="10"/>
  <c r="K101" i="10" s="1"/>
  <c r="F102" i="10"/>
  <c r="H102" i="10"/>
  <c r="K102" i="10" s="1"/>
  <c r="H103" i="10"/>
  <c r="K103" i="10" s="1"/>
  <c r="F103" i="10"/>
  <c r="F104" i="10"/>
  <c r="H104" i="10"/>
  <c r="K104" i="10" s="1"/>
  <c r="F105" i="10"/>
  <c r="H105" i="10"/>
  <c r="K105" i="10" s="1"/>
  <c r="F106" i="10"/>
  <c r="H106" i="10"/>
  <c r="K106" i="10" s="1"/>
  <c r="F107" i="10"/>
  <c r="H107" i="10"/>
  <c r="K107" i="10" s="1"/>
  <c r="F108" i="10"/>
  <c r="H108" i="10"/>
  <c r="K108" i="10" s="1"/>
  <c r="F109" i="10"/>
  <c r="H109" i="10"/>
  <c r="K109" i="10" s="1"/>
  <c r="F111" i="10"/>
  <c r="H111" i="10"/>
  <c r="K111" i="10" s="1"/>
  <c r="F112" i="10"/>
  <c r="H112" i="10"/>
  <c r="K112" i="10" s="1"/>
  <c r="F116" i="10"/>
  <c r="H116" i="10"/>
  <c r="K116" i="10" s="1"/>
  <c r="K119" i="10"/>
  <c r="K120" i="10"/>
  <c r="K121" i="10"/>
  <c r="K122" i="10"/>
  <c r="K123" i="10"/>
  <c r="K124" i="10"/>
  <c r="K125" i="10"/>
  <c r="K126" i="10"/>
  <c r="F6" i="10" l="1"/>
  <c r="H6" i="10"/>
  <c r="J6" i="10"/>
  <c r="K117" i="10"/>
  <c r="K84" i="10"/>
  <c r="K69" i="10"/>
  <c r="K48" i="10"/>
  <c r="K30" i="10"/>
  <c r="K17" i="10"/>
  <c r="K7" i="10"/>
  <c r="K6" i="10" l="1"/>
  <c r="N119" i="5"/>
  <c r="O82" i="7" l="1"/>
  <c r="P125" i="4"/>
  <c r="P5" i="4"/>
  <c r="P15" i="4"/>
  <c r="P28" i="4"/>
  <c r="P46" i="4"/>
  <c r="P67" i="4"/>
  <c r="P82" i="4"/>
  <c r="P115" i="4"/>
  <c r="O115" i="7"/>
  <c r="O67" i="7"/>
  <c r="O46" i="7"/>
  <c r="O15" i="7"/>
  <c r="O115" i="4"/>
  <c r="O82" i="4"/>
  <c r="O67" i="4"/>
  <c r="O46" i="4"/>
  <c r="O28" i="4"/>
  <c r="O15" i="4"/>
  <c r="O5" i="4"/>
  <c r="O4" i="7" l="1"/>
  <c r="O4" i="4"/>
  <c r="D6" i="6"/>
  <c r="E118" i="6"/>
  <c r="E6" i="6"/>
</calcChain>
</file>

<file path=xl/sharedStrings.xml><?xml version="1.0" encoding="utf-8"?>
<sst xmlns="http://schemas.openxmlformats.org/spreadsheetml/2006/main" count="2062" uniqueCount="165">
  <si>
    <t>№</t>
  </si>
  <si>
    <t>%</t>
  </si>
  <si>
    <t>базовый уровень</t>
  </si>
  <si>
    <t>повышенный уровень</t>
  </si>
  <si>
    <t>МАОУ Лицей № 7</t>
  </si>
  <si>
    <t>МАОУ СШ № 32</t>
  </si>
  <si>
    <t>МАОУ Гимназия № 4</t>
  </si>
  <si>
    <t>МАОУ Гимназия № 6</t>
  </si>
  <si>
    <t>МАОУ СШ № 55</t>
  </si>
  <si>
    <t>МБОУ СШ № 63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</si>
  <si>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</si>
  <si>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</si>
  <si>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</si>
  <si>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</si>
  <si>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</si>
  <si>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79</t>
  </si>
  <si>
    <t>МБОУ СШ № 94</t>
  </si>
  <si>
    <t>МАОУ СШ № 148</t>
  </si>
  <si>
    <t>МАОУ «КУГ № 1 – Универс»</t>
  </si>
  <si>
    <t>МБОУ СШ № 3</t>
  </si>
  <si>
    <t>МБОУ Лицей № 10</t>
  </si>
  <si>
    <t>МБОУ СШ № 133</t>
  </si>
  <si>
    <t>МБОУ СШ № 21</t>
  </si>
  <si>
    <t>МБОУ СШ № 36</t>
  </si>
  <si>
    <t>МБОУ СШ № 84</t>
  </si>
  <si>
    <t>МБОУ СШ № 95</t>
  </si>
  <si>
    <t>МБОУ СШ № 99</t>
  </si>
  <si>
    <t>МБОУ СШ № 2</t>
  </si>
  <si>
    <t>МБОУ СШ № 56</t>
  </si>
  <si>
    <t>МБОУ СШ № 91</t>
  </si>
  <si>
    <t>МБОУ СШ № 98</t>
  </si>
  <si>
    <t>МБОУ СШ № 129</t>
  </si>
  <si>
    <t>МБОУ СШ № 147</t>
  </si>
  <si>
    <t>МАОУ СШ № 151</t>
  </si>
  <si>
    <t>МАОУ Гимназия № 2</t>
  </si>
  <si>
    <t>МБОУ Лицей № 2</t>
  </si>
  <si>
    <t>МБОУ  Гимназия № 16</t>
  </si>
  <si>
    <t>МБОУ СШ № 27</t>
  </si>
  <si>
    <t>МБОУ СШ № 51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</si>
  <si>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</si>
  <si>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</si>
  <si>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</si>
  <si>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</si>
  <si>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</si>
  <si>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</si>
  <si>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</si>
  <si>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Район</t>
  </si>
  <si>
    <t>МБОУ Прогимназия  № 131</t>
  </si>
  <si>
    <t>МАОУ Гимназия №  9</t>
  </si>
  <si>
    <t>МБОУ СШ № 4</t>
  </si>
  <si>
    <t>Код ОУ по КИАСУО</t>
  </si>
  <si>
    <t>Наименование ОУ (кратко)</t>
  </si>
  <si>
    <t>МАОУ СШ № 137</t>
  </si>
  <si>
    <t>МБОУ СШ № 62</t>
  </si>
  <si>
    <t>МАОУ СШ № 23</t>
  </si>
  <si>
    <t>МАОУ Гимназия № 14</t>
  </si>
  <si>
    <t>МБОУ СШ № 73</t>
  </si>
  <si>
    <t>МАОУ Гимназия № 13 "Академ"</t>
  </si>
  <si>
    <t>МБОУ СШ № 39</t>
  </si>
  <si>
    <t>МБОУ СШ № 30</t>
  </si>
  <si>
    <t>МАОУ Лицей № 1</t>
  </si>
  <si>
    <t>МАОУ Лицей № 12</t>
  </si>
  <si>
    <t>МАОУ Гимназия № 15</t>
  </si>
  <si>
    <t>МБОУ Гимназия № 7</t>
  </si>
  <si>
    <t>МАОУ Лицей № 11</t>
  </si>
  <si>
    <t>результат выполнения</t>
  </si>
  <si>
    <t>место</t>
  </si>
  <si>
    <t>сумма мест</t>
  </si>
  <si>
    <t>отлично - более 99,0 %</t>
  </si>
  <si>
    <t>критично - меньше 75,0 %</t>
  </si>
  <si>
    <r>
      <t xml:space="preserve">хорошо -  90,0 </t>
    </r>
    <r>
      <rPr>
        <sz val="11"/>
        <color rgb="FF000000"/>
        <rFont val="Symbol"/>
        <family val="1"/>
        <charset val="2"/>
      </rPr>
      <t>-</t>
    </r>
    <r>
      <rPr>
        <sz val="11"/>
        <color rgb="FF000000"/>
        <rFont val="Calibri"/>
        <family val="2"/>
      </rPr>
      <t xml:space="preserve"> 99,0 %</t>
    </r>
  </si>
  <si>
    <r>
      <t xml:space="preserve">нормально - 75,0 </t>
    </r>
    <r>
      <rPr>
        <sz val="11"/>
        <color rgb="FF000000"/>
        <rFont val="Symbol"/>
        <family val="1"/>
        <charset val="2"/>
      </rPr>
      <t>-</t>
    </r>
    <r>
      <rPr>
        <sz val="11"/>
        <color rgb="FF000000"/>
        <rFont val="Calibri"/>
        <family val="2"/>
        <scheme val="minor"/>
      </rPr>
      <t xml:space="preserve"> 90,0 %</t>
    </r>
  </si>
  <si>
    <t>ниже базового уровня</t>
  </si>
  <si>
    <t>% повышен + база</t>
  </si>
  <si>
    <t>Расчётное среднее значение</t>
  </si>
  <si>
    <t>Среднее значение по городу принято</t>
  </si>
  <si>
    <t>Наименование ОУ (кратно)</t>
  </si>
  <si>
    <r>
      <t xml:space="preserve">хорошо -  90,0 </t>
    </r>
    <r>
      <rPr>
        <sz val="11"/>
        <color rgb="FF000000"/>
        <rFont val="Symbol"/>
        <family val="1"/>
        <charset val="2"/>
      </rPr>
      <t>-</t>
    </r>
    <r>
      <rPr>
        <sz val="11"/>
        <color rgb="FF000000"/>
        <rFont val="Calibri"/>
        <family val="2"/>
        <scheme val="minor"/>
      </rPr>
      <t xml:space="preserve"> 99,0 %</t>
    </r>
  </si>
  <si>
    <t>Сумма мест</t>
  </si>
  <si>
    <t>чел.</t>
  </si>
  <si>
    <t>ср. % по городу</t>
  </si>
  <si>
    <t>ЧИТАТЕЛЬСКАЯ ГРАМОТНОСТЬ, 4 кл.</t>
  </si>
  <si>
    <t>МБОУ Лицей № 8</t>
  </si>
  <si>
    <t>МАОУ Лицей № 9 "Лидер"</t>
  </si>
  <si>
    <t>ср. балл по городу</t>
  </si>
  <si>
    <t>Чел.</t>
  </si>
  <si>
    <t>% выполнен (повышен + база)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</si>
  <si>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</si>
  <si>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</si>
  <si>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</si>
  <si>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</si>
  <si>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</si>
  <si>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</si>
  <si>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</si>
  <si>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</si>
  <si>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72 </t>
  </si>
  <si>
    <t xml:space="preserve">МБОУ СШ № 86 </t>
  </si>
  <si>
    <t>МАОУ СШ № 143</t>
  </si>
  <si>
    <t>МАОУ СШ № 145</t>
  </si>
  <si>
    <t>МАОУ СШ № 149</t>
  </si>
  <si>
    <t>МАОУ СШ № 150</t>
  </si>
  <si>
    <t>Расчётное среднее значение среднего балла по ОУ</t>
  </si>
  <si>
    <t>Среднее значение среднего балла принято ГУО</t>
  </si>
  <si>
    <t>МБОУ СШ № 155</t>
  </si>
  <si>
    <t>МАОУ Гимназия № 8</t>
  </si>
  <si>
    <t>МАОУ Лицей № 28</t>
  </si>
  <si>
    <t>МАОУ СШ 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</si>
  <si>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</si>
  <si>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</si>
  <si>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</si>
  <si>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</si>
  <si>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</si>
  <si>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</si>
  <si>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</si>
  <si>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 xml:space="preserve">МАОУ Гимназия № 11 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</si>
  <si>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</si>
  <si>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</si>
  <si>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</si>
  <si>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</si>
  <si>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</si>
  <si>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</si>
  <si>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МБОУ Гимназия № 3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</si>
  <si>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</si>
  <si>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</si>
  <si>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</si>
  <si>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</si>
  <si>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</si>
  <si>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</si>
  <si>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</si>
  <si>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</si>
  <si>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</si>
  <si>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</si>
  <si>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</si>
  <si>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</si>
  <si>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</si>
  <si>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</si>
  <si>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</si>
  <si>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</si>
  <si>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</si>
  <si>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</si>
  <si>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</si>
  <si>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</si>
  <si>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</si>
  <si>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</si>
  <si>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</si>
  <si>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</si>
  <si>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</si>
  <si>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</si>
  <si>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</si>
  <si>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</si>
  <si>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</si>
  <si>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</si>
  <si>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</si>
  <si>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159</t>
  </si>
  <si>
    <t>МАОУ СШ № 76</t>
  </si>
  <si>
    <t>МАОУ СШ № 63</t>
  </si>
  <si>
    <t>МАОУ СШ № 3</t>
  </si>
  <si>
    <t xml:space="preserve">МАОУ СШ № 72 </t>
  </si>
  <si>
    <t>МАОУ СШ № 147</t>
  </si>
  <si>
    <t>МАОУ СШ № 129</t>
  </si>
  <si>
    <t>МАОУ СШ № 91</t>
  </si>
  <si>
    <t>МАОУ СШ № 98</t>
  </si>
  <si>
    <t>МАОУ СШ № 155</t>
  </si>
  <si>
    <t>МАОУ СШ № 160</t>
  </si>
  <si>
    <t>МАОУ СШ №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</si>
</sst>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Symbol"/>
      <family val="1"/>
      <charset val="2"/>
    </font>
    <font>
      <sz val="11"/>
      <color rgb="FF000000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rgb="FF00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0" fontId="9" fillId="0" borderId="0"/>
    <xf numFmtId="0" fontId="18" fillId="0" borderId="0"/>
    <xf numFmtId="165" fontId="19" fillId="0" borderId="0" applyBorder="0" applyProtection="0"/>
    <xf numFmtId="0" fontId="18" fillId="0" borderId="0"/>
    <xf numFmtId="0" fontId="19" fillId="0" borderId="0"/>
    <xf numFmtId="164" fontId="6" fillId="0" borderId="0" applyFont="0" applyFill="0" applyBorder="0" applyAlignment="0" applyProtection="0"/>
    <xf numFmtId="0" fontId="9" fillId="0" borderId="0"/>
    <xf numFmtId="0" fontId="19" fillId="0" borderId="0"/>
    <xf numFmtId="0" fontId="9" fillId="0" borderId="0"/>
    <xf numFmtId="0" fontId="6" fillId="0" borderId="0"/>
  </cellStyleXfs>
  <cellXfs count="431">
    <xf numFmtId="0" fontId="0" fillId="0" borderId="0" xfId="0"/>
    <xf numFmtId="0" fontId="0" fillId="2" borderId="0" xfId="0" applyFill="1"/>
    <xf numFmtId="0" fontId="0" fillId="2" borderId="2" xfId="0" applyFont="1" applyFill="1" applyBorder="1" applyAlignment="1"/>
    <xf numFmtId="0" fontId="0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6" fillId="0" borderId="0" xfId="1"/>
    <xf numFmtId="0" fontId="5" fillId="0" borderId="0" xfId="0" applyFont="1" applyAlignment="1"/>
    <xf numFmtId="0" fontId="0" fillId="2" borderId="23" xfId="0" applyFont="1" applyFill="1" applyBorder="1" applyAlignment="1"/>
    <xf numFmtId="0" fontId="0" fillId="2" borderId="24" xfId="0" applyFont="1" applyFill="1" applyBorder="1" applyAlignment="1">
      <alignment wrapText="1"/>
    </xf>
    <xf numFmtId="0" fontId="0" fillId="2" borderId="19" xfId="0" applyFont="1" applyFill="1" applyBorder="1" applyAlignment="1"/>
    <xf numFmtId="0" fontId="0" fillId="2" borderId="31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0" fillId="2" borderId="35" xfId="0" applyFont="1" applyFill="1" applyBorder="1" applyAlignment="1">
      <alignment wrapText="1"/>
    </xf>
    <xf numFmtId="0" fontId="8" fillId="0" borderId="0" xfId="0" applyFont="1"/>
    <xf numFmtId="0" fontId="8" fillId="4" borderId="0" xfId="0" applyFont="1" applyFill="1"/>
    <xf numFmtId="0" fontId="0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2" borderId="0" xfId="0" applyFont="1" applyFill="1" applyBorder="1" applyAlignment="1"/>
    <xf numFmtId="0" fontId="7" fillId="0" borderId="0" xfId="1" applyFont="1" applyBorder="1" applyAlignment="1">
      <alignment horizontal="center"/>
    </xf>
    <xf numFmtId="2" fontId="1" fillId="0" borderId="2" xfId="1" applyNumberFormat="1" applyFont="1" applyBorder="1"/>
    <xf numFmtId="0" fontId="0" fillId="2" borderId="23" xfId="0" applyFont="1" applyFill="1" applyBorder="1" applyAlignment="1">
      <alignment wrapText="1"/>
    </xf>
    <xf numFmtId="0" fontId="2" fillId="0" borderId="32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2" fillId="0" borderId="4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2" borderId="1" xfId="0" applyFont="1" applyFill="1" applyBorder="1" applyAlignment="1">
      <alignment wrapText="1"/>
    </xf>
    <xf numFmtId="0" fontId="0" fillId="0" borderId="0" xfId="0" applyFont="1"/>
    <xf numFmtId="2" fontId="16" fillId="0" borderId="7" xfId="1" applyNumberFormat="1" applyFont="1" applyBorder="1"/>
    <xf numFmtId="0" fontId="1" fillId="0" borderId="0" xfId="1" applyFont="1"/>
    <xf numFmtId="0" fontId="2" fillId="2" borderId="2" xfId="0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15" fillId="0" borderId="0" xfId="0" applyFont="1" applyBorder="1" applyAlignment="1">
      <alignment horizontal="right" vertical="center"/>
    </xf>
    <xf numFmtId="2" fontId="16" fillId="0" borderId="0" xfId="0" applyNumberFormat="1" applyFont="1" applyBorder="1"/>
    <xf numFmtId="0" fontId="3" fillId="0" borderId="51" xfId="0" applyFont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8" fillId="5" borderId="0" xfId="0" applyFont="1" applyFill="1"/>
    <xf numFmtId="2" fontId="6" fillId="0" borderId="0" xfId="1" applyNumberFormat="1"/>
    <xf numFmtId="2" fontId="6" fillId="2" borderId="0" xfId="1" applyNumberFormat="1" applyFill="1"/>
    <xf numFmtId="0" fontId="17" fillId="3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8" fillId="6" borderId="0" xfId="0" applyFont="1" applyFill="1"/>
    <xf numFmtId="0" fontId="0" fillId="0" borderId="0" xfId="0" applyBorder="1" applyAlignment="1">
      <alignment horizontal="right"/>
    </xf>
    <xf numFmtId="0" fontId="13" fillId="2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37" xfId="0" applyFont="1" applyBorder="1" applyAlignment="1">
      <alignment horizontal="right"/>
    </xf>
    <xf numFmtId="0" fontId="0" fillId="0" borderId="27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0" fillId="0" borderId="19" xfId="0" applyFont="1" applyBorder="1" applyAlignment="1">
      <alignment horizontal="left" vertical="top"/>
    </xf>
    <xf numFmtId="0" fontId="10" fillId="0" borderId="0" xfId="0" applyFont="1"/>
    <xf numFmtId="2" fontId="16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13" fillId="2" borderId="18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right"/>
    </xf>
    <xf numFmtId="0" fontId="0" fillId="0" borderId="23" xfId="0" applyFont="1" applyBorder="1" applyAlignment="1">
      <alignment horizontal="left" vertical="top"/>
    </xf>
    <xf numFmtId="0" fontId="0" fillId="0" borderId="33" xfId="0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0" fontId="20" fillId="0" borderId="0" xfId="1" applyFont="1" applyFill="1" applyBorder="1" applyAlignment="1">
      <alignment horizontal="right" vertical="center"/>
    </xf>
    <xf numFmtId="0" fontId="8" fillId="7" borderId="0" xfId="0" applyFont="1" applyFill="1"/>
    <xf numFmtId="0" fontId="8" fillId="8" borderId="0" xfId="0" applyFont="1" applyFill="1"/>
    <xf numFmtId="0" fontId="13" fillId="0" borderId="19" xfId="0" applyFont="1" applyBorder="1" applyAlignment="1">
      <alignment horizontal="center" vertical="center" wrapText="1"/>
    </xf>
    <xf numFmtId="0" fontId="0" fillId="0" borderId="5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46" xfId="0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40" xfId="0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 wrapText="1"/>
    </xf>
    <xf numFmtId="0" fontId="20" fillId="0" borderId="59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left" vertical="center" wrapText="1"/>
    </xf>
    <xf numFmtId="0" fontId="1" fillId="0" borderId="59" xfId="1" applyFont="1" applyBorder="1" applyAlignment="1">
      <alignment horizontal="left" vertical="center" wrapText="1"/>
    </xf>
    <xf numFmtId="0" fontId="1" fillId="0" borderId="50" xfId="1" applyFont="1" applyBorder="1" applyAlignment="1">
      <alignment horizontal="left" vertical="center"/>
    </xf>
    <xf numFmtId="0" fontId="1" fillId="2" borderId="52" xfId="0" applyFont="1" applyFill="1" applyBorder="1" applyAlignment="1">
      <alignment horizontal="left" vertical="center" wrapText="1"/>
    </xf>
    <xf numFmtId="2" fontId="1" fillId="2" borderId="40" xfId="0" applyNumberFormat="1" applyFont="1" applyFill="1" applyBorder="1" applyAlignment="1">
      <alignment horizontal="left" vertical="center" wrapText="1"/>
    </xf>
    <xf numFmtId="0" fontId="1" fillId="2" borderId="59" xfId="1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1" fillId="0" borderId="58" xfId="1" applyFont="1" applyBorder="1" applyAlignment="1">
      <alignment horizontal="center" vertical="center" wrapText="1"/>
    </xf>
    <xf numFmtId="0" fontId="21" fillId="0" borderId="59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left" vertical="center" wrapText="1"/>
    </xf>
    <xf numFmtId="0" fontId="3" fillId="0" borderId="59" xfId="1" applyFont="1" applyBorder="1" applyAlignment="1">
      <alignment horizontal="left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3" fillId="2" borderId="58" xfId="0" applyFont="1" applyFill="1" applyBorder="1" applyAlignment="1">
      <alignment horizontal="left" vertical="center" wrapText="1"/>
    </xf>
    <xf numFmtId="0" fontId="3" fillId="2" borderId="59" xfId="0" applyFont="1" applyFill="1" applyBorder="1" applyAlignment="1">
      <alignment horizontal="left" vertical="center" wrapText="1"/>
    </xf>
    <xf numFmtId="0" fontId="13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/>
    </xf>
    <xf numFmtId="0" fontId="3" fillId="0" borderId="58" xfId="0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40" xfId="1" applyNumberFormat="1" applyFont="1" applyBorder="1" applyAlignment="1">
      <alignment horizontal="left" vertical="center"/>
    </xf>
    <xf numFmtId="2" fontId="1" fillId="0" borderId="40" xfId="1" applyNumberFormat="1" applyFont="1" applyBorder="1" applyAlignment="1">
      <alignment horizontal="left" vertical="center"/>
    </xf>
    <xf numFmtId="2" fontId="1" fillId="0" borderId="53" xfId="1" applyNumberFormat="1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0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2" fontId="0" fillId="0" borderId="28" xfId="1" applyNumberFormat="1" applyFont="1" applyBorder="1" applyAlignment="1">
      <alignment horizontal="right"/>
    </xf>
    <xf numFmtId="0" fontId="0" fillId="0" borderId="2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0" borderId="1" xfId="1" applyNumberFormat="1" applyFont="1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2" fontId="0" fillId="0" borderId="36" xfId="1" applyNumberFormat="1" applyFont="1" applyBorder="1" applyAlignment="1">
      <alignment horizontal="right"/>
    </xf>
    <xf numFmtId="0" fontId="0" fillId="0" borderId="7" xfId="1" applyFont="1" applyBorder="1" applyAlignment="1">
      <alignment horizontal="center"/>
    </xf>
    <xf numFmtId="0" fontId="0" fillId="0" borderId="7" xfId="1" applyNumberFormat="1" applyFont="1" applyBorder="1" applyAlignment="1">
      <alignment horizontal="right"/>
    </xf>
    <xf numFmtId="2" fontId="0" fillId="0" borderId="7" xfId="1" applyNumberFormat="1" applyFont="1" applyBorder="1" applyAlignment="1">
      <alignment horizontal="right"/>
    </xf>
    <xf numFmtId="2" fontId="0" fillId="0" borderId="38" xfId="1" applyNumberFormat="1" applyFont="1" applyBorder="1" applyAlignment="1">
      <alignment horizontal="right"/>
    </xf>
    <xf numFmtId="0" fontId="0" fillId="0" borderId="19" xfId="1" applyFont="1" applyBorder="1" applyAlignment="1">
      <alignment horizontal="center"/>
    </xf>
    <xf numFmtId="0" fontId="0" fillId="0" borderId="19" xfId="1" applyNumberFormat="1" applyFont="1" applyBorder="1" applyAlignment="1">
      <alignment horizontal="right"/>
    </xf>
    <xf numFmtId="2" fontId="0" fillId="0" borderId="19" xfId="1" applyNumberFormat="1" applyFont="1" applyBorder="1" applyAlignment="1">
      <alignment horizontal="right"/>
    </xf>
    <xf numFmtId="2" fontId="0" fillId="0" borderId="21" xfId="1" applyNumberFormat="1" applyFont="1" applyBorder="1" applyAlignment="1">
      <alignment horizontal="right"/>
    </xf>
    <xf numFmtId="0" fontId="0" fillId="0" borderId="23" xfId="1" applyFont="1" applyBorder="1" applyAlignment="1">
      <alignment horizontal="center"/>
    </xf>
    <xf numFmtId="0" fontId="0" fillId="0" borderId="23" xfId="1" applyNumberFormat="1" applyFont="1" applyBorder="1" applyAlignment="1">
      <alignment horizontal="right"/>
    </xf>
    <xf numFmtId="2" fontId="0" fillId="0" borderId="23" xfId="1" applyNumberFormat="1" applyFont="1" applyBorder="1" applyAlignment="1">
      <alignment horizontal="right"/>
    </xf>
    <xf numFmtId="2" fontId="0" fillId="0" borderId="26" xfId="1" applyNumberFormat="1" applyFont="1" applyBorder="1" applyAlignment="1">
      <alignment horizontal="right"/>
    </xf>
    <xf numFmtId="0" fontId="0" fillId="0" borderId="27" xfId="1" applyFont="1" applyBorder="1"/>
    <xf numFmtId="0" fontId="0" fillId="0" borderId="29" xfId="1" applyFont="1" applyBorder="1"/>
    <xf numFmtId="0" fontId="20" fillId="2" borderId="40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2" fontId="3" fillId="3" borderId="53" xfId="0" applyNumberFormat="1" applyFont="1" applyFill="1" applyBorder="1" applyAlignment="1">
      <alignment horizontal="left" vertical="center" wrapText="1"/>
    </xf>
    <xf numFmtId="2" fontId="1" fillId="0" borderId="40" xfId="0" applyNumberFormat="1" applyFont="1" applyBorder="1" applyAlignment="1">
      <alignment horizontal="left" vertical="center" wrapText="1"/>
    </xf>
    <xf numFmtId="2" fontId="5" fillId="0" borderId="0" xfId="0" applyNumberFormat="1" applyFont="1" applyAlignment="1"/>
    <xf numFmtId="0" fontId="0" fillId="0" borderId="2" xfId="0" applyBorder="1"/>
    <xf numFmtId="2" fontId="20" fillId="0" borderId="40" xfId="0" applyNumberFormat="1" applyFont="1" applyBorder="1" applyAlignment="1">
      <alignment horizontal="center" vertical="center" wrapText="1"/>
    </xf>
    <xf numFmtId="2" fontId="20" fillId="2" borderId="40" xfId="0" applyNumberFormat="1" applyFont="1" applyFill="1" applyBorder="1" applyAlignment="1">
      <alignment horizontal="center" vertical="center" wrapText="1"/>
    </xf>
    <xf numFmtId="2" fontId="21" fillId="3" borderId="53" xfId="0" applyNumberFormat="1" applyFont="1" applyFill="1" applyBorder="1" applyAlignment="1">
      <alignment horizontal="center" vertical="center" wrapText="1"/>
    </xf>
    <xf numFmtId="0" fontId="1" fillId="9" borderId="0" xfId="0" applyNumberFormat="1" applyFont="1" applyFill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2" fontId="21" fillId="3" borderId="62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right" vertical="center"/>
    </xf>
    <xf numFmtId="0" fontId="2" fillId="0" borderId="29" xfId="0" applyFont="1" applyBorder="1" applyAlignment="1">
      <alignment horizontal="right"/>
    </xf>
    <xf numFmtId="0" fontId="16" fillId="0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wrapText="1"/>
    </xf>
    <xf numFmtId="1" fontId="0" fillId="0" borderId="16" xfId="0" applyNumberFormat="1" applyBorder="1" applyAlignment="1">
      <alignment horizontal="right"/>
    </xf>
    <xf numFmtId="0" fontId="1" fillId="0" borderId="0" xfId="0" applyFont="1"/>
    <xf numFmtId="0" fontId="13" fillId="2" borderId="5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56" xfId="0" applyBorder="1" applyAlignment="1">
      <alignment horizontal="right"/>
    </xf>
    <xf numFmtId="0" fontId="2" fillId="0" borderId="21" xfId="0" applyFont="1" applyBorder="1" applyAlignment="1">
      <alignment horizontal="right"/>
    </xf>
    <xf numFmtId="2" fontId="3" fillId="0" borderId="51" xfId="1" applyNumberFormat="1" applyFont="1" applyBorder="1" applyAlignment="1">
      <alignment horizontal="left" vertical="center" wrapText="1"/>
    </xf>
    <xf numFmtId="2" fontId="1" fillId="2" borderId="51" xfId="0" applyNumberFormat="1" applyFont="1" applyFill="1" applyBorder="1" applyAlignment="1">
      <alignment horizontal="left" vertical="center" wrapText="1"/>
    </xf>
    <xf numFmtId="2" fontId="21" fillId="0" borderId="51" xfId="1" applyNumberFormat="1" applyFont="1" applyBorder="1" applyAlignment="1">
      <alignment horizontal="center" vertical="center" wrapText="1"/>
    </xf>
    <xf numFmtId="2" fontId="3" fillId="2" borderId="51" xfId="0" applyNumberFormat="1" applyFont="1" applyFill="1" applyBorder="1" applyAlignment="1">
      <alignment horizontal="left" vertical="center" wrapText="1"/>
    </xf>
    <xf numFmtId="2" fontId="16" fillId="0" borderId="0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9" fillId="0" borderId="22" xfId="1" applyFont="1" applyBorder="1" applyAlignment="1">
      <alignment horizontal="right" vertical="center"/>
    </xf>
    <xf numFmtId="0" fontId="9" fillId="2" borderId="16" xfId="1" applyFont="1" applyFill="1" applyBorder="1" applyAlignment="1">
      <alignment horizontal="right" vertical="center"/>
    </xf>
    <xf numFmtId="0" fontId="9" fillId="2" borderId="14" xfId="1" applyFont="1" applyFill="1" applyBorder="1" applyAlignment="1">
      <alignment horizontal="right" vertical="center"/>
    </xf>
    <xf numFmtId="0" fontId="8" fillId="10" borderId="0" xfId="0" applyFont="1" applyFill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wrapText="1"/>
    </xf>
    <xf numFmtId="0" fontId="13" fillId="0" borderId="45" xfId="1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 wrapText="1"/>
    </xf>
    <xf numFmtId="2" fontId="1" fillId="0" borderId="0" xfId="1" applyNumberFormat="1" applyFont="1"/>
    <xf numFmtId="2" fontId="21" fillId="0" borderId="40" xfId="1" applyNumberFormat="1" applyFont="1" applyBorder="1" applyAlignment="1">
      <alignment horizontal="center" vertical="center" wrapText="1"/>
    </xf>
    <xf numFmtId="2" fontId="3" fillId="0" borderId="40" xfId="1" applyNumberFormat="1" applyFont="1" applyBorder="1" applyAlignment="1">
      <alignment horizontal="left" vertical="center" wrapText="1"/>
    </xf>
    <xf numFmtId="2" fontId="3" fillId="2" borderId="40" xfId="0" applyNumberFormat="1" applyFont="1" applyFill="1" applyBorder="1" applyAlignment="1">
      <alignment horizontal="left" vertical="center" wrapText="1"/>
    </xf>
    <xf numFmtId="0" fontId="9" fillId="2" borderId="55" xfId="1" applyFont="1" applyFill="1" applyBorder="1" applyAlignment="1">
      <alignment horizontal="right" vertical="center"/>
    </xf>
    <xf numFmtId="0" fontId="9" fillId="0" borderId="22" xfId="1" applyFont="1" applyBorder="1" applyAlignment="1">
      <alignment vertical="center"/>
    </xf>
    <xf numFmtId="1" fontId="9" fillId="2" borderId="14" xfId="1" applyNumberFormat="1" applyFont="1" applyFill="1" applyBorder="1" applyAlignment="1">
      <alignment horizontal="right" vertical="center"/>
    </xf>
    <xf numFmtId="0" fontId="9" fillId="0" borderId="27" xfId="1" applyFont="1" applyBorder="1" applyAlignment="1">
      <alignment vertical="center"/>
    </xf>
    <xf numFmtId="0" fontId="9" fillId="0" borderId="33" xfId="1" applyFont="1" applyBorder="1" applyAlignment="1">
      <alignment vertical="center"/>
    </xf>
    <xf numFmtId="0" fontId="9" fillId="2" borderId="56" xfId="1" applyFont="1" applyFill="1" applyBorder="1" applyAlignment="1">
      <alignment horizontal="right" vertical="center"/>
    </xf>
    <xf numFmtId="0" fontId="9" fillId="0" borderId="37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9" fillId="2" borderId="46" xfId="1" applyFont="1" applyFill="1" applyBorder="1" applyAlignment="1">
      <alignment horizontal="right" vertical="center"/>
    </xf>
    <xf numFmtId="0" fontId="9" fillId="2" borderId="49" xfId="1" applyFont="1" applyFill="1" applyBorder="1" applyAlignment="1">
      <alignment horizontal="right" vertical="center"/>
    </xf>
    <xf numFmtId="0" fontId="9" fillId="2" borderId="66" xfId="1" applyFont="1" applyFill="1" applyBorder="1" applyAlignment="1">
      <alignment horizontal="right" vertical="center"/>
    </xf>
    <xf numFmtId="0" fontId="9" fillId="0" borderId="14" xfId="1" applyFont="1" applyBorder="1" applyAlignment="1">
      <alignment vertical="center"/>
    </xf>
    <xf numFmtId="0" fontId="6" fillId="0" borderId="4" xfId="1" applyBorder="1" applyAlignment="1">
      <alignment vertical="center"/>
    </xf>
    <xf numFmtId="0" fontId="6" fillId="0" borderId="0" xfId="1" applyAlignment="1">
      <alignment vertical="center"/>
    </xf>
    <xf numFmtId="0" fontId="6" fillId="0" borderId="27" xfId="1" applyBorder="1" applyAlignment="1">
      <alignment vertical="center"/>
    </xf>
    <xf numFmtId="0" fontId="5" fillId="0" borderId="0" xfId="0" applyFont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61" xfId="0" applyFont="1" applyFill="1" applyBorder="1" applyAlignment="1">
      <alignment horizontal="right"/>
    </xf>
    <xf numFmtId="0" fontId="0" fillId="2" borderId="16" xfId="0" applyFont="1" applyFill="1" applyBorder="1" applyAlignment="1">
      <alignment wrapText="1"/>
    </xf>
    <xf numFmtId="0" fontId="0" fillId="2" borderId="32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41" xfId="0" applyFont="1" applyFill="1" applyBorder="1" applyAlignment="1">
      <alignment wrapText="1"/>
    </xf>
    <xf numFmtId="0" fontId="0" fillId="2" borderId="55" xfId="0" applyFont="1" applyFill="1" applyBorder="1" applyAlignment="1">
      <alignment wrapText="1"/>
    </xf>
    <xf numFmtId="0" fontId="0" fillId="2" borderId="34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0" fillId="2" borderId="60" xfId="0" applyFont="1" applyFill="1" applyBorder="1" applyAlignment="1">
      <alignment wrapText="1"/>
    </xf>
    <xf numFmtId="0" fontId="0" fillId="2" borderId="56" xfId="0" applyFont="1" applyFill="1" applyBorder="1" applyAlignment="1">
      <alignment wrapText="1"/>
    </xf>
    <xf numFmtId="0" fontId="0" fillId="2" borderId="43" xfId="0" applyFont="1" applyFill="1" applyBorder="1" applyAlignment="1">
      <alignment wrapText="1"/>
    </xf>
    <xf numFmtId="0" fontId="0" fillId="2" borderId="49" xfId="0" applyFont="1" applyFill="1" applyBorder="1" applyAlignment="1">
      <alignment wrapText="1"/>
    </xf>
    <xf numFmtId="0" fontId="0" fillId="2" borderId="45" xfId="0" applyFont="1" applyFill="1" applyBorder="1" applyAlignment="1">
      <alignment wrapText="1"/>
    </xf>
    <xf numFmtId="0" fontId="0" fillId="2" borderId="46" xfId="0" applyFont="1" applyFill="1" applyBorder="1" applyAlignment="1">
      <alignment wrapText="1"/>
    </xf>
    <xf numFmtId="166" fontId="6" fillId="0" borderId="0" xfId="1" applyNumberFormat="1"/>
    <xf numFmtId="0" fontId="1" fillId="2" borderId="40" xfId="1" applyFont="1" applyFill="1" applyBorder="1" applyAlignment="1">
      <alignment horizontal="left" vertical="center"/>
    </xf>
    <xf numFmtId="0" fontId="0" fillId="2" borderId="2" xfId="1" applyNumberFormat="1" applyFont="1" applyFill="1" applyBorder="1" applyAlignment="1">
      <alignment horizontal="right"/>
    </xf>
    <xf numFmtId="2" fontId="0" fillId="2" borderId="2" xfId="1" applyNumberFormat="1" applyFont="1" applyFill="1" applyBorder="1" applyAlignment="1">
      <alignment horizontal="right"/>
    </xf>
    <xf numFmtId="0" fontId="0" fillId="0" borderId="33" xfId="1" applyFont="1" applyBorder="1"/>
    <xf numFmtId="0" fontId="0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8" xfId="1" applyFont="1" applyBorder="1" applyAlignment="1">
      <alignment horizontal="center"/>
    </xf>
    <xf numFmtId="0" fontId="0" fillId="2" borderId="18" xfId="0" applyFont="1" applyFill="1" applyBorder="1" applyAlignment="1">
      <alignment wrapText="1"/>
    </xf>
    <xf numFmtId="0" fontId="0" fillId="0" borderId="18" xfId="1" applyNumberFormat="1" applyFont="1" applyBorder="1" applyAlignment="1">
      <alignment horizontal="right"/>
    </xf>
    <xf numFmtId="2" fontId="0" fillId="0" borderId="18" xfId="1" applyNumberFormat="1" applyFont="1" applyBorder="1" applyAlignment="1">
      <alignment horizontal="right"/>
    </xf>
    <xf numFmtId="2" fontId="0" fillId="0" borderId="44" xfId="1" applyNumberFormat="1" applyFont="1" applyBorder="1" applyAlignment="1">
      <alignment horizontal="right"/>
    </xf>
    <xf numFmtId="0" fontId="0" fillId="2" borderId="1" xfId="1" applyNumberFormat="1" applyFont="1" applyFill="1" applyBorder="1" applyAlignment="1">
      <alignment horizontal="right"/>
    </xf>
    <xf numFmtId="2" fontId="0" fillId="2" borderId="1" xfId="1" applyNumberFormat="1" applyFont="1" applyFill="1" applyBorder="1" applyAlignment="1">
      <alignment horizontal="right"/>
    </xf>
    <xf numFmtId="2" fontId="1" fillId="2" borderId="40" xfId="1" applyNumberFormat="1" applyFont="1" applyFill="1" applyBorder="1" applyAlignment="1">
      <alignment horizontal="left" vertical="center"/>
    </xf>
    <xf numFmtId="0" fontId="0" fillId="2" borderId="7" xfId="1" applyNumberFormat="1" applyFont="1" applyFill="1" applyBorder="1" applyAlignment="1">
      <alignment horizontal="right"/>
    </xf>
    <xf numFmtId="2" fontId="0" fillId="2" borderId="7" xfId="1" applyNumberFormat="1" applyFont="1" applyFill="1" applyBorder="1" applyAlignment="1">
      <alignment horizontal="right"/>
    </xf>
    <xf numFmtId="0" fontId="1" fillId="2" borderId="40" xfId="1" applyNumberFormat="1" applyFont="1" applyFill="1" applyBorder="1" applyAlignment="1">
      <alignment horizontal="left" vertical="center"/>
    </xf>
    <xf numFmtId="0" fontId="0" fillId="2" borderId="23" xfId="1" applyNumberFormat="1" applyFont="1" applyFill="1" applyBorder="1" applyAlignment="1">
      <alignment horizontal="right"/>
    </xf>
    <xf numFmtId="0" fontId="0" fillId="2" borderId="4" xfId="1" applyNumberFormat="1" applyFont="1" applyFill="1" applyBorder="1" applyAlignment="1">
      <alignment horizontal="right"/>
    </xf>
    <xf numFmtId="0" fontId="0" fillId="2" borderId="2" xfId="0" applyFill="1" applyBorder="1"/>
    <xf numFmtId="2" fontId="0" fillId="2" borderId="23" xfId="1" applyNumberFormat="1" applyFont="1" applyFill="1" applyBorder="1" applyAlignment="1">
      <alignment horizontal="right"/>
    </xf>
    <xf numFmtId="0" fontId="0" fillId="2" borderId="18" xfId="1" applyNumberFormat="1" applyFont="1" applyFill="1" applyBorder="1" applyAlignment="1">
      <alignment horizontal="right"/>
    </xf>
    <xf numFmtId="2" fontId="0" fillId="2" borderId="18" xfId="1" applyNumberFormat="1" applyFont="1" applyFill="1" applyBorder="1" applyAlignment="1">
      <alignment horizontal="right"/>
    </xf>
    <xf numFmtId="0" fontId="0" fillId="2" borderId="19" xfId="1" applyNumberFormat="1" applyFont="1" applyFill="1" applyBorder="1" applyAlignment="1">
      <alignment horizontal="right"/>
    </xf>
    <xf numFmtId="2" fontId="0" fillId="2" borderId="19" xfId="1" applyNumberFormat="1" applyFont="1" applyFill="1" applyBorder="1" applyAlignment="1">
      <alignment horizontal="right"/>
    </xf>
    <xf numFmtId="0" fontId="2" fillId="3" borderId="61" xfId="0" applyFont="1" applyFill="1" applyBorder="1" applyAlignment="1">
      <alignment horizontal="left"/>
    </xf>
    <xf numFmtId="0" fontId="0" fillId="2" borderId="18" xfId="0" applyFont="1" applyFill="1" applyBorder="1" applyAlignment="1"/>
    <xf numFmtId="0" fontId="0" fillId="2" borderId="4" xfId="0" applyFont="1" applyFill="1" applyBorder="1" applyAlignment="1">
      <alignment wrapText="1"/>
    </xf>
    <xf numFmtId="2" fontId="0" fillId="0" borderId="68" xfId="1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2" fontId="0" fillId="2" borderId="44" xfId="1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0" fillId="2" borderId="14" xfId="0" applyNumberFormat="1" applyFont="1" applyFill="1" applyBorder="1" applyAlignment="1">
      <alignment wrapText="1"/>
    </xf>
    <xf numFmtId="2" fontId="0" fillId="2" borderId="55" xfId="0" applyNumberFormat="1" applyFont="1" applyFill="1" applyBorder="1" applyAlignment="1">
      <alignment wrapText="1"/>
    </xf>
    <xf numFmtId="2" fontId="0" fillId="2" borderId="16" xfId="0" applyNumberFormat="1" applyFont="1" applyFill="1" applyBorder="1" applyAlignment="1">
      <alignment wrapText="1"/>
    </xf>
    <xf numFmtId="2" fontId="2" fillId="2" borderId="16" xfId="0" applyNumberFormat="1" applyFont="1" applyFill="1" applyBorder="1" applyAlignment="1">
      <alignment wrapText="1"/>
    </xf>
    <xf numFmtId="2" fontId="0" fillId="2" borderId="56" xfId="0" applyNumberFormat="1" applyFont="1" applyFill="1" applyBorder="1" applyAlignment="1">
      <alignment wrapText="1"/>
    </xf>
    <xf numFmtId="2" fontId="0" fillId="2" borderId="49" xfId="0" applyNumberFormat="1" applyFont="1" applyFill="1" applyBorder="1" applyAlignment="1">
      <alignment wrapText="1"/>
    </xf>
    <xf numFmtId="2" fontId="0" fillId="2" borderId="46" xfId="0" applyNumberFormat="1" applyFont="1" applyFill="1" applyBorder="1" applyAlignment="1">
      <alignment wrapText="1"/>
    </xf>
    <xf numFmtId="0" fontId="2" fillId="0" borderId="14" xfId="0" applyFont="1" applyBorder="1" applyAlignment="1">
      <alignment horizontal="right"/>
    </xf>
    <xf numFmtId="0" fontId="2" fillId="0" borderId="55" xfId="0" applyFont="1" applyBorder="1" applyAlignment="1">
      <alignment horizontal="right"/>
    </xf>
    <xf numFmtId="0" fontId="2" fillId="0" borderId="54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0" fontId="13" fillId="2" borderId="29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0" fillId="2" borderId="29" xfId="0" applyFont="1" applyFill="1" applyBorder="1" applyAlignment="1">
      <alignment wrapText="1"/>
    </xf>
    <xf numFmtId="0" fontId="0" fillId="2" borderId="16" xfId="0" applyFill="1" applyBorder="1" applyAlignment="1">
      <alignment horizontal="right"/>
    </xf>
    <xf numFmtId="0" fontId="2" fillId="2" borderId="27" xfId="0" applyFont="1" applyFill="1" applyBorder="1" applyAlignment="1">
      <alignment wrapText="1"/>
    </xf>
    <xf numFmtId="0" fontId="2" fillId="0" borderId="16" xfId="0" applyFont="1" applyBorder="1" applyAlignment="1">
      <alignment horizontal="right"/>
    </xf>
    <xf numFmtId="0" fontId="0" fillId="0" borderId="5" xfId="0" applyFont="1" applyBorder="1" applyAlignment="1">
      <alignment horizontal="left" vertical="top"/>
    </xf>
    <xf numFmtId="2" fontId="0" fillId="0" borderId="5" xfId="1" applyNumberFormat="1" applyFont="1" applyBorder="1" applyAlignment="1">
      <alignment horizontal="right"/>
    </xf>
    <xf numFmtId="0" fontId="0" fillId="0" borderId="49" xfId="0" applyBorder="1" applyAlignment="1">
      <alignment horizontal="right"/>
    </xf>
    <xf numFmtId="0" fontId="0" fillId="2" borderId="27" xfId="0" applyFont="1" applyFill="1" applyBorder="1" applyAlignment="1">
      <alignment wrapText="1"/>
    </xf>
    <xf numFmtId="2" fontId="0" fillId="2" borderId="19" xfId="0" applyNumberFormat="1" applyFont="1" applyFill="1" applyBorder="1" applyAlignment="1">
      <alignment wrapText="1"/>
    </xf>
    <xf numFmtId="0" fontId="0" fillId="0" borderId="22" xfId="1" applyNumberFormat="1" applyFont="1" applyBorder="1" applyAlignment="1">
      <alignment horizontal="right"/>
    </xf>
    <xf numFmtId="0" fontId="0" fillId="0" borderId="27" xfId="1" applyNumberFormat="1" applyFont="1" applyBorder="1" applyAlignment="1">
      <alignment horizontal="right"/>
    </xf>
    <xf numFmtId="0" fontId="0" fillId="0" borderId="29" xfId="1" applyNumberFormat="1" applyFont="1" applyBorder="1" applyAlignment="1">
      <alignment horizontal="right"/>
    </xf>
    <xf numFmtId="0" fontId="0" fillId="0" borderId="27" xfId="0" applyBorder="1"/>
    <xf numFmtId="0" fontId="0" fillId="0" borderId="37" xfId="1" applyNumberFormat="1" applyFont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0" fillId="2" borderId="28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0" fillId="0" borderId="33" xfId="1" applyNumberFormat="1" applyFont="1" applyBorder="1" applyAlignment="1">
      <alignment horizontal="right"/>
    </xf>
    <xf numFmtId="0" fontId="13" fillId="0" borderId="54" xfId="0" applyFont="1" applyBorder="1" applyAlignment="1">
      <alignment horizontal="center" vertical="center" wrapText="1"/>
    </xf>
    <xf numFmtId="0" fontId="0" fillId="0" borderId="34" xfId="1" applyNumberFormat="1" applyFont="1" applyBorder="1" applyAlignment="1">
      <alignment horizontal="right"/>
    </xf>
    <xf numFmtId="0" fontId="0" fillId="0" borderId="41" xfId="1" applyNumberFormat="1" applyFont="1" applyBorder="1" applyAlignment="1">
      <alignment horizontal="right"/>
    </xf>
    <xf numFmtId="0" fontId="0" fillId="2" borderId="21" xfId="0" applyFont="1" applyFill="1" applyBorder="1" applyAlignment="1">
      <alignment wrapText="1"/>
    </xf>
    <xf numFmtId="2" fontId="0" fillId="2" borderId="23" xfId="0" applyNumberFormat="1" applyFont="1" applyFill="1" applyBorder="1" applyAlignment="1">
      <alignment wrapText="1"/>
    </xf>
    <xf numFmtId="2" fontId="0" fillId="2" borderId="2" xfId="0" applyNumberFormat="1" applyFont="1" applyFill="1" applyBorder="1" applyAlignment="1">
      <alignment wrapText="1"/>
    </xf>
    <xf numFmtId="2" fontId="0" fillId="0" borderId="2" xfId="0" applyNumberFormat="1" applyBorder="1"/>
    <xf numFmtId="2" fontId="0" fillId="0" borderId="4" xfId="1" applyNumberFormat="1" applyFont="1" applyBorder="1" applyAlignment="1">
      <alignment horizontal="right"/>
    </xf>
    <xf numFmtId="2" fontId="2" fillId="3" borderId="61" xfId="0" applyNumberFormat="1" applyFont="1" applyFill="1" applyBorder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wrapText="1"/>
    </xf>
    <xf numFmtId="2" fontId="20" fillId="0" borderId="0" xfId="1" applyNumberFormat="1" applyFont="1" applyFill="1" applyBorder="1" applyAlignment="1">
      <alignment horizontal="right" vertical="center"/>
    </xf>
    <xf numFmtId="0" fontId="21" fillId="0" borderId="57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/>
    </xf>
    <xf numFmtId="0" fontId="1" fillId="2" borderId="57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20" fillId="0" borderId="67" xfId="1" applyFont="1" applyBorder="1" applyAlignment="1">
      <alignment horizontal="center" vertical="center" wrapText="1"/>
    </xf>
    <xf numFmtId="0" fontId="1" fillId="0" borderId="67" xfId="1" applyFont="1" applyBorder="1" applyAlignment="1">
      <alignment horizontal="left" vertical="center" wrapText="1"/>
    </xf>
    <xf numFmtId="1" fontId="0" fillId="2" borderId="70" xfId="1" applyNumberFormat="1" applyFont="1" applyFill="1" applyBorder="1" applyAlignment="1">
      <alignment horizontal="right" vertical="center"/>
    </xf>
    <xf numFmtId="1" fontId="9" fillId="2" borderId="66" xfId="1" applyNumberFormat="1" applyFont="1" applyFill="1" applyBorder="1" applyAlignment="1">
      <alignment horizontal="right" vertical="center"/>
    </xf>
    <xf numFmtId="0" fontId="9" fillId="2" borderId="71" xfId="1" applyFont="1" applyFill="1" applyBorder="1" applyAlignment="1">
      <alignment horizontal="right" vertical="center"/>
    </xf>
    <xf numFmtId="0" fontId="9" fillId="2" borderId="72" xfId="1" applyFont="1" applyFill="1" applyBorder="1" applyAlignment="1">
      <alignment horizontal="right" vertical="center"/>
    </xf>
    <xf numFmtId="0" fontId="1" fillId="2" borderId="67" xfId="1" applyFont="1" applyFill="1" applyBorder="1" applyAlignment="1">
      <alignment horizontal="left" vertical="center"/>
    </xf>
    <xf numFmtId="0" fontId="9" fillId="2" borderId="70" xfId="1" applyFont="1" applyFill="1" applyBorder="1" applyAlignment="1">
      <alignment horizontal="right" vertical="center"/>
    </xf>
    <xf numFmtId="0" fontId="9" fillId="2" borderId="73" xfId="1" applyFont="1" applyFill="1" applyBorder="1" applyAlignment="1">
      <alignment horizontal="right" vertical="center"/>
    </xf>
    <xf numFmtId="0" fontId="9" fillId="0" borderId="73" xfId="1" applyFont="1" applyBorder="1" applyAlignment="1">
      <alignment vertical="center"/>
    </xf>
    <xf numFmtId="0" fontId="9" fillId="2" borderId="74" xfId="1" applyFont="1" applyFill="1" applyBorder="1" applyAlignment="1">
      <alignment horizontal="right" vertical="center"/>
    </xf>
    <xf numFmtId="0" fontId="13" fillId="0" borderId="69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2" fillId="0" borderId="2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2" fillId="3" borderId="75" xfId="0" applyFont="1" applyFill="1" applyBorder="1" applyAlignment="1">
      <alignment horizontal="right"/>
    </xf>
    <xf numFmtId="0" fontId="0" fillId="2" borderId="29" xfId="0" applyFont="1" applyFill="1" applyBorder="1" applyAlignment="1"/>
    <xf numFmtId="0" fontId="2" fillId="3" borderId="30" xfId="0" applyFont="1" applyFill="1" applyBorder="1" applyAlignment="1">
      <alignment horizontal="right"/>
    </xf>
    <xf numFmtId="0" fontId="0" fillId="0" borderId="45" xfId="1" applyNumberFormat="1" applyFont="1" applyBorder="1" applyAlignment="1">
      <alignment horizontal="right"/>
    </xf>
    <xf numFmtId="2" fontId="2" fillId="2" borderId="46" xfId="0" applyNumberFormat="1" applyFont="1" applyFill="1" applyBorder="1" applyAlignment="1">
      <alignment wrapText="1"/>
    </xf>
    <xf numFmtId="0" fontId="2" fillId="2" borderId="45" xfId="0" applyFont="1" applyFill="1" applyBorder="1" applyAlignment="1">
      <alignment wrapText="1"/>
    </xf>
    <xf numFmtId="0" fontId="2" fillId="2" borderId="46" xfId="0" applyFont="1" applyFill="1" applyBorder="1" applyAlignment="1">
      <alignment wrapText="1"/>
    </xf>
    <xf numFmtId="0" fontId="0" fillId="0" borderId="29" xfId="0" applyBorder="1"/>
    <xf numFmtId="0" fontId="13" fillId="0" borderId="69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13" fillId="2" borderId="30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0" fillId="2" borderId="61" xfId="0" applyFont="1" applyFill="1" applyBorder="1" applyAlignment="1">
      <alignment wrapText="1"/>
    </xf>
    <xf numFmtId="0" fontId="2" fillId="2" borderId="61" xfId="0" applyFont="1" applyFill="1" applyBorder="1" applyAlignment="1">
      <alignment wrapText="1"/>
    </xf>
    <xf numFmtId="0" fontId="0" fillId="2" borderId="75" xfId="0" applyFont="1" applyFill="1" applyBorder="1" applyAlignment="1">
      <alignment wrapText="1"/>
    </xf>
    <xf numFmtId="0" fontId="0" fillId="2" borderId="30" xfId="0" applyFont="1" applyFill="1" applyBorder="1" applyAlignment="1">
      <alignment wrapText="1"/>
    </xf>
    <xf numFmtId="0" fontId="2" fillId="0" borderId="2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2" borderId="41" xfId="0" applyFont="1" applyFill="1" applyBorder="1" applyAlignment="1">
      <alignment wrapText="1"/>
    </xf>
    <xf numFmtId="0" fontId="2" fillId="2" borderId="55" xfId="0" applyFont="1" applyFill="1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0" fillId="0" borderId="4" xfId="1" applyNumberFormat="1" applyFont="1" applyBorder="1" applyAlignment="1">
      <alignment horizontal="right"/>
    </xf>
    <xf numFmtId="0" fontId="0" fillId="0" borderId="4" xfId="0" applyBorder="1"/>
    <xf numFmtId="0" fontId="21" fillId="0" borderId="40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0" fillId="0" borderId="13" xfId="1" applyNumberFormat="1" applyFont="1" applyBorder="1" applyAlignment="1">
      <alignment horizontal="right"/>
    </xf>
    <xf numFmtId="0" fontId="0" fillId="0" borderId="30" xfId="1" applyNumberFormat="1" applyFont="1" applyBorder="1" applyAlignment="1">
      <alignment horizontal="right"/>
    </xf>
    <xf numFmtId="0" fontId="2" fillId="3" borderId="1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1" fontId="0" fillId="2" borderId="22" xfId="0" applyNumberFormat="1" applyFont="1" applyFill="1" applyBorder="1" applyAlignment="1">
      <alignment wrapText="1"/>
    </xf>
    <xf numFmtId="1" fontId="0" fillId="2" borderId="37" xfId="0" applyNumberFormat="1" applyFont="1" applyFill="1" applyBorder="1" applyAlignment="1">
      <alignment wrapText="1"/>
    </xf>
    <xf numFmtId="1" fontId="2" fillId="2" borderId="37" xfId="0" applyNumberFormat="1" applyFont="1" applyFill="1" applyBorder="1" applyAlignment="1">
      <alignment wrapText="1"/>
    </xf>
    <xf numFmtId="1" fontId="0" fillId="2" borderId="17" xfId="0" applyNumberFormat="1" applyFont="1" applyFill="1" applyBorder="1" applyAlignment="1">
      <alignment wrapText="1"/>
    </xf>
    <xf numFmtId="1" fontId="0" fillId="2" borderId="15" xfId="0" applyNumberFormat="1" applyFont="1" applyFill="1" applyBorder="1" applyAlignment="1">
      <alignment wrapText="1"/>
    </xf>
    <xf numFmtId="1" fontId="0" fillId="2" borderId="27" xfId="0" applyNumberFormat="1" applyFont="1" applyFill="1" applyBorder="1" applyAlignment="1">
      <alignment wrapText="1"/>
    </xf>
    <xf numFmtId="1" fontId="0" fillId="2" borderId="29" xfId="0" applyNumberFormat="1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wrapText="1"/>
    </xf>
    <xf numFmtId="0" fontId="2" fillId="3" borderId="32" xfId="0" applyFont="1" applyFill="1" applyBorder="1" applyAlignment="1">
      <alignment horizontal="right"/>
    </xf>
    <xf numFmtId="0" fontId="2" fillId="3" borderId="41" xfId="0" applyFont="1" applyFill="1" applyBorder="1" applyAlignment="1">
      <alignment horizontal="right"/>
    </xf>
    <xf numFmtId="0" fontId="2" fillId="3" borderId="42" xfId="0" applyFont="1" applyFill="1" applyBorder="1" applyAlignment="1">
      <alignment horizontal="right"/>
    </xf>
    <xf numFmtId="0" fontId="2" fillId="3" borderId="34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/>
    </xf>
    <xf numFmtId="0" fontId="6" fillId="0" borderId="0" xfId="1"/>
    <xf numFmtId="0" fontId="1" fillId="0" borderId="48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3" fillId="0" borderId="3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3" borderId="2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Font="1" applyBorder="1"/>
    <xf numFmtId="0" fontId="6" fillId="0" borderId="0" xfId="1"/>
    <xf numFmtId="2" fontId="2" fillId="3" borderId="55" xfId="0" applyNumberFormat="1" applyFont="1" applyFill="1" applyBorder="1" applyAlignment="1">
      <alignment horizontal="right"/>
    </xf>
    <xf numFmtId="2" fontId="2" fillId="3" borderId="16" xfId="0" applyNumberFormat="1" applyFont="1" applyFill="1" applyBorder="1" applyAlignment="1">
      <alignment horizontal="right"/>
    </xf>
    <xf numFmtId="2" fontId="2" fillId="3" borderId="54" xfId="0" applyNumberFormat="1" applyFont="1" applyFill="1" applyBorder="1" applyAlignment="1">
      <alignment horizontal="right"/>
    </xf>
    <xf numFmtId="0" fontId="0" fillId="0" borderId="60" xfId="1" applyNumberFormat="1" applyFont="1" applyBorder="1" applyAlignment="1">
      <alignment horizontal="right"/>
    </xf>
    <xf numFmtId="1" fontId="0" fillId="2" borderId="33" xfId="0" applyNumberFormat="1" applyFont="1" applyFill="1" applyBorder="1" applyAlignment="1">
      <alignment wrapText="1"/>
    </xf>
    <xf numFmtId="0" fontId="0" fillId="2" borderId="76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56" xfId="0" applyFont="1" applyBorder="1" applyAlignment="1">
      <alignment horizontal="right"/>
    </xf>
    <xf numFmtId="0" fontId="2" fillId="2" borderId="31" xfId="0" applyFont="1" applyFill="1" applyBorder="1" applyAlignment="1">
      <alignment wrapText="1"/>
    </xf>
    <xf numFmtId="0" fontId="0" fillId="2" borderId="63" xfId="0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2" fontId="2" fillId="2" borderId="14" xfId="0" applyNumberFormat="1" applyFont="1" applyFill="1" applyBorder="1" applyAlignment="1">
      <alignment wrapText="1"/>
    </xf>
    <xf numFmtId="2" fontId="2" fillId="2" borderId="56" xfId="0" applyNumberFormat="1" applyFont="1" applyFill="1" applyBorder="1" applyAlignment="1">
      <alignment wrapText="1"/>
    </xf>
    <xf numFmtId="0" fontId="2" fillId="2" borderId="60" xfId="0" applyFont="1" applyFill="1" applyBorder="1" applyAlignment="1">
      <alignment wrapText="1"/>
    </xf>
    <xf numFmtId="0" fontId="2" fillId="2" borderId="56" xfId="0" applyFont="1" applyFill="1" applyBorder="1" applyAlignment="1">
      <alignment wrapText="1"/>
    </xf>
    <xf numFmtId="0" fontId="2" fillId="2" borderId="29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wrapText="1"/>
    </xf>
    <xf numFmtId="0" fontId="2" fillId="2" borderId="75" xfId="0" applyFont="1" applyFill="1" applyBorder="1" applyAlignment="1">
      <alignment wrapText="1"/>
    </xf>
    <xf numFmtId="2" fontId="0" fillId="2" borderId="7" xfId="0" applyNumberFormat="1" applyFont="1" applyFill="1" applyBorder="1" applyAlignment="1">
      <alignment wrapText="1"/>
    </xf>
    <xf numFmtId="0" fontId="2" fillId="2" borderId="36" xfId="0" applyFont="1" applyFill="1" applyBorder="1" applyAlignment="1">
      <alignment wrapText="1"/>
    </xf>
    <xf numFmtId="2" fontId="0" fillId="2" borderId="5" xfId="0" applyNumberFormat="1" applyFont="1" applyFill="1" applyBorder="1" applyAlignment="1">
      <alignment wrapText="1"/>
    </xf>
    <xf numFmtId="0" fontId="0" fillId="0" borderId="32" xfId="1" applyNumberFormat="1" applyFont="1" applyBorder="1" applyAlignment="1">
      <alignment horizontal="right"/>
    </xf>
  </cellXfs>
  <cellStyles count="12">
    <cellStyle name="Excel Built-in Normal" xfId="3"/>
    <cellStyle name="Excel Built-in Normal 1" xfId="4"/>
    <cellStyle name="Excel Built-in Normal 2" xfId="5"/>
    <cellStyle name="TableStyleLight1" xfId="6"/>
    <cellStyle name="Денежный 2" xfId="7"/>
    <cellStyle name="Обычный" xfId="0" builtinId="0"/>
    <cellStyle name="Обычный 2" xfId="1"/>
    <cellStyle name="Обычный 2 2" xfId="2"/>
    <cellStyle name="Обычный 2 2 2" xfId="11"/>
    <cellStyle name="Обычный 3" xfId="8"/>
    <cellStyle name="Обычный 3 2" xfId="9"/>
    <cellStyle name="Обычный 4" xfId="10"/>
  </cellStyles>
  <dxfs count="188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66FF"/>
      <color rgb="FF990099"/>
      <color rgb="FFFFCCCC"/>
      <color rgb="FFCCECFF"/>
      <color rgb="FFCCFF99"/>
      <color rgb="FFFFFF66"/>
      <color rgb="FF660066"/>
      <color rgb="FFAC0004"/>
      <color rgb="FF00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Читательская грамотность 4 кл. </a:t>
            </a:r>
            <a:r>
              <a:rPr lang="en-US"/>
              <a:t>20</a:t>
            </a:r>
            <a:r>
              <a:rPr lang="ru-RU"/>
              <a:t>2</a:t>
            </a:r>
            <a:r>
              <a:rPr lang="en-US"/>
              <a:t>1</a:t>
            </a:r>
            <a:r>
              <a:rPr lang="ru-RU"/>
              <a:t>-2025</a:t>
            </a:r>
          </a:p>
        </c:rich>
      </c:tx>
      <c:layout>
        <c:manualLayout>
          <c:xMode val="edge"/>
          <c:yMode val="edge"/>
          <c:x val="2.6286772795129958E-2"/>
          <c:y val="2.8787840399255229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802651099557525E-2"/>
          <c:y val="5.4461686337027609E-2"/>
          <c:w val="0.97819734890044252"/>
          <c:h val="0.63750163839320362"/>
        </c:manualLayout>
      </c:layout>
      <c:lineChart>
        <c:grouping val="standard"/>
        <c:varyColors val="0"/>
        <c:ser>
          <c:idx val="8"/>
          <c:order val="0"/>
          <c:tx>
            <c:v>2025 ср.% по городу</c:v>
          </c:tx>
          <c:spPr>
            <a:ln w="25400">
              <a:solidFill>
                <a:srgbClr val="990099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районам'!$E$5:$E$124</c:f>
              <c:numCache>
                <c:formatCode>0.00</c:formatCode>
                <c:ptCount val="120"/>
                <c:pt idx="0">
                  <c:v>77.849999999999994</c:v>
                </c:pt>
                <c:pt idx="1">
                  <c:v>77.849999999999994</c:v>
                </c:pt>
                <c:pt idx="2">
                  <c:v>77.849999999999994</c:v>
                </c:pt>
                <c:pt idx="3">
                  <c:v>77.849999999999994</c:v>
                </c:pt>
                <c:pt idx="4">
                  <c:v>77.849999999999994</c:v>
                </c:pt>
                <c:pt idx="5">
                  <c:v>77.849999999999994</c:v>
                </c:pt>
                <c:pt idx="6">
                  <c:v>77.849999999999994</c:v>
                </c:pt>
                <c:pt idx="7">
                  <c:v>77.849999999999994</c:v>
                </c:pt>
                <c:pt idx="8">
                  <c:v>77.849999999999994</c:v>
                </c:pt>
                <c:pt idx="9">
                  <c:v>77.849999999999994</c:v>
                </c:pt>
                <c:pt idx="10">
                  <c:v>77.849999999999994</c:v>
                </c:pt>
                <c:pt idx="11">
                  <c:v>77.849999999999994</c:v>
                </c:pt>
                <c:pt idx="12">
                  <c:v>77.849999999999994</c:v>
                </c:pt>
                <c:pt idx="13">
                  <c:v>77.849999999999994</c:v>
                </c:pt>
                <c:pt idx="14">
                  <c:v>77.849999999999994</c:v>
                </c:pt>
                <c:pt idx="15">
                  <c:v>77.849999999999994</c:v>
                </c:pt>
                <c:pt idx="16">
                  <c:v>77.849999999999994</c:v>
                </c:pt>
                <c:pt idx="17">
                  <c:v>77.849999999999994</c:v>
                </c:pt>
                <c:pt idx="18">
                  <c:v>77.849999999999994</c:v>
                </c:pt>
                <c:pt idx="19">
                  <c:v>77.849999999999994</c:v>
                </c:pt>
                <c:pt idx="20">
                  <c:v>77.849999999999994</c:v>
                </c:pt>
                <c:pt idx="21">
                  <c:v>77.849999999999994</c:v>
                </c:pt>
                <c:pt idx="22">
                  <c:v>77.849999999999994</c:v>
                </c:pt>
                <c:pt idx="23">
                  <c:v>77.849999999999994</c:v>
                </c:pt>
                <c:pt idx="24">
                  <c:v>77.849999999999994</c:v>
                </c:pt>
                <c:pt idx="25">
                  <c:v>77.849999999999994</c:v>
                </c:pt>
                <c:pt idx="26">
                  <c:v>77.849999999999994</c:v>
                </c:pt>
                <c:pt idx="27">
                  <c:v>77.849999999999994</c:v>
                </c:pt>
                <c:pt idx="28">
                  <c:v>77.849999999999994</c:v>
                </c:pt>
                <c:pt idx="29">
                  <c:v>77.849999999999994</c:v>
                </c:pt>
                <c:pt idx="30">
                  <c:v>77.849999999999994</c:v>
                </c:pt>
                <c:pt idx="31">
                  <c:v>77.849999999999994</c:v>
                </c:pt>
                <c:pt idx="32">
                  <c:v>77.849999999999994</c:v>
                </c:pt>
                <c:pt idx="33">
                  <c:v>77.849999999999994</c:v>
                </c:pt>
                <c:pt idx="34">
                  <c:v>77.849999999999994</c:v>
                </c:pt>
                <c:pt idx="35">
                  <c:v>77.849999999999994</c:v>
                </c:pt>
                <c:pt idx="36">
                  <c:v>77.849999999999994</c:v>
                </c:pt>
                <c:pt idx="37">
                  <c:v>77.849999999999994</c:v>
                </c:pt>
                <c:pt idx="38">
                  <c:v>77.849999999999994</c:v>
                </c:pt>
                <c:pt idx="39">
                  <c:v>77.849999999999994</c:v>
                </c:pt>
                <c:pt idx="40">
                  <c:v>77.849999999999994</c:v>
                </c:pt>
                <c:pt idx="41">
                  <c:v>77.849999999999994</c:v>
                </c:pt>
                <c:pt idx="42">
                  <c:v>77.849999999999994</c:v>
                </c:pt>
                <c:pt idx="43">
                  <c:v>77.849999999999994</c:v>
                </c:pt>
                <c:pt idx="44">
                  <c:v>77.849999999999994</c:v>
                </c:pt>
                <c:pt idx="45">
                  <c:v>77.849999999999994</c:v>
                </c:pt>
                <c:pt idx="46">
                  <c:v>77.849999999999994</c:v>
                </c:pt>
                <c:pt idx="47">
                  <c:v>77.849999999999994</c:v>
                </c:pt>
                <c:pt idx="48">
                  <c:v>77.849999999999994</c:v>
                </c:pt>
                <c:pt idx="49">
                  <c:v>77.849999999999994</c:v>
                </c:pt>
                <c:pt idx="50">
                  <c:v>77.849999999999994</c:v>
                </c:pt>
                <c:pt idx="51">
                  <c:v>77.849999999999994</c:v>
                </c:pt>
                <c:pt idx="52">
                  <c:v>77.849999999999994</c:v>
                </c:pt>
                <c:pt idx="53">
                  <c:v>77.849999999999994</c:v>
                </c:pt>
                <c:pt idx="54">
                  <c:v>77.849999999999994</c:v>
                </c:pt>
                <c:pt idx="55">
                  <c:v>77.849999999999994</c:v>
                </c:pt>
                <c:pt idx="56">
                  <c:v>77.849999999999994</c:v>
                </c:pt>
                <c:pt idx="57">
                  <c:v>77.849999999999994</c:v>
                </c:pt>
                <c:pt idx="58">
                  <c:v>77.849999999999994</c:v>
                </c:pt>
                <c:pt idx="59">
                  <c:v>77.849999999999994</c:v>
                </c:pt>
                <c:pt idx="60">
                  <c:v>77.849999999999994</c:v>
                </c:pt>
                <c:pt idx="61">
                  <c:v>77.849999999999994</c:v>
                </c:pt>
                <c:pt idx="62">
                  <c:v>77.849999999999994</c:v>
                </c:pt>
                <c:pt idx="63">
                  <c:v>77.849999999999994</c:v>
                </c:pt>
                <c:pt idx="64">
                  <c:v>77.849999999999994</c:v>
                </c:pt>
                <c:pt idx="65">
                  <c:v>77.849999999999994</c:v>
                </c:pt>
                <c:pt idx="66">
                  <c:v>77.849999999999994</c:v>
                </c:pt>
                <c:pt idx="67">
                  <c:v>77.849999999999994</c:v>
                </c:pt>
                <c:pt idx="68">
                  <c:v>77.849999999999994</c:v>
                </c:pt>
                <c:pt idx="69">
                  <c:v>77.849999999999994</c:v>
                </c:pt>
                <c:pt idx="70">
                  <c:v>77.849999999999994</c:v>
                </c:pt>
                <c:pt idx="71">
                  <c:v>77.849999999999994</c:v>
                </c:pt>
                <c:pt idx="72">
                  <c:v>77.849999999999994</c:v>
                </c:pt>
                <c:pt idx="73">
                  <c:v>77.849999999999994</c:v>
                </c:pt>
                <c:pt idx="74">
                  <c:v>77.849999999999994</c:v>
                </c:pt>
                <c:pt idx="75">
                  <c:v>77.849999999999994</c:v>
                </c:pt>
                <c:pt idx="76">
                  <c:v>77.849999999999994</c:v>
                </c:pt>
                <c:pt idx="77">
                  <c:v>77.849999999999994</c:v>
                </c:pt>
                <c:pt idx="78">
                  <c:v>77.849999999999994</c:v>
                </c:pt>
                <c:pt idx="79">
                  <c:v>77.849999999999994</c:v>
                </c:pt>
                <c:pt idx="80">
                  <c:v>77.849999999999994</c:v>
                </c:pt>
                <c:pt idx="81">
                  <c:v>77.849999999999994</c:v>
                </c:pt>
                <c:pt idx="82">
                  <c:v>77.849999999999994</c:v>
                </c:pt>
                <c:pt idx="83">
                  <c:v>77.849999999999994</c:v>
                </c:pt>
                <c:pt idx="84">
                  <c:v>77.849999999999994</c:v>
                </c:pt>
                <c:pt idx="85">
                  <c:v>77.849999999999994</c:v>
                </c:pt>
                <c:pt idx="86">
                  <c:v>77.849999999999994</c:v>
                </c:pt>
                <c:pt idx="87">
                  <c:v>77.849999999999994</c:v>
                </c:pt>
                <c:pt idx="88">
                  <c:v>77.849999999999994</c:v>
                </c:pt>
                <c:pt idx="89">
                  <c:v>77.849999999999994</c:v>
                </c:pt>
                <c:pt idx="90">
                  <c:v>77.849999999999994</c:v>
                </c:pt>
                <c:pt idx="91">
                  <c:v>77.849999999999994</c:v>
                </c:pt>
                <c:pt idx="92">
                  <c:v>77.849999999999994</c:v>
                </c:pt>
                <c:pt idx="93">
                  <c:v>77.849999999999994</c:v>
                </c:pt>
                <c:pt idx="94">
                  <c:v>77.849999999999994</c:v>
                </c:pt>
                <c:pt idx="95">
                  <c:v>77.849999999999994</c:v>
                </c:pt>
                <c:pt idx="96">
                  <c:v>77.849999999999994</c:v>
                </c:pt>
                <c:pt idx="97">
                  <c:v>77.849999999999994</c:v>
                </c:pt>
                <c:pt idx="98">
                  <c:v>77.849999999999994</c:v>
                </c:pt>
                <c:pt idx="99">
                  <c:v>77.849999999999994</c:v>
                </c:pt>
                <c:pt idx="100">
                  <c:v>77.849999999999994</c:v>
                </c:pt>
                <c:pt idx="101">
                  <c:v>77.849999999999994</c:v>
                </c:pt>
                <c:pt idx="102">
                  <c:v>77.849999999999994</c:v>
                </c:pt>
                <c:pt idx="103">
                  <c:v>77.849999999999994</c:v>
                </c:pt>
                <c:pt idx="104">
                  <c:v>77.849999999999994</c:v>
                </c:pt>
                <c:pt idx="105">
                  <c:v>77.849999999999994</c:v>
                </c:pt>
                <c:pt idx="106">
                  <c:v>77.849999999999994</c:v>
                </c:pt>
                <c:pt idx="107">
                  <c:v>77.849999999999994</c:v>
                </c:pt>
                <c:pt idx="108">
                  <c:v>77.849999999999994</c:v>
                </c:pt>
                <c:pt idx="109">
                  <c:v>77.849999999999994</c:v>
                </c:pt>
                <c:pt idx="110">
                  <c:v>77.849999999999994</c:v>
                </c:pt>
                <c:pt idx="111">
                  <c:v>77.849999999999994</c:v>
                </c:pt>
                <c:pt idx="112">
                  <c:v>77.849999999999994</c:v>
                </c:pt>
                <c:pt idx="113">
                  <c:v>77.849999999999994</c:v>
                </c:pt>
                <c:pt idx="114">
                  <c:v>77.849999999999994</c:v>
                </c:pt>
                <c:pt idx="115">
                  <c:v>77.849999999999994</c:v>
                </c:pt>
                <c:pt idx="116">
                  <c:v>77.849999999999994</c:v>
                </c:pt>
                <c:pt idx="117">
                  <c:v>77.849999999999994</c:v>
                </c:pt>
                <c:pt idx="118">
                  <c:v>77.849999999999994</c:v>
                </c:pt>
                <c:pt idx="119">
                  <c:v>77.849999999999994</c:v>
                </c:pt>
              </c:numCache>
            </c:numRef>
          </c:val>
          <c:smooth val="0"/>
        </c:ser>
        <c:ser>
          <c:idx val="9"/>
          <c:order val="1"/>
          <c:tx>
            <c:v>2025 ср.% ОУ</c:v>
          </c:tx>
          <c:spPr>
            <a:ln w="25400">
              <a:solidFill>
                <a:srgbClr val="FF66FF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районам'!$D$5:$D$124</c:f>
              <c:numCache>
                <c:formatCode>0.00</c:formatCode>
                <c:ptCount val="120"/>
                <c:pt idx="0">
                  <c:v>80.668288954181108</c:v>
                </c:pt>
                <c:pt idx="1">
                  <c:v>100</c:v>
                </c:pt>
                <c:pt idx="2">
                  <c:v>73.873873873873876</c:v>
                </c:pt>
                <c:pt idx="3">
                  <c:v>85.792349726775953</c:v>
                </c:pt>
                <c:pt idx="4">
                  <c:v>98.449612403100772</c:v>
                </c:pt>
                <c:pt idx="5">
                  <c:v>96.15384615384616</c:v>
                </c:pt>
                <c:pt idx="6">
                  <c:v>42.10526315789474</c:v>
                </c:pt>
                <c:pt idx="7">
                  <c:v>84.444444444444457</c:v>
                </c:pt>
                <c:pt idx="8">
                  <c:v>66.371681415929203</c:v>
                </c:pt>
                <c:pt idx="9">
                  <c:v>78.82352941176471</c:v>
                </c:pt>
                <c:pt idx="10">
                  <c:v>81.329018435315362</c:v>
                </c:pt>
                <c:pt idx="12">
                  <c:v>92.537313432835816</c:v>
                </c:pt>
                <c:pt idx="13">
                  <c:v>79.34782608695653</c:v>
                </c:pt>
                <c:pt idx="14">
                  <c:v>90.804597701149419</c:v>
                </c:pt>
                <c:pt idx="15">
                  <c:v>81.65680473372781</c:v>
                </c:pt>
                <c:pt idx="16">
                  <c:v>96.907216494845358</c:v>
                </c:pt>
                <c:pt idx="17">
                  <c:v>89.340101522842644</c:v>
                </c:pt>
                <c:pt idx="18">
                  <c:v>67.692307692307693</c:v>
                </c:pt>
                <c:pt idx="19">
                  <c:v>87.368421052631575</c:v>
                </c:pt>
                <c:pt idx="20">
                  <c:v>62.601626016260163</c:v>
                </c:pt>
                <c:pt idx="21">
                  <c:v>64.08450704225352</c:v>
                </c:pt>
                <c:pt idx="22">
                  <c:v>82.278481012658233</c:v>
                </c:pt>
                <c:pt idx="23">
                  <c:v>75.071289953255686</c:v>
                </c:pt>
                <c:pt idx="24">
                  <c:v>55.645161290322584</c:v>
                </c:pt>
                <c:pt idx="25">
                  <c:v>86.206896551724142</c:v>
                </c:pt>
                <c:pt idx="26">
                  <c:v>74.30167597765363</c:v>
                </c:pt>
                <c:pt idx="27">
                  <c:v>93.333333333333329</c:v>
                </c:pt>
                <c:pt idx="28">
                  <c:v>68.888888888888886</c:v>
                </c:pt>
                <c:pt idx="29">
                  <c:v>77.192982456140356</c:v>
                </c:pt>
                <c:pt idx="30">
                  <c:v>53.472222222222229</c:v>
                </c:pt>
                <c:pt idx="31">
                  <c:v>58.108108108108105</c:v>
                </c:pt>
                <c:pt idx="32">
                  <c:v>74.489795918367349</c:v>
                </c:pt>
                <c:pt idx="33">
                  <c:v>92</c:v>
                </c:pt>
                <c:pt idx="34">
                  <c:v>80.8</c:v>
                </c:pt>
                <c:pt idx="35">
                  <c:v>85.123966942148769</c:v>
                </c:pt>
                <c:pt idx="36">
                  <c:v>83.495145631067956</c:v>
                </c:pt>
                <c:pt idx="37">
                  <c:v>79.411764705882348</c:v>
                </c:pt>
                <c:pt idx="38">
                  <c:v>76.5625</c:v>
                </c:pt>
                <c:pt idx="39">
                  <c:v>53.846153846153847</c:v>
                </c:pt>
                <c:pt idx="40">
                  <c:v>83.333333333333329</c:v>
                </c:pt>
                <c:pt idx="41">
                  <c:v>80.597258139268803</c:v>
                </c:pt>
                <c:pt idx="42">
                  <c:v>78.461538461538453</c:v>
                </c:pt>
                <c:pt idx="43">
                  <c:v>94.871794871794876</c:v>
                </c:pt>
                <c:pt idx="44">
                  <c:v>94.30051813471502</c:v>
                </c:pt>
                <c:pt idx="45">
                  <c:v>74.394463667820077</c:v>
                </c:pt>
                <c:pt idx="46">
                  <c:v>84.768211920529808</c:v>
                </c:pt>
                <c:pt idx="47">
                  <c:v>72.357723577235774</c:v>
                </c:pt>
                <c:pt idx="48">
                  <c:v>100</c:v>
                </c:pt>
                <c:pt idx="49">
                  <c:v>71.929824561403507</c:v>
                </c:pt>
                <c:pt idx="50">
                  <c:v>41.071428571428569</c:v>
                </c:pt>
                <c:pt idx="51">
                  <c:v>89.583333333333329</c:v>
                </c:pt>
                <c:pt idx="52">
                  <c:v>97.777777777777771</c:v>
                </c:pt>
                <c:pt idx="53">
                  <c:v>81.25</c:v>
                </c:pt>
                <c:pt idx="54">
                  <c:v>78.32167832167832</c:v>
                </c:pt>
                <c:pt idx="55">
                  <c:v>78.94736842105263</c:v>
                </c:pt>
                <c:pt idx="56">
                  <c:v>80.681818181818187</c:v>
                </c:pt>
                <c:pt idx="57">
                  <c:v>71.25</c:v>
                </c:pt>
                <c:pt idx="58">
                  <c:v>93.913043478260875</c:v>
                </c:pt>
                <c:pt idx="59">
                  <c:v>87.610619469026545</c:v>
                </c:pt>
                <c:pt idx="60">
                  <c:v>84.558823529411768</c:v>
                </c:pt>
                <c:pt idx="61">
                  <c:v>55.895196506550221</c:v>
                </c:pt>
                <c:pt idx="62">
                  <c:v>79.406640573463946</c:v>
                </c:pt>
                <c:pt idx="63">
                  <c:v>100</c:v>
                </c:pt>
                <c:pt idx="64">
                  <c:v>78.518518518518519</c:v>
                </c:pt>
                <c:pt idx="65">
                  <c:v>81.188118811881196</c:v>
                </c:pt>
                <c:pt idx="66">
                  <c:v>55.714285714285715</c:v>
                </c:pt>
                <c:pt idx="67">
                  <c:v>80.769230769230774</c:v>
                </c:pt>
                <c:pt idx="68">
                  <c:v>79.338842975206603</c:v>
                </c:pt>
                <c:pt idx="69">
                  <c:v>81.553398058252441</c:v>
                </c:pt>
                <c:pt idx="70">
                  <c:v>65.714285714285708</c:v>
                </c:pt>
                <c:pt idx="71">
                  <c:v>78.082191780821915</c:v>
                </c:pt>
                <c:pt idx="72">
                  <c:v>91.584158415841586</c:v>
                </c:pt>
                <c:pt idx="73">
                  <c:v>70</c:v>
                </c:pt>
                <c:pt idx="74">
                  <c:v>86.666666666666671</c:v>
                </c:pt>
                <c:pt idx="75">
                  <c:v>89.130434782608688</c:v>
                </c:pt>
                <c:pt idx="76">
                  <c:v>73.432835820895519</c:v>
                </c:pt>
                <c:pt idx="77">
                  <c:v>75.754036961758743</c:v>
                </c:pt>
                <c:pt idx="78">
                  <c:v>95.604395604395592</c:v>
                </c:pt>
                <c:pt idx="79">
                  <c:v>85.227272727272734</c:v>
                </c:pt>
                <c:pt idx="80">
                  <c:v>84.166666666666657</c:v>
                </c:pt>
                <c:pt idx="81">
                  <c:v>72.549019607843135</c:v>
                </c:pt>
                <c:pt idx="82">
                  <c:v>70.520231213872833</c:v>
                </c:pt>
                <c:pt idx="83">
                  <c:v>85.826771653543304</c:v>
                </c:pt>
                <c:pt idx="84">
                  <c:v>89.361702127659569</c:v>
                </c:pt>
                <c:pt idx="85">
                  <c:v>76.595744680851055</c:v>
                </c:pt>
                <c:pt idx="86">
                  <c:v>85.333333333333343</c:v>
                </c:pt>
                <c:pt idx="87">
                  <c:v>78.260869565217391</c:v>
                </c:pt>
                <c:pt idx="88">
                  <c:v>52.04081632653061</c:v>
                </c:pt>
                <c:pt idx="89">
                  <c:v>96.103896103896105</c:v>
                </c:pt>
                <c:pt idx="90">
                  <c:v>77.551020408163268</c:v>
                </c:pt>
                <c:pt idx="91">
                  <c:v>87.272727272727266</c:v>
                </c:pt>
                <c:pt idx="92">
                  <c:v>64.646464646464636</c:v>
                </c:pt>
                <c:pt idx="93">
                  <c:v>73.07692307692308</c:v>
                </c:pt>
                <c:pt idx="94">
                  <c:v>76.515151515151516</c:v>
                </c:pt>
                <c:pt idx="95">
                  <c:v>79.166666666666671</c:v>
                </c:pt>
                <c:pt idx="96">
                  <c:v>88.235294117647058</c:v>
                </c:pt>
                <c:pt idx="97">
                  <c:v>66.386554621848745</c:v>
                </c:pt>
                <c:pt idx="98">
                  <c:v>74.778761061946909</c:v>
                </c:pt>
                <c:pt idx="99">
                  <c:v>80.540540540540547</c:v>
                </c:pt>
                <c:pt idx="100">
                  <c:v>53.703703703703702</c:v>
                </c:pt>
                <c:pt idx="101">
                  <c:v>75.174825174825173</c:v>
                </c:pt>
                <c:pt idx="102">
                  <c:v>83.333333333333343</c:v>
                </c:pt>
                <c:pt idx="104">
                  <c:v>79.741379310344826</c:v>
                </c:pt>
                <c:pt idx="105">
                  <c:v>69.607843137254903</c:v>
                </c:pt>
                <c:pt idx="106">
                  <c:v>72.397094430992738</c:v>
                </c:pt>
                <c:pt idx="107">
                  <c:v>65.773809523809518</c:v>
                </c:pt>
                <c:pt idx="108">
                  <c:v>68.141592920353986</c:v>
                </c:pt>
                <c:pt idx="109">
                  <c:v>40.74074074074074</c:v>
                </c:pt>
                <c:pt idx="110">
                  <c:v>80.65531317071833</c:v>
                </c:pt>
                <c:pt idx="111">
                  <c:v>98.214285714285708</c:v>
                </c:pt>
                <c:pt idx="112">
                  <c:v>81.132075471698116</c:v>
                </c:pt>
                <c:pt idx="113">
                  <c:v>89.552238805970148</c:v>
                </c:pt>
                <c:pt idx="114">
                  <c:v>88.043478260869563</c:v>
                </c:pt>
                <c:pt idx="115">
                  <c:v>95</c:v>
                </c:pt>
                <c:pt idx="116">
                  <c:v>64.935064935064943</c:v>
                </c:pt>
                <c:pt idx="117">
                  <c:v>48.780487804878049</c:v>
                </c:pt>
                <c:pt idx="118">
                  <c:v>90.074441687344915</c:v>
                </c:pt>
                <c:pt idx="119">
                  <c:v>70.165745856353595</c:v>
                </c:pt>
              </c:numCache>
            </c:numRef>
          </c:val>
          <c:smooth val="0"/>
        </c:ser>
        <c:ser>
          <c:idx val="6"/>
          <c:order val="2"/>
          <c:tx>
            <c:v>2024 ср.%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районам'!$I$5:$I$124</c:f>
              <c:numCache>
                <c:formatCode>0.00</c:formatCode>
                <c:ptCount val="120"/>
                <c:pt idx="0">
                  <c:v>78.14</c:v>
                </c:pt>
                <c:pt idx="1">
                  <c:v>78.14</c:v>
                </c:pt>
                <c:pt idx="2">
                  <c:v>78.14</c:v>
                </c:pt>
                <c:pt idx="3">
                  <c:v>78.14</c:v>
                </c:pt>
                <c:pt idx="4">
                  <c:v>78.14</c:v>
                </c:pt>
                <c:pt idx="5">
                  <c:v>78.14</c:v>
                </c:pt>
                <c:pt idx="6">
                  <c:v>78.14</c:v>
                </c:pt>
                <c:pt idx="7">
                  <c:v>78.14</c:v>
                </c:pt>
                <c:pt idx="8">
                  <c:v>78.14</c:v>
                </c:pt>
                <c:pt idx="9">
                  <c:v>78.14</c:v>
                </c:pt>
                <c:pt idx="10">
                  <c:v>78.14</c:v>
                </c:pt>
                <c:pt idx="11">
                  <c:v>78.14</c:v>
                </c:pt>
                <c:pt idx="12">
                  <c:v>78.14</c:v>
                </c:pt>
                <c:pt idx="13">
                  <c:v>78.14</c:v>
                </c:pt>
                <c:pt idx="14">
                  <c:v>78.14</c:v>
                </c:pt>
                <c:pt idx="15">
                  <c:v>78.14</c:v>
                </c:pt>
                <c:pt idx="16">
                  <c:v>78.14</c:v>
                </c:pt>
                <c:pt idx="17">
                  <c:v>78.14</c:v>
                </c:pt>
                <c:pt idx="18">
                  <c:v>78.14</c:v>
                </c:pt>
                <c:pt idx="19">
                  <c:v>78.14</c:v>
                </c:pt>
                <c:pt idx="20">
                  <c:v>78.14</c:v>
                </c:pt>
                <c:pt idx="21">
                  <c:v>78.14</c:v>
                </c:pt>
                <c:pt idx="22">
                  <c:v>78.14</c:v>
                </c:pt>
                <c:pt idx="23">
                  <c:v>78.14</c:v>
                </c:pt>
                <c:pt idx="24">
                  <c:v>78.14</c:v>
                </c:pt>
                <c:pt idx="25">
                  <c:v>78.14</c:v>
                </c:pt>
                <c:pt idx="26">
                  <c:v>78.14</c:v>
                </c:pt>
                <c:pt idx="27">
                  <c:v>78.14</c:v>
                </c:pt>
                <c:pt idx="28">
                  <c:v>78.14</c:v>
                </c:pt>
                <c:pt idx="29">
                  <c:v>78.14</c:v>
                </c:pt>
                <c:pt idx="30">
                  <c:v>78.14</c:v>
                </c:pt>
                <c:pt idx="31">
                  <c:v>78.14</c:v>
                </c:pt>
                <c:pt idx="32">
                  <c:v>78.14</c:v>
                </c:pt>
                <c:pt idx="33">
                  <c:v>78.14</c:v>
                </c:pt>
                <c:pt idx="34">
                  <c:v>78.14</c:v>
                </c:pt>
                <c:pt idx="35">
                  <c:v>78.14</c:v>
                </c:pt>
                <c:pt idx="36">
                  <c:v>78.14</c:v>
                </c:pt>
                <c:pt idx="37">
                  <c:v>78.14</c:v>
                </c:pt>
                <c:pt idx="38">
                  <c:v>78.14</c:v>
                </c:pt>
                <c:pt idx="39">
                  <c:v>78.14</c:v>
                </c:pt>
                <c:pt idx="40">
                  <c:v>78.14</c:v>
                </c:pt>
                <c:pt idx="41">
                  <c:v>78.14</c:v>
                </c:pt>
                <c:pt idx="42">
                  <c:v>78.14</c:v>
                </c:pt>
                <c:pt idx="43">
                  <c:v>78.14</c:v>
                </c:pt>
                <c:pt idx="44">
                  <c:v>78.14</c:v>
                </c:pt>
                <c:pt idx="45">
                  <c:v>78.14</c:v>
                </c:pt>
                <c:pt idx="46">
                  <c:v>78.14</c:v>
                </c:pt>
                <c:pt idx="47">
                  <c:v>78.14</c:v>
                </c:pt>
                <c:pt idx="48">
                  <c:v>78.14</c:v>
                </c:pt>
                <c:pt idx="49">
                  <c:v>78.14</c:v>
                </c:pt>
                <c:pt idx="50">
                  <c:v>78.14</c:v>
                </c:pt>
                <c:pt idx="51">
                  <c:v>78.14</c:v>
                </c:pt>
                <c:pt idx="52">
                  <c:v>78.14</c:v>
                </c:pt>
                <c:pt idx="53">
                  <c:v>78.14</c:v>
                </c:pt>
                <c:pt idx="54">
                  <c:v>78.14</c:v>
                </c:pt>
                <c:pt idx="55">
                  <c:v>78.14</c:v>
                </c:pt>
                <c:pt idx="56">
                  <c:v>78.14</c:v>
                </c:pt>
                <c:pt idx="57">
                  <c:v>78.14</c:v>
                </c:pt>
                <c:pt idx="58">
                  <c:v>78.14</c:v>
                </c:pt>
                <c:pt idx="59">
                  <c:v>78.14</c:v>
                </c:pt>
                <c:pt idx="60">
                  <c:v>78.14</c:v>
                </c:pt>
                <c:pt idx="61">
                  <c:v>78.14</c:v>
                </c:pt>
                <c:pt idx="62">
                  <c:v>78.14</c:v>
                </c:pt>
                <c:pt idx="63">
                  <c:v>78.14</c:v>
                </c:pt>
                <c:pt idx="64">
                  <c:v>78.14</c:v>
                </c:pt>
                <c:pt idx="65">
                  <c:v>78.14</c:v>
                </c:pt>
                <c:pt idx="66">
                  <c:v>78.14</c:v>
                </c:pt>
                <c:pt idx="67">
                  <c:v>78.14</c:v>
                </c:pt>
                <c:pt idx="68">
                  <c:v>78.14</c:v>
                </c:pt>
                <c:pt idx="69">
                  <c:v>78.14</c:v>
                </c:pt>
                <c:pt idx="70">
                  <c:v>78.14</c:v>
                </c:pt>
                <c:pt idx="71">
                  <c:v>78.14</c:v>
                </c:pt>
                <c:pt idx="72">
                  <c:v>78.14</c:v>
                </c:pt>
                <c:pt idx="73">
                  <c:v>78.14</c:v>
                </c:pt>
                <c:pt idx="74">
                  <c:v>78.14</c:v>
                </c:pt>
                <c:pt idx="75">
                  <c:v>78.14</c:v>
                </c:pt>
                <c:pt idx="76">
                  <c:v>78.14</c:v>
                </c:pt>
                <c:pt idx="77">
                  <c:v>78.14</c:v>
                </c:pt>
                <c:pt idx="78">
                  <c:v>78.14</c:v>
                </c:pt>
                <c:pt idx="79">
                  <c:v>78.14</c:v>
                </c:pt>
                <c:pt idx="80">
                  <c:v>78.14</c:v>
                </c:pt>
                <c:pt idx="81">
                  <c:v>78.14</c:v>
                </c:pt>
                <c:pt idx="82">
                  <c:v>78.14</c:v>
                </c:pt>
                <c:pt idx="83">
                  <c:v>78.14</c:v>
                </c:pt>
                <c:pt idx="84">
                  <c:v>78.14</c:v>
                </c:pt>
                <c:pt idx="85">
                  <c:v>78.14</c:v>
                </c:pt>
                <c:pt idx="86">
                  <c:v>78.14</c:v>
                </c:pt>
                <c:pt idx="87">
                  <c:v>78.14</c:v>
                </c:pt>
                <c:pt idx="88">
                  <c:v>78.14</c:v>
                </c:pt>
                <c:pt idx="89">
                  <c:v>78.14</c:v>
                </c:pt>
                <c:pt idx="90">
                  <c:v>78.14</c:v>
                </c:pt>
                <c:pt idx="91">
                  <c:v>78.14</c:v>
                </c:pt>
                <c:pt idx="92">
                  <c:v>78.14</c:v>
                </c:pt>
                <c:pt idx="93">
                  <c:v>78.14</c:v>
                </c:pt>
                <c:pt idx="94">
                  <c:v>78.14</c:v>
                </c:pt>
                <c:pt idx="95">
                  <c:v>78.14</c:v>
                </c:pt>
                <c:pt idx="96">
                  <c:v>78.14</c:v>
                </c:pt>
                <c:pt idx="97">
                  <c:v>78.14</c:v>
                </c:pt>
                <c:pt idx="98">
                  <c:v>78.14</c:v>
                </c:pt>
                <c:pt idx="99">
                  <c:v>78.14</c:v>
                </c:pt>
                <c:pt idx="100">
                  <c:v>78.14</c:v>
                </c:pt>
                <c:pt idx="101">
                  <c:v>78.14</c:v>
                </c:pt>
                <c:pt idx="102">
                  <c:v>78.14</c:v>
                </c:pt>
                <c:pt idx="103">
                  <c:v>78.14</c:v>
                </c:pt>
                <c:pt idx="104">
                  <c:v>78.14</c:v>
                </c:pt>
                <c:pt idx="105">
                  <c:v>78.14</c:v>
                </c:pt>
                <c:pt idx="106">
                  <c:v>78.14</c:v>
                </c:pt>
                <c:pt idx="107">
                  <c:v>78.14</c:v>
                </c:pt>
                <c:pt idx="108">
                  <c:v>78.14</c:v>
                </c:pt>
                <c:pt idx="109">
                  <c:v>78.14</c:v>
                </c:pt>
                <c:pt idx="110">
                  <c:v>78.14</c:v>
                </c:pt>
                <c:pt idx="111">
                  <c:v>78.14</c:v>
                </c:pt>
                <c:pt idx="112">
                  <c:v>78.14</c:v>
                </c:pt>
                <c:pt idx="113">
                  <c:v>78.14</c:v>
                </c:pt>
                <c:pt idx="114">
                  <c:v>78.14</c:v>
                </c:pt>
                <c:pt idx="115">
                  <c:v>78.14</c:v>
                </c:pt>
                <c:pt idx="116">
                  <c:v>78.14</c:v>
                </c:pt>
                <c:pt idx="117">
                  <c:v>78.14</c:v>
                </c:pt>
                <c:pt idx="118">
                  <c:v>78.14</c:v>
                </c:pt>
                <c:pt idx="119">
                  <c:v>78.14</c:v>
                </c:pt>
              </c:numCache>
            </c:numRef>
          </c:val>
          <c:smooth val="0"/>
        </c:ser>
        <c:ser>
          <c:idx val="7"/>
          <c:order val="3"/>
          <c:tx>
            <c:v>2024 ср.%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районам'!$H$5:$H$124</c:f>
              <c:numCache>
                <c:formatCode>0.00</c:formatCode>
                <c:ptCount val="120"/>
                <c:pt idx="0">
                  <c:v>84.94636328299103</c:v>
                </c:pt>
                <c:pt idx="1">
                  <c:v>88.63636363636364</c:v>
                </c:pt>
                <c:pt idx="2">
                  <c:v>88.095238095238102</c:v>
                </c:pt>
                <c:pt idx="3">
                  <c:v>91.616766467065872</c:v>
                </c:pt>
                <c:pt idx="4">
                  <c:v>98.095238095238102</c:v>
                </c:pt>
                <c:pt idx="5">
                  <c:v>94.059405940594061</c:v>
                </c:pt>
                <c:pt idx="6">
                  <c:v>68.421052631578945</c:v>
                </c:pt>
                <c:pt idx="7">
                  <c:v>88.28125</c:v>
                </c:pt>
                <c:pt idx="8">
                  <c:v>62.365591397849457</c:v>
                </c:pt>
                <c:pt idx="10">
                  <c:v>79.378429920203303</c:v>
                </c:pt>
                <c:pt idx="11">
                  <c:v>97.938144329896915</c:v>
                </c:pt>
                <c:pt idx="12">
                  <c:v>90.410958904109577</c:v>
                </c:pt>
                <c:pt idx="14">
                  <c:v>98.333333333333343</c:v>
                </c:pt>
                <c:pt idx="15">
                  <c:v>80.606060606060609</c:v>
                </c:pt>
                <c:pt idx="16">
                  <c:v>83.035714285714292</c:v>
                </c:pt>
                <c:pt idx="17">
                  <c:v>63.917525773195877</c:v>
                </c:pt>
                <c:pt idx="18">
                  <c:v>90</c:v>
                </c:pt>
                <c:pt idx="19">
                  <c:v>90</c:v>
                </c:pt>
                <c:pt idx="20">
                  <c:v>72.815533980582529</c:v>
                </c:pt>
                <c:pt idx="21">
                  <c:v>52.4822695035461</c:v>
                </c:pt>
                <c:pt idx="22">
                  <c:v>53.623188405797102</c:v>
                </c:pt>
                <c:pt idx="23">
                  <c:v>74.446936506618982</c:v>
                </c:pt>
                <c:pt idx="24">
                  <c:v>59.2</c:v>
                </c:pt>
                <c:pt idx="25">
                  <c:v>90.625</c:v>
                </c:pt>
                <c:pt idx="26">
                  <c:v>82.608695652173907</c:v>
                </c:pt>
                <c:pt idx="27">
                  <c:v>52.439024390243901</c:v>
                </c:pt>
                <c:pt idx="28">
                  <c:v>62.365591397849457</c:v>
                </c:pt>
                <c:pt idx="29">
                  <c:v>66.071428571428569</c:v>
                </c:pt>
                <c:pt idx="30">
                  <c:v>67.586206896551715</c:v>
                </c:pt>
                <c:pt idx="31">
                  <c:v>66.666666666666671</c:v>
                </c:pt>
                <c:pt idx="32">
                  <c:v>88.349514563106794</c:v>
                </c:pt>
                <c:pt idx="33">
                  <c:v>56</c:v>
                </c:pt>
                <c:pt idx="34">
                  <c:v>72.8</c:v>
                </c:pt>
                <c:pt idx="35">
                  <c:v>82</c:v>
                </c:pt>
                <c:pt idx="36">
                  <c:v>95.49549549549549</c:v>
                </c:pt>
                <c:pt idx="37">
                  <c:v>85.714285714285708</c:v>
                </c:pt>
                <c:pt idx="38">
                  <c:v>69.444444444444443</c:v>
                </c:pt>
                <c:pt idx="39">
                  <c:v>79.838709677419359</c:v>
                </c:pt>
                <c:pt idx="40">
                  <c:v>88.392857142857139</c:v>
                </c:pt>
                <c:pt idx="41">
                  <c:v>76.880498297431743</c:v>
                </c:pt>
                <c:pt idx="42">
                  <c:v>61.463414634146339</c:v>
                </c:pt>
                <c:pt idx="43">
                  <c:v>100</c:v>
                </c:pt>
                <c:pt idx="44">
                  <c:v>91.75257731958763</c:v>
                </c:pt>
                <c:pt idx="45">
                  <c:v>68.683274021352304</c:v>
                </c:pt>
                <c:pt idx="46">
                  <c:v>86.178861788617894</c:v>
                </c:pt>
                <c:pt idx="47">
                  <c:v>87.962962962962962</c:v>
                </c:pt>
                <c:pt idx="48">
                  <c:v>100</c:v>
                </c:pt>
                <c:pt idx="49">
                  <c:v>65.420560747663558</c:v>
                </c:pt>
                <c:pt idx="50">
                  <c:v>44.680851063829792</c:v>
                </c:pt>
                <c:pt idx="51">
                  <c:v>93.103448275862064</c:v>
                </c:pt>
                <c:pt idx="53">
                  <c:v>22</c:v>
                </c:pt>
                <c:pt idx="54">
                  <c:v>64.566929133858267</c:v>
                </c:pt>
                <c:pt idx="55">
                  <c:v>69.565217391304344</c:v>
                </c:pt>
                <c:pt idx="56">
                  <c:v>94.565217391304344</c:v>
                </c:pt>
                <c:pt idx="57">
                  <c:v>89.534883720930225</c:v>
                </c:pt>
                <c:pt idx="58">
                  <c:v>94.782608695652172</c:v>
                </c:pt>
                <c:pt idx="59">
                  <c:v>88.709677419354847</c:v>
                </c:pt>
                <c:pt idx="60">
                  <c:v>73.195876288659804</c:v>
                </c:pt>
                <c:pt idx="61">
                  <c:v>64.5631067961165</c:v>
                </c:pt>
                <c:pt idx="62">
                  <c:v>81.974484658042627</c:v>
                </c:pt>
                <c:pt idx="63">
                  <c:v>97.65625</c:v>
                </c:pt>
                <c:pt idx="64">
                  <c:v>80.672268907563023</c:v>
                </c:pt>
                <c:pt idx="65">
                  <c:v>90.361445783132524</c:v>
                </c:pt>
                <c:pt idx="66">
                  <c:v>76.744186046511629</c:v>
                </c:pt>
                <c:pt idx="67">
                  <c:v>97.826086956521749</c:v>
                </c:pt>
                <c:pt idx="69">
                  <c:v>94.897959183673478</c:v>
                </c:pt>
                <c:pt idx="70">
                  <c:v>50</c:v>
                </c:pt>
                <c:pt idx="71">
                  <c:v>65</c:v>
                </c:pt>
                <c:pt idx="72">
                  <c:v>94.68599033816426</c:v>
                </c:pt>
                <c:pt idx="73">
                  <c:v>61.594202898550726</c:v>
                </c:pt>
                <c:pt idx="74">
                  <c:v>83.333333333333343</c:v>
                </c:pt>
                <c:pt idx="75">
                  <c:v>89.090909090909093</c:v>
                </c:pt>
                <c:pt idx="76">
                  <c:v>83.805668016194332</c:v>
                </c:pt>
                <c:pt idx="77">
                  <c:v>75.42412380335233</c:v>
                </c:pt>
                <c:pt idx="78">
                  <c:v>80.198019801980195</c:v>
                </c:pt>
                <c:pt idx="79">
                  <c:v>77.27272727272728</c:v>
                </c:pt>
                <c:pt idx="80">
                  <c:v>68.103448275862064</c:v>
                </c:pt>
                <c:pt idx="81">
                  <c:v>80.672268907563023</c:v>
                </c:pt>
                <c:pt idx="82">
                  <c:v>86.982248520710073</c:v>
                </c:pt>
                <c:pt idx="83">
                  <c:v>82.629107981220656</c:v>
                </c:pt>
                <c:pt idx="84">
                  <c:v>74.647887323943664</c:v>
                </c:pt>
                <c:pt idx="85">
                  <c:v>94.186046511627907</c:v>
                </c:pt>
                <c:pt idx="86">
                  <c:v>84.848484848484844</c:v>
                </c:pt>
                <c:pt idx="87">
                  <c:v>63.70967741935484</c:v>
                </c:pt>
                <c:pt idx="88">
                  <c:v>60.714285714285708</c:v>
                </c:pt>
                <c:pt idx="89">
                  <c:v>91.764705882352942</c:v>
                </c:pt>
                <c:pt idx="90">
                  <c:v>77.599999999999994</c:v>
                </c:pt>
                <c:pt idx="91">
                  <c:v>71.578947368421055</c:v>
                </c:pt>
                <c:pt idx="92">
                  <c:v>72.815533980582529</c:v>
                </c:pt>
                <c:pt idx="93">
                  <c:v>83.695652173913047</c:v>
                </c:pt>
                <c:pt idx="94">
                  <c:v>73.282442748091597</c:v>
                </c:pt>
                <c:pt idx="95">
                  <c:v>69.026548672566378</c:v>
                </c:pt>
                <c:pt idx="96">
                  <c:v>76.19047619047619</c:v>
                </c:pt>
                <c:pt idx="97">
                  <c:v>66.525423728813564</c:v>
                </c:pt>
                <c:pt idx="98">
                  <c:v>90.740740740740733</c:v>
                </c:pt>
                <c:pt idx="99">
                  <c:v>80.423280423280431</c:v>
                </c:pt>
                <c:pt idx="100">
                  <c:v>59.25925925925926</c:v>
                </c:pt>
                <c:pt idx="101">
                  <c:v>65.591397849462368</c:v>
                </c:pt>
                <c:pt idx="102">
                  <c:v>80.134680134680139</c:v>
                </c:pt>
                <c:pt idx="103">
                  <c:v>68.862275449101787</c:v>
                </c:pt>
                <c:pt idx="104">
                  <c:v>83.5</c:v>
                </c:pt>
                <c:pt idx="105">
                  <c:v>62.755102040816325</c:v>
                </c:pt>
                <c:pt idx="106">
                  <c:v>65.93673965936739</c:v>
                </c:pt>
                <c:pt idx="107">
                  <c:v>69.07630522088354</c:v>
                </c:pt>
                <c:pt idx="110">
                  <c:v>87.213651503064412</c:v>
                </c:pt>
                <c:pt idx="111">
                  <c:v>100</c:v>
                </c:pt>
                <c:pt idx="112">
                  <c:v>77.464788732394368</c:v>
                </c:pt>
                <c:pt idx="113">
                  <c:v>90.769230769230774</c:v>
                </c:pt>
                <c:pt idx="114">
                  <c:v>89.393939393939391</c:v>
                </c:pt>
                <c:pt idx="115">
                  <c:v>90.540540540540547</c:v>
                </c:pt>
                <c:pt idx="116">
                  <c:v>93.506493506493513</c:v>
                </c:pt>
                <c:pt idx="117">
                  <c:v>84.090909090909093</c:v>
                </c:pt>
                <c:pt idx="118">
                  <c:v>80.453257790368269</c:v>
                </c:pt>
                <c:pt idx="119">
                  <c:v>78.703703703703695</c:v>
                </c:pt>
              </c:numCache>
            </c:numRef>
          </c:val>
          <c:smooth val="0"/>
        </c:ser>
        <c:ser>
          <c:idx val="2"/>
          <c:order val="4"/>
          <c:tx>
            <c:v>2023 ср.%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районам'!$M$5:$M$124</c:f>
              <c:numCache>
                <c:formatCode>0.00</c:formatCode>
                <c:ptCount val="120"/>
                <c:pt idx="0">
                  <c:v>90.2</c:v>
                </c:pt>
                <c:pt idx="1">
                  <c:v>90.2</c:v>
                </c:pt>
                <c:pt idx="2">
                  <c:v>90.2</c:v>
                </c:pt>
                <c:pt idx="3">
                  <c:v>90.2</c:v>
                </c:pt>
                <c:pt idx="4">
                  <c:v>90.2</c:v>
                </c:pt>
                <c:pt idx="5">
                  <c:v>90.2</c:v>
                </c:pt>
                <c:pt idx="6">
                  <c:v>90.2</c:v>
                </c:pt>
                <c:pt idx="7">
                  <c:v>90.2</c:v>
                </c:pt>
                <c:pt idx="8">
                  <c:v>90.2</c:v>
                </c:pt>
                <c:pt idx="9">
                  <c:v>90.2</c:v>
                </c:pt>
                <c:pt idx="10">
                  <c:v>90.2</c:v>
                </c:pt>
                <c:pt idx="11">
                  <c:v>90.2</c:v>
                </c:pt>
                <c:pt idx="12">
                  <c:v>90.2</c:v>
                </c:pt>
                <c:pt idx="13">
                  <c:v>90.2</c:v>
                </c:pt>
                <c:pt idx="14">
                  <c:v>90.2</c:v>
                </c:pt>
                <c:pt idx="15">
                  <c:v>90.2</c:v>
                </c:pt>
                <c:pt idx="16">
                  <c:v>90.2</c:v>
                </c:pt>
                <c:pt idx="17">
                  <c:v>90.2</c:v>
                </c:pt>
                <c:pt idx="18">
                  <c:v>90.2</c:v>
                </c:pt>
                <c:pt idx="19">
                  <c:v>90.2</c:v>
                </c:pt>
                <c:pt idx="20">
                  <c:v>90.2</c:v>
                </c:pt>
                <c:pt idx="21">
                  <c:v>90.2</c:v>
                </c:pt>
                <c:pt idx="22">
                  <c:v>90.2</c:v>
                </c:pt>
                <c:pt idx="23">
                  <c:v>90.2</c:v>
                </c:pt>
                <c:pt idx="24">
                  <c:v>90.2</c:v>
                </c:pt>
                <c:pt idx="25">
                  <c:v>90.2</c:v>
                </c:pt>
                <c:pt idx="26">
                  <c:v>90.2</c:v>
                </c:pt>
                <c:pt idx="27">
                  <c:v>90.2</c:v>
                </c:pt>
                <c:pt idx="28">
                  <c:v>90.2</c:v>
                </c:pt>
                <c:pt idx="29">
                  <c:v>90.2</c:v>
                </c:pt>
                <c:pt idx="30">
                  <c:v>90.2</c:v>
                </c:pt>
                <c:pt idx="31">
                  <c:v>90.2</c:v>
                </c:pt>
                <c:pt idx="32">
                  <c:v>90.2</c:v>
                </c:pt>
                <c:pt idx="33">
                  <c:v>90.2</c:v>
                </c:pt>
                <c:pt idx="34">
                  <c:v>90.2</c:v>
                </c:pt>
                <c:pt idx="35">
                  <c:v>90.2</c:v>
                </c:pt>
                <c:pt idx="36">
                  <c:v>90.2</c:v>
                </c:pt>
                <c:pt idx="37">
                  <c:v>90.2</c:v>
                </c:pt>
                <c:pt idx="38">
                  <c:v>90.2</c:v>
                </c:pt>
                <c:pt idx="39">
                  <c:v>90.2</c:v>
                </c:pt>
                <c:pt idx="40">
                  <c:v>90.2</c:v>
                </c:pt>
                <c:pt idx="41">
                  <c:v>90.2</c:v>
                </c:pt>
                <c:pt idx="42">
                  <c:v>90.2</c:v>
                </c:pt>
                <c:pt idx="43">
                  <c:v>90.2</c:v>
                </c:pt>
                <c:pt idx="44">
                  <c:v>90.2</c:v>
                </c:pt>
                <c:pt idx="45">
                  <c:v>90.2</c:v>
                </c:pt>
                <c:pt idx="46">
                  <c:v>90.2</c:v>
                </c:pt>
                <c:pt idx="47">
                  <c:v>90.2</c:v>
                </c:pt>
                <c:pt idx="48">
                  <c:v>90.2</c:v>
                </c:pt>
                <c:pt idx="49">
                  <c:v>90.2</c:v>
                </c:pt>
                <c:pt idx="50">
                  <c:v>90.2</c:v>
                </c:pt>
                <c:pt idx="51">
                  <c:v>90.2</c:v>
                </c:pt>
                <c:pt idx="52">
                  <c:v>90.2</c:v>
                </c:pt>
                <c:pt idx="53">
                  <c:v>90.2</c:v>
                </c:pt>
                <c:pt idx="54">
                  <c:v>90.2</c:v>
                </c:pt>
                <c:pt idx="55">
                  <c:v>90.2</c:v>
                </c:pt>
                <c:pt idx="56">
                  <c:v>90.2</c:v>
                </c:pt>
                <c:pt idx="57">
                  <c:v>90.2</c:v>
                </c:pt>
                <c:pt idx="58">
                  <c:v>90.2</c:v>
                </c:pt>
                <c:pt idx="59">
                  <c:v>90.2</c:v>
                </c:pt>
                <c:pt idx="60">
                  <c:v>90.2</c:v>
                </c:pt>
                <c:pt idx="61">
                  <c:v>90.2</c:v>
                </c:pt>
                <c:pt idx="62">
                  <c:v>90.2</c:v>
                </c:pt>
                <c:pt idx="63">
                  <c:v>90.2</c:v>
                </c:pt>
                <c:pt idx="64">
                  <c:v>90.2</c:v>
                </c:pt>
                <c:pt idx="65">
                  <c:v>90.2</c:v>
                </c:pt>
                <c:pt idx="66">
                  <c:v>90.2</c:v>
                </c:pt>
                <c:pt idx="67">
                  <c:v>90.2</c:v>
                </c:pt>
                <c:pt idx="68">
                  <c:v>90.2</c:v>
                </c:pt>
                <c:pt idx="69">
                  <c:v>90.2</c:v>
                </c:pt>
                <c:pt idx="70">
                  <c:v>90.2</c:v>
                </c:pt>
                <c:pt idx="71">
                  <c:v>90.2</c:v>
                </c:pt>
                <c:pt idx="72">
                  <c:v>90.2</c:v>
                </c:pt>
                <c:pt idx="73">
                  <c:v>90.2</c:v>
                </c:pt>
                <c:pt idx="74">
                  <c:v>90.2</c:v>
                </c:pt>
                <c:pt idx="75">
                  <c:v>90.2</c:v>
                </c:pt>
                <c:pt idx="76">
                  <c:v>90.2</c:v>
                </c:pt>
                <c:pt idx="77">
                  <c:v>90.2</c:v>
                </c:pt>
                <c:pt idx="78">
                  <c:v>90.2</c:v>
                </c:pt>
                <c:pt idx="79">
                  <c:v>90.2</c:v>
                </c:pt>
                <c:pt idx="80">
                  <c:v>90.2</c:v>
                </c:pt>
                <c:pt idx="81">
                  <c:v>90.2</c:v>
                </c:pt>
                <c:pt idx="82">
                  <c:v>90.2</c:v>
                </c:pt>
                <c:pt idx="83">
                  <c:v>90.2</c:v>
                </c:pt>
                <c:pt idx="84">
                  <c:v>90.2</c:v>
                </c:pt>
                <c:pt idx="85">
                  <c:v>90.2</c:v>
                </c:pt>
                <c:pt idx="86">
                  <c:v>90.2</c:v>
                </c:pt>
                <c:pt idx="87">
                  <c:v>90.2</c:v>
                </c:pt>
                <c:pt idx="88">
                  <c:v>90.2</c:v>
                </c:pt>
                <c:pt idx="89">
                  <c:v>90.2</c:v>
                </c:pt>
                <c:pt idx="90">
                  <c:v>90.2</c:v>
                </c:pt>
                <c:pt idx="91">
                  <c:v>90.2</c:v>
                </c:pt>
                <c:pt idx="92">
                  <c:v>90.2</c:v>
                </c:pt>
                <c:pt idx="93">
                  <c:v>90.2</c:v>
                </c:pt>
                <c:pt idx="94">
                  <c:v>90.2</c:v>
                </c:pt>
                <c:pt idx="95">
                  <c:v>90.2</c:v>
                </c:pt>
                <c:pt idx="96">
                  <c:v>90.2</c:v>
                </c:pt>
                <c:pt idx="97">
                  <c:v>90.2</c:v>
                </c:pt>
                <c:pt idx="98">
                  <c:v>90.2</c:v>
                </c:pt>
                <c:pt idx="99">
                  <c:v>90.2</c:v>
                </c:pt>
                <c:pt idx="100">
                  <c:v>90.2</c:v>
                </c:pt>
                <c:pt idx="101">
                  <c:v>90.2</c:v>
                </c:pt>
                <c:pt idx="102">
                  <c:v>90.2</c:v>
                </c:pt>
                <c:pt idx="103">
                  <c:v>90.2</c:v>
                </c:pt>
                <c:pt idx="104">
                  <c:v>90.2</c:v>
                </c:pt>
                <c:pt idx="105">
                  <c:v>90.2</c:v>
                </c:pt>
                <c:pt idx="106">
                  <c:v>90.2</c:v>
                </c:pt>
                <c:pt idx="107">
                  <c:v>90.2</c:v>
                </c:pt>
                <c:pt idx="108">
                  <c:v>90.2</c:v>
                </c:pt>
                <c:pt idx="109">
                  <c:v>90.2</c:v>
                </c:pt>
                <c:pt idx="110">
                  <c:v>90.2</c:v>
                </c:pt>
                <c:pt idx="111">
                  <c:v>90.2</c:v>
                </c:pt>
                <c:pt idx="112">
                  <c:v>90.2</c:v>
                </c:pt>
                <c:pt idx="113">
                  <c:v>90.2</c:v>
                </c:pt>
                <c:pt idx="114">
                  <c:v>90.2</c:v>
                </c:pt>
                <c:pt idx="115">
                  <c:v>90.2</c:v>
                </c:pt>
                <c:pt idx="116">
                  <c:v>90.2</c:v>
                </c:pt>
                <c:pt idx="117">
                  <c:v>90.2</c:v>
                </c:pt>
                <c:pt idx="118">
                  <c:v>90.2</c:v>
                </c:pt>
                <c:pt idx="119">
                  <c:v>90.2</c:v>
                </c:pt>
              </c:numCache>
            </c:numRef>
          </c:val>
          <c:smooth val="0"/>
        </c:ser>
        <c:ser>
          <c:idx val="3"/>
          <c:order val="5"/>
          <c:tx>
            <c:v>2023 ср.%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районам'!$L$5:$L$124</c:f>
              <c:numCache>
                <c:formatCode>0.00</c:formatCode>
                <c:ptCount val="120"/>
                <c:pt idx="0">
                  <c:v>90.462564002894737</c:v>
                </c:pt>
                <c:pt idx="1">
                  <c:v>100</c:v>
                </c:pt>
                <c:pt idx="2">
                  <c:v>100</c:v>
                </c:pt>
                <c:pt idx="3">
                  <c:v>74.213836477987428</c:v>
                </c:pt>
                <c:pt idx="4">
                  <c:v>85.294117647058826</c:v>
                </c:pt>
                <c:pt idx="5">
                  <c:v>100</c:v>
                </c:pt>
                <c:pt idx="6">
                  <c:v>98.876404494382029</c:v>
                </c:pt>
                <c:pt idx="7">
                  <c:v>98.181818181818187</c:v>
                </c:pt>
                <c:pt idx="8">
                  <c:v>86.666666666666671</c:v>
                </c:pt>
                <c:pt idx="9">
                  <c:v>70.930232558139537</c:v>
                </c:pt>
                <c:pt idx="10">
                  <c:v>91.187977067505813</c:v>
                </c:pt>
                <c:pt idx="11">
                  <c:v>99</c:v>
                </c:pt>
                <c:pt idx="12">
                  <c:v>91.304347826086953</c:v>
                </c:pt>
                <c:pt idx="13">
                  <c:v>94.845360824742272</c:v>
                </c:pt>
                <c:pt idx="14">
                  <c:v>98.342541436464089</c:v>
                </c:pt>
                <c:pt idx="15">
                  <c:v>97.972972972972968</c:v>
                </c:pt>
                <c:pt idx="16">
                  <c:v>95.145631067961176</c:v>
                </c:pt>
                <c:pt idx="17">
                  <c:v>94.495412844036707</c:v>
                </c:pt>
                <c:pt idx="18">
                  <c:v>95.714285714285708</c:v>
                </c:pt>
                <c:pt idx="19">
                  <c:v>97.014925373134332</c:v>
                </c:pt>
                <c:pt idx="20">
                  <c:v>77.528089887640448</c:v>
                </c:pt>
                <c:pt idx="21">
                  <c:v>80.392156862745097</c:v>
                </c:pt>
                <c:pt idx="22">
                  <c:v>72.5</c:v>
                </c:pt>
                <c:pt idx="23">
                  <c:v>88.103664896111823</c:v>
                </c:pt>
                <c:pt idx="24">
                  <c:v>68.103448275862064</c:v>
                </c:pt>
                <c:pt idx="25">
                  <c:v>99.159663865546221</c:v>
                </c:pt>
                <c:pt idx="26">
                  <c:v>88.957055214723923</c:v>
                </c:pt>
                <c:pt idx="27">
                  <c:v>93.203883495145632</c:v>
                </c:pt>
                <c:pt idx="29">
                  <c:v>98.148148148148152</c:v>
                </c:pt>
                <c:pt idx="30">
                  <c:v>87.096774193548384</c:v>
                </c:pt>
                <c:pt idx="31">
                  <c:v>52</c:v>
                </c:pt>
                <c:pt idx="32">
                  <c:v>91.891891891891902</c:v>
                </c:pt>
                <c:pt idx="33">
                  <c:v>90.476190476190482</c:v>
                </c:pt>
                <c:pt idx="34">
                  <c:v>76.470588235294116</c:v>
                </c:pt>
                <c:pt idx="35">
                  <c:v>100</c:v>
                </c:pt>
                <c:pt idx="36">
                  <c:v>97</c:v>
                </c:pt>
                <c:pt idx="37">
                  <c:v>89.473684210526315</c:v>
                </c:pt>
                <c:pt idx="38">
                  <c:v>84.745762711864415</c:v>
                </c:pt>
                <c:pt idx="39">
                  <c:v>97.61904761904762</c:v>
                </c:pt>
                <c:pt idx="40">
                  <c:v>95.3125</c:v>
                </c:pt>
                <c:pt idx="41">
                  <c:v>89.107357239445832</c:v>
                </c:pt>
                <c:pt idx="42">
                  <c:v>88.235294117647058</c:v>
                </c:pt>
                <c:pt idx="43">
                  <c:v>100</c:v>
                </c:pt>
                <c:pt idx="44">
                  <c:v>93.478260869565219</c:v>
                </c:pt>
                <c:pt idx="45">
                  <c:v>88.461538461538453</c:v>
                </c:pt>
                <c:pt idx="46">
                  <c:v>100</c:v>
                </c:pt>
                <c:pt idx="47">
                  <c:v>92.473118279569889</c:v>
                </c:pt>
                <c:pt idx="49">
                  <c:v>95.454545454545453</c:v>
                </c:pt>
                <c:pt idx="50">
                  <c:v>65.116279069767444</c:v>
                </c:pt>
                <c:pt idx="51">
                  <c:v>89.285714285714292</c:v>
                </c:pt>
                <c:pt idx="52">
                  <c:v>90.196078431372541</c:v>
                </c:pt>
                <c:pt idx="53">
                  <c:v>100</c:v>
                </c:pt>
                <c:pt idx="54">
                  <c:v>95.327102803738313</c:v>
                </c:pt>
                <c:pt idx="55">
                  <c:v>100</c:v>
                </c:pt>
                <c:pt idx="56">
                  <c:v>85.294117647058812</c:v>
                </c:pt>
                <c:pt idx="57">
                  <c:v>68.181818181818187</c:v>
                </c:pt>
                <c:pt idx="58">
                  <c:v>100</c:v>
                </c:pt>
                <c:pt idx="59">
                  <c:v>91.111111111111114</c:v>
                </c:pt>
                <c:pt idx="60">
                  <c:v>68.181818181818187</c:v>
                </c:pt>
                <c:pt idx="61">
                  <c:v>82.242990654205613</c:v>
                </c:pt>
                <c:pt idx="62">
                  <c:v>94.62856820355276</c:v>
                </c:pt>
                <c:pt idx="63">
                  <c:v>100</c:v>
                </c:pt>
                <c:pt idx="64">
                  <c:v>95.145631067961176</c:v>
                </c:pt>
                <c:pt idx="65">
                  <c:v>98.429319371727757</c:v>
                </c:pt>
                <c:pt idx="66">
                  <c:v>93.877551020408163</c:v>
                </c:pt>
                <c:pt idx="67">
                  <c:v>91.25</c:v>
                </c:pt>
                <c:pt idx="68">
                  <c:v>98.795180722891558</c:v>
                </c:pt>
                <c:pt idx="69">
                  <c:v>97.916666666666671</c:v>
                </c:pt>
                <c:pt idx="70">
                  <c:v>82.285714285714278</c:v>
                </c:pt>
                <c:pt idx="71">
                  <c:v>94.20289855072464</c:v>
                </c:pt>
                <c:pt idx="72">
                  <c:v>98.80952380952381</c:v>
                </c:pt>
                <c:pt idx="73">
                  <c:v>82.23684210526315</c:v>
                </c:pt>
                <c:pt idx="74">
                  <c:v>100</c:v>
                </c:pt>
                <c:pt idx="75">
                  <c:v>97.345132743362825</c:v>
                </c:pt>
                <c:pt idx="76">
                  <c:v>94.505494505494511</c:v>
                </c:pt>
                <c:pt idx="77">
                  <c:v>89.49056099557572</c:v>
                </c:pt>
                <c:pt idx="78">
                  <c:v>92.391304347826093</c:v>
                </c:pt>
                <c:pt idx="79">
                  <c:v>93.548387096774192</c:v>
                </c:pt>
                <c:pt idx="80">
                  <c:v>97.27272727272728</c:v>
                </c:pt>
                <c:pt idx="81">
                  <c:v>90.909090909090907</c:v>
                </c:pt>
                <c:pt idx="82">
                  <c:v>94</c:v>
                </c:pt>
                <c:pt idx="83">
                  <c:v>90.454545454545453</c:v>
                </c:pt>
                <c:pt idx="84">
                  <c:v>100</c:v>
                </c:pt>
                <c:pt idx="85">
                  <c:v>92.045454545454547</c:v>
                </c:pt>
                <c:pt idx="86">
                  <c:v>76.635514018691595</c:v>
                </c:pt>
                <c:pt idx="87">
                  <c:v>86.885245901639337</c:v>
                </c:pt>
                <c:pt idx="88">
                  <c:v>78.666666666666671</c:v>
                </c:pt>
                <c:pt idx="89">
                  <c:v>77.777777777777771</c:v>
                </c:pt>
                <c:pt idx="90">
                  <c:v>90.604026845637577</c:v>
                </c:pt>
                <c:pt idx="91">
                  <c:v>92.10526315789474</c:v>
                </c:pt>
                <c:pt idx="92">
                  <c:v>94.495412844036693</c:v>
                </c:pt>
                <c:pt idx="93">
                  <c:v>96.226415094339629</c:v>
                </c:pt>
                <c:pt idx="94">
                  <c:v>88.111888111888106</c:v>
                </c:pt>
                <c:pt idx="95">
                  <c:v>95.555555555555557</c:v>
                </c:pt>
                <c:pt idx="96">
                  <c:v>85.714285714285722</c:v>
                </c:pt>
                <c:pt idx="97">
                  <c:v>87.951807228915669</c:v>
                </c:pt>
                <c:pt idx="98">
                  <c:v>90.039840637450197</c:v>
                </c:pt>
                <c:pt idx="99">
                  <c:v>98.159509202453989</c:v>
                </c:pt>
                <c:pt idx="100">
                  <c:v>77.862595419847338</c:v>
                </c:pt>
                <c:pt idx="101">
                  <c:v>94.274809160305352</c:v>
                </c:pt>
                <c:pt idx="102">
                  <c:v>98.96193771626298</c:v>
                </c:pt>
                <c:pt idx="103">
                  <c:v>85.632183908045974</c:v>
                </c:pt>
                <c:pt idx="104">
                  <c:v>91.228070175438603</c:v>
                </c:pt>
                <c:pt idx="105">
                  <c:v>83.253588516746404</c:v>
                </c:pt>
                <c:pt idx="106">
                  <c:v>74.462365591397855</c:v>
                </c:pt>
                <c:pt idx="110">
                  <c:v>94.345675203556297</c:v>
                </c:pt>
                <c:pt idx="111">
                  <c:v>100</c:v>
                </c:pt>
                <c:pt idx="112">
                  <c:v>100</c:v>
                </c:pt>
                <c:pt idx="113">
                  <c:v>93.023255813953483</c:v>
                </c:pt>
                <c:pt idx="114">
                  <c:v>100</c:v>
                </c:pt>
                <c:pt idx="115">
                  <c:v>94.047619047619051</c:v>
                </c:pt>
                <c:pt idx="116">
                  <c:v>98.507462686567166</c:v>
                </c:pt>
                <c:pt idx="117">
                  <c:v>87.096774193548384</c:v>
                </c:pt>
                <c:pt idx="118">
                  <c:v>91.820580474934047</c:v>
                </c:pt>
                <c:pt idx="119">
                  <c:v>84.615384615384613</c:v>
                </c:pt>
              </c:numCache>
            </c:numRef>
          </c:val>
          <c:smooth val="0"/>
        </c:ser>
        <c:ser>
          <c:idx val="0"/>
          <c:order val="6"/>
          <c:tx>
            <c:v>2022 ср.% по городу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районам'!$Q$5:$Q$124</c:f>
              <c:numCache>
                <c:formatCode>General</c:formatCode>
                <c:ptCount val="120"/>
                <c:pt idx="0" formatCode="0.00">
                  <c:v>93.33</c:v>
                </c:pt>
                <c:pt idx="1">
                  <c:v>93.33</c:v>
                </c:pt>
                <c:pt idx="2">
                  <c:v>93.33</c:v>
                </c:pt>
                <c:pt idx="3">
                  <c:v>93.33</c:v>
                </c:pt>
                <c:pt idx="4">
                  <c:v>93.33</c:v>
                </c:pt>
                <c:pt idx="5">
                  <c:v>93.33</c:v>
                </c:pt>
                <c:pt idx="6">
                  <c:v>93.33</c:v>
                </c:pt>
                <c:pt idx="7">
                  <c:v>93.33</c:v>
                </c:pt>
                <c:pt idx="8">
                  <c:v>93.33</c:v>
                </c:pt>
                <c:pt idx="9">
                  <c:v>93.33</c:v>
                </c:pt>
                <c:pt idx="10" formatCode="0.00">
                  <c:v>93.33</c:v>
                </c:pt>
                <c:pt idx="11">
                  <c:v>93.33</c:v>
                </c:pt>
                <c:pt idx="12">
                  <c:v>93.33</c:v>
                </c:pt>
                <c:pt idx="13">
                  <c:v>93.33</c:v>
                </c:pt>
                <c:pt idx="14">
                  <c:v>93.33</c:v>
                </c:pt>
                <c:pt idx="15">
                  <c:v>93.33</c:v>
                </c:pt>
                <c:pt idx="16">
                  <c:v>93.33</c:v>
                </c:pt>
                <c:pt idx="17">
                  <c:v>93.33</c:v>
                </c:pt>
                <c:pt idx="18">
                  <c:v>93.33</c:v>
                </c:pt>
                <c:pt idx="19">
                  <c:v>93.33</c:v>
                </c:pt>
                <c:pt idx="20">
                  <c:v>93.33</c:v>
                </c:pt>
                <c:pt idx="21">
                  <c:v>93.33</c:v>
                </c:pt>
                <c:pt idx="22">
                  <c:v>93.33</c:v>
                </c:pt>
                <c:pt idx="23" formatCode="0.00">
                  <c:v>93.33</c:v>
                </c:pt>
                <c:pt idx="24">
                  <c:v>93.33</c:v>
                </c:pt>
                <c:pt idx="25">
                  <c:v>93.33</c:v>
                </c:pt>
                <c:pt idx="26">
                  <c:v>93.33</c:v>
                </c:pt>
                <c:pt idx="27">
                  <c:v>93.33</c:v>
                </c:pt>
                <c:pt idx="28">
                  <c:v>93.33</c:v>
                </c:pt>
                <c:pt idx="29">
                  <c:v>93.33</c:v>
                </c:pt>
                <c:pt idx="30">
                  <c:v>93.33</c:v>
                </c:pt>
                <c:pt idx="31">
                  <c:v>93.33</c:v>
                </c:pt>
                <c:pt idx="32">
                  <c:v>93.33</c:v>
                </c:pt>
                <c:pt idx="33">
                  <c:v>93.33</c:v>
                </c:pt>
                <c:pt idx="34">
                  <c:v>93.33</c:v>
                </c:pt>
                <c:pt idx="35">
                  <c:v>93.33</c:v>
                </c:pt>
                <c:pt idx="36">
                  <c:v>93.33</c:v>
                </c:pt>
                <c:pt idx="37">
                  <c:v>93.33</c:v>
                </c:pt>
                <c:pt idx="38">
                  <c:v>93.33</c:v>
                </c:pt>
                <c:pt idx="39">
                  <c:v>93.33</c:v>
                </c:pt>
                <c:pt idx="40">
                  <c:v>93.33</c:v>
                </c:pt>
                <c:pt idx="41" formatCode="0.00">
                  <c:v>93.33</c:v>
                </c:pt>
                <c:pt idx="42">
                  <c:v>93.33</c:v>
                </c:pt>
                <c:pt idx="43">
                  <c:v>93.33</c:v>
                </c:pt>
                <c:pt idx="44">
                  <c:v>93.33</c:v>
                </c:pt>
                <c:pt idx="45">
                  <c:v>93.33</c:v>
                </c:pt>
                <c:pt idx="46">
                  <c:v>93.33</c:v>
                </c:pt>
                <c:pt idx="47">
                  <c:v>93.33</c:v>
                </c:pt>
                <c:pt idx="48">
                  <c:v>93.33</c:v>
                </c:pt>
                <c:pt idx="49">
                  <c:v>93.33</c:v>
                </c:pt>
                <c:pt idx="50">
                  <c:v>93.33</c:v>
                </c:pt>
                <c:pt idx="51">
                  <c:v>93.33</c:v>
                </c:pt>
                <c:pt idx="52">
                  <c:v>93.33</c:v>
                </c:pt>
                <c:pt idx="53">
                  <c:v>93.33</c:v>
                </c:pt>
                <c:pt idx="54">
                  <c:v>93.33</c:v>
                </c:pt>
                <c:pt idx="55">
                  <c:v>93.33</c:v>
                </c:pt>
                <c:pt idx="56">
                  <c:v>93.33</c:v>
                </c:pt>
                <c:pt idx="57">
                  <c:v>93.33</c:v>
                </c:pt>
                <c:pt idx="58">
                  <c:v>93.33</c:v>
                </c:pt>
                <c:pt idx="59">
                  <c:v>93.33</c:v>
                </c:pt>
                <c:pt idx="60">
                  <c:v>93.33</c:v>
                </c:pt>
                <c:pt idx="61">
                  <c:v>93.33</c:v>
                </c:pt>
                <c:pt idx="62" formatCode="0.00">
                  <c:v>93.33</c:v>
                </c:pt>
                <c:pt idx="63">
                  <c:v>93.33</c:v>
                </c:pt>
                <c:pt idx="64">
                  <c:v>93.33</c:v>
                </c:pt>
                <c:pt idx="65">
                  <c:v>93.33</c:v>
                </c:pt>
                <c:pt idx="66">
                  <c:v>93.33</c:v>
                </c:pt>
                <c:pt idx="67">
                  <c:v>93.33</c:v>
                </c:pt>
                <c:pt idx="68">
                  <c:v>93.33</c:v>
                </c:pt>
                <c:pt idx="69">
                  <c:v>93.33</c:v>
                </c:pt>
                <c:pt idx="70">
                  <c:v>93.33</c:v>
                </c:pt>
                <c:pt idx="71">
                  <c:v>93.33</c:v>
                </c:pt>
                <c:pt idx="72">
                  <c:v>93.33</c:v>
                </c:pt>
                <c:pt idx="73">
                  <c:v>93.33</c:v>
                </c:pt>
                <c:pt idx="74">
                  <c:v>93.33</c:v>
                </c:pt>
                <c:pt idx="75">
                  <c:v>93.33</c:v>
                </c:pt>
                <c:pt idx="76">
                  <c:v>93.33</c:v>
                </c:pt>
                <c:pt idx="77" formatCode="0.00">
                  <c:v>93.33</c:v>
                </c:pt>
                <c:pt idx="78">
                  <c:v>93.33</c:v>
                </c:pt>
                <c:pt idx="79">
                  <c:v>93.33</c:v>
                </c:pt>
                <c:pt idx="80">
                  <c:v>93.33</c:v>
                </c:pt>
                <c:pt idx="81">
                  <c:v>93.33</c:v>
                </c:pt>
                <c:pt idx="82">
                  <c:v>93.33</c:v>
                </c:pt>
                <c:pt idx="83">
                  <c:v>93.33</c:v>
                </c:pt>
                <c:pt idx="84">
                  <c:v>93.33</c:v>
                </c:pt>
                <c:pt idx="85">
                  <c:v>93.33</c:v>
                </c:pt>
                <c:pt idx="86">
                  <c:v>93.33</c:v>
                </c:pt>
                <c:pt idx="87">
                  <c:v>93.33</c:v>
                </c:pt>
                <c:pt idx="88">
                  <c:v>93.33</c:v>
                </c:pt>
                <c:pt idx="89">
                  <c:v>93.33</c:v>
                </c:pt>
                <c:pt idx="90">
                  <c:v>93.33</c:v>
                </c:pt>
                <c:pt idx="91">
                  <c:v>93.33</c:v>
                </c:pt>
                <c:pt idx="92">
                  <c:v>93.33</c:v>
                </c:pt>
                <c:pt idx="93">
                  <c:v>93.33</c:v>
                </c:pt>
                <c:pt idx="94">
                  <c:v>93.33</c:v>
                </c:pt>
                <c:pt idx="95">
                  <c:v>93.33</c:v>
                </c:pt>
                <c:pt idx="96">
                  <c:v>93.33</c:v>
                </c:pt>
                <c:pt idx="97">
                  <c:v>93.33</c:v>
                </c:pt>
                <c:pt idx="98">
                  <c:v>93.33</c:v>
                </c:pt>
                <c:pt idx="99">
                  <c:v>93.33</c:v>
                </c:pt>
                <c:pt idx="100">
                  <c:v>93.33</c:v>
                </c:pt>
                <c:pt idx="101">
                  <c:v>93.33</c:v>
                </c:pt>
                <c:pt idx="102">
                  <c:v>93.33</c:v>
                </c:pt>
                <c:pt idx="103">
                  <c:v>93.33</c:v>
                </c:pt>
                <c:pt idx="104">
                  <c:v>93.33</c:v>
                </c:pt>
                <c:pt idx="105">
                  <c:v>93.33</c:v>
                </c:pt>
                <c:pt idx="106">
                  <c:v>93.33</c:v>
                </c:pt>
                <c:pt idx="107">
                  <c:v>93.33</c:v>
                </c:pt>
                <c:pt idx="108">
                  <c:v>93.33</c:v>
                </c:pt>
                <c:pt idx="109">
                  <c:v>93.33</c:v>
                </c:pt>
                <c:pt idx="110" formatCode="0.00">
                  <c:v>93.33</c:v>
                </c:pt>
                <c:pt idx="111">
                  <c:v>93.33</c:v>
                </c:pt>
                <c:pt idx="112">
                  <c:v>93.33</c:v>
                </c:pt>
                <c:pt idx="113">
                  <c:v>93.33</c:v>
                </c:pt>
                <c:pt idx="114">
                  <c:v>93.33</c:v>
                </c:pt>
                <c:pt idx="115">
                  <c:v>93.33</c:v>
                </c:pt>
                <c:pt idx="116">
                  <c:v>93.33</c:v>
                </c:pt>
                <c:pt idx="117">
                  <c:v>93.33</c:v>
                </c:pt>
                <c:pt idx="118">
                  <c:v>93.33</c:v>
                </c:pt>
                <c:pt idx="119">
                  <c:v>93.33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ser>
          <c:idx val="1"/>
          <c:order val="7"/>
          <c:tx>
            <c:v>2022 ср.% ОУ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районам'!$P$5:$P$124</c:f>
              <c:numCache>
                <c:formatCode>0.00</c:formatCode>
                <c:ptCount val="120"/>
                <c:pt idx="0">
                  <c:v>94.700977529811709</c:v>
                </c:pt>
                <c:pt idx="1">
                  <c:v>92.857142857142861</c:v>
                </c:pt>
                <c:pt idx="2">
                  <c:v>99.122807017543863</c:v>
                </c:pt>
                <c:pt idx="3">
                  <c:v>95.973154362416111</c:v>
                </c:pt>
                <c:pt idx="4">
                  <c:v>100</c:v>
                </c:pt>
                <c:pt idx="5">
                  <c:v>91.428571428571431</c:v>
                </c:pt>
                <c:pt idx="6">
                  <c:v>96.039603960396036</c:v>
                </c:pt>
                <c:pt idx="7">
                  <c:v>99.038461538461547</c:v>
                </c:pt>
                <c:pt idx="8">
                  <c:v>85.84905660377359</c:v>
                </c:pt>
                <c:pt idx="9">
                  <c:v>92</c:v>
                </c:pt>
                <c:pt idx="10">
                  <c:v>92.074647450693149</c:v>
                </c:pt>
                <c:pt idx="11">
                  <c:v>93.137254901960787</c:v>
                </c:pt>
                <c:pt idx="12">
                  <c:v>98.461538461538467</c:v>
                </c:pt>
                <c:pt idx="13">
                  <c:v>95.65217391304347</c:v>
                </c:pt>
                <c:pt idx="14">
                  <c:v>100</c:v>
                </c:pt>
                <c:pt idx="15">
                  <c:v>100</c:v>
                </c:pt>
                <c:pt idx="16">
                  <c:v>87.20930232558139</c:v>
                </c:pt>
                <c:pt idx="17">
                  <c:v>96.330275229357795</c:v>
                </c:pt>
                <c:pt idx="18">
                  <c:v>98</c:v>
                </c:pt>
                <c:pt idx="19">
                  <c:v>93.442622950819668</c:v>
                </c:pt>
                <c:pt idx="20">
                  <c:v>93.495934959349597</c:v>
                </c:pt>
                <c:pt idx="21">
                  <c:v>86.666666666666671</c:v>
                </c:pt>
                <c:pt idx="22">
                  <c:v>62.5</c:v>
                </c:pt>
                <c:pt idx="23">
                  <c:v>89.752193855416152</c:v>
                </c:pt>
                <c:pt idx="24">
                  <c:v>91.970802919708035</c:v>
                </c:pt>
                <c:pt idx="25">
                  <c:v>96.923076923076934</c:v>
                </c:pt>
                <c:pt idx="26">
                  <c:v>92.592592592592595</c:v>
                </c:pt>
                <c:pt idx="27">
                  <c:v>100</c:v>
                </c:pt>
                <c:pt idx="28">
                  <c:v>81.72043010752688</c:v>
                </c:pt>
                <c:pt idx="29">
                  <c:v>68.518518518518519</c:v>
                </c:pt>
                <c:pt idx="30">
                  <c:v>89.430894308943095</c:v>
                </c:pt>
                <c:pt idx="31">
                  <c:v>95.384615384615387</c:v>
                </c:pt>
                <c:pt idx="32">
                  <c:v>67.10526315789474</c:v>
                </c:pt>
                <c:pt idx="33">
                  <c:v>89.65517241379311</c:v>
                </c:pt>
                <c:pt idx="34">
                  <c:v>88.732394366197184</c:v>
                </c:pt>
                <c:pt idx="35">
                  <c:v>97.849462365591393</c:v>
                </c:pt>
                <c:pt idx="36">
                  <c:v>95.522388059701484</c:v>
                </c:pt>
                <c:pt idx="37">
                  <c:v>96.363636363636374</c:v>
                </c:pt>
                <c:pt idx="38">
                  <c:v>83.606557377049171</c:v>
                </c:pt>
                <c:pt idx="39">
                  <c:v>91.304347826086953</c:v>
                </c:pt>
                <c:pt idx="40">
                  <c:v>99.107142857142861</c:v>
                </c:pt>
                <c:pt idx="41">
                  <c:v>92.532058776477328</c:v>
                </c:pt>
                <c:pt idx="42">
                  <c:v>95.73459715639811</c:v>
                </c:pt>
                <c:pt idx="43">
                  <c:v>100</c:v>
                </c:pt>
                <c:pt idx="44">
                  <c:v>95.757575757575751</c:v>
                </c:pt>
                <c:pt idx="45">
                  <c:v>95.278969957081543</c:v>
                </c:pt>
                <c:pt idx="46">
                  <c:v>95.454545454545453</c:v>
                </c:pt>
                <c:pt idx="47">
                  <c:v>88.461538461538467</c:v>
                </c:pt>
                <c:pt idx="48">
                  <c:v>83.333333333333343</c:v>
                </c:pt>
                <c:pt idx="49">
                  <c:v>95.454545454545453</c:v>
                </c:pt>
                <c:pt idx="50">
                  <c:v>76.666666666666671</c:v>
                </c:pt>
                <c:pt idx="51">
                  <c:v>85.714285714285722</c:v>
                </c:pt>
                <c:pt idx="52">
                  <c:v>97.368421052631575</c:v>
                </c:pt>
                <c:pt idx="53">
                  <c:v>100</c:v>
                </c:pt>
                <c:pt idx="54">
                  <c:v>79.090909090909093</c:v>
                </c:pt>
                <c:pt idx="55">
                  <c:v>84.615384615384613</c:v>
                </c:pt>
                <c:pt idx="56">
                  <c:v>95.238095238095241</c:v>
                </c:pt>
                <c:pt idx="57">
                  <c:v>100</c:v>
                </c:pt>
                <c:pt idx="58">
                  <c:v>100</c:v>
                </c:pt>
                <c:pt idx="59">
                  <c:v>98.373983739837399</c:v>
                </c:pt>
                <c:pt idx="60">
                  <c:v>91.566265060240966</c:v>
                </c:pt>
                <c:pt idx="62">
                  <c:v>96.954702428602133</c:v>
                </c:pt>
                <c:pt idx="63">
                  <c:v>100</c:v>
                </c:pt>
                <c:pt idx="64">
                  <c:v>96.491228070175438</c:v>
                </c:pt>
                <c:pt idx="65">
                  <c:v>98.701298701298697</c:v>
                </c:pt>
                <c:pt idx="66">
                  <c:v>94.594594594594597</c:v>
                </c:pt>
                <c:pt idx="67">
                  <c:v>100</c:v>
                </c:pt>
                <c:pt idx="68">
                  <c:v>97.590361445783145</c:v>
                </c:pt>
                <c:pt idx="69">
                  <c:v>100</c:v>
                </c:pt>
                <c:pt idx="70">
                  <c:v>83.536585365853654</c:v>
                </c:pt>
                <c:pt idx="71">
                  <c:v>97.72727272727272</c:v>
                </c:pt>
                <c:pt idx="73">
                  <c:v>96.527777777777771</c:v>
                </c:pt>
                <c:pt idx="74">
                  <c:v>97.058823529411768</c:v>
                </c:pt>
                <c:pt idx="75">
                  <c:v>98.71794871794873</c:v>
                </c:pt>
                <c:pt idx="76">
                  <c:v>99.465240641711233</c:v>
                </c:pt>
                <c:pt idx="77">
                  <c:v>91.738588028899599</c:v>
                </c:pt>
                <c:pt idx="78">
                  <c:v>100</c:v>
                </c:pt>
                <c:pt idx="79">
                  <c:v>82.608695652173907</c:v>
                </c:pt>
                <c:pt idx="80">
                  <c:v>97.142857142857139</c:v>
                </c:pt>
                <c:pt idx="81">
                  <c:v>100</c:v>
                </c:pt>
                <c:pt idx="82">
                  <c:v>72.258064516129025</c:v>
                </c:pt>
                <c:pt idx="83">
                  <c:v>97.252747252747255</c:v>
                </c:pt>
                <c:pt idx="84">
                  <c:v>75.609756097560975</c:v>
                </c:pt>
                <c:pt idx="85">
                  <c:v>90.163934426229503</c:v>
                </c:pt>
                <c:pt idx="86">
                  <c:v>89.719626168224295</c:v>
                </c:pt>
                <c:pt idx="87">
                  <c:v>100</c:v>
                </c:pt>
                <c:pt idx="88">
                  <c:v>89.333333333333329</c:v>
                </c:pt>
                <c:pt idx="89">
                  <c:v>93.220338983050851</c:v>
                </c:pt>
                <c:pt idx="90">
                  <c:v>89.922480620155042</c:v>
                </c:pt>
                <c:pt idx="91">
                  <c:v>98.901098901098905</c:v>
                </c:pt>
                <c:pt idx="92">
                  <c:v>90.277777777777771</c:v>
                </c:pt>
                <c:pt idx="93">
                  <c:v>98.701298701298697</c:v>
                </c:pt>
                <c:pt idx="94">
                  <c:v>97.560975609756099</c:v>
                </c:pt>
                <c:pt idx="95">
                  <c:v>81.904761904761898</c:v>
                </c:pt>
                <c:pt idx="96">
                  <c:v>93.61702127659575</c:v>
                </c:pt>
                <c:pt idx="97">
                  <c:v>96.05263157894737</c:v>
                </c:pt>
                <c:pt idx="98">
                  <c:v>92.418772563176901</c:v>
                </c:pt>
                <c:pt idx="99">
                  <c:v>94.936708860759495</c:v>
                </c:pt>
                <c:pt idx="100">
                  <c:v>82.758620689655174</c:v>
                </c:pt>
                <c:pt idx="101">
                  <c:v>96.01593625498009</c:v>
                </c:pt>
                <c:pt idx="102">
                  <c:v>92.075471698113205</c:v>
                </c:pt>
                <c:pt idx="103">
                  <c:v>93.893129770992374</c:v>
                </c:pt>
                <c:pt idx="104">
                  <c:v>95.833333333333329</c:v>
                </c:pt>
                <c:pt idx="105">
                  <c:v>85.398230088495581</c:v>
                </c:pt>
                <c:pt idx="106">
                  <c:v>96.444444444444443</c:v>
                </c:pt>
                <c:pt idx="107">
                  <c:v>88.13559322033899</c:v>
                </c:pt>
                <c:pt idx="110">
                  <c:v>95.634671755806295</c:v>
                </c:pt>
                <c:pt idx="111">
                  <c:v>100</c:v>
                </c:pt>
                <c:pt idx="112">
                  <c:v>95.238095238095241</c:v>
                </c:pt>
                <c:pt idx="113">
                  <c:v>98.4375</c:v>
                </c:pt>
                <c:pt idx="114">
                  <c:v>100</c:v>
                </c:pt>
                <c:pt idx="115">
                  <c:v>98.795180722891558</c:v>
                </c:pt>
                <c:pt idx="116">
                  <c:v>100</c:v>
                </c:pt>
                <c:pt idx="117">
                  <c:v>88.888888888888886</c:v>
                </c:pt>
                <c:pt idx="118">
                  <c:v>89.066666666666663</c:v>
                </c:pt>
                <c:pt idx="119">
                  <c:v>90.285714285714278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4"/>
          <c:order val="8"/>
          <c:tx>
            <c:v>2021 ср.%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районам'!$U$5:$U$124</c:f>
              <c:numCache>
                <c:formatCode>General</c:formatCode>
                <c:ptCount val="120"/>
                <c:pt idx="0" formatCode="0.00">
                  <c:v>93.77</c:v>
                </c:pt>
                <c:pt idx="1">
                  <c:v>93.77</c:v>
                </c:pt>
                <c:pt idx="2">
                  <c:v>93.77</c:v>
                </c:pt>
                <c:pt idx="3">
                  <c:v>93.77</c:v>
                </c:pt>
                <c:pt idx="4">
                  <c:v>93.77</c:v>
                </c:pt>
                <c:pt idx="5">
                  <c:v>93.77</c:v>
                </c:pt>
                <c:pt idx="6">
                  <c:v>93.77</c:v>
                </c:pt>
                <c:pt idx="7">
                  <c:v>93.77</c:v>
                </c:pt>
                <c:pt idx="8">
                  <c:v>93.77</c:v>
                </c:pt>
                <c:pt idx="9">
                  <c:v>93.77</c:v>
                </c:pt>
                <c:pt idx="10" formatCode="0.00">
                  <c:v>93.77</c:v>
                </c:pt>
                <c:pt idx="11">
                  <c:v>93.77</c:v>
                </c:pt>
                <c:pt idx="12">
                  <c:v>93.77</c:v>
                </c:pt>
                <c:pt idx="13">
                  <c:v>93.77</c:v>
                </c:pt>
                <c:pt idx="14">
                  <c:v>93.77</c:v>
                </c:pt>
                <c:pt idx="15">
                  <c:v>93.77</c:v>
                </c:pt>
                <c:pt idx="16">
                  <c:v>93.77</c:v>
                </c:pt>
                <c:pt idx="17">
                  <c:v>93.77</c:v>
                </c:pt>
                <c:pt idx="18">
                  <c:v>93.77</c:v>
                </c:pt>
                <c:pt idx="19">
                  <c:v>93.77</c:v>
                </c:pt>
                <c:pt idx="20">
                  <c:v>93.77</c:v>
                </c:pt>
                <c:pt idx="21">
                  <c:v>93.77</c:v>
                </c:pt>
                <c:pt idx="22">
                  <c:v>93.77</c:v>
                </c:pt>
                <c:pt idx="23" formatCode="0.00">
                  <c:v>93.77</c:v>
                </c:pt>
                <c:pt idx="24">
                  <c:v>93.77</c:v>
                </c:pt>
                <c:pt idx="25">
                  <c:v>93.77</c:v>
                </c:pt>
                <c:pt idx="26">
                  <c:v>93.77</c:v>
                </c:pt>
                <c:pt idx="27">
                  <c:v>93.77</c:v>
                </c:pt>
                <c:pt idx="28">
                  <c:v>93.77</c:v>
                </c:pt>
                <c:pt idx="29">
                  <c:v>93.77</c:v>
                </c:pt>
                <c:pt idx="30">
                  <c:v>93.77</c:v>
                </c:pt>
                <c:pt idx="31">
                  <c:v>93.77</c:v>
                </c:pt>
                <c:pt idx="32">
                  <c:v>93.77</c:v>
                </c:pt>
                <c:pt idx="33">
                  <c:v>93.77</c:v>
                </c:pt>
                <c:pt idx="34">
                  <c:v>93.77</c:v>
                </c:pt>
                <c:pt idx="35">
                  <c:v>93.77</c:v>
                </c:pt>
                <c:pt idx="36">
                  <c:v>93.77</c:v>
                </c:pt>
                <c:pt idx="37">
                  <c:v>93.77</c:v>
                </c:pt>
                <c:pt idx="38">
                  <c:v>93.77</c:v>
                </c:pt>
                <c:pt idx="39">
                  <c:v>93.77</c:v>
                </c:pt>
                <c:pt idx="40">
                  <c:v>93.77</c:v>
                </c:pt>
                <c:pt idx="41" formatCode="0.00">
                  <c:v>93.77</c:v>
                </c:pt>
                <c:pt idx="42">
                  <c:v>93.77</c:v>
                </c:pt>
                <c:pt idx="43">
                  <c:v>93.77</c:v>
                </c:pt>
                <c:pt idx="44">
                  <c:v>93.77</c:v>
                </c:pt>
                <c:pt idx="45">
                  <c:v>93.77</c:v>
                </c:pt>
                <c:pt idx="46">
                  <c:v>93.77</c:v>
                </c:pt>
                <c:pt idx="47">
                  <c:v>93.77</c:v>
                </c:pt>
                <c:pt idx="48">
                  <c:v>93.77</c:v>
                </c:pt>
                <c:pt idx="49">
                  <c:v>93.77</c:v>
                </c:pt>
                <c:pt idx="50">
                  <c:v>93.77</c:v>
                </c:pt>
                <c:pt idx="51">
                  <c:v>93.77</c:v>
                </c:pt>
                <c:pt idx="52">
                  <c:v>93.77</c:v>
                </c:pt>
                <c:pt idx="53">
                  <c:v>93.77</c:v>
                </c:pt>
                <c:pt idx="54">
                  <c:v>93.77</c:v>
                </c:pt>
                <c:pt idx="55">
                  <c:v>93.77</c:v>
                </c:pt>
                <c:pt idx="56">
                  <c:v>93.77</c:v>
                </c:pt>
                <c:pt idx="57">
                  <c:v>93.77</c:v>
                </c:pt>
                <c:pt idx="58">
                  <c:v>93.77</c:v>
                </c:pt>
                <c:pt idx="59">
                  <c:v>93.77</c:v>
                </c:pt>
                <c:pt idx="60">
                  <c:v>93.77</c:v>
                </c:pt>
                <c:pt idx="61">
                  <c:v>93.77</c:v>
                </c:pt>
                <c:pt idx="62" formatCode="0.00">
                  <c:v>93.77</c:v>
                </c:pt>
                <c:pt idx="63">
                  <c:v>93.77</c:v>
                </c:pt>
                <c:pt idx="64">
                  <c:v>93.77</c:v>
                </c:pt>
                <c:pt idx="65">
                  <c:v>93.77</c:v>
                </c:pt>
                <c:pt idx="66">
                  <c:v>93.77</c:v>
                </c:pt>
                <c:pt idx="67">
                  <c:v>93.77</c:v>
                </c:pt>
                <c:pt idx="68">
                  <c:v>93.77</c:v>
                </c:pt>
                <c:pt idx="69">
                  <c:v>93.77</c:v>
                </c:pt>
                <c:pt idx="70">
                  <c:v>93.77</c:v>
                </c:pt>
                <c:pt idx="71">
                  <c:v>93.77</c:v>
                </c:pt>
                <c:pt idx="72">
                  <c:v>93.77</c:v>
                </c:pt>
                <c:pt idx="73">
                  <c:v>93.77</c:v>
                </c:pt>
                <c:pt idx="74">
                  <c:v>93.77</c:v>
                </c:pt>
                <c:pt idx="75">
                  <c:v>93.77</c:v>
                </c:pt>
                <c:pt idx="76">
                  <c:v>93.77</c:v>
                </c:pt>
                <c:pt idx="77" formatCode="0.00">
                  <c:v>93.77</c:v>
                </c:pt>
                <c:pt idx="78">
                  <c:v>93.77</c:v>
                </c:pt>
                <c:pt idx="79">
                  <c:v>93.77</c:v>
                </c:pt>
                <c:pt idx="80">
                  <c:v>93.77</c:v>
                </c:pt>
                <c:pt idx="81">
                  <c:v>93.77</c:v>
                </c:pt>
                <c:pt idx="82">
                  <c:v>93.77</c:v>
                </c:pt>
                <c:pt idx="83">
                  <c:v>93.77</c:v>
                </c:pt>
                <c:pt idx="84">
                  <c:v>93.77</c:v>
                </c:pt>
                <c:pt idx="85">
                  <c:v>93.77</c:v>
                </c:pt>
                <c:pt idx="86">
                  <c:v>93.77</c:v>
                </c:pt>
                <c:pt idx="87">
                  <c:v>93.77</c:v>
                </c:pt>
                <c:pt idx="88">
                  <c:v>93.77</c:v>
                </c:pt>
                <c:pt idx="89">
                  <c:v>93.77</c:v>
                </c:pt>
                <c:pt idx="90">
                  <c:v>93.77</c:v>
                </c:pt>
                <c:pt idx="91">
                  <c:v>93.77</c:v>
                </c:pt>
                <c:pt idx="92">
                  <c:v>93.77</c:v>
                </c:pt>
                <c:pt idx="93">
                  <c:v>93.77</c:v>
                </c:pt>
                <c:pt idx="94">
                  <c:v>93.77</c:v>
                </c:pt>
                <c:pt idx="95">
                  <c:v>93.77</c:v>
                </c:pt>
                <c:pt idx="96">
                  <c:v>93.77</c:v>
                </c:pt>
                <c:pt idx="97">
                  <c:v>93.77</c:v>
                </c:pt>
                <c:pt idx="98">
                  <c:v>93.77</c:v>
                </c:pt>
                <c:pt idx="99">
                  <c:v>93.77</c:v>
                </c:pt>
                <c:pt idx="100">
                  <c:v>93.77</c:v>
                </c:pt>
                <c:pt idx="101">
                  <c:v>93.77</c:v>
                </c:pt>
                <c:pt idx="102">
                  <c:v>93.77</c:v>
                </c:pt>
                <c:pt idx="103">
                  <c:v>93.77</c:v>
                </c:pt>
                <c:pt idx="104">
                  <c:v>93.77</c:v>
                </c:pt>
                <c:pt idx="105">
                  <c:v>93.77</c:v>
                </c:pt>
                <c:pt idx="106">
                  <c:v>93.77</c:v>
                </c:pt>
                <c:pt idx="107">
                  <c:v>93.77</c:v>
                </c:pt>
                <c:pt idx="108">
                  <c:v>93.77</c:v>
                </c:pt>
                <c:pt idx="109">
                  <c:v>93.77</c:v>
                </c:pt>
                <c:pt idx="110" formatCode="0.00">
                  <c:v>93.77</c:v>
                </c:pt>
                <c:pt idx="111">
                  <c:v>93.77</c:v>
                </c:pt>
                <c:pt idx="112">
                  <c:v>93.77</c:v>
                </c:pt>
                <c:pt idx="113">
                  <c:v>93.77</c:v>
                </c:pt>
                <c:pt idx="114">
                  <c:v>93.77</c:v>
                </c:pt>
                <c:pt idx="115">
                  <c:v>93.77</c:v>
                </c:pt>
                <c:pt idx="116">
                  <c:v>93.77</c:v>
                </c:pt>
                <c:pt idx="117">
                  <c:v>93.77</c:v>
                </c:pt>
                <c:pt idx="118">
                  <c:v>93.77</c:v>
                </c:pt>
                <c:pt idx="119">
                  <c:v>93.77</c:v>
                </c:pt>
              </c:numCache>
            </c:numRef>
          </c:val>
          <c:smooth val="0"/>
        </c:ser>
        <c:ser>
          <c:idx val="5"/>
          <c:order val="9"/>
          <c:tx>
            <c:v>2021 ср.%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'ЧГ-4 диаграмма по районам'!$B$5:$B$124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МБОУ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'ЧГ-4 диаграмма по районам'!$T$5:$T$124</c:f>
              <c:numCache>
                <c:formatCode>0.00</c:formatCode>
                <c:ptCount val="120"/>
                <c:pt idx="0">
                  <c:v>97.811663752430306</c:v>
                </c:pt>
                <c:pt idx="1">
                  <c:v>100</c:v>
                </c:pt>
                <c:pt idx="2">
                  <c:v>100</c:v>
                </c:pt>
                <c:pt idx="3">
                  <c:v>94.512195121951223</c:v>
                </c:pt>
                <c:pt idx="4">
                  <c:v>100</c:v>
                </c:pt>
                <c:pt idx="5">
                  <c:v>100</c:v>
                </c:pt>
                <c:pt idx="6">
                  <c:v>92.307692307692307</c:v>
                </c:pt>
                <c:pt idx="7">
                  <c:v>98.979591836734699</c:v>
                </c:pt>
                <c:pt idx="8">
                  <c:v>94.505494505494511</c:v>
                </c:pt>
                <c:pt idx="9">
                  <c:v>100</c:v>
                </c:pt>
                <c:pt idx="10">
                  <c:v>93.610920565111712</c:v>
                </c:pt>
                <c:pt idx="11">
                  <c:v>96.385542168674704</c:v>
                </c:pt>
                <c:pt idx="12">
                  <c:v>94.520547945205479</c:v>
                </c:pt>
                <c:pt idx="13">
                  <c:v>96.907216494845358</c:v>
                </c:pt>
                <c:pt idx="14">
                  <c:v>98.076923076923066</c:v>
                </c:pt>
                <c:pt idx="15">
                  <c:v>99.270072992700733</c:v>
                </c:pt>
                <c:pt idx="16">
                  <c:v>100</c:v>
                </c:pt>
                <c:pt idx="17">
                  <c:v>91.34615384615384</c:v>
                </c:pt>
                <c:pt idx="18">
                  <c:v>97.61904761904762</c:v>
                </c:pt>
                <c:pt idx="19">
                  <c:v>94.936708860759495</c:v>
                </c:pt>
                <c:pt idx="20">
                  <c:v>92.307692307692307</c:v>
                </c:pt>
                <c:pt idx="21">
                  <c:v>93.442622950819668</c:v>
                </c:pt>
                <c:pt idx="22">
                  <c:v>68.518518518518519</c:v>
                </c:pt>
                <c:pt idx="23">
                  <c:v>89.092519709362506</c:v>
                </c:pt>
                <c:pt idx="24">
                  <c:v>91.2</c:v>
                </c:pt>
                <c:pt idx="25">
                  <c:v>98.245614035087726</c:v>
                </c:pt>
                <c:pt idx="26">
                  <c:v>87.61904761904762</c:v>
                </c:pt>
                <c:pt idx="27">
                  <c:v>94.845360824742272</c:v>
                </c:pt>
                <c:pt idx="28">
                  <c:v>89.361702127659584</c:v>
                </c:pt>
                <c:pt idx="29">
                  <c:v>66.666666666666657</c:v>
                </c:pt>
                <c:pt idx="30">
                  <c:v>96.598639455782305</c:v>
                </c:pt>
                <c:pt idx="31">
                  <c:v>79.66101694915254</c:v>
                </c:pt>
                <c:pt idx="32">
                  <c:v>90</c:v>
                </c:pt>
                <c:pt idx="33">
                  <c:v>92.5</c:v>
                </c:pt>
                <c:pt idx="34">
                  <c:v>76.119402985074629</c:v>
                </c:pt>
                <c:pt idx="35">
                  <c:v>89.024390243902445</c:v>
                </c:pt>
                <c:pt idx="36">
                  <c:v>97.222222222222229</c:v>
                </c:pt>
                <c:pt idx="37">
                  <c:v>86.84210526315789</c:v>
                </c:pt>
                <c:pt idx="38">
                  <c:v>81.666666666666671</c:v>
                </c:pt>
                <c:pt idx="39">
                  <c:v>97</c:v>
                </c:pt>
                <c:pt idx="40">
                  <c:v>100</c:v>
                </c:pt>
                <c:pt idx="41">
                  <c:v>94.115763648877916</c:v>
                </c:pt>
                <c:pt idx="42">
                  <c:v>89.68609865470853</c:v>
                </c:pt>
                <c:pt idx="43">
                  <c:v>100</c:v>
                </c:pt>
                <c:pt idx="44">
                  <c:v>100</c:v>
                </c:pt>
                <c:pt idx="45">
                  <c:v>95.370370370370381</c:v>
                </c:pt>
                <c:pt idx="46">
                  <c:v>100</c:v>
                </c:pt>
                <c:pt idx="47">
                  <c:v>90.291262135922324</c:v>
                </c:pt>
                <c:pt idx="48">
                  <c:v>96.15384615384616</c:v>
                </c:pt>
                <c:pt idx="49">
                  <c:v>89.423076923076934</c:v>
                </c:pt>
                <c:pt idx="50">
                  <c:v>56.25</c:v>
                </c:pt>
                <c:pt idx="51">
                  <c:v>100</c:v>
                </c:pt>
                <c:pt idx="52">
                  <c:v>91.176470588235304</c:v>
                </c:pt>
                <c:pt idx="53">
                  <c:v>100</c:v>
                </c:pt>
                <c:pt idx="54">
                  <c:v>97.938144329896915</c:v>
                </c:pt>
                <c:pt idx="55">
                  <c:v>93.75</c:v>
                </c:pt>
                <c:pt idx="56">
                  <c:v>95.78947368421052</c:v>
                </c:pt>
                <c:pt idx="57">
                  <c:v>100</c:v>
                </c:pt>
                <c:pt idx="58">
                  <c:v>100</c:v>
                </c:pt>
                <c:pt idx="59">
                  <c:v>97.27272727272728</c:v>
                </c:pt>
                <c:pt idx="60">
                  <c:v>95.098039215686271</c:v>
                </c:pt>
                <c:pt idx="62">
                  <c:v>94.266748470849024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55.223880597014926</c:v>
                </c:pt>
                <c:pt idx="67">
                  <c:v>100</c:v>
                </c:pt>
                <c:pt idx="68">
                  <c:v>97.5</c:v>
                </c:pt>
                <c:pt idx="69">
                  <c:v>98.979591836734699</c:v>
                </c:pt>
                <c:pt idx="70">
                  <c:v>91.612903225806463</c:v>
                </c:pt>
                <c:pt idx="71">
                  <c:v>95.945945945945937</c:v>
                </c:pt>
                <c:pt idx="72">
                  <c:v>100</c:v>
                </c:pt>
                <c:pt idx="73">
                  <c:v>87.341772151898738</c:v>
                </c:pt>
                <c:pt idx="74">
                  <c:v>100</c:v>
                </c:pt>
                <c:pt idx="75">
                  <c:v>98.863636363636374</c:v>
                </c:pt>
                <c:pt idx="77">
                  <c:v>92.402657553478491</c:v>
                </c:pt>
                <c:pt idx="78">
                  <c:v>88.172043010752688</c:v>
                </c:pt>
                <c:pt idx="79">
                  <c:v>83.582089552238799</c:v>
                </c:pt>
                <c:pt idx="80">
                  <c:v>96.039603960396036</c:v>
                </c:pt>
                <c:pt idx="81">
                  <c:v>100</c:v>
                </c:pt>
                <c:pt idx="82">
                  <c:v>97.72727272727272</c:v>
                </c:pt>
                <c:pt idx="83">
                  <c:v>94.827586206896541</c:v>
                </c:pt>
                <c:pt idx="84">
                  <c:v>100</c:v>
                </c:pt>
                <c:pt idx="85">
                  <c:v>90</c:v>
                </c:pt>
                <c:pt idx="86">
                  <c:v>72.340425531914889</c:v>
                </c:pt>
                <c:pt idx="87">
                  <c:v>90.740740740740733</c:v>
                </c:pt>
                <c:pt idx="88">
                  <c:v>94</c:v>
                </c:pt>
                <c:pt idx="89">
                  <c:v>92.753623188405797</c:v>
                </c:pt>
                <c:pt idx="90">
                  <c:v>88.535031847133752</c:v>
                </c:pt>
                <c:pt idx="91">
                  <c:v>89.333333333333343</c:v>
                </c:pt>
                <c:pt idx="92">
                  <c:v>98.63013698630138</c:v>
                </c:pt>
                <c:pt idx="93">
                  <c:v>93.333333333333329</c:v>
                </c:pt>
                <c:pt idx="94">
                  <c:v>89.189189189189193</c:v>
                </c:pt>
                <c:pt idx="95">
                  <c:v>91.428571428571431</c:v>
                </c:pt>
                <c:pt idx="96">
                  <c:v>100</c:v>
                </c:pt>
                <c:pt idx="97">
                  <c:v>96.525096525096529</c:v>
                </c:pt>
                <c:pt idx="98">
                  <c:v>94.696969696969688</c:v>
                </c:pt>
                <c:pt idx="99">
                  <c:v>94.354838709677409</c:v>
                </c:pt>
                <c:pt idx="100">
                  <c:v>88.571428571428569</c:v>
                </c:pt>
                <c:pt idx="101">
                  <c:v>97.00374531835206</c:v>
                </c:pt>
                <c:pt idx="102">
                  <c:v>99.180327868852459</c:v>
                </c:pt>
                <c:pt idx="103">
                  <c:v>93.859649122807014</c:v>
                </c:pt>
                <c:pt idx="104">
                  <c:v>93.073593073593074</c:v>
                </c:pt>
                <c:pt idx="105">
                  <c:v>94.166666666666657</c:v>
                </c:pt>
                <c:pt idx="106">
                  <c:v>76.36363636363636</c:v>
                </c:pt>
                <c:pt idx="107">
                  <c:v>93.650793650793645</c:v>
                </c:pt>
                <c:pt idx="110">
                  <c:v>94.997389932346678</c:v>
                </c:pt>
                <c:pt idx="111">
                  <c:v>100</c:v>
                </c:pt>
                <c:pt idx="112">
                  <c:v>100</c:v>
                </c:pt>
                <c:pt idx="113">
                  <c:v>97.014925373134332</c:v>
                </c:pt>
                <c:pt idx="114">
                  <c:v>93.589743589743591</c:v>
                </c:pt>
                <c:pt idx="115">
                  <c:v>100</c:v>
                </c:pt>
                <c:pt idx="116">
                  <c:v>100</c:v>
                </c:pt>
                <c:pt idx="117">
                  <c:v>89.743589743589695</c:v>
                </c:pt>
                <c:pt idx="118">
                  <c:v>92.327365728900261</c:v>
                </c:pt>
                <c:pt idx="119">
                  <c:v>82.30088495575221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19136"/>
        <c:axId val="54220672"/>
      </c:lineChart>
      <c:catAx>
        <c:axId val="5421913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20672"/>
        <c:crosses val="autoZero"/>
        <c:auto val="1"/>
        <c:lblAlgn val="ctr"/>
        <c:lblOffset val="100"/>
        <c:noMultiLvlLbl val="0"/>
      </c:catAx>
      <c:valAx>
        <c:axId val="54220672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19136"/>
        <c:crosses val="autoZero"/>
        <c:crossBetween val="between"/>
        <c:majorUnit val="5"/>
        <c:minorUnit val="2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21677468662717017"/>
          <c:y val="1.28373629442835E-2"/>
          <c:w val="0.72341715679629237"/>
          <c:h val="3.7688330430941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Читательская грамотность 4 кл. 202</a:t>
            </a:r>
            <a:r>
              <a:rPr lang="en-US"/>
              <a:t>1-202</a:t>
            </a:r>
            <a:r>
              <a:rPr lang="ru-RU"/>
              <a:t>5</a:t>
            </a:r>
          </a:p>
        </c:rich>
      </c:tx>
      <c:layout>
        <c:manualLayout>
          <c:xMode val="edge"/>
          <c:yMode val="edge"/>
          <c:x val="2.2655520420642446E-2"/>
          <c:y val="1.3009060810854759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872028514815233E-2"/>
          <c:y val="6.2466078302473173E-2"/>
          <c:w val="0.98296596183242357"/>
          <c:h val="0.60721306398584995"/>
        </c:manualLayout>
      </c:layout>
      <c:lineChart>
        <c:grouping val="standard"/>
        <c:varyColors val="0"/>
        <c:ser>
          <c:idx val="8"/>
          <c:order val="0"/>
          <c:tx>
            <c:v>2025 ср.% по городу</c:v>
          </c:tx>
          <c:spPr>
            <a:ln w="25400">
              <a:solidFill>
                <a:srgbClr val="990099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диаграмма'!$E$5:$E$124</c:f>
              <c:numCache>
                <c:formatCode>General</c:formatCode>
                <c:ptCount val="120"/>
                <c:pt idx="0">
                  <c:v>77.849999999999994</c:v>
                </c:pt>
                <c:pt idx="1">
                  <c:v>77.849999999999994</c:v>
                </c:pt>
                <c:pt idx="2">
                  <c:v>77.849999999999994</c:v>
                </c:pt>
                <c:pt idx="3">
                  <c:v>77.849999999999994</c:v>
                </c:pt>
                <c:pt idx="4">
                  <c:v>77.849999999999994</c:v>
                </c:pt>
                <c:pt idx="5">
                  <c:v>77.849999999999994</c:v>
                </c:pt>
                <c:pt idx="6">
                  <c:v>77.849999999999994</c:v>
                </c:pt>
                <c:pt idx="7">
                  <c:v>77.849999999999994</c:v>
                </c:pt>
                <c:pt idx="8">
                  <c:v>77.849999999999994</c:v>
                </c:pt>
                <c:pt idx="9">
                  <c:v>77.849999999999994</c:v>
                </c:pt>
                <c:pt idx="10">
                  <c:v>77.849999999999994</c:v>
                </c:pt>
                <c:pt idx="11">
                  <c:v>77.849999999999994</c:v>
                </c:pt>
                <c:pt idx="12">
                  <c:v>77.849999999999994</c:v>
                </c:pt>
                <c:pt idx="13">
                  <c:v>77.849999999999994</c:v>
                </c:pt>
                <c:pt idx="14">
                  <c:v>77.849999999999994</c:v>
                </c:pt>
                <c:pt idx="15">
                  <c:v>77.849999999999994</c:v>
                </c:pt>
                <c:pt idx="16">
                  <c:v>77.849999999999994</c:v>
                </c:pt>
                <c:pt idx="17">
                  <c:v>77.849999999999994</c:v>
                </c:pt>
                <c:pt idx="18">
                  <c:v>77.849999999999994</c:v>
                </c:pt>
                <c:pt idx="19">
                  <c:v>77.849999999999994</c:v>
                </c:pt>
                <c:pt idx="20">
                  <c:v>77.849999999999994</c:v>
                </c:pt>
                <c:pt idx="21">
                  <c:v>77.849999999999994</c:v>
                </c:pt>
                <c:pt idx="22">
                  <c:v>77.849999999999994</c:v>
                </c:pt>
                <c:pt idx="23">
                  <c:v>77.849999999999994</c:v>
                </c:pt>
                <c:pt idx="24">
                  <c:v>77.849999999999994</c:v>
                </c:pt>
                <c:pt idx="25">
                  <c:v>77.849999999999994</c:v>
                </c:pt>
                <c:pt idx="26">
                  <c:v>77.849999999999994</c:v>
                </c:pt>
                <c:pt idx="27">
                  <c:v>77.849999999999994</c:v>
                </c:pt>
                <c:pt idx="28">
                  <c:v>77.849999999999994</c:v>
                </c:pt>
                <c:pt idx="29">
                  <c:v>77.849999999999994</c:v>
                </c:pt>
                <c:pt idx="30">
                  <c:v>77.849999999999994</c:v>
                </c:pt>
                <c:pt idx="31">
                  <c:v>77.849999999999994</c:v>
                </c:pt>
                <c:pt idx="32">
                  <c:v>77.849999999999994</c:v>
                </c:pt>
                <c:pt idx="33">
                  <c:v>77.849999999999994</c:v>
                </c:pt>
                <c:pt idx="34">
                  <c:v>77.849999999999994</c:v>
                </c:pt>
                <c:pt idx="35">
                  <c:v>77.849999999999994</c:v>
                </c:pt>
                <c:pt idx="36">
                  <c:v>77.849999999999994</c:v>
                </c:pt>
                <c:pt idx="37">
                  <c:v>77.849999999999994</c:v>
                </c:pt>
                <c:pt idx="38">
                  <c:v>77.849999999999994</c:v>
                </c:pt>
                <c:pt idx="39">
                  <c:v>77.849999999999994</c:v>
                </c:pt>
                <c:pt idx="40">
                  <c:v>77.849999999999994</c:v>
                </c:pt>
                <c:pt idx="41">
                  <c:v>77.849999999999994</c:v>
                </c:pt>
                <c:pt idx="42">
                  <c:v>77.849999999999994</c:v>
                </c:pt>
                <c:pt idx="43">
                  <c:v>77.849999999999994</c:v>
                </c:pt>
                <c:pt idx="44">
                  <c:v>77.849999999999994</c:v>
                </c:pt>
                <c:pt idx="45">
                  <c:v>77.849999999999994</c:v>
                </c:pt>
                <c:pt idx="46">
                  <c:v>77.849999999999994</c:v>
                </c:pt>
                <c:pt idx="47">
                  <c:v>77.849999999999994</c:v>
                </c:pt>
                <c:pt idx="48">
                  <c:v>77.849999999999994</c:v>
                </c:pt>
                <c:pt idx="49">
                  <c:v>77.849999999999994</c:v>
                </c:pt>
                <c:pt idx="50">
                  <c:v>77.849999999999994</c:v>
                </c:pt>
                <c:pt idx="51">
                  <c:v>77.849999999999994</c:v>
                </c:pt>
                <c:pt idx="52">
                  <c:v>77.849999999999994</c:v>
                </c:pt>
                <c:pt idx="53">
                  <c:v>77.849999999999994</c:v>
                </c:pt>
                <c:pt idx="54">
                  <c:v>77.849999999999994</c:v>
                </c:pt>
                <c:pt idx="55">
                  <c:v>77.849999999999994</c:v>
                </c:pt>
                <c:pt idx="56">
                  <c:v>77.849999999999994</c:v>
                </c:pt>
                <c:pt idx="57">
                  <c:v>77.849999999999994</c:v>
                </c:pt>
                <c:pt idx="58">
                  <c:v>77.849999999999994</c:v>
                </c:pt>
                <c:pt idx="59">
                  <c:v>77.849999999999994</c:v>
                </c:pt>
                <c:pt idx="60">
                  <c:v>77.849999999999994</c:v>
                </c:pt>
                <c:pt idx="61">
                  <c:v>77.849999999999994</c:v>
                </c:pt>
                <c:pt idx="62">
                  <c:v>77.849999999999994</c:v>
                </c:pt>
                <c:pt idx="63">
                  <c:v>77.849999999999994</c:v>
                </c:pt>
                <c:pt idx="64">
                  <c:v>77.849999999999994</c:v>
                </c:pt>
                <c:pt idx="65">
                  <c:v>77.849999999999994</c:v>
                </c:pt>
                <c:pt idx="66">
                  <c:v>77.849999999999994</c:v>
                </c:pt>
                <c:pt idx="67">
                  <c:v>77.849999999999994</c:v>
                </c:pt>
                <c:pt idx="68">
                  <c:v>77.849999999999994</c:v>
                </c:pt>
                <c:pt idx="69">
                  <c:v>77.849999999999994</c:v>
                </c:pt>
                <c:pt idx="70">
                  <c:v>77.849999999999994</c:v>
                </c:pt>
                <c:pt idx="71">
                  <c:v>77.849999999999994</c:v>
                </c:pt>
                <c:pt idx="72">
                  <c:v>77.849999999999994</c:v>
                </c:pt>
                <c:pt idx="73">
                  <c:v>77.849999999999994</c:v>
                </c:pt>
                <c:pt idx="74">
                  <c:v>77.849999999999994</c:v>
                </c:pt>
                <c:pt idx="75">
                  <c:v>77.849999999999994</c:v>
                </c:pt>
                <c:pt idx="76">
                  <c:v>77.849999999999994</c:v>
                </c:pt>
                <c:pt idx="77">
                  <c:v>77.849999999999994</c:v>
                </c:pt>
                <c:pt idx="78">
                  <c:v>77.849999999999994</c:v>
                </c:pt>
                <c:pt idx="79">
                  <c:v>77.849999999999994</c:v>
                </c:pt>
                <c:pt idx="80">
                  <c:v>77.849999999999994</c:v>
                </c:pt>
                <c:pt idx="81">
                  <c:v>77.849999999999994</c:v>
                </c:pt>
                <c:pt idx="82">
                  <c:v>77.849999999999994</c:v>
                </c:pt>
                <c:pt idx="83">
                  <c:v>77.849999999999994</c:v>
                </c:pt>
                <c:pt idx="84">
                  <c:v>77.849999999999994</c:v>
                </c:pt>
                <c:pt idx="85">
                  <c:v>77.849999999999994</c:v>
                </c:pt>
                <c:pt idx="86">
                  <c:v>77.849999999999994</c:v>
                </c:pt>
                <c:pt idx="87">
                  <c:v>77.849999999999994</c:v>
                </c:pt>
                <c:pt idx="88">
                  <c:v>77.849999999999994</c:v>
                </c:pt>
                <c:pt idx="89">
                  <c:v>77.849999999999994</c:v>
                </c:pt>
                <c:pt idx="90">
                  <c:v>77.849999999999994</c:v>
                </c:pt>
                <c:pt idx="91">
                  <c:v>77.849999999999994</c:v>
                </c:pt>
                <c:pt idx="92">
                  <c:v>77.849999999999994</c:v>
                </c:pt>
                <c:pt idx="93">
                  <c:v>77.849999999999994</c:v>
                </c:pt>
                <c:pt idx="94">
                  <c:v>77.849999999999994</c:v>
                </c:pt>
                <c:pt idx="95">
                  <c:v>77.849999999999994</c:v>
                </c:pt>
                <c:pt idx="96">
                  <c:v>77.849999999999994</c:v>
                </c:pt>
                <c:pt idx="97">
                  <c:v>77.849999999999994</c:v>
                </c:pt>
                <c:pt idx="98">
                  <c:v>77.849999999999994</c:v>
                </c:pt>
                <c:pt idx="99">
                  <c:v>77.849999999999994</c:v>
                </c:pt>
                <c:pt idx="100">
                  <c:v>77.849999999999994</c:v>
                </c:pt>
                <c:pt idx="101">
                  <c:v>77.849999999999994</c:v>
                </c:pt>
                <c:pt idx="102">
                  <c:v>77.849999999999994</c:v>
                </c:pt>
                <c:pt idx="103">
                  <c:v>77.849999999999994</c:v>
                </c:pt>
                <c:pt idx="104">
                  <c:v>77.849999999999994</c:v>
                </c:pt>
                <c:pt idx="105">
                  <c:v>77.849999999999994</c:v>
                </c:pt>
                <c:pt idx="106">
                  <c:v>77.849999999999994</c:v>
                </c:pt>
                <c:pt idx="107">
                  <c:v>77.849999999999994</c:v>
                </c:pt>
                <c:pt idx="108">
                  <c:v>77.849999999999994</c:v>
                </c:pt>
                <c:pt idx="109">
                  <c:v>77.849999999999994</c:v>
                </c:pt>
                <c:pt idx="110">
                  <c:v>77.849999999999994</c:v>
                </c:pt>
                <c:pt idx="111">
                  <c:v>77.849999999999994</c:v>
                </c:pt>
                <c:pt idx="112">
                  <c:v>77.849999999999994</c:v>
                </c:pt>
                <c:pt idx="113">
                  <c:v>77.849999999999994</c:v>
                </c:pt>
                <c:pt idx="114">
                  <c:v>77.849999999999994</c:v>
                </c:pt>
                <c:pt idx="115">
                  <c:v>77.849999999999994</c:v>
                </c:pt>
                <c:pt idx="116">
                  <c:v>77.849999999999994</c:v>
                </c:pt>
                <c:pt idx="117">
                  <c:v>77.849999999999994</c:v>
                </c:pt>
                <c:pt idx="118">
                  <c:v>77.849999999999994</c:v>
                </c:pt>
                <c:pt idx="119">
                  <c:v>77.849999999999994</c:v>
                </c:pt>
              </c:numCache>
            </c:numRef>
          </c:val>
          <c:smooth val="0"/>
        </c:ser>
        <c:ser>
          <c:idx val="9"/>
          <c:order val="1"/>
          <c:tx>
            <c:v>2025 % выполнения ОУ</c:v>
          </c:tx>
          <c:spPr>
            <a:ln w="25400">
              <a:solidFill>
                <a:srgbClr val="FF66FF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диаграмма'!$D$5:$D$124</c:f>
              <c:numCache>
                <c:formatCode>0.00</c:formatCode>
                <c:ptCount val="120"/>
                <c:pt idx="0">
                  <c:v>80.668288954181108</c:v>
                </c:pt>
                <c:pt idx="1">
                  <c:v>100</c:v>
                </c:pt>
                <c:pt idx="2">
                  <c:v>98.449612403100772</c:v>
                </c:pt>
                <c:pt idx="3">
                  <c:v>96.15384615384616</c:v>
                </c:pt>
                <c:pt idx="4">
                  <c:v>85.792349726775953</c:v>
                </c:pt>
                <c:pt idx="5">
                  <c:v>84.444444444444457</c:v>
                </c:pt>
                <c:pt idx="6">
                  <c:v>78.82352941176471</c:v>
                </c:pt>
                <c:pt idx="7">
                  <c:v>73.873873873873876</c:v>
                </c:pt>
                <c:pt idx="8">
                  <c:v>66.371681415929203</c:v>
                </c:pt>
                <c:pt idx="9">
                  <c:v>42.10526315789474</c:v>
                </c:pt>
                <c:pt idx="10">
                  <c:v>81.329018435315348</c:v>
                </c:pt>
                <c:pt idx="11">
                  <c:v>96.907216494845358</c:v>
                </c:pt>
                <c:pt idx="12">
                  <c:v>92.537313432835816</c:v>
                </c:pt>
                <c:pt idx="13">
                  <c:v>90.804597701149419</c:v>
                </c:pt>
                <c:pt idx="14">
                  <c:v>89.340101522842644</c:v>
                </c:pt>
                <c:pt idx="15">
                  <c:v>87.368421052631575</c:v>
                </c:pt>
                <c:pt idx="16">
                  <c:v>82.278481012658233</c:v>
                </c:pt>
                <c:pt idx="17">
                  <c:v>81.65680473372781</c:v>
                </c:pt>
                <c:pt idx="18">
                  <c:v>79.34782608695653</c:v>
                </c:pt>
                <c:pt idx="19">
                  <c:v>67.692307692307693</c:v>
                </c:pt>
                <c:pt idx="20">
                  <c:v>64.08450704225352</c:v>
                </c:pt>
                <c:pt idx="21">
                  <c:v>62.601626016260163</c:v>
                </c:pt>
                <c:pt idx="23">
                  <c:v>75.071289953255686</c:v>
                </c:pt>
                <c:pt idx="24">
                  <c:v>93.333333333333329</c:v>
                </c:pt>
                <c:pt idx="25">
                  <c:v>92</c:v>
                </c:pt>
                <c:pt idx="26">
                  <c:v>86.206896551724142</c:v>
                </c:pt>
                <c:pt idx="27">
                  <c:v>85.123966942148769</c:v>
                </c:pt>
                <c:pt idx="28">
                  <c:v>83.495145631067956</c:v>
                </c:pt>
                <c:pt idx="29">
                  <c:v>83.333333333333329</c:v>
                </c:pt>
                <c:pt idx="30">
                  <c:v>80.8</c:v>
                </c:pt>
                <c:pt idx="31">
                  <c:v>79.411764705882348</c:v>
                </c:pt>
                <c:pt idx="32">
                  <c:v>77.192982456140356</c:v>
                </c:pt>
                <c:pt idx="33">
                  <c:v>76.5625</c:v>
                </c:pt>
                <c:pt idx="34">
                  <c:v>74.489795918367349</c:v>
                </c:pt>
                <c:pt idx="35">
                  <c:v>74.30167597765363</c:v>
                </c:pt>
                <c:pt idx="36">
                  <c:v>68.888888888888886</c:v>
                </c:pt>
                <c:pt idx="37">
                  <c:v>58.108108108108105</c:v>
                </c:pt>
                <c:pt idx="38">
                  <c:v>55.645161290322584</c:v>
                </c:pt>
                <c:pt idx="39">
                  <c:v>53.846153846153847</c:v>
                </c:pt>
                <c:pt idx="40">
                  <c:v>53.472222222222229</c:v>
                </c:pt>
                <c:pt idx="41">
                  <c:v>80.597258139268789</c:v>
                </c:pt>
                <c:pt idx="42">
                  <c:v>100</c:v>
                </c:pt>
                <c:pt idx="43">
                  <c:v>97.777777777777771</c:v>
                </c:pt>
                <c:pt idx="44">
                  <c:v>94.871794871794876</c:v>
                </c:pt>
                <c:pt idx="45">
                  <c:v>94.30051813471502</c:v>
                </c:pt>
                <c:pt idx="46">
                  <c:v>93.913043478260875</c:v>
                </c:pt>
                <c:pt idx="47">
                  <c:v>89.583333333333329</c:v>
                </c:pt>
                <c:pt idx="48">
                  <c:v>87.610619469026545</c:v>
                </c:pt>
                <c:pt idx="49">
                  <c:v>84.768211920529808</c:v>
                </c:pt>
                <c:pt idx="50">
                  <c:v>84.558823529411768</c:v>
                </c:pt>
                <c:pt idx="51">
                  <c:v>81.25</c:v>
                </c:pt>
                <c:pt idx="52">
                  <c:v>80.681818181818187</c:v>
                </c:pt>
                <c:pt idx="53">
                  <c:v>78.94736842105263</c:v>
                </c:pt>
                <c:pt idx="54">
                  <c:v>78.461538461538453</c:v>
                </c:pt>
                <c:pt idx="55">
                  <c:v>78.32167832167832</c:v>
                </c:pt>
                <c:pt idx="56">
                  <c:v>74.394463667820077</c:v>
                </c:pt>
                <c:pt idx="57">
                  <c:v>72.357723577235774</c:v>
                </c:pt>
                <c:pt idx="58">
                  <c:v>71.929824561403507</c:v>
                </c:pt>
                <c:pt idx="59">
                  <c:v>71.25</c:v>
                </c:pt>
                <c:pt idx="60">
                  <c:v>55.895196506550221</c:v>
                </c:pt>
                <c:pt idx="61">
                  <c:v>41.071428571428569</c:v>
                </c:pt>
                <c:pt idx="62">
                  <c:v>79.40664057346396</c:v>
                </c:pt>
                <c:pt idx="63">
                  <c:v>100</c:v>
                </c:pt>
                <c:pt idx="64">
                  <c:v>91.584158415841586</c:v>
                </c:pt>
                <c:pt idx="65">
                  <c:v>89.130434782608688</c:v>
                </c:pt>
                <c:pt idx="66">
                  <c:v>86.666666666666671</c:v>
                </c:pt>
                <c:pt idx="67">
                  <c:v>81.553398058252441</c:v>
                </c:pt>
                <c:pt idx="68">
                  <c:v>81.188118811881196</c:v>
                </c:pt>
                <c:pt idx="69">
                  <c:v>80.769230769230774</c:v>
                </c:pt>
                <c:pt idx="70">
                  <c:v>79.338842975206603</c:v>
                </c:pt>
                <c:pt idx="71">
                  <c:v>78.518518518518519</c:v>
                </c:pt>
                <c:pt idx="72">
                  <c:v>78.082191780821915</c:v>
                </c:pt>
                <c:pt idx="73">
                  <c:v>73.432835820895519</c:v>
                </c:pt>
                <c:pt idx="74">
                  <c:v>70</c:v>
                </c:pt>
                <c:pt idx="75">
                  <c:v>65.714285714285708</c:v>
                </c:pt>
                <c:pt idx="76">
                  <c:v>55.714285714285715</c:v>
                </c:pt>
                <c:pt idx="77">
                  <c:v>75.754036961758757</c:v>
                </c:pt>
                <c:pt idx="78">
                  <c:v>96.103896103896105</c:v>
                </c:pt>
                <c:pt idx="79">
                  <c:v>95.604395604395592</c:v>
                </c:pt>
                <c:pt idx="80">
                  <c:v>89.361702127659569</c:v>
                </c:pt>
                <c:pt idx="81">
                  <c:v>88.235294117647058</c:v>
                </c:pt>
                <c:pt idx="82">
                  <c:v>87.272727272727266</c:v>
                </c:pt>
                <c:pt idx="83">
                  <c:v>85.826771653543304</c:v>
                </c:pt>
                <c:pt idx="84">
                  <c:v>85.333333333333343</c:v>
                </c:pt>
                <c:pt idx="85">
                  <c:v>85.227272727272734</c:v>
                </c:pt>
                <c:pt idx="86">
                  <c:v>84.166666666666657</c:v>
                </c:pt>
                <c:pt idx="87">
                  <c:v>83.333333333333343</c:v>
                </c:pt>
                <c:pt idx="88">
                  <c:v>80.540540540540547</c:v>
                </c:pt>
                <c:pt idx="89">
                  <c:v>79.741379310344826</c:v>
                </c:pt>
                <c:pt idx="90">
                  <c:v>79.166666666666671</c:v>
                </c:pt>
                <c:pt idx="91">
                  <c:v>78.260869565217391</c:v>
                </c:pt>
                <c:pt idx="92">
                  <c:v>77.551020408163268</c:v>
                </c:pt>
                <c:pt idx="93">
                  <c:v>76.595744680851055</c:v>
                </c:pt>
                <c:pt idx="94">
                  <c:v>76.515151515151516</c:v>
                </c:pt>
                <c:pt idx="95">
                  <c:v>75.174825174825173</c:v>
                </c:pt>
                <c:pt idx="96">
                  <c:v>74.778761061946909</c:v>
                </c:pt>
                <c:pt idx="97">
                  <c:v>73.07692307692308</c:v>
                </c:pt>
                <c:pt idx="98">
                  <c:v>72.549019607843135</c:v>
                </c:pt>
                <c:pt idx="99">
                  <c:v>72.397094430992738</c:v>
                </c:pt>
                <c:pt idx="100">
                  <c:v>70.520231213872833</c:v>
                </c:pt>
                <c:pt idx="101">
                  <c:v>69.607843137254903</c:v>
                </c:pt>
                <c:pt idx="102">
                  <c:v>68.141592920353986</c:v>
                </c:pt>
                <c:pt idx="103">
                  <c:v>66.386554621848745</c:v>
                </c:pt>
                <c:pt idx="104">
                  <c:v>65.773809523809518</c:v>
                </c:pt>
                <c:pt idx="105">
                  <c:v>64.646464646464636</c:v>
                </c:pt>
                <c:pt idx="106">
                  <c:v>53.703703703703702</c:v>
                </c:pt>
                <c:pt idx="107">
                  <c:v>52.04081632653061</c:v>
                </c:pt>
                <c:pt idx="108">
                  <c:v>40.74074074074074</c:v>
                </c:pt>
                <c:pt idx="110">
                  <c:v>80.65531317071833</c:v>
                </c:pt>
                <c:pt idx="111">
                  <c:v>98.214285714285708</c:v>
                </c:pt>
                <c:pt idx="112">
                  <c:v>95</c:v>
                </c:pt>
                <c:pt idx="113">
                  <c:v>90.074441687344915</c:v>
                </c:pt>
                <c:pt idx="114">
                  <c:v>89.552238805970148</c:v>
                </c:pt>
                <c:pt idx="115">
                  <c:v>88.043478260869563</c:v>
                </c:pt>
                <c:pt idx="116">
                  <c:v>81.132075471698116</c:v>
                </c:pt>
                <c:pt idx="117">
                  <c:v>70.165745856353595</c:v>
                </c:pt>
                <c:pt idx="118">
                  <c:v>64.935064935064943</c:v>
                </c:pt>
                <c:pt idx="119">
                  <c:v>48.780487804878049</c:v>
                </c:pt>
              </c:numCache>
            </c:numRef>
          </c:val>
          <c:smooth val="0"/>
        </c:ser>
        <c:ser>
          <c:idx val="6"/>
          <c:order val="2"/>
          <c:tx>
            <c:v>2024 ср.%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диаграмма'!$I$5:$I$124</c:f>
              <c:numCache>
                <c:formatCode>General</c:formatCode>
                <c:ptCount val="120"/>
                <c:pt idx="0">
                  <c:v>78.14</c:v>
                </c:pt>
                <c:pt idx="1">
                  <c:v>78.14</c:v>
                </c:pt>
                <c:pt idx="2">
                  <c:v>78.14</c:v>
                </c:pt>
                <c:pt idx="3">
                  <c:v>78.14</c:v>
                </c:pt>
                <c:pt idx="4">
                  <c:v>78.14</c:v>
                </c:pt>
                <c:pt idx="5">
                  <c:v>78.14</c:v>
                </c:pt>
                <c:pt idx="6">
                  <c:v>78.14</c:v>
                </c:pt>
                <c:pt idx="7">
                  <c:v>78.14</c:v>
                </c:pt>
                <c:pt idx="8">
                  <c:v>78.14</c:v>
                </c:pt>
                <c:pt idx="9">
                  <c:v>78.14</c:v>
                </c:pt>
                <c:pt idx="10">
                  <c:v>78.14</c:v>
                </c:pt>
                <c:pt idx="11">
                  <c:v>78.14</c:v>
                </c:pt>
                <c:pt idx="12">
                  <c:v>78.14</c:v>
                </c:pt>
                <c:pt idx="13">
                  <c:v>78.14</c:v>
                </c:pt>
                <c:pt idx="14">
                  <c:v>78.14</c:v>
                </c:pt>
                <c:pt idx="15">
                  <c:v>78.14</c:v>
                </c:pt>
                <c:pt idx="16">
                  <c:v>78.14</c:v>
                </c:pt>
                <c:pt idx="17">
                  <c:v>78.14</c:v>
                </c:pt>
                <c:pt idx="18">
                  <c:v>78.14</c:v>
                </c:pt>
                <c:pt idx="19">
                  <c:v>78.14</c:v>
                </c:pt>
                <c:pt idx="20">
                  <c:v>78.14</c:v>
                </c:pt>
                <c:pt idx="21">
                  <c:v>78.14</c:v>
                </c:pt>
                <c:pt idx="22">
                  <c:v>78.14</c:v>
                </c:pt>
                <c:pt idx="23">
                  <c:v>78.14</c:v>
                </c:pt>
                <c:pt idx="24">
                  <c:v>78.14</c:v>
                </c:pt>
                <c:pt idx="25">
                  <c:v>78.14</c:v>
                </c:pt>
                <c:pt idx="26">
                  <c:v>78.14</c:v>
                </c:pt>
                <c:pt idx="27">
                  <c:v>78.14</c:v>
                </c:pt>
                <c:pt idx="28">
                  <c:v>78.14</c:v>
                </c:pt>
                <c:pt idx="29">
                  <c:v>78.14</c:v>
                </c:pt>
                <c:pt idx="30">
                  <c:v>78.14</c:v>
                </c:pt>
                <c:pt idx="31">
                  <c:v>78.14</c:v>
                </c:pt>
                <c:pt idx="32">
                  <c:v>78.14</c:v>
                </c:pt>
                <c:pt idx="33">
                  <c:v>78.14</c:v>
                </c:pt>
                <c:pt idx="34">
                  <c:v>78.14</c:v>
                </c:pt>
                <c:pt idx="35">
                  <c:v>78.14</c:v>
                </c:pt>
                <c:pt idx="36">
                  <c:v>78.14</c:v>
                </c:pt>
                <c:pt idx="37">
                  <c:v>78.14</c:v>
                </c:pt>
                <c:pt idx="38">
                  <c:v>78.14</c:v>
                </c:pt>
                <c:pt idx="39">
                  <c:v>78.14</c:v>
                </c:pt>
                <c:pt idx="40">
                  <c:v>78.14</c:v>
                </c:pt>
                <c:pt idx="41">
                  <c:v>78.14</c:v>
                </c:pt>
                <c:pt idx="42">
                  <c:v>78.14</c:v>
                </c:pt>
                <c:pt idx="43">
                  <c:v>78.14</c:v>
                </c:pt>
                <c:pt idx="44">
                  <c:v>78.14</c:v>
                </c:pt>
                <c:pt idx="45">
                  <c:v>78.14</c:v>
                </c:pt>
                <c:pt idx="46">
                  <c:v>78.14</c:v>
                </c:pt>
                <c:pt idx="47">
                  <c:v>78.14</c:v>
                </c:pt>
                <c:pt idx="48">
                  <c:v>78.14</c:v>
                </c:pt>
                <c:pt idx="49">
                  <c:v>78.14</c:v>
                </c:pt>
                <c:pt idx="50">
                  <c:v>78.14</c:v>
                </c:pt>
                <c:pt idx="51">
                  <c:v>78.14</c:v>
                </c:pt>
                <c:pt idx="52">
                  <c:v>78.14</c:v>
                </c:pt>
                <c:pt idx="53">
                  <c:v>78.14</c:v>
                </c:pt>
                <c:pt idx="54">
                  <c:v>78.14</c:v>
                </c:pt>
                <c:pt idx="55">
                  <c:v>78.14</c:v>
                </c:pt>
                <c:pt idx="56">
                  <c:v>78.14</c:v>
                </c:pt>
                <c:pt idx="57">
                  <c:v>78.14</c:v>
                </c:pt>
                <c:pt idx="58">
                  <c:v>78.14</c:v>
                </c:pt>
                <c:pt idx="59">
                  <c:v>78.14</c:v>
                </c:pt>
                <c:pt idx="60">
                  <c:v>78.14</c:v>
                </c:pt>
                <c:pt idx="61">
                  <c:v>78.14</c:v>
                </c:pt>
                <c:pt idx="62">
                  <c:v>78.14</c:v>
                </c:pt>
                <c:pt idx="63">
                  <c:v>78.14</c:v>
                </c:pt>
                <c:pt idx="64">
                  <c:v>78.14</c:v>
                </c:pt>
                <c:pt idx="65">
                  <c:v>78.14</c:v>
                </c:pt>
                <c:pt idx="66">
                  <c:v>78.14</c:v>
                </c:pt>
                <c:pt idx="67">
                  <c:v>78.14</c:v>
                </c:pt>
                <c:pt idx="68">
                  <c:v>78.14</c:v>
                </c:pt>
                <c:pt idx="69">
                  <c:v>78.14</c:v>
                </c:pt>
                <c:pt idx="70">
                  <c:v>78.14</c:v>
                </c:pt>
                <c:pt idx="71">
                  <c:v>78.14</c:v>
                </c:pt>
                <c:pt idx="72">
                  <c:v>78.14</c:v>
                </c:pt>
                <c:pt idx="73">
                  <c:v>78.14</c:v>
                </c:pt>
                <c:pt idx="74">
                  <c:v>78.14</c:v>
                </c:pt>
                <c:pt idx="75">
                  <c:v>78.14</c:v>
                </c:pt>
                <c:pt idx="76">
                  <c:v>78.14</c:v>
                </c:pt>
                <c:pt idx="77">
                  <c:v>78.14</c:v>
                </c:pt>
                <c:pt idx="78">
                  <c:v>78.14</c:v>
                </c:pt>
                <c:pt idx="79">
                  <c:v>78.14</c:v>
                </c:pt>
                <c:pt idx="80">
                  <c:v>78.14</c:v>
                </c:pt>
                <c:pt idx="81">
                  <c:v>78.14</c:v>
                </c:pt>
                <c:pt idx="82">
                  <c:v>78.14</c:v>
                </c:pt>
                <c:pt idx="83">
                  <c:v>78.14</c:v>
                </c:pt>
                <c:pt idx="84">
                  <c:v>78.14</c:v>
                </c:pt>
                <c:pt idx="85">
                  <c:v>78.14</c:v>
                </c:pt>
                <c:pt idx="86">
                  <c:v>78.14</c:v>
                </c:pt>
                <c:pt idx="87">
                  <c:v>78.14</c:v>
                </c:pt>
                <c:pt idx="88">
                  <c:v>78.14</c:v>
                </c:pt>
                <c:pt idx="89">
                  <c:v>78.14</c:v>
                </c:pt>
                <c:pt idx="90">
                  <c:v>78.14</c:v>
                </c:pt>
                <c:pt idx="91">
                  <c:v>78.14</c:v>
                </c:pt>
                <c:pt idx="92">
                  <c:v>78.14</c:v>
                </c:pt>
                <c:pt idx="93">
                  <c:v>78.14</c:v>
                </c:pt>
                <c:pt idx="94">
                  <c:v>78.14</c:v>
                </c:pt>
                <c:pt idx="95">
                  <c:v>78.14</c:v>
                </c:pt>
                <c:pt idx="96">
                  <c:v>78.14</c:v>
                </c:pt>
                <c:pt idx="97">
                  <c:v>78.14</c:v>
                </c:pt>
                <c:pt idx="98">
                  <c:v>78.14</c:v>
                </c:pt>
                <c:pt idx="99">
                  <c:v>78.14</c:v>
                </c:pt>
                <c:pt idx="100">
                  <c:v>78.14</c:v>
                </c:pt>
                <c:pt idx="101">
                  <c:v>78.14</c:v>
                </c:pt>
                <c:pt idx="102">
                  <c:v>78.14</c:v>
                </c:pt>
                <c:pt idx="103">
                  <c:v>78.14</c:v>
                </c:pt>
                <c:pt idx="104">
                  <c:v>78.14</c:v>
                </c:pt>
                <c:pt idx="105">
                  <c:v>78.14</c:v>
                </c:pt>
                <c:pt idx="106">
                  <c:v>78.14</c:v>
                </c:pt>
                <c:pt idx="107">
                  <c:v>78.14</c:v>
                </c:pt>
                <c:pt idx="108">
                  <c:v>78.14</c:v>
                </c:pt>
                <c:pt idx="109">
                  <c:v>78.14</c:v>
                </c:pt>
                <c:pt idx="110">
                  <c:v>78.14</c:v>
                </c:pt>
                <c:pt idx="111">
                  <c:v>78.14</c:v>
                </c:pt>
                <c:pt idx="112">
                  <c:v>78.14</c:v>
                </c:pt>
                <c:pt idx="113">
                  <c:v>78.14</c:v>
                </c:pt>
                <c:pt idx="114">
                  <c:v>78.14</c:v>
                </c:pt>
                <c:pt idx="115">
                  <c:v>78.14</c:v>
                </c:pt>
                <c:pt idx="116">
                  <c:v>78.14</c:v>
                </c:pt>
                <c:pt idx="117">
                  <c:v>78.14</c:v>
                </c:pt>
                <c:pt idx="118">
                  <c:v>78.14</c:v>
                </c:pt>
                <c:pt idx="119">
                  <c:v>78.14</c:v>
                </c:pt>
              </c:numCache>
            </c:numRef>
          </c:val>
          <c:smooth val="0"/>
        </c:ser>
        <c:ser>
          <c:idx val="7"/>
          <c:order val="3"/>
          <c:tx>
            <c:v>2024 % выполнения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диаграмма'!$H$5:$H$124</c:f>
              <c:numCache>
                <c:formatCode>0.00</c:formatCode>
                <c:ptCount val="120"/>
                <c:pt idx="0">
                  <c:v>84.94636328299103</c:v>
                </c:pt>
                <c:pt idx="1">
                  <c:v>88.63636363636364</c:v>
                </c:pt>
                <c:pt idx="2">
                  <c:v>98.095238095238102</c:v>
                </c:pt>
                <c:pt idx="3">
                  <c:v>94.059405940594061</c:v>
                </c:pt>
                <c:pt idx="4">
                  <c:v>91.616766467065872</c:v>
                </c:pt>
                <c:pt idx="5">
                  <c:v>88.28125</c:v>
                </c:pt>
                <c:pt idx="7">
                  <c:v>88.095238095238102</c:v>
                </c:pt>
                <c:pt idx="8">
                  <c:v>62.365591397849457</c:v>
                </c:pt>
                <c:pt idx="9">
                  <c:v>68.421052631578945</c:v>
                </c:pt>
                <c:pt idx="10">
                  <c:v>79.378429920203317</c:v>
                </c:pt>
                <c:pt idx="11">
                  <c:v>83.035714285714292</c:v>
                </c:pt>
                <c:pt idx="12">
                  <c:v>90.410958904109577</c:v>
                </c:pt>
                <c:pt idx="13">
                  <c:v>98.333333333333343</c:v>
                </c:pt>
                <c:pt idx="14">
                  <c:v>63.917525773195877</c:v>
                </c:pt>
                <c:pt idx="15">
                  <c:v>90</c:v>
                </c:pt>
                <c:pt idx="16">
                  <c:v>53.623188405797102</c:v>
                </c:pt>
                <c:pt idx="17">
                  <c:v>80.606060606060609</c:v>
                </c:pt>
                <c:pt idx="19">
                  <c:v>90</c:v>
                </c:pt>
                <c:pt idx="20">
                  <c:v>52.4822695035461</c:v>
                </c:pt>
                <c:pt idx="21">
                  <c:v>72.815533980582529</c:v>
                </c:pt>
                <c:pt idx="22">
                  <c:v>97.938144329896915</c:v>
                </c:pt>
                <c:pt idx="23">
                  <c:v>74.446936506618997</c:v>
                </c:pt>
                <c:pt idx="24">
                  <c:v>52.439024390243901</c:v>
                </c:pt>
                <c:pt idx="25">
                  <c:v>56</c:v>
                </c:pt>
                <c:pt idx="26">
                  <c:v>90.625</c:v>
                </c:pt>
                <c:pt idx="27">
                  <c:v>82</c:v>
                </c:pt>
                <c:pt idx="28">
                  <c:v>95.49549549549549</c:v>
                </c:pt>
                <c:pt idx="29">
                  <c:v>88.392857142857139</c:v>
                </c:pt>
                <c:pt idx="30">
                  <c:v>72.8</c:v>
                </c:pt>
                <c:pt idx="31">
                  <c:v>85.714285714285708</c:v>
                </c:pt>
                <c:pt idx="32">
                  <c:v>66.071428571428569</c:v>
                </c:pt>
                <c:pt idx="33">
                  <c:v>69.444444444444443</c:v>
                </c:pt>
                <c:pt idx="34">
                  <c:v>88.349514563106794</c:v>
                </c:pt>
                <c:pt idx="35">
                  <c:v>82.608695652173907</c:v>
                </c:pt>
                <c:pt idx="36">
                  <c:v>62.365591397849457</c:v>
                </c:pt>
                <c:pt idx="37">
                  <c:v>66.666666666666671</c:v>
                </c:pt>
                <c:pt idx="38">
                  <c:v>59.2</c:v>
                </c:pt>
                <c:pt idx="39">
                  <c:v>79.838709677419359</c:v>
                </c:pt>
                <c:pt idx="40">
                  <c:v>67.586206896551715</c:v>
                </c:pt>
                <c:pt idx="41">
                  <c:v>76.880498297431743</c:v>
                </c:pt>
                <c:pt idx="42">
                  <c:v>100</c:v>
                </c:pt>
                <c:pt idx="44">
                  <c:v>100</c:v>
                </c:pt>
                <c:pt idx="45">
                  <c:v>91.75257731958763</c:v>
                </c:pt>
                <c:pt idx="46">
                  <c:v>94.782608695652172</c:v>
                </c:pt>
                <c:pt idx="47">
                  <c:v>93.103448275862064</c:v>
                </c:pt>
                <c:pt idx="48">
                  <c:v>88.709677419354847</c:v>
                </c:pt>
                <c:pt idx="49">
                  <c:v>86.178861788617894</c:v>
                </c:pt>
                <c:pt idx="50">
                  <c:v>73.195876288659804</c:v>
                </c:pt>
                <c:pt idx="51">
                  <c:v>22</c:v>
                </c:pt>
                <c:pt idx="52">
                  <c:v>94.565217391304344</c:v>
                </c:pt>
                <c:pt idx="53">
                  <c:v>69.565217391304344</c:v>
                </c:pt>
                <c:pt idx="54">
                  <c:v>61.463414634146339</c:v>
                </c:pt>
                <c:pt idx="55">
                  <c:v>64.566929133858267</c:v>
                </c:pt>
                <c:pt idx="56">
                  <c:v>68.683274021352304</c:v>
                </c:pt>
                <c:pt idx="57">
                  <c:v>87.962962962962962</c:v>
                </c:pt>
                <c:pt idx="58">
                  <c:v>65.420560747663558</c:v>
                </c:pt>
                <c:pt idx="59">
                  <c:v>89.534883720930225</c:v>
                </c:pt>
                <c:pt idx="60">
                  <c:v>64.5631067961165</c:v>
                </c:pt>
                <c:pt idx="61">
                  <c:v>44.680851063829792</c:v>
                </c:pt>
                <c:pt idx="62">
                  <c:v>81.974484658042613</c:v>
                </c:pt>
                <c:pt idx="63">
                  <c:v>97.65625</c:v>
                </c:pt>
                <c:pt idx="64">
                  <c:v>94.68599033816426</c:v>
                </c:pt>
                <c:pt idx="65">
                  <c:v>89.090909090909093</c:v>
                </c:pt>
                <c:pt idx="66">
                  <c:v>83.333333333333343</c:v>
                </c:pt>
                <c:pt idx="67">
                  <c:v>94.897959183673478</c:v>
                </c:pt>
                <c:pt idx="68">
                  <c:v>90.361445783132524</c:v>
                </c:pt>
                <c:pt idx="69">
                  <c:v>97.826086956521749</c:v>
                </c:pt>
                <c:pt idx="71">
                  <c:v>80.672268907563023</c:v>
                </c:pt>
                <c:pt idx="72">
                  <c:v>65</c:v>
                </c:pt>
                <c:pt idx="73">
                  <c:v>83.805668016194332</c:v>
                </c:pt>
                <c:pt idx="74">
                  <c:v>61.594202898550726</c:v>
                </c:pt>
                <c:pt idx="75">
                  <c:v>50</c:v>
                </c:pt>
                <c:pt idx="76">
                  <c:v>76.744186046511629</c:v>
                </c:pt>
                <c:pt idx="77">
                  <c:v>75.424123803352302</c:v>
                </c:pt>
                <c:pt idx="78">
                  <c:v>91.764705882352942</c:v>
                </c:pt>
                <c:pt idx="79">
                  <c:v>80.198019801980195</c:v>
                </c:pt>
                <c:pt idx="80">
                  <c:v>74.647887323943664</c:v>
                </c:pt>
                <c:pt idx="81">
                  <c:v>76.19047619047619</c:v>
                </c:pt>
                <c:pt idx="82">
                  <c:v>71.578947368421055</c:v>
                </c:pt>
                <c:pt idx="83">
                  <c:v>82.629107981220656</c:v>
                </c:pt>
                <c:pt idx="84">
                  <c:v>84.848484848484844</c:v>
                </c:pt>
                <c:pt idx="85">
                  <c:v>77.27272727272728</c:v>
                </c:pt>
                <c:pt idx="86">
                  <c:v>68.103448275862064</c:v>
                </c:pt>
                <c:pt idx="87">
                  <c:v>80.134680134680139</c:v>
                </c:pt>
                <c:pt idx="88">
                  <c:v>80.423280423280431</c:v>
                </c:pt>
                <c:pt idx="89">
                  <c:v>83.5</c:v>
                </c:pt>
                <c:pt idx="90">
                  <c:v>69.026548672566378</c:v>
                </c:pt>
                <c:pt idx="91">
                  <c:v>63.70967741935484</c:v>
                </c:pt>
                <c:pt idx="92">
                  <c:v>77.599999999999994</c:v>
                </c:pt>
                <c:pt idx="93">
                  <c:v>94.186046511627907</c:v>
                </c:pt>
                <c:pt idx="94">
                  <c:v>73.282442748091597</c:v>
                </c:pt>
                <c:pt idx="95">
                  <c:v>65.591397849462368</c:v>
                </c:pt>
                <c:pt idx="96">
                  <c:v>90.740740740740733</c:v>
                </c:pt>
                <c:pt idx="97">
                  <c:v>83.695652173913047</c:v>
                </c:pt>
                <c:pt idx="98">
                  <c:v>80.672268907563023</c:v>
                </c:pt>
                <c:pt idx="99">
                  <c:v>65.93673965936739</c:v>
                </c:pt>
                <c:pt idx="100">
                  <c:v>86.982248520710073</c:v>
                </c:pt>
                <c:pt idx="101">
                  <c:v>62.755102040816325</c:v>
                </c:pt>
                <c:pt idx="103">
                  <c:v>66.525423728813564</c:v>
                </c:pt>
                <c:pt idx="104">
                  <c:v>69.07630522088354</c:v>
                </c:pt>
                <c:pt idx="105">
                  <c:v>72.815533980582529</c:v>
                </c:pt>
                <c:pt idx="106">
                  <c:v>59.25925925925926</c:v>
                </c:pt>
                <c:pt idx="107">
                  <c:v>60.714285714285708</c:v>
                </c:pt>
                <c:pt idx="109">
                  <c:v>68.862275449101787</c:v>
                </c:pt>
                <c:pt idx="110">
                  <c:v>87.213651503064412</c:v>
                </c:pt>
                <c:pt idx="111">
                  <c:v>100</c:v>
                </c:pt>
                <c:pt idx="112">
                  <c:v>90.540540540540547</c:v>
                </c:pt>
                <c:pt idx="113">
                  <c:v>80.453257790368269</c:v>
                </c:pt>
                <c:pt idx="114">
                  <c:v>90.769230769230774</c:v>
                </c:pt>
                <c:pt idx="115">
                  <c:v>89.393939393939391</c:v>
                </c:pt>
                <c:pt idx="116">
                  <c:v>77.464788732394368</c:v>
                </c:pt>
                <c:pt idx="117">
                  <c:v>78.703703703703695</c:v>
                </c:pt>
                <c:pt idx="118">
                  <c:v>93.506493506493513</c:v>
                </c:pt>
                <c:pt idx="119">
                  <c:v>84.090909090909093</c:v>
                </c:pt>
              </c:numCache>
            </c:numRef>
          </c:val>
          <c:smooth val="0"/>
        </c:ser>
        <c:ser>
          <c:idx val="2"/>
          <c:order val="4"/>
          <c:tx>
            <c:v>2023 ср.%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диаграмма'!$M$5:$M$124</c:f>
              <c:numCache>
                <c:formatCode>0.00</c:formatCode>
                <c:ptCount val="120"/>
                <c:pt idx="0">
                  <c:v>90.2</c:v>
                </c:pt>
                <c:pt idx="1">
                  <c:v>90.2</c:v>
                </c:pt>
                <c:pt idx="2">
                  <c:v>90.2</c:v>
                </c:pt>
                <c:pt idx="3">
                  <c:v>90.2</c:v>
                </c:pt>
                <c:pt idx="4">
                  <c:v>90.2</c:v>
                </c:pt>
                <c:pt idx="5">
                  <c:v>90.2</c:v>
                </c:pt>
                <c:pt idx="6">
                  <c:v>90.2</c:v>
                </c:pt>
                <c:pt idx="7">
                  <c:v>90.2</c:v>
                </c:pt>
                <c:pt idx="8">
                  <c:v>90.2</c:v>
                </c:pt>
                <c:pt idx="9">
                  <c:v>90.2</c:v>
                </c:pt>
                <c:pt idx="10">
                  <c:v>90.2</c:v>
                </c:pt>
                <c:pt idx="11">
                  <c:v>90.2</c:v>
                </c:pt>
                <c:pt idx="12">
                  <c:v>90.2</c:v>
                </c:pt>
                <c:pt idx="13">
                  <c:v>90.2</c:v>
                </c:pt>
                <c:pt idx="14">
                  <c:v>90.2</c:v>
                </c:pt>
                <c:pt idx="15">
                  <c:v>90.2</c:v>
                </c:pt>
                <c:pt idx="16">
                  <c:v>90.2</c:v>
                </c:pt>
                <c:pt idx="17">
                  <c:v>90.2</c:v>
                </c:pt>
                <c:pt idx="18">
                  <c:v>90.2</c:v>
                </c:pt>
                <c:pt idx="19">
                  <c:v>90.2</c:v>
                </c:pt>
                <c:pt idx="20">
                  <c:v>90.2</c:v>
                </c:pt>
                <c:pt idx="21">
                  <c:v>90.2</c:v>
                </c:pt>
                <c:pt idx="22">
                  <c:v>90.2</c:v>
                </c:pt>
                <c:pt idx="23">
                  <c:v>90.2</c:v>
                </c:pt>
                <c:pt idx="24">
                  <c:v>90.2</c:v>
                </c:pt>
                <c:pt idx="25">
                  <c:v>90.2</c:v>
                </c:pt>
                <c:pt idx="26">
                  <c:v>90.2</c:v>
                </c:pt>
                <c:pt idx="27">
                  <c:v>90.2</c:v>
                </c:pt>
                <c:pt idx="28">
                  <c:v>90.2</c:v>
                </c:pt>
                <c:pt idx="29">
                  <c:v>90.2</c:v>
                </c:pt>
                <c:pt idx="30">
                  <c:v>90.2</c:v>
                </c:pt>
                <c:pt idx="31">
                  <c:v>90.2</c:v>
                </c:pt>
                <c:pt idx="32">
                  <c:v>90.2</c:v>
                </c:pt>
                <c:pt idx="33">
                  <c:v>90.2</c:v>
                </c:pt>
                <c:pt idx="34">
                  <c:v>90.2</c:v>
                </c:pt>
                <c:pt idx="35">
                  <c:v>90.2</c:v>
                </c:pt>
                <c:pt idx="36">
                  <c:v>90.2</c:v>
                </c:pt>
                <c:pt idx="37">
                  <c:v>90.2</c:v>
                </c:pt>
                <c:pt idx="38">
                  <c:v>90.2</c:v>
                </c:pt>
                <c:pt idx="39">
                  <c:v>90.2</c:v>
                </c:pt>
                <c:pt idx="40">
                  <c:v>90.2</c:v>
                </c:pt>
                <c:pt idx="41">
                  <c:v>90.2</c:v>
                </c:pt>
                <c:pt idx="42">
                  <c:v>90.2</c:v>
                </c:pt>
                <c:pt idx="43">
                  <c:v>90.2</c:v>
                </c:pt>
                <c:pt idx="44">
                  <c:v>90.2</c:v>
                </c:pt>
                <c:pt idx="45">
                  <c:v>90.2</c:v>
                </c:pt>
                <c:pt idx="46">
                  <c:v>90.2</c:v>
                </c:pt>
                <c:pt idx="47">
                  <c:v>90.2</c:v>
                </c:pt>
                <c:pt idx="48">
                  <c:v>90.2</c:v>
                </c:pt>
                <c:pt idx="49">
                  <c:v>90.2</c:v>
                </c:pt>
                <c:pt idx="50">
                  <c:v>90.2</c:v>
                </c:pt>
                <c:pt idx="51">
                  <c:v>90.2</c:v>
                </c:pt>
                <c:pt idx="52">
                  <c:v>90.2</c:v>
                </c:pt>
                <c:pt idx="53">
                  <c:v>90.2</c:v>
                </c:pt>
                <c:pt idx="54">
                  <c:v>90.2</c:v>
                </c:pt>
                <c:pt idx="55">
                  <c:v>90.2</c:v>
                </c:pt>
                <c:pt idx="56">
                  <c:v>90.2</c:v>
                </c:pt>
                <c:pt idx="57">
                  <c:v>90.2</c:v>
                </c:pt>
                <c:pt idx="58">
                  <c:v>90.2</c:v>
                </c:pt>
                <c:pt idx="59">
                  <c:v>90.2</c:v>
                </c:pt>
                <c:pt idx="60">
                  <c:v>90.2</c:v>
                </c:pt>
                <c:pt idx="61">
                  <c:v>90.2</c:v>
                </c:pt>
                <c:pt idx="62">
                  <c:v>90.2</c:v>
                </c:pt>
                <c:pt idx="63">
                  <c:v>90.2</c:v>
                </c:pt>
                <c:pt idx="64">
                  <c:v>90.2</c:v>
                </c:pt>
                <c:pt idx="65">
                  <c:v>90.2</c:v>
                </c:pt>
                <c:pt idx="66">
                  <c:v>90.2</c:v>
                </c:pt>
                <c:pt idx="67">
                  <c:v>90.2</c:v>
                </c:pt>
                <c:pt idx="68">
                  <c:v>90.2</c:v>
                </c:pt>
                <c:pt idx="69">
                  <c:v>90.2</c:v>
                </c:pt>
                <c:pt idx="70">
                  <c:v>90.2</c:v>
                </c:pt>
                <c:pt idx="71">
                  <c:v>90.2</c:v>
                </c:pt>
                <c:pt idx="72">
                  <c:v>90.2</c:v>
                </c:pt>
                <c:pt idx="73">
                  <c:v>90.2</c:v>
                </c:pt>
                <c:pt idx="74">
                  <c:v>90.2</c:v>
                </c:pt>
                <c:pt idx="75">
                  <c:v>90.2</c:v>
                </c:pt>
                <c:pt idx="76">
                  <c:v>90.2</c:v>
                </c:pt>
                <c:pt idx="77">
                  <c:v>90.2</c:v>
                </c:pt>
                <c:pt idx="78">
                  <c:v>90.2</c:v>
                </c:pt>
                <c:pt idx="79">
                  <c:v>90.2</c:v>
                </c:pt>
                <c:pt idx="80">
                  <c:v>90.2</c:v>
                </c:pt>
                <c:pt idx="81">
                  <c:v>90.2</c:v>
                </c:pt>
                <c:pt idx="82">
                  <c:v>90.2</c:v>
                </c:pt>
                <c:pt idx="83">
                  <c:v>90.2</c:v>
                </c:pt>
                <c:pt idx="84">
                  <c:v>90.2</c:v>
                </c:pt>
                <c:pt idx="85">
                  <c:v>90.2</c:v>
                </c:pt>
                <c:pt idx="86">
                  <c:v>90.2</c:v>
                </c:pt>
                <c:pt idx="87">
                  <c:v>90.2</c:v>
                </c:pt>
                <c:pt idx="88">
                  <c:v>90.2</c:v>
                </c:pt>
                <c:pt idx="89">
                  <c:v>90.2</c:v>
                </c:pt>
                <c:pt idx="90">
                  <c:v>90.2</c:v>
                </c:pt>
                <c:pt idx="91">
                  <c:v>90.2</c:v>
                </c:pt>
                <c:pt idx="92">
                  <c:v>90.2</c:v>
                </c:pt>
                <c:pt idx="93">
                  <c:v>90.2</c:v>
                </c:pt>
                <c:pt idx="94">
                  <c:v>90.2</c:v>
                </c:pt>
                <c:pt idx="95">
                  <c:v>90.2</c:v>
                </c:pt>
                <c:pt idx="96">
                  <c:v>90.2</c:v>
                </c:pt>
                <c:pt idx="97">
                  <c:v>90.2</c:v>
                </c:pt>
                <c:pt idx="98">
                  <c:v>90.2</c:v>
                </c:pt>
                <c:pt idx="99">
                  <c:v>90.2</c:v>
                </c:pt>
                <c:pt idx="100">
                  <c:v>90.2</c:v>
                </c:pt>
                <c:pt idx="101">
                  <c:v>90.2</c:v>
                </c:pt>
                <c:pt idx="102">
                  <c:v>90.2</c:v>
                </c:pt>
                <c:pt idx="103">
                  <c:v>90.2</c:v>
                </c:pt>
                <c:pt idx="104">
                  <c:v>90.2</c:v>
                </c:pt>
                <c:pt idx="105">
                  <c:v>90.2</c:v>
                </c:pt>
                <c:pt idx="106">
                  <c:v>90.2</c:v>
                </c:pt>
                <c:pt idx="107">
                  <c:v>90.2</c:v>
                </c:pt>
                <c:pt idx="108">
                  <c:v>90.2</c:v>
                </c:pt>
                <c:pt idx="109">
                  <c:v>90.2</c:v>
                </c:pt>
                <c:pt idx="110">
                  <c:v>90.2</c:v>
                </c:pt>
                <c:pt idx="111">
                  <c:v>90.2</c:v>
                </c:pt>
                <c:pt idx="112">
                  <c:v>90.2</c:v>
                </c:pt>
                <c:pt idx="113">
                  <c:v>90.2</c:v>
                </c:pt>
                <c:pt idx="114">
                  <c:v>90.2</c:v>
                </c:pt>
                <c:pt idx="115">
                  <c:v>90.2</c:v>
                </c:pt>
                <c:pt idx="116">
                  <c:v>90.2</c:v>
                </c:pt>
                <c:pt idx="117">
                  <c:v>90.2</c:v>
                </c:pt>
                <c:pt idx="118">
                  <c:v>90.2</c:v>
                </c:pt>
                <c:pt idx="119">
                  <c:v>90.2</c:v>
                </c:pt>
              </c:numCache>
            </c:numRef>
          </c:val>
          <c:smooth val="0"/>
        </c:ser>
        <c:ser>
          <c:idx val="3"/>
          <c:order val="5"/>
          <c:tx>
            <c:v>2023 % выполнения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диаграмма'!$L$5:$L$124</c:f>
              <c:numCache>
                <c:formatCode>0.00</c:formatCode>
                <c:ptCount val="120"/>
                <c:pt idx="0">
                  <c:v>90.462564002894723</c:v>
                </c:pt>
                <c:pt idx="1">
                  <c:v>100</c:v>
                </c:pt>
                <c:pt idx="2">
                  <c:v>85.294117647058826</c:v>
                </c:pt>
                <c:pt idx="3">
                  <c:v>100</c:v>
                </c:pt>
                <c:pt idx="4">
                  <c:v>74.213836477987428</c:v>
                </c:pt>
                <c:pt idx="5">
                  <c:v>98.181818181818187</c:v>
                </c:pt>
                <c:pt idx="6">
                  <c:v>70.930232558139537</c:v>
                </c:pt>
                <c:pt idx="7">
                  <c:v>100</c:v>
                </c:pt>
                <c:pt idx="8">
                  <c:v>86.666666666666671</c:v>
                </c:pt>
                <c:pt idx="9">
                  <c:v>98.876404494382029</c:v>
                </c:pt>
                <c:pt idx="10">
                  <c:v>91.187977067505813</c:v>
                </c:pt>
                <c:pt idx="11">
                  <c:v>95.145631067961176</c:v>
                </c:pt>
                <c:pt idx="12">
                  <c:v>91.304347826086953</c:v>
                </c:pt>
                <c:pt idx="13">
                  <c:v>98.342541436464089</c:v>
                </c:pt>
                <c:pt idx="14">
                  <c:v>94.495412844036707</c:v>
                </c:pt>
                <c:pt idx="15">
                  <c:v>97.014925373134332</c:v>
                </c:pt>
                <c:pt idx="16">
                  <c:v>72.5</c:v>
                </c:pt>
                <c:pt idx="17">
                  <c:v>97.972972972972968</c:v>
                </c:pt>
                <c:pt idx="18">
                  <c:v>94.845360824742272</c:v>
                </c:pt>
                <c:pt idx="19">
                  <c:v>95.714285714285708</c:v>
                </c:pt>
                <c:pt idx="20">
                  <c:v>80.392156862745097</c:v>
                </c:pt>
                <c:pt idx="21">
                  <c:v>77.528089887640448</c:v>
                </c:pt>
                <c:pt idx="22">
                  <c:v>99</c:v>
                </c:pt>
                <c:pt idx="23">
                  <c:v>88.103664896111823</c:v>
                </c:pt>
                <c:pt idx="24">
                  <c:v>93.203883495145632</c:v>
                </c:pt>
                <c:pt idx="25">
                  <c:v>90.476190476190482</c:v>
                </c:pt>
                <c:pt idx="26">
                  <c:v>99.159663865546221</c:v>
                </c:pt>
                <c:pt idx="27">
                  <c:v>100</c:v>
                </c:pt>
                <c:pt idx="28">
                  <c:v>97</c:v>
                </c:pt>
                <c:pt idx="29">
                  <c:v>95.3125</c:v>
                </c:pt>
                <c:pt idx="30">
                  <c:v>76.470588235294116</c:v>
                </c:pt>
                <c:pt idx="31">
                  <c:v>89.473684210526315</c:v>
                </c:pt>
                <c:pt idx="32">
                  <c:v>98.148148148148152</c:v>
                </c:pt>
                <c:pt idx="33">
                  <c:v>84.745762711864415</c:v>
                </c:pt>
                <c:pt idx="34">
                  <c:v>91.891891891891902</c:v>
                </c:pt>
                <c:pt idx="35">
                  <c:v>88.957055214723923</c:v>
                </c:pt>
                <c:pt idx="37">
                  <c:v>52</c:v>
                </c:pt>
                <c:pt idx="38">
                  <c:v>68.103448275862064</c:v>
                </c:pt>
                <c:pt idx="39">
                  <c:v>97.61904761904762</c:v>
                </c:pt>
                <c:pt idx="40" formatCode="General">
                  <c:v>87.096774193548384</c:v>
                </c:pt>
                <c:pt idx="41">
                  <c:v>89.107357239445832</c:v>
                </c:pt>
                <c:pt idx="43">
                  <c:v>90.196078431372541</c:v>
                </c:pt>
                <c:pt idx="44">
                  <c:v>100</c:v>
                </c:pt>
                <c:pt idx="45">
                  <c:v>93.478260869565219</c:v>
                </c:pt>
                <c:pt idx="46">
                  <c:v>100</c:v>
                </c:pt>
                <c:pt idx="47">
                  <c:v>89.285714285714292</c:v>
                </c:pt>
                <c:pt idx="48">
                  <c:v>91.111111111111114</c:v>
                </c:pt>
                <c:pt idx="49">
                  <c:v>100</c:v>
                </c:pt>
                <c:pt idx="50">
                  <c:v>68.181818181818187</c:v>
                </c:pt>
                <c:pt idx="51">
                  <c:v>100</c:v>
                </c:pt>
                <c:pt idx="52">
                  <c:v>85.294117647058812</c:v>
                </c:pt>
                <c:pt idx="53">
                  <c:v>100</c:v>
                </c:pt>
                <c:pt idx="54">
                  <c:v>88.235294117647058</c:v>
                </c:pt>
                <c:pt idx="55">
                  <c:v>95.327102803738313</c:v>
                </c:pt>
                <c:pt idx="56">
                  <c:v>88.461538461538453</c:v>
                </c:pt>
                <c:pt idx="57">
                  <c:v>92.473118279569889</c:v>
                </c:pt>
                <c:pt idx="58">
                  <c:v>95.454545454545453</c:v>
                </c:pt>
                <c:pt idx="59">
                  <c:v>68.181818181818187</c:v>
                </c:pt>
                <c:pt idx="60">
                  <c:v>82.242990654205613</c:v>
                </c:pt>
                <c:pt idx="61" formatCode="General">
                  <c:v>65.116279069767444</c:v>
                </c:pt>
                <c:pt idx="62">
                  <c:v>94.628568203552746</c:v>
                </c:pt>
                <c:pt idx="63">
                  <c:v>100</c:v>
                </c:pt>
                <c:pt idx="64">
                  <c:v>98.80952380952381</c:v>
                </c:pt>
                <c:pt idx="65">
                  <c:v>97.345132743362825</c:v>
                </c:pt>
                <c:pt idx="66">
                  <c:v>100</c:v>
                </c:pt>
                <c:pt idx="67">
                  <c:v>97.916666666666671</c:v>
                </c:pt>
                <c:pt idx="68">
                  <c:v>98.429319371727757</c:v>
                </c:pt>
                <c:pt idx="69">
                  <c:v>91.25</c:v>
                </c:pt>
                <c:pt idx="70">
                  <c:v>98.795180722891558</c:v>
                </c:pt>
                <c:pt idx="71">
                  <c:v>95.145631067961176</c:v>
                </c:pt>
                <c:pt idx="72">
                  <c:v>94.20289855072464</c:v>
                </c:pt>
                <c:pt idx="73">
                  <c:v>94.505494505494511</c:v>
                </c:pt>
                <c:pt idx="74">
                  <c:v>82.23684210526315</c:v>
                </c:pt>
                <c:pt idx="75">
                  <c:v>82.285714285714278</c:v>
                </c:pt>
                <c:pt idx="76">
                  <c:v>93.877551020408163</c:v>
                </c:pt>
                <c:pt idx="77">
                  <c:v>89.490560995575734</c:v>
                </c:pt>
                <c:pt idx="78">
                  <c:v>77.777777777777771</c:v>
                </c:pt>
                <c:pt idx="79">
                  <c:v>92.391304347826093</c:v>
                </c:pt>
                <c:pt idx="80">
                  <c:v>100</c:v>
                </c:pt>
                <c:pt idx="81">
                  <c:v>85.714285714285722</c:v>
                </c:pt>
                <c:pt idx="82">
                  <c:v>92.10526315789474</c:v>
                </c:pt>
                <c:pt idx="83">
                  <c:v>90.454545454545453</c:v>
                </c:pt>
                <c:pt idx="84">
                  <c:v>76.635514018691595</c:v>
                </c:pt>
                <c:pt idx="85">
                  <c:v>93.548387096774192</c:v>
                </c:pt>
                <c:pt idx="86">
                  <c:v>97.27272727272728</c:v>
                </c:pt>
                <c:pt idx="87">
                  <c:v>98.96193771626298</c:v>
                </c:pt>
                <c:pt idx="88">
                  <c:v>98.159509202453989</c:v>
                </c:pt>
                <c:pt idx="89">
                  <c:v>91.228070175438603</c:v>
                </c:pt>
                <c:pt idx="90">
                  <c:v>95.555555555555557</c:v>
                </c:pt>
                <c:pt idx="91">
                  <c:v>86.885245901639337</c:v>
                </c:pt>
                <c:pt idx="92">
                  <c:v>90.604026845637577</c:v>
                </c:pt>
                <c:pt idx="93">
                  <c:v>92.045454545454547</c:v>
                </c:pt>
                <c:pt idx="94">
                  <c:v>88.111888111888106</c:v>
                </c:pt>
                <c:pt idx="95">
                  <c:v>94.274809160305352</c:v>
                </c:pt>
                <c:pt idx="96">
                  <c:v>90.039840637450197</c:v>
                </c:pt>
                <c:pt idx="97">
                  <c:v>96.226415094339629</c:v>
                </c:pt>
                <c:pt idx="98">
                  <c:v>90.909090909090907</c:v>
                </c:pt>
                <c:pt idx="99">
                  <c:v>74.462365591397855</c:v>
                </c:pt>
                <c:pt idx="100">
                  <c:v>94</c:v>
                </c:pt>
                <c:pt idx="101">
                  <c:v>83.253588516746404</c:v>
                </c:pt>
                <c:pt idx="103">
                  <c:v>87.951807228915669</c:v>
                </c:pt>
                <c:pt idx="105">
                  <c:v>94.495412844036693</c:v>
                </c:pt>
                <c:pt idx="106">
                  <c:v>77.862595419847338</c:v>
                </c:pt>
                <c:pt idx="107">
                  <c:v>78.666666666666671</c:v>
                </c:pt>
                <c:pt idx="109" formatCode="General">
                  <c:v>85.632183908045974</c:v>
                </c:pt>
                <c:pt idx="110">
                  <c:v>94.345675203556311</c:v>
                </c:pt>
                <c:pt idx="111">
                  <c:v>100</c:v>
                </c:pt>
                <c:pt idx="112">
                  <c:v>94.047619047619051</c:v>
                </c:pt>
                <c:pt idx="113">
                  <c:v>91.820580474934047</c:v>
                </c:pt>
                <c:pt idx="114">
                  <c:v>93.023255813953483</c:v>
                </c:pt>
                <c:pt idx="115">
                  <c:v>100</c:v>
                </c:pt>
                <c:pt idx="116">
                  <c:v>100</c:v>
                </c:pt>
                <c:pt idx="117">
                  <c:v>84.615384615384613</c:v>
                </c:pt>
                <c:pt idx="118">
                  <c:v>98.507462686567166</c:v>
                </c:pt>
                <c:pt idx="119">
                  <c:v>87.096774193548384</c:v>
                </c:pt>
              </c:numCache>
            </c:numRef>
          </c:val>
          <c:smooth val="0"/>
        </c:ser>
        <c:ser>
          <c:idx val="0"/>
          <c:order val="6"/>
          <c:tx>
            <c:v>2022 ср.% по городу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диаграмма'!$Q$5:$Q$124</c:f>
              <c:numCache>
                <c:formatCode>General</c:formatCode>
                <c:ptCount val="120"/>
                <c:pt idx="0" formatCode="0.00">
                  <c:v>93.33</c:v>
                </c:pt>
                <c:pt idx="1">
                  <c:v>93.33</c:v>
                </c:pt>
                <c:pt idx="2">
                  <c:v>93.33</c:v>
                </c:pt>
                <c:pt idx="3">
                  <c:v>93.33</c:v>
                </c:pt>
                <c:pt idx="4">
                  <c:v>93.33</c:v>
                </c:pt>
                <c:pt idx="5">
                  <c:v>93.33</c:v>
                </c:pt>
                <c:pt idx="6">
                  <c:v>93.33</c:v>
                </c:pt>
                <c:pt idx="7">
                  <c:v>93.33</c:v>
                </c:pt>
                <c:pt idx="8">
                  <c:v>93.33</c:v>
                </c:pt>
                <c:pt idx="9">
                  <c:v>93.33</c:v>
                </c:pt>
                <c:pt idx="10" formatCode="0.00">
                  <c:v>93.33</c:v>
                </c:pt>
                <c:pt idx="11">
                  <c:v>93.33</c:v>
                </c:pt>
                <c:pt idx="12">
                  <c:v>93.33</c:v>
                </c:pt>
                <c:pt idx="13">
                  <c:v>93.33</c:v>
                </c:pt>
                <c:pt idx="14">
                  <c:v>93.33</c:v>
                </c:pt>
                <c:pt idx="15">
                  <c:v>93.33</c:v>
                </c:pt>
                <c:pt idx="16">
                  <c:v>93.33</c:v>
                </c:pt>
                <c:pt idx="17">
                  <c:v>93.33</c:v>
                </c:pt>
                <c:pt idx="18">
                  <c:v>93.33</c:v>
                </c:pt>
                <c:pt idx="19">
                  <c:v>93.33</c:v>
                </c:pt>
                <c:pt idx="20">
                  <c:v>93.33</c:v>
                </c:pt>
                <c:pt idx="21">
                  <c:v>93.33</c:v>
                </c:pt>
                <c:pt idx="22">
                  <c:v>93.33</c:v>
                </c:pt>
                <c:pt idx="23" formatCode="0.00">
                  <c:v>93.33</c:v>
                </c:pt>
                <c:pt idx="24">
                  <c:v>93.33</c:v>
                </c:pt>
                <c:pt idx="25">
                  <c:v>93.33</c:v>
                </c:pt>
                <c:pt idx="26">
                  <c:v>93.33</c:v>
                </c:pt>
                <c:pt idx="27">
                  <c:v>93.33</c:v>
                </c:pt>
                <c:pt idx="28">
                  <c:v>93.33</c:v>
                </c:pt>
                <c:pt idx="29">
                  <c:v>93.33</c:v>
                </c:pt>
                <c:pt idx="30">
                  <c:v>93.33</c:v>
                </c:pt>
                <c:pt idx="31">
                  <c:v>93.33</c:v>
                </c:pt>
                <c:pt idx="32">
                  <c:v>93.33</c:v>
                </c:pt>
                <c:pt idx="33">
                  <c:v>93.33</c:v>
                </c:pt>
                <c:pt idx="34">
                  <c:v>93.33</c:v>
                </c:pt>
                <c:pt idx="35">
                  <c:v>93.33</c:v>
                </c:pt>
                <c:pt idx="36">
                  <c:v>93.33</c:v>
                </c:pt>
                <c:pt idx="37">
                  <c:v>93.33</c:v>
                </c:pt>
                <c:pt idx="38">
                  <c:v>93.33</c:v>
                </c:pt>
                <c:pt idx="39">
                  <c:v>93.33</c:v>
                </c:pt>
                <c:pt idx="40">
                  <c:v>93.33</c:v>
                </c:pt>
                <c:pt idx="41" formatCode="0.00">
                  <c:v>93.33</c:v>
                </c:pt>
                <c:pt idx="42">
                  <c:v>93.33</c:v>
                </c:pt>
                <c:pt idx="43">
                  <c:v>93.33</c:v>
                </c:pt>
                <c:pt idx="44">
                  <c:v>93.33</c:v>
                </c:pt>
                <c:pt idx="45">
                  <c:v>93.33</c:v>
                </c:pt>
                <c:pt idx="46">
                  <c:v>93.33</c:v>
                </c:pt>
                <c:pt idx="47">
                  <c:v>93.33</c:v>
                </c:pt>
                <c:pt idx="48">
                  <c:v>93.33</c:v>
                </c:pt>
                <c:pt idx="49">
                  <c:v>93.33</c:v>
                </c:pt>
                <c:pt idx="50">
                  <c:v>93.33</c:v>
                </c:pt>
                <c:pt idx="51">
                  <c:v>93.33</c:v>
                </c:pt>
                <c:pt idx="52">
                  <c:v>93.33</c:v>
                </c:pt>
                <c:pt idx="53">
                  <c:v>93.33</c:v>
                </c:pt>
                <c:pt idx="54">
                  <c:v>93.33</c:v>
                </c:pt>
                <c:pt idx="55">
                  <c:v>93.33</c:v>
                </c:pt>
                <c:pt idx="56">
                  <c:v>93.33</c:v>
                </c:pt>
                <c:pt idx="57">
                  <c:v>93.33</c:v>
                </c:pt>
                <c:pt idx="58">
                  <c:v>93.33</c:v>
                </c:pt>
                <c:pt idx="59">
                  <c:v>93.33</c:v>
                </c:pt>
                <c:pt idx="60">
                  <c:v>93.33</c:v>
                </c:pt>
                <c:pt idx="61">
                  <c:v>93.33</c:v>
                </c:pt>
                <c:pt idx="62" formatCode="0.00">
                  <c:v>93.33</c:v>
                </c:pt>
                <c:pt idx="63">
                  <c:v>93.33</c:v>
                </c:pt>
                <c:pt idx="64">
                  <c:v>93.33</c:v>
                </c:pt>
                <c:pt idx="65">
                  <c:v>93.33</c:v>
                </c:pt>
                <c:pt idx="66">
                  <c:v>93.33</c:v>
                </c:pt>
                <c:pt idx="67">
                  <c:v>93.33</c:v>
                </c:pt>
                <c:pt idx="68">
                  <c:v>93.33</c:v>
                </c:pt>
                <c:pt idx="69">
                  <c:v>93.33</c:v>
                </c:pt>
                <c:pt idx="70">
                  <c:v>93.33</c:v>
                </c:pt>
                <c:pt idx="71">
                  <c:v>93.33</c:v>
                </c:pt>
                <c:pt idx="72">
                  <c:v>93.33</c:v>
                </c:pt>
                <c:pt idx="73">
                  <c:v>93.33</c:v>
                </c:pt>
                <c:pt idx="74">
                  <c:v>93.33</c:v>
                </c:pt>
                <c:pt idx="75">
                  <c:v>93.33</c:v>
                </c:pt>
                <c:pt idx="76">
                  <c:v>93.33</c:v>
                </c:pt>
                <c:pt idx="77" formatCode="0.00">
                  <c:v>93.33</c:v>
                </c:pt>
                <c:pt idx="78">
                  <c:v>93.33</c:v>
                </c:pt>
                <c:pt idx="79">
                  <c:v>93.33</c:v>
                </c:pt>
                <c:pt idx="80">
                  <c:v>93.33</c:v>
                </c:pt>
                <c:pt idx="81">
                  <c:v>93.33</c:v>
                </c:pt>
                <c:pt idx="82">
                  <c:v>93.33</c:v>
                </c:pt>
                <c:pt idx="83">
                  <c:v>93.33</c:v>
                </c:pt>
                <c:pt idx="84">
                  <c:v>93.33</c:v>
                </c:pt>
                <c:pt idx="85">
                  <c:v>93.33</c:v>
                </c:pt>
                <c:pt idx="86">
                  <c:v>93.33</c:v>
                </c:pt>
                <c:pt idx="87">
                  <c:v>93.33</c:v>
                </c:pt>
                <c:pt idx="88">
                  <c:v>93.33</c:v>
                </c:pt>
                <c:pt idx="89">
                  <c:v>93.33</c:v>
                </c:pt>
                <c:pt idx="90">
                  <c:v>93.33</c:v>
                </c:pt>
                <c:pt idx="91">
                  <c:v>93.33</c:v>
                </c:pt>
                <c:pt idx="92">
                  <c:v>93.33</c:v>
                </c:pt>
                <c:pt idx="93">
                  <c:v>93.33</c:v>
                </c:pt>
                <c:pt idx="94">
                  <c:v>93.33</c:v>
                </c:pt>
                <c:pt idx="95">
                  <c:v>93.33</c:v>
                </c:pt>
                <c:pt idx="96">
                  <c:v>93.33</c:v>
                </c:pt>
                <c:pt idx="97">
                  <c:v>93.33</c:v>
                </c:pt>
                <c:pt idx="98">
                  <c:v>93.33</c:v>
                </c:pt>
                <c:pt idx="99">
                  <c:v>93.33</c:v>
                </c:pt>
                <c:pt idx="100">
                  <c:v>93.33</c:v>
                </c:pt>
                <c:pt idx="101">
                  <c:v>93.33</c:v>
                </c:pt>
                <c:pt idx="102">
                  <c:v>93.33</c:v>
                </c:pt>
                <c:pt idx="103">
                  <c:v>93.33</c:v>
                </c:pt>
                <c:pt idx="104">
                  <c:v>93.33</c:v>
                </c:pt>
                <c:pt idx="105">
                  <c:v>93.33</c:v>
                </c:pt>
                <c:pt idx="106">
                  <c:v>93.33</c:v>
                </c:pt>
                <c:pt idx="107">
                  <c:v>93.33</c:v>
                </c:pt>
                <c:pt idx="108">
                  <c:v>93.33</c:v>
                </c:pt>
                <c:pt idx="109">
                  <c:v>93.33</c:v>
                </c:pt>
                <c:pt idx="110" formatCode="0.00">
                  <c:v>93.33</c:v>
                </c:pt>
                <c:pt idx="111">
                  <c:v>93.33</c:v>
                </c:pt>
                <c:pt idx="112">
                  <c:v>93.33</c:v>
                </c:pt>
                <c:pt idx="113">
                  <c:v>93.33</c:v>
                </c:pt>
                <c:pt idx="114">
                  <c:v>93.33</c:v>
                </c:pt>
                <c:pt idx="115">
                  <c:v>93.33</c:v>
                </c:pt>
                <c:pt idx="116">
                  <c:v>93.33</c:v>
                </c:pt>
                <c:pt idx="117">
                  <c:v>93.33</c:v>
                </c:pt>
                <c:pt idx="118">
                  <c:v>93.33</c:v>
                </c:pt>
                <c:pt idx="119">
                  <c:v>93.33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ser>
          <c:idx val="1"/>
          <c:order val="7"/>
          <c:tx>
            <c:v>2022 % выполнения ОУ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диаграмма'!$P$5:$P$124</c:f>
              <c:numCache>
                <c:formatCode>0.00</c:formatCode>
                <c:ptCount val="120"/>
                <c:pt idx="0">
                  <c:v>94.700977529811723</c:v>
                </c:pt>
                <c:pt idx="1">
                  <c:v>92.857142857142861</c:v>
                </c:pt>
                <c:pt idx="2">
                  <c:v>100</c:v>
                </c:pt>
                <c:pt idx="3">
                  <c:v>91.428571428571431</c:v>
                </c:pt>
                <c:pt idx="4">
                  <c:v>95.973154362416111</c:v>
                </c:pt>
                <c:pt idx="5">
                  <c:v>99.038461538461547</c:v>
                </c:pt>
                <c:pt idx="6">
                  <c:v>92</c:v>
                </c:pt>
                <c:pt idx="7">
                  <c:v>99.122807017543863</c:v>
                </c:pt>
                <c:pt idx="8">
                  <c:v>85.84905660377359</c:v>
                </c:pt>
                <c:pt idx="9">
                  <c:v>96.039603960396036</c:v>
                </c:pt>
                <c:pt idx="10">
                  <c:v>92.074647450693149</c:v>
                </c:pt>
                <c:pt idx="11">
                  <c:v>87.20930232558139</c:v>
                </c:pt>
                <c:pt idx="12">
                  <c:v>98.461538461538467</c:v>
                </c:pt>
                <c:pt idx="13">
                  <c:v>100</c:v>
                </c:pt>
                <c:pt idx="14">
                  <c:v>96.330275229357795</c:v>
                </c:pt>
                <c:pt idx="15">
                  <c:v>93.442622950819668</c:v>
                </c:pt>
                <c:pt idx="16">
                  <c:v>62.5</c:v>
                </c:pt>
                <c:pt idx="17">
                  <c:v>100</c:v>
                </c:pt>
                <c:pt idx="18">
                  <c:v>95.65217391304347</c:v>
                </c:pt>
                <c:pt idx="19">
                  <c:v>98</c:v>
                </c:pt>
                <c:pt idx="20">
                  <c:v>86.666666666666671</c:v>
                </c:pt>
                <c:pt idx="21">
                  <c:v>93.495934959349597</c:v>
                </c:pt>
                <c:pt idx="22">
                  <c:v>93.137254901960787</c:v>
                </c:pt>
                <c:pt idx="23">
                  <c:v>89.752193855416166</c:v>
                </c:pt>
                <c:pt idx="24">
                  <c:v>100</c:v>
                </c:pt>
                <c:pt idx="25">
                  <c:v>89.65517241379311</c:v>
                </c:pt>
                <c:pt idx="26">
                  <c:v>96.923076923076934</c:v>
                </c:pt>
                <c:pt idx="27">
                  <c:v>97.849462365591393</c:v>
                </c:pt>
                <c:pt idx="28">
                  <c:v>95.522388059701484</c:v>
                </c:pt>
                <c:pt idx="29">
                  <c:v>99.107142857142861</c:v>
                </c:pt>
                <c:pt idx="30">
                  <c:v>88.732394366197184</c:v>
                </c:pt>
                <c:pt idx="31">
                  <c:v>96.363636363636374</c:v>
                </c:pt>
                <c:pt idx="32">
                  <c:v>68.518518518518519</c:v>
                </c:pt>
                <c:pt idx="33">
                  <c:v>83.606557377049171</c:v>
                </c:pt>
                <c:pt idx="34">
                  <c:v>67.10526315789474</c:v>
                </c:pt>
                <c:pt idx="35">
                  <c:v>92.592592592592595</c:v>
                </c:pt>
                <c:pt idx="36">
                  <c:v>81.72043010752688</c:v>
                </c:pt>
                <c:pt idx="37">
                  <c:v>95.384615384615387</c:v>
                </c:pt>
                <c:pt idx="38">
                  <c:v>91.970802919708035</c:v>
                </c:pt>
                <c:pt idx="39">
                  <c:v>91.304347826086953</c:v>
                </c:pt>
                <c:pt idx="40">
                  <c:v>89.430894308943095</c:v>
                </c:pt>
                <c:pt idx="41">
                  <c:v>92.532058776477356</c:v>
                </c:pt>
                <c:pt idx="42">
                  <c:v>83.333333333333343</c:v>
                </c:pt>
                <c:pt idx="43">
                  <c:v>97.368421052631575</c:v>
                </c:pt>
                <c:pt idx="44">
                  <c:v>100</c:v>
                </c:pt>
                <c:pt idx="45">
                  <c:v>95.757575757575751</c:v>
                </c:pt>
                <c:pt idx="46">
                  <c:v>100</c:v>
                </c:pt>
                <c:pt idx="47">
                  <c:v>85.714285714285722</c:v>
                </c:pt>
                <c:pt idx="48">
                  <c:v>98.373983739837399</c:v>
                </c:pt>
                <c:pt idx="49">
                  <c:v>95.454545454545453</c:v>
                </c:pt>
                <c:pt idx="50">
                  <c:v>91.566265060240966</c:v>
                </c:pt>
                <c:pt idx="51">
                  <c:v>100</c:v>
                </c:pt>
                <c:pt idx="52">
                  <c:v>95.238095238095241</c:v>
                </c:pt>
                <c:pt idx="53">
                  <c:v>84.615384615384613</c:v>
                </c:pt>
                <c:pt idx="54">
                  <c:v>95.73459715639811</c:v>
                </c:pt>
                <c:pt idx="55">
                  <c:v>79.090909090909093</c:v>
                </c:pt>
                <c:pt idx="56">
                  <c:v>95.278969957081543</c:v>
                </c:pt>
                <c:pt idx="57">
                  <c:v>88.461538461538467</c:v>
                </c:pt>
                <c:pt idx="58">
                  <c:v>95.454545454545453</c:v>
                </c:pt>
                <c:pt idx="59">
                  <c:v>100</c:v>
                </c:pt>
                <c:pt idx="61">
                  <c:v>76.666666666666671</c:v>
                </c:pt>
                <c:pt idx="62">
                  <c:v>96.954702428602133</c:v>
                </c:pt>
                <c:pt idx="63">
                  <c:v>100</c:v>
                </c:pt>
                <c:pt idx="65">
                  <c:v>98.71794871794873</c:v>
                </c:pt>
                <c:pt idx="66">
                  <c:v>97.058823529411768</c:v>
                </c:pt>
                <c:pt idx="67">
                  <c:v>100</c:v>
                </c:pt>
                <c:pt idx="68">
                  <c:v>98.701298701298697</c:v>
                </c:pt>
                <c:pt idx="69">
                  <c:v>100</c:v>
                </c:pt>
                <c:pt idx="70">
                  <c:v>97.590361445783145</c:v>
                </c:pt>
                <c:pt idx="71">
                  <c:v>96.491228070175438</c:v>
                </c:pt>
                <c:pt idx="72">
                  <c:v>97.72727272727272</c:v>
                </c:pt>
                <c:pt idx="73">
                  <c:v>99.465240641711233</c:v>
                </c:pt>
                <c:pt idx="74">
                  <c:v>96.527777777777771</c:v>
                </c:pt>
                <c:pt idx="75">
                  <c:v>83.536585365853654</c:v>
                </c:pt>
                <c:pt idx="76">
                  <c:v>94.594594594594597</c:v>
                </c:pt>
                <c:pt idx="77">
                  <c:v>91.738588028899599</c:v>
                </c:pt>
                <c:pt idx="78">
                  <c:v>93.220338983050851</c:v>
                </c:pt>
                <c:pt idx="79">
                  <c:v>100</c:v>
                </c:pt>
                <c:pt idx="80">
                  <c:v>75.609756097560975</c:v>
                </c:pt>
                <c:pt idx="81">
                  <c:v>93.61702127659575</c:v>
                </c:pt>
                <c:pt idx="82">
                  <c:v>98.901098901098905</c:v>
                </c:pt>
                <c:pt idx="83">
                  <c:v>97.252747252747255</c:v>
                </c:pt>
                <c:pt idx="84">
                  <c:v>89.719626168224295</c:v>
                </c:pt>
                <c:pt idx="85">
                  <c:v>82.608695652173907</c:v>
                </c:pt>
                <c:pt idx="86">
                  <c:v>97.142857142857139</c:v>
                </c:pt>
                <c:pt idx="87">
                  <c:v>92.075471698113205</c:v>
                </c:pt>
                <c:pt idx="88">
                  <c:v>94.936708860759495</c:v>
                </c:pt>
                <c:pt idx="89">
                  <c:v>95.833333333333329</c:v>
                </c:pt>
                <c:pt idx="90">
                  <c:v>81.904761904761898</c:v>
                </c:pt>
                <c:pt idx="91">
                  <c:v>100</c:v>
                </c:pt>
                <c:pt idx="92">
                  <c:v>89.922480620155042</c:v>
                </c:pt>
                <c:pt idx="93">
                  <c:v>90.163934426229503</c:v>
                </c:pt>
                <c:pt idx="94">
                  <c:v>97.560975609756099</c:v>
                </c:pt>
                <c:pt idx="95">
                  <c:v>96.01593625498009</c:v>
                </c:pt>
                <c:pt idx="96">
                  <c:v>92.418772563176901</c:v>
                </c:pt>
                <c:pt idx="97">
                  <c:v>98.701298701298697</c:v>
                </c:pt>
                <c:pt idx="98">
                  <c:v>100</c:v>
                </c:pt>
                <c:pt idx="99">
                  <c:v>96.444444444444443</c:v>
                </c:pt>
                <c:pt idx="100">
                  <c:v>72.258064516129025</c:v>
                </c:pt>
                <c:pt idx="101">
                  <c:v>85.398230088495581</c:v>
                </c:pt>
                <c:pt idx="103">
                  <c:v>96.05263157894737</c:v>
                </c:pt>
                <c:pt idx="104">
                  <c:v>88.13559322033899</c:v>
                </c:pt>
                <c:pt idx="105">
                  <c:v>90.277777777777771</c:v>
                </c:pt>
                <c:pt idx="106">
                  <c:v>82.758620689655174</c:v>
                </c:pt>
                <c:pt idx="107">
                  <c:v>89.333333333333329</c:v>
                </c:pt>
                <c:pt idx="109">
                  <c:v>93.893129770992374</c:v>
                </c:pt>
                <c:pt idx="110">
                  <c:v>95.634671755806295</c:v>
                </c:pt>
                <c:pt idx="111">
                  <c:v>100</c:v>
                </c:pt>
                <c:pt idx="112">
                  <c:v>98.795180722891558</c:v>
                </c:pt>
                <c:pt idx="113">
                  <c:v>89.066666666666663</c:v>
                </c:pt>
                <c:pt idx="114">
                  <c:v>98.4375</c:v>
                </c:pt>
                <c:pt idx="115">
                  <c:v>100</c:v>
                </c:pt>
                <c:pt idx="116">
                  <c:v>95.238095238095241</c:v>
                </c:pt>
                <c:pt idx="117">
                  <c:v>90.285714285714278</c:v>
                </c:pt>
                <c:pt idx="118">
                  <c:v>100</c:v>
                </c:pt>
                <c:pt idx="119">
                  <c:v>88.888888888888886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4"/>
          <c:order val="8"/>
          <c:tx>
            <c:v>2021 ср.%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диаграмма'!$U$5:$U$124</c:f>
              <c:numCache>
                <c:formatCode>General</c:formatCode>
                <c:ptCount val="120"/>
                <c:pt idx="0" formatCode="0.00">
                  <c:v>93.77</c:v>
                </c:pt>
                <c:pt idx="1">
                  <c:v>93.77</c:v>
                </c:pt>
                <c:pt idx="2">
                  <c:v>93.77</c:v>
                </c:pt>
                <c:pt idx="3">
                  <c:v>93.77</c:v>
                </c:pt>
                <c:pt idx="4">
                  <c:v>93.77</c:v>
                </c:pt>
                <c:pt idx="5">
                  <c:v>93.77</c:v>
                </c:pt>
                <c:pt idx="6">
                  <c:v>93.77</c:v>
                </c:pt>
                <c:pt idx="7">
                  <c:v>93.77</c:v>
                </c:pt>
                <c:pt idx="8">
                  <c:v>93.77</c:v>
                </c:pt>
                <c:pt idx="9">
                  <c:v>93.77</c:v>
                </c:pt>
                <c:pt idx="10" formatCode="0.00">
                  <c:v>93.77</c:v>
                </c:pt>
                <c:pt idx="11">
                  <c:v>93.77</c:v>
                </c:pt>
                <c:pt idx="12">
                  <c:v>93.77</c:v>
                </c:pt>
                <c:pt idx="13">
                  <c:v>93.77</c:v>
                </c:pt>
                <c:pt idx="14">
                  <c:v>93.77</c:v>
                </c:pt>
                <c:pt idx="15">
                  <c:v>93.77</c:v>
                </c:pt>
                <c:pt idx="16">
                  <c:v>93.77</c:v>
                </c:pt>
                <c:pt idx="17">
                  <c:v>93.77</c:v>
                </c:pt>
                <c:pt idx="18">
                  <c:v>93.77</c:v>
                </c:pt>
                <c:pt idx="19">
                  <c:v>93.77</c:v>
                </c:pt>
                <c:pt idx="20">
                  <c:v>93.77</c:v>
                </c:pt>
                <c:pt idx="21">
                  <c:v>93.77</c:v>
                </c:pt>
                <c:pt idx="22">
                  <c:v>93.77</c:v>
                </c:pt>
                <c:pt idx="23" formatCode="0.00">
                  <c:v>93.77</c:v>
                </c:pt>
                <c:pt idx="24">
                  <c:v>93.77</c:v>
                </c:pt>
                <c:pt idx="25">
                  <c:v>93.77</c:v>
                </c:pt>
                <c:pt idx="26">
                  <c:v>93.77</c:v>
                </c:pt>
                <c:pt idx="27">
                  <c:v>93.77</c:v>
                </c:pt>
                <c:pt idx="28">
                  <c:v>93.77</c:v>
                </c:pt>
                <c:pt idx="29">
                  <c:v>93.77</c:v>
                </c:pt>
                <c:pt idx="30">
                  <c:v>93.77</c:v>
                </c:pt>
                <c:pt idx="31">
                  <c:v>93.77</c:v>
                </c:pt>
                <c:pt idx="32">
                  <c:v>93.77</c:v>
                </c:pt>
                <c:pt idx="33">
                  <c:v>93.77</c:v>
                </c:pt>
                <c:pt idx="34">
                  <c:v>93.77</c:v>
                </c:pt>
                <c:pt idx="35">
                  <c:v>93.77</c:v>
                </c:pt>
                <c:pt idx="36">
                  <c:v>93.77</c:v>
                </c:pt>
                <c:pt idx="37">
                  <c:v>93.77</c:v>
                </c:pt>
                <c:pt idx="38">
                  <c:v>93.77</c:v>
                </c:pt>
                <c:pt idx="39">
                  <c:v>93.77</c:v>
                </c:pt>
                <c:pt idx="40">
                  <c:v>93.77</c:v>
                </c:pt>
                <c:pt idx="41" formatCode="0.00">
                  <c:v>93.77</c:v>
                </c:pt>
                <c:pt idx="42">
                  <c:v>93.77</c:v>
                </c:pt>
                <c:pt idx="43">
                  <c:v>93.77</c:v>
                </c:pt>
                <c:pt idx="44">
                  <c:v>93.77</c:v>
                </c:pt>
                <c:pt idx="45">
                  <c:v>93.77</c:v>
                </c:pt>
                <c:pt idx="46">
                  <c:v>93.77</c:v>
                </c:pt>
                <c:pt idx="47">
                  <c:v>93.77</c:v>
                </c:pt>
                <c:pt idx="48">
                  <c:v>93.77</c:v>
                </c:pt>
                <c:pt idx="49">
                  <c:v>93.77</c:v>
                </c:pt>
                <c:pt idx="50">
                  <c:v>93.77</c:v>
                </c:pt>
                <c:pt idx="51">
                  <c:v>93.77</c:v>
                </c:pt>
                <c:pt idx="52">
                  <c:v>93.77</c:v>
                </c:pt>
                <c:pt idx="53">
                  <c:v>93.77</c:v>
                </c:pt>
                <c:pt idx="54">
                  <c:v>93.77</c:v>
                </c:pt>
                <c:pt idx="55">
                  <c:v>93.77</c:v>
                </c:pt>
                <c:pt idx="56">
                  <c:v>93.77</c:v>
                </c:pt>
                <c:pt idx="57">
                  <c:v>93.77</c:v>
                </c:pt>
                <c:pt idx="58">
                  <c:v>93.77</c:v>
                </c:pt>
                <c:pt idx="59">
                  <c:v>93.77</c:v>
                </c:pt>
                <c:pt idx="60">
                  <c:v>93.77</c:v>
                </c:pt>
                <c:pt idx="61">
                  <c:v>93.77</c:v>
                </c:pt>
                <c:pt idx="62" formatCode="0.00">
                  <c:v>93.77</c:v>
                </c:pt>
                <c:pt idx="63">
                  <c:v>93.77</c:v>
                </c:pt>
                <c:pt idx="64">
                  <c:v>93.77</c:v>
                </c:pt>
                <c:pt idx="65">
                  <c:v>93.77</c:v>
                </c:pt>
                <c:pt idx="66">
                  <c:v>93.77</c:v>
                </c:pt>
                <c:pt idx="67">
                  <c:v>93.77</c:v>
                </c:pt>
                <c:pt idx="68">
                  <c:v>93.77</c:v>
                </c:pt>
                <c:pt idx="69">
                  <c:v>93.77</c:v>
                </c:pt>
                <c:pt idx="70">
                  <c:v>93.77</c:v>
                </c:pt>
                <c:pt idx="71">
                  <c:v>93.77</c:v>
                </c:pt>
                <c:pt idx="72">
                  <c:v>93.77</c:v>
                </c:pt>
                <c:pt idx="73">
                  <c:v>93.77</c:v>
                </c:pt>
                <c:pt idx="74">
                  <c:v>93.77</c:v>
                </c:pt>
                <c:pt idx="75">
                  <c:v>93.77</c:v>
                </c:pt>
                <c:pt idx="76">
                  <c:v>93.77</c:v>
                </c:pt>
                <c:pt idx="77" formatCode="0.00">
                  <c:v>93.77</c:v>
                </c:pt>
                <c:pt idx="78">
                  <c:v>93.77</c:v>
                </c:pt>
                <c:pt idx="79">
                  <c:v>93.77</c:v>
                </c:pt>
                <c:pt idx="80">
                  <c:v>93.77</c:v>
                </c:pt>
                <c:pt idx="81">
                  <c:v>93.77</c:v>
                </c:pt>
                <c:pt idx="82">
                  <c:v>93.77</c:v>
                </c:pt>
                <c:pt idx="83">
                  <c:v>93.77</c:v>
                </c:pt>
                <c:pt idx="84">
                  <c:v>93.77</c:v>
                </c:pt>
                <c:pt idx="85">
                  <c:v>93.77</c:v>
                </c:pt>
                <c:pt idx="86">
                  <c:v>93.77</c:v>
                </c:pt>
                <c:pt idx="87">
                  <c:v>93.77</c:v>
                </c:pt>
                <c:pt idx="88">
                  <c:v>93.77</c:v>
                </c:pt>
                <c:pt idx="89">
                  <c:v>93.77</c:v>
                </c:pt>
                <c:pt idx="90">
                  <c:v>93.77</c:v>
                </c:pt>
                <c:pt idx="91">
                  <c:v>93.77</c:v>
                </c:pt>
                <c:pt idx="92">
                  <c:v>93.77</c:v>
                </c:pt>
                <c:pt idx="93">
                  <c:v>93.77</c:v>
                </c:pt>
                <c:pt idx="94">
                  <c:v>93.77</c:v>
                </c:pt>
                <c:pt idx="95">
                  <c:v>93.77</c:v>
                </c:pt>
                <c:pt idx="96">
                  <c:v>93.77</c:v>
                </c:pt>
                <c:pt idx="97">
                  <c:v>93.77</c:v>
                </c:pt>
                <c:pt idx="98">
                  <c:v>93.77</c:v>
                </c:pt>
                <c:pt idx="99">
                  <c:v>93.77</c:v>
                </c:pt>
                <c:pt idx="100">
                  <c:v>93.77</c:v>
                </c:pt>
                <c:pt idx="101">
                  <c:v>93.77</c:v>
                </c:pt>
                <c:pt idx="102">
                  <c:v>93.77</c:v>
                </c:pt>
                <c:pt idx="103">
                  <c:v>93.77</c:v>
                </c:pt>
                <c:pt idx="104">
                  <c:v>93.77</c:v>
                </c:pt>
                <c:pt idx="105">
                  <c:v>93.77</c:v>
                </c:pt>
                <c:pt idx="106">
                  <c:v>93.77</c:v>
                </c:pt>
                <c:pt idx="107">
                  <c:v>93.77</c:v>
                </c:pt>
                <c:pt idx="108">
                  <c:v>93.77</c:v>
                </c:pt>
                <c:pt idx="109">
                  <c:v>93.77</c:v>
                </c:pt>
                <c:pt idx="110" formatCode="0.00">
                  <c:v>93.77</c:v>
                </c:pt>
                <c:pt idx="111">
                  <c:v>93.77</c:v>
                </c:pt>
                <c:pt idx="112">
                  <c:v>93.77</c:v>
                </c:pt>
                <c:pt idx="113">
                  <c:v>93.77</c:v>
                </c:pt>
                <c:pt idx="114">
                  <c:v>93.77</c:v>
                </c:pt>
                <c:pt idx="115">
                  <c:v>93.77</c:v>
                </c:pt>
                <c:pt idx="116">
                  <c:v>93.77</c:v>
                </c:pt>
                <c:pt idx="117">
                  <c:v>93.77</c:v>
                </c:pt>
                <c:pt idx="118">
                  <c:v>93.77</c:v>
                </c:pt>
                <c:pt idx="119">
                  <c:v>93.77</c:v>
                </c:pt>
              </c:numCache>
            </c:numRef>
          </c:val>
          <c:smooth val="0"/>
        </c:ser>
        <c:ser>
          <c:idx val="5"/>
          <c:order val="9"/>
          <c:tx>
            <c:v>2021 % выполнения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'ЧГ-4 диаграмма'!$B$5:$B$124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Лицей № 7</c:v>
                </c:pt>
                <c:pt idx="3">
                  <c:v>МАОУ Лицей № 28</c:v>
                </c:pt>
                <c:pt idx="4">
                  <c:v>МАОУ Гимназия №  9</c:v>
                </c:pt>
                <c:pt idx="5">
                  <c:v>МАОУ СШ № 19</c:v>
                </c:pt>
                <c:pt idx="6">
                  <c:v>МБОУ СШ № 86 </c:v>
                </c:pt>
                <c:pt idx="7">
                  <c:v>МАОУ Гимназия № 8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СШ № 8 "Созидание"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Лицей № 11</c:v>
                </c:pt>
                <c:pt idx="18">
                  <c:v>МАОУ Гимназия № 10</c:v>
                </c:pt>
                <c:pt idx="19">
                  <c:v>МАОУ СШ № 55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МАОУ Гимназия № 4</c:v>
                </c:pt>
                <c:pt idx="23">
                  <c:v>ЛЕНИНСКИЙ РАЙОН</c:v>
                </c:pt>
                <c:pt idx="24">
                  <c:v>МАОУ Лицей № 3</c:v>
                </c:pt>
                <c:pt idx="25">
                  <c:v>МАОУ СШ № 50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65</c:v>
                </c:pt>
                <c:pt idx="29">
                  <c:v>МАОУ СШ № 148</c:v>
                </c:pt>
                <c:pt idx="30">
                  <c:v>МАОУ СШ № 53</c:v>
                </c:pt>
                <c:pt idx="31">
                  <c:v>МБОУ СШ № 79</c:v>
                </c:pt>
                <c:pt idx="32">
                  <c:v>МБОУ СШ № 13</c:v>
                </c:pt>
                <c:pt idx="33">
                  <c:v>МАОУ СШ № 89</c:v>
                </c:pt>
                <c:pt idx="34">
                  <c:v>МБОУ СШ № 44</c:v>
                </c:pt>
                <c:pt idx="35">
                  <c:v>МАОУ Гимназия № 15</c:v>
                </c:pt>
                <c:pt idx="36">
                  <c:v>МАОУ Лицей № 12</c:v>
                </c:pt>
                <c:pt idx="37">
                  <c:v>МБОУ СШ № 31</c:v>
                </c:pt>
                <c:pt idx="38">
                  <c:v>МБОУ Гимназия № 7</c:v>
                </c:pt>
                <c:pt idx="39">
                  <c:v>МБОУ СШ № 94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36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МБОУ СШ № 95</c:v>
                </c:pt>
                <c:pt idx="47">
                  <c:v>МБОУ СШ № 30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133</c:v>
                </c:pt>
                <c:pt idx="51">
                  <c:v>МБОУ СШ № 39</c:v>
                </c:pt>
                <c:pt idx="52">
                  <c:v>МАОУ СШ № 82</c:v>
                </c:pt>
                <c:pt idx="53">
                  <c:v>МБОУ СШ № 73</c:v>
                </c:pt>
                <c:pt idx="54">
                  <c:v>МАОУ «КУГ № 1 – Универс»</c:v>
                </c:pt>
                <c:pt idx="55">
                  <c:v>МАОУ СШ № 72 </c:v>
                </c:pt>
                <c:pt idx="56">
                  <c:v>МАОУ Лицей № 1</c:v>
                </c:pt>
                <c:pt idx="57">
                  <c:v>МБОУ Лицей № 10</c:v>
                </c:pt>
                <c:pt idx="58">
                  <c:v>МАОУ СШ № 3</c:v>
                </c:pt>
                <c:pt idx="59">
                  <c:v>МБОУ СШ № 84</c:v>
                </c:pt>
                <c:pt idx="60">
                  <c:v>МБОУ СШ № 159</c:v>
                </c:pt>
                <c:pt idx="61">
                  <c:v>МБОУ СШ № 21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СШ № 76</c:v>
                </c:pt>
                <c:pt idx="65">
                  <c:v>МАОУ СШ № 137</c:v>
                </c:pt>
                <c:pt idx="66">
                  <c:v>МАОУ СШ № 93</c:v>
                </c:pt>
                <c:pt idx="67">
                  <c:v>МАОУ СШ № 42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34</c:v>
                </c:pt>
                <c:pt idx="71">
                  <c:v>МАОУ Лицей № 9 "Лидер"</c:v>
                </c:pt>
                <c:pt idx="72">
                  <c:v>МБОУ СШ № 62</c:v>
                </c:pt>
                <c:pt idx="73">
                  <c:v>МАОУ СШ № 158 "Грани"</c:v>
                </c:pt>
                <c:pt idx="74">
                  <c:v>МАОУ СШ № 78</c:v>
                </c:pt>
                <c:pt idx="75">
                  <c:v>МАОУ СШ № 45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98</c:v>
                </c:pt>
                <c:pt idx="79">
                  <c:v>МАОУ СШ № 1</c:v>
                </c:pt>
                <c:pt idx="80">
                  <c:v>МБОУ СШ № 56</c:v>
                </c:pt>
                <c:pt idx="81">
                  <c:v>МАОУ СШ № 141</c:v>
                </c:pt>
                <c:pt idx="82">
                  <c:v>МАОУ СШ № 115</c:v>
                </c:pt>
                <c:pt idx="83">
                  <c:v>МАОУ СШ № 24</c:v>
                </c:pt>
                <c:pt idx="84">
                  <c:v>МАОУ СШ № 69</c:v>
                </c:pt>
                <c:pt idx="85">
                  <c:v>МБОУ СШ № 2</c:v>
                </c:pt>
                <c:pt idx="86">
                  <c:v>МАОУ СШ № 5</c:v>
                </c:pt>
                <c:pt idx="87">
                  <c:v>МАОУ СШ № 150</c:v>
                </c:pt>
                <c:pt idx="88">
                  <c:v>МАОУ СШ № 145</c:v>
                </c:pt>
                <c:pt idx="89">
                  <c:v>МАОУ СШ № 152 </c:v>
                </c:pt>
                <c:pt idx="90">
                  <c:v>МАОУ СШ № 139</c:v>
                </c:pt>
                <c:pt idx="91">
                  <c:v>МАОУ СШ № 85</c:v>
                </c:pt>
                <c:pt idx="92">
                  <c:v>МАОУ СШ № 108</c:v>
                </c:pt>
                <c:pt idx="93">
                  <c:v>МАОУ СШ № 66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144</c:v>
                </c:pt>
                <c:pt idx="97">
                  <c:v>МАОУ СШ № 129</c:v>
                </c:pt>
                <c:pt idx="98">
                  <c:v>МАОУ СШ № 7</c:v>
                </c:pt>
                <c:pt idx="99">
                  <c:v>МАОУ СШ № 156</c:v>
                </c:pt>
                <c:pt idx="100">
                  <c:v>МАОУ СШ № 18</c:v>
                </c:pt>
                <c:pt idx="101">
                  <c:v>МАОУ СШ № 154</c:v>
                </c:pt>
                <c:pt idx="102">
                  <c:v>МАОУ СШ № 160</c:v>
                </c:pt>
                <c:pt idx="103">
                  <c:v>МАОУ СШ № 143</c:v>
                </c:pt>
                <c:pt idx="104">
                  <c:v>МАОУ СШ № 157</c:v>
                </c:pt>
                <c:pt idx="105">
                  <c:v>МАОУ СШ № 121</c:v>
                </c:pt>
                <c:pt idx="106">
                  <c:v>МАОУ СШ № 147</c:v>
                </c:pt>
                <c:pt idx="107">
                  <c:v>МАОУ СШ № 91</c:v>
                </c:pt>
                <c:pt idx="108">
                  <c:v>МАОУ СШ № 161</c:v>
                </c:pt>
                <c:pt idx="109">
                  <c:v>МАОУ СШ № 151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СОШ № 10 </c:v>
                </c:pt>
                <c:pt idx="113">
                  <c:v>МАОУ СШ "Комплекс "Покровский"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 Гимназия № 16</c:v>
                </c:pt>
                <c:pt idx="117">
                  <c:v>МАОУ СШ № 155</c:v>
                </c:pt>
                <c:pt idx="118">
                  <c:v>МБОУ СШ № 27</c:v>
                </c:pt>
                <c:pt idx="119">
                  <c:v>МБОУ СШ № 51</c:v>
                </c:pt>
              </c:strCache>
            </c:strRef>
          </c:cat>
          <c:val>
            <c:numRef>
              <c:f>'ЧГ-4 диаграмма'!$T$5:$T$124</c:f>
              <c:numCache>
                <c:formatCode>0.00</c:formatCode>
                <c:ptCount val="120"/>
                <c:pt idx="0">
                  <c:v>97.811663752430306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94.512195121951223</c:v>
                </c:pt>
                <c:pt idx="5">
                  <c:v>98.979591836734699</c:v>
                </c:pt>
                <c:pt idx="6">
                  <c:v>100</c:v>
                </c:pt>
                <c:pt idx="7">
                  <c:v>100</c:v>
                </c:pt>
                <c:pt idx="8">
                  <c:v>94.505494505494511</c:v>
                </c:pt>
                <c:pt idx="9">
                  <c:v>92.307692307692307</c:v>
                </c:pt>
                <c:pt idx="10">
                  <c:v>93.610920565111712</c:v>
                </c:pt>
                <c:pt idx="11">
                  <c:v>100</c:v>
                </c:pt>
                <c:pt idx="12">
                  <c:v>94.520547945205479</c:v>
                </c:pt>
                <c:pt idx="13">
                  <c:v>98.076923076923066</c:v>
                </c:pt>
                <c:pt idx="14">
                  <c:v>91.34615384615384</c:v>
                </c:pt>
                <c:pt idx="15">
                  <c:v>94.936708860759495</c:v>
                </c:pt>
                <c:pt idx="16">
                  <c:v>68.518518518518519</c:v>
                </c:pt>
                <c:pt idx="17">
                  <c:v>99.270072992700733</c:v>
                </c:pt>
                <c:pt idx="18">
                  <c:v>96.907216494845358</c:v>
                </c:pt>
                <c:pt idx="19">
                  <c:v>97.61904761904762</c:v>
                </c:pt>
                <c:pt idx="20">
                  <c:v>93.442622950819668</c:v>
                </c:pt>
                <c:pt idx="21">
                  <c:v>92.307692307692307</c:v>
                </c:pt>
                <c:pt idx="22">
                  <c:v>96.385542168674704</c:v>
                </c:pt>
                <c:pt idx="23">
                  <c:v>89.09251970936252</c:v>
                </c:pt>
                <c:pt idx="24">
                  <c:v>94.845360824742272</c:v>
                </c:pt>
                <c:pt idx="25">
                  <c:v>92.5</c:v>
                </c:pt>
                <c:pt idx="26">
                  <c:v>98.245614035087726</c:v>
                </c:pt>
                <c:pt idx="27">
                  <c:v>89.024390243902445</c:v>
                </c:pt>
                <c:pt idx="28">
                  <c:v>97.222222222222229</c:v>
                </c:pt>
                <c:pt idx="29">
                  <c:v>100</c:v>
                </c:pt>
                <c:pt idx="30">
                  <c:v>76.119402985074629</c:v>
                </c:pt>
                <c:pt idx="31">
                  <c:v>86.84210526315789</c:v>
                </c:pt>
                <c:pt idx="32">
                  <c:v>66.666666666666657</c:v>
                </c:pt>
                <c:pt idx="33">
                  <c:v>81.666666666666671</c:v>
                </c:pt>
                <c:pt idx="34">
                  <c:v>90</c:v>
                </c:pt>
                <c:pt idx="35">
                  <c:v>87.61904761904762</c:v>
                </c:pt>
                <c:pt idx="36">
                  <c:v>89.361702127659584</c:v>
                </c:pt>
                <c:pt idx="37">
                  <c:v>79.66101694915254</c:v>
                </c:pt>
                <c:pt idx="38">
                  <c:v>91.2</c:v>
                </c:pt>
                <c:pt idx="39">
                  <c:v>97</c:v>
                </c:pt>
                <c:pt idx="40">
                  <c:v>96.598639455782305</c:v>
                </c:pt>
                <c:pt idx="41">
                  <c:v>94.115763648877916</c:v>
                </c:pt>
                <c:pt idx="42">
                  <c:v>96.15384615384616</c:v>
                </c:pt>
                <c:pt idx="43">
                  <c:v>91.176470588235304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97.27272727272728</c:v>
                </c:pt>
                <c:pt idx="49">
                  <c:v>100</c:v>
                </c:pt>
                <c:pt idx="50">
                  <c:v>95.098039215686271</c:v>
                </c:pt>
                <c:pt idx="51">
                  <c:v>100</c:v>
                </c:pt>
                <c:pt idx="52">
                  <c:v>95.78947368421052</c:v>
                </c:pt>
                <c:pt idx="53">
                  <c:v>93.75</c:v>
                </c:pt>
                <c:pt idx="54">
                  <c:v>89.68609865470853</c:v>
                </c:pt>
                <c:pt idx="55">
                  <c:v>97.938144329896915</c:v>
                </c:pt>
                <c:pt idx="56">
                  <c:v>95.370370370370381</c:v>
                </c:pt>
                <c:pt idx="57">
                  <c:v>90.291262135922324</c:v>
                </c:pt>
                <c:pt idx="58">
                  <c:v>89.423076923076934</c:v>
                </c:pt>
                <c:pt idx="59">
                  <c:v>100</c:v>
                </c:pt>
                <c:pt idx="61">
                  <c:v>56.25</c:v>
                </c:pt>
                <c:pt idx="62">
                  <c:v>94.266748470848995</c:v>
                </c:pt>
                <c:pt idx="63">
                  <c:v>100</c:v>
                </c:pt>
                <c:pt idx="64">
                  <c:v>100</c:v>
                </c:pt>
                <c:pt idx="65">
                  <c:v>98.863636363636374</c:v>
                </c:pt>
                <c:pt idx="66">
                  <c:v>100</c:v>
                </c:pt>
                <c:pt idx="67">
                  <c:v>98.979591836734699</c:v>
                </c:pt>
                <c:pt idx="68">
                  <c:v>100</c:v>
                </c:pt>
                <c:pt idx="69">
                  <c:v>100</c:v>
                </c:pt>
                <c:pt idx="70">
                  <c:v>97.5</c:v>
                </c:pt>
                <c:pt idx="71">
                  <c:v>100</c:v>
                </c:pt>
                <c:pt idx="72">
                  <c:v>95.945945945945937</c:v>
                </c:pt>
                <c:pt idx="74">
                  <c:v>87.341772151898738</c:v>
                </c:pt>
                <c:pt idx="75">
                  <c:v>91.612903225806463</c:v>
                </c:pt>
                <c:pt idx="76">
                  <c:v>55.223880597014926</c:v>
                </c:pt>
                <c:pt idx="77">
                  <c:v>92.402657553478463</c:v>
                </c:pt>
                <c:pt idx="78">
                  <c:v>92.753623188405797</c:v>
                </c:pt>
                <c:pt idx="79">
                  <c:v>88.172043010752688</c:v>
                </c:pt>
                <c:pt idx="80">
                  <c:v>100</c:v>
                </c:pt>
                <c:pt idx="81">
                  <c:v>100</c:v>
                </c:pt>
                <c:pt idx="82">
                  <c:v>89.333333333333343</c:v>
                </c:pt>
                <c:pt idx="83">
                  <c:v>94.827586206896541</c:v>
                </c:pt>
                <c:pt idx="84">
                  <c:v>72.340425531914889</c:v>
                </c:pt>
                <c:pt idx="85">
                  <c:v>83.582089552238799</c:v>
                </c:pt>
                <c:pt idx="86">
                  <c:v>96.039603960396036</c:v>
                </c:pt>
                <c:pt idx="87">
                  <c:v>99.180327868852459</c:v>
                </c:pt>
                <c:pt idx="88">
                  <c:v>94.354838709677409</c:v>
                </c:pt>
                <c:pt idx="89">
                  <c:v>93.073593073593074</c:v>
                </c:pt>
                <c:pt idx="90">
                  <c:v>91.428571428571431</c:v>
                </c:pt>
                <c:pt idx="91">
                  <c:v>90.740740740740733</c:v>
                </c:pt>
                <c:pt idx="92">
                  <c:v>88.535031847133752</c:v>
                </c:pt>
                <c:pt idx="93">
                  <c:v>90</c:v>
                </c:pt>
                <c:pt idx="94">
                  <c:v>89.189189189189193</c:v>
                </c:pt>
                <c:pt idx="95">
                  <c:v>97.00374531835206</c:v>
                </c:pt>
                <c:pt idx="96">
                  <c:v>94.696969696969688</c:v>
                </c:pt>
                <c:pt idx="97">
                  <c:v>93.333333333333329</c:v>
                </c:pt>
                <c:pt idx="98">
                  <c:v>100</c:v>
                </c:pt>
                <c:pt idx="99">
                  <c:v>76.36363636363636</c:v>
                </c:pt>
                <c:pt idx="100">
                  <c:v>97.72727272727272</c:v>
                </c:pt>
                <c:pt idx="101">
                  <c:v>94.166666666666657</c:v>
                </c:pt>
                <c:pt idx="103">
                  <c:v>96.525096525096529</c:v>
                </c:pt>
                <c:pt idx="104">
                  <c:v>93.650793650793645</c:v>
                </c:pt>
                <c:pt idx="105">
                  <c:v>98.63013698630138</c:v>
                </c:pt>
                <c:pt idx="106">
                  <c:v>88.571428571428569</c:v>
                </c:pt>
                <c:pt idx="107">
                  <c:v>94</c:v>
                </c:pt>
                <c:pt idx="109">
                  <c:v>93.859649122807014</c:v>
                </c:pt>
                <c:pt idx="110">
                  <c:v>94.997389932346678</c:v>
                </c:pt>
                <c:pt idx="111">
                  <c:v>100</c:v>
                </c:pt>
                <c:pt idx="112">
                  <c:v>100</c:v>
                </c:pt>
                <c:pt idx="113">
                  <c:v>92.327365728900261</c:v>
                </c:pt>
                <c:pt idx="114">
                  <c:v>97.014925373134332</c:v>
                </c:pt>
                <c:pt idx="115">
                  <c:v>93.589743589743591</c:v>
                </c:pt>
                <c:pt idx="116">
                  <c:v>100</c:v>
                </c:pt>
                <c:pt idx="117">
                  <c:v>82.30088495575221</c:v>
                </c:pt>
                <c:pt idx="118">
                  <c:v>100</c:v>
                </c:pt>
                <c:pt idx="119">
                  <c:v>89.743589743589695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42432"/>
        <c:axId val="53443968"/>
      </c:lineChart>
      <c:catAx>
        <c:axId val="5344243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43968"/>
        <c:crosses val="autoZero"/>
        <c:auto val="1"/>
        <c:lblAlgn val="ctr"/>
        <c:lblOffset val="100"/>
        <c:noMultiLvlLbl val="0"/>
      </c:catAx>
      <c:valAx>
        <c:axId val="53443968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42432"/>
        <c:crosses val="autoZero"/>
        <c:crossBetween val="between"/>
        <c:majorUnit val="5"/>
        <c:minorUnit val="2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21033333130717444"/>
          <c:y val="3.106028686789694E-3"/>
          <c:w val="0.75897641574862929"/>
          <c:h val="5.5292541117525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0</xdr:row>
      <xdr:rowOff>59529</xdr:rowOff>
    </xdr:from>
    <xdr:to>
      <xdr:col>33</xdr:col>
      <xdr:colOff>0</xdr:colOff>
      <xdr:row>0</xdr:row>
      <xdr:rowOff>5111750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1976438</xdr:rowOff>
    </xdr:from>
    <xdr:to>
      <xdr:col>1</xdr:col>
      <xdr:colOff>154781</xdr:colOff>
      <xdr:row>0</xdr:row>
      <xdr:rowOff>2096030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22802FF2-75EE-499D-9773-F0C4E2E0D7DC}"/>
            </a:ext>
          </a:extLst>
        </xdr:cNvPr>
        <xdr:cNvSpPr txBox="1"/>
      </xdr:nvSpPr>
      <xdr:spPr>
        <a:xfrm>
          <a:off x="381000" y="1976438"/>
          <a:ext cx="154781" cy="1195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0.10655</cdr:x>
      <cdr:y>0.05072</cdr:y>
    </cdr:from>
    <cdr:to>
      <cdr:x>0.10716</cdr:x>
      <cdr:y>0.70868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105392" y="256227"/>
          <a:ext cx="12053" cy="33241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0.21157</cdr:x>
      <cdr:y>0.05462</cdr:y>
    </cdr:from>
    <cdr:to>
      <cdr:x>0.2126</cdr:x>
      <cdr:y>0.70965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180381" y="275952"/>
          <a:ext cx="20351" cy="33093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0.36018</cdr:x>
      <cdr:y>0.0515</cdr:y>
    </cdr:from>
    <cdr:to>
      <cdr:x>0.36054</cdr:x>
      <cdr:y>0.71231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116753" y="260187"/>
          <a:ext cx="7113" cy="33385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0.53194</cdr:x>
      <cdr:y>0.06824</cdr:y>
    </cdr:from>
    <cdr:to>
      <cdr:x>0.53206</cdr:x>
      <cdr:y>0.71854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510573" y="344786"/>
          <a:ext cx="2371" cy="32854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0.65453</cdr:x>
      <cdr:y>0.05316</cdr:y>
    </cdr:from>
    <cdr:to>
      <cdr:x>0.6547</cdr:x>
      <cdr:y>0.71436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932833" y="268554"/>
          <a:ext cx="3341" cy="334057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0.92028</cdr:x>
      <cdr:y>0.04778</cdr:y>
    </cdr:from>
    <cdr:to>
      <cdr:x>0.92261</cdr:x>
      <cdr:y>0.7039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183914" y="241371"/>
          <a:ext cx="46038" cy="33148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0.02558</cdr:x>
      <cdr:y>0.04892</cdr:y>
    </cdr:from>
    <cdr:to>
      <cdr:x>0.02622</cdr:x>
      <cdr:y>0.70546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549778" y="245229"/>
          <a:ext cx="13784" cy="32909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59530</xdr:rowOff>
    </xdr:from>
    <xdr:to>
      <xdr:col>32</xdr:col>
      <xdr:colOff>571500</xdr:colOff>
      <xdr:row>0</xdr:row>
      <xdr:rowOff>5132917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0.10302</cdr:x>
      <cdr:y>0.06186</cdr:y>
    </cdr:from>
    <cdr:to>
      <cdr:x>0.10307</cdr:x>
      <cdr:y>0.68534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038861" y="313819"/>
          <a:ext cx="989" cy="31631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0.21004</cdr:x>
      <cdr:y>0.06099</cdr:y>
    </cdr:from>
    <cdr:to>
      <cdr:x>0.21053</cdr:x>
      <cdr:y>0.68538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250249" y="309446"/>
          <a:ext cx="9915" cy="316777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0.35737</cdr:x>
      <cdr:y>0.05967</cdr:y>
    </cdr:from>
    <cdr:to>
      <cdr:x>0.35784</cdr:x>
      <cdr:y>0.68329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7072669" y="302749"/>
          <a:ext cx="9302" cy="31638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0.52871</cdr:x>
      <cdr:y>0.05977</cdr:y>
    </cdr:from>
    <cdr:to>
      <cdr:x>0.52908</cdr:x>
      <cdr:y>0.68747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463658" y="303217"/>
          <a:ext cx="7323" cy="31845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0.65129</cdr:x>
      <cdr:y>0.06368</cdr:y>
    </cdr:from>
    <cdr:to>
      <cdr:x>0.65153</cdr:x>
      <cdr:y>0.68644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846440" y="323087"/>
          <a:ext cx="4734" cy="31595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0.92182</cdr:x>
      <cdr:y>0.06398</cdr:y>
    </cdr:from>
    <cdr:to>
      <cdr:x>0.92253</cdr:x>
      <cdr:y>0.69168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8653376" y="324595"/>
          <a:ext cx="14367" cy="31845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0.02004</cdr:x>
      <cdr:y>0.05637</cdr:y>
    </cdr:from>
    <cdr:to>
      <cdr:x>0.02034</cdr:x>
      <cdr:y>0.68747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 flipH="1">
          <a:off x="433917" y="283223"/>
          <a:ext cx="6530" cy="317091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5" customWidth="1"/>
    <col min="2" max="2" width="33" style="5" customWidth="1"/>
    <col min="3" max="3" width="7.7109375" style="5" customWidth="1"/>
    <col min="4" max="4" width="9.5703125" style="5" customWidth="1"/>
    <col min="5" max="5" width="7.7109375" style="5" customWidth="1"/>
    <col min="6" max="6" width="6.5703125" style="5" customWidth="1"/>
    <col min="7" max="7" width="7.7109375" style="5" customWidth="1"/>
    <col min="8" max="8" width="9.5703125" style="5" customWidth="1"/>
    <col min="9" max="9" width="7.7109375" style="5" customWidth="1"/>
    <col min="10" max="10" width="6.5703125" style="5" customWidth="1"/>
    <col min="11" max="11" width="7.7109375" style="5" customWidth="1"/>
    <col min="12" max="12" width="9.5703125" style="5" customWidth="1"/>
    <col min="13" max="13" width="7.7109375" style="5" customWidth="1"/>
    <col min="14" max="14" width="6.5703125" style="5" customWidth="1"/>
    <col min="15" max="15" width="7.85546875" style="5" customWidth="1"/>
    <col min="16" max="16" width="9.5703125" style="5" customWidth="1"/>
    <col min="17" max="17" width="7.7109375" style="5" customWidth="1"/>
    <col min="18" max="18" width="6.5703125" style="5" customWidth="1"/>
    <col min="19" max="19" width="7.7109375" style="5" customWidth="1"/>
    <col min="20" max="20" width="9.5703125" style="5" customWidth="1"/>
    <col min="21" max="21" width="7.7109375" style="5" customWidth="1"/>
    <col min="22" max="22" width="6.5703125" style="5" customWidth="1"/>
    <col min="23" max="23" width="8.7109375" style="5" customWidth="1"/>
    <col min="24" max="24" width="9.140625" style="5" customWidth="1"/>
    <col min="25" max="16384" width="9.140625" style="5"/>
  </cols>
  <sheetData>
    <row r="1" spans="1:28" ht="409.5" customHeight="1" thickBot="1" x14ac:dyDescent="0.3"/>
    <row r="2" spans="1:28" ht="15" customHeight="1" x14ac:dyDescent="0.25">
      <c r="A2" s="375" t="s">
        <v>0</v>
      </c>
      <c r="B2" s="377" t="s">
        <v>76</v>
      </c>
      <c r="C2" s="379">
        <v>2025</v>
      </c>
      <c r="D2" s="380"/>
      <c r="E2" s="380"/>
      <c r="F2" s="373"/>
      <c r="G2" s="379">
        <v>2024</v>
      </c>
      <c r="H2" s="380"/>
      <c r="I2" s="380"/>
      <c r="J2" s="373"/>
      <c r="K2" s="379">
        <v>2023</v>
      </c>
      <c r="L2" s="380"/>
      <c r="M2" s="380"/>
      <c r="N2" s="373"/>
      <c r="O2" s="379">
        <v>2022</v>
      </c>
      <c r="P2" s="380"/>
      <c r="Q2" s="380"/>
      <c r="R2" s="373"/>
      <c r="S2" s="379">
        <v>2021</v>
      </c>
      <c r="T2" s="380"/>
      <c r="U2" s="380"/>
      <c r="V2" s="373"/>
      <c r="W2" s="373" t="s">
        <v>78</v>
      </c>
    </row>
    <row r="3" spans="1:28" ht="51" customHeight="1" thickBot="1" x14ac:dyDescent="0.3">
      <c r="A3" s="376"/>
      <c r="B3" s="378"/>
      <c r="C3" s="174" t="s">
        <v>79</v>
      </c>
      <c r="D3" s="88" t="s">
        <v>86</v>
      </c>
      <c r="E3" s="175" t="s">
        <v>80</v>
      </c>
      <c r="F3" s="89" t="s">
        <v>66</v>
      </c>
      <c r="G3" s="174" t="s">
        <v>79</v>
      </c>
      <c r="H3" s="88" t="s">
        <v>86</v>
      </c>
      <c r="I3" s="175" t="s">
        <v>80</v>
      </c>
      <c r="J3" s="89" t="s">
        <v>66</v>
      </c>
      <c r="K3" s="174" t="s">
        <v>79</v>
      </c>
      <c r="L3" s="88" t="s">
        <v>86</v>
      </c>
      <c r="M3" s="175" t="s">
        <v>80</v>
      </c>
      <c r="N3" s="89" t="s">
        <v>66</v>
      </c>
      <c r="O3" s="174" t="s">
        <v>79</v>
      </c>
      <c r="P3" s="88" t="s">
        <v>86</v>
      </c>
      <c r="Q3" s="175" t="s">
        <v>80</v>
      </c>
      <c r="R3" s="89" t="s">
        <v>66</v>
      </c>
      <c r="S3" s="174" t="s">
        <v>79</v>
      </c>
      <c r="T3" s="88" t="s">
        <v>86</v>
      </c>
      <c r="U3" s="175" t="s">
        <v>80</v>
      </c>
      <c r="V3" s="89" t="s">
        <v>66</v>
      </c>
      <c r="W3" s="374"/>
    </row>
    <row r="4" spans="1:28" ht="15" customHeight="1" thickBot="1" x14ac:dyDescent="0.3">
      <c r="A4" s="78"/>
      <c r="B4" s="79" t="s">
        <v>87</v>
      </c>
      <c r="C4" s="93">
        <f>C5+C15+C28+C46+C67+C82+C115</f>
        <v>14446</v>
      </c>
      <c r="D4" s="177">
        <f>AVERAGE(D6:D14,D16:D27,D29:D45,D47:D66,D68:D81,D83:D114,D116:D124)</f>
        <v>78.331142592309007</v>
      </c>
      <c r="E4" s="164">
        <v>77.849999999999994</v>
      </c>
      <c r="F4" s="94"/>
      <c r="G4" s="93">
        <f>G5+G15+G28+G46+G67+G82+G115</f>
        <v>13560</v>
      </c>
      <c r="H4" s="177">
        <f>AVERAGE(H6:H14,H16:H27,H29:H45,H47:H66,H68:H81,H83:H114,H116:H124)</f>
        <v>78.433419643295309</v>
      </c>
      <c r="I4" s="164">
        <v>78.14</v>
      </c>
      <c r="J4" s="94"/>
      <c r="K4" s="93">
        <f>K5+K15+K28+K46+K67+K82+K115</f>
        <v>12901</v>
      </c>
      <c r="L4" s="177">
        <f>AVERAGE(L6:L14,L16:L27,L29:L45,L47:L66,L68:L81,L83:L114,L116:L124)</f>
        <v>90.557912289600267</v>
      </c>
      <c r="M4" s="164">
        <v>90.2</v>
      </c>
      <c r="N4" s="94"/>
      <c r="O4" s="93">
        <f>O5+O15+O28+O46+O67+O82+O115</f>
        <v>11986</v>
      </c>
      <c r="P4" s="177">
        <f>AVERAGE(P6:P14,P16:P27,P29:P45,P47:P66,P68:P81,P83:P114,P116:P124)</f>
        <v>92.792493556998537</v>
      </c>
      <c r="Q4" s="164">
        <v>93.33</v>
      </c>
      <c r="R4" s="94"/>
      <c r="S4" s="93">
        <f>S5+S15+S28+S46+S67+S82+S115</f>
        <v>11679</v>
      </c>
      <c r="T4" s="177">
        <f>AVERAGE(T6:T14,T16:T27,T29:T45,T47:T66,T68:T81,T83:T114,T116:T124)</f>
        <v>93.201214046399713</v>
      </c>
      <c r="U4" s="164">
        <v>93.77</v>
      </c>
      <c r="V4" s="94"/>
      <c r="W4" s="80"/>
      <c r="Y4" s="49"/>
      <c r="Z4" s="13" t="s">
        <v>68</v>
      </c>
    </row>
    <row r="5" spans="1:28" ht="15" customHeight="1" thickBot="1" x14ac:dyDescent="0.3">
      <c r="A5" s="77"/>
      <c r="B5" s="81" t="s">
        <v>88</v>
      </c>
      <c r="C5" s="95">
        <f>SUM(C6:C14)</f>
        <v>1007</v>
      </c>
      <c r="D5" s="178">
        <f>AVERAGE(D6:D14)</f>
        <v>80.668288954181108</v>
      </c>
      <c r="E5" s="162">
        <v>77.849999999999994</v>
      </c>
      <c r="F5" s="96"/>
      <c r="G5" s="95">
        <f>SUM(G6:G14)</f>
        <v>859</v>
      </c>
      <c r="H5" s="178">
        <f>AVERAGE(H6:H14)</f>
        <v>84.94636328299103</v>
      </c>
      <c r="I5" s="162">
        <v>78.14</v>
      </c>
      <c r="J5" s="96"/>
      <c r="K5" s="95">
        <f>SUM(K6:K14)</f>
        <v>871</v>
      </c>
      <c r="L5" s="178">
        <f>AVERAGE(L6:L14)</f>
        <v>90.462564002894737</v>
      </c>
      <c r="M5" s="162">
        <v>90.2</v>
      </c>
      <c r="N5" s="96"/>
      <c r="O5" s="95">
        <f>SUM(O6:O14)</f>
        <v>904</v>
      </c>
      <c r="P5" s="178">
        <f>AVERAGE(P6:P14)</f>
        <v>94.700977529811709</v>
      </c>
      <c r="Q5" s="162">
        <v>93.33</v>
      </c>
      <c r="R5" s="96"/>
      <c r="S5" s="95">
        <f>SUM(S6:S14)</f>
        <v>852</v>
      </c>
      <c r="T5" s="178">
        <f>AVERAGE(T6:T14)</f>
        <v>97.811663752430306</v>
      </c>
      <c r="U5" s="162">
        <v>93.77</v>
      </c>
      <c r="V5" s="96"/>
      <c r="W5" s="82"/>
      <c r="Y5" s="69"/>
      <c r="Z5" s="13" t="s">
        <v>77</v>
      </c>
    </row>
    <row r="6" spans="1:28" ht="15" customHeight="1" x14ac:dyDescent="0.25">
      <c r="A6" s="168">
        <v>1</v>
      </c>
      <c r="B6" s="4" t="s">
        <v>47</v>
      </c>
      <c r="C6" s="272">
        <v>52</v>
      </c>
      <c r="D6" s="116">
        <v>100</v>
      </c>
      <c r="E6" s="291">
        <v>77.849999999999994</v>
      </c>
      <c r="F6" s="278">
        <v>1</v>
      </c>
      <c r="G6" s="272">
        <v>44</v>
      </c>
      <c r="H6" s="116">
        <v>88.63636363636364</v>
      </c>
      <c r="I6" s="291">
        <v>78.14</v>
      </c>
      <c r="J6" s="278">
        <v>33</v>
      </c>
      <c r="K6" s="272">
        <v>47</v>
      </c>
      <c r="L6" s="116">
        <v>100</v>
      </c>
      <c r="M6" s="291">
        <v>90.2</v>
      </c>
      <c r="N6" s="278">
        <v>1</v>
      </c>
      <c r="O6" s="264">
        <v>42</v>
      </c>
      <c r="P6" s="116">
        <v>92.857142857142861</v>
      </c>
      <c r="Q6" s="16">
        <v>93.33</v>
      </c>
      <c r="R6" s="311">
        <v>68</v>
      </c>
      <c r="S6" s="264">
        <v>45</v>
      </c>
      <c r="T6" s="116">
        <v>100</v>
      </c>
      <c r="U6" s="16">
        <v>93.77</v>
      </c>
      <c r="V6" s="311">
        <v>4</v>
      </c>
      <c r="W6" s="182">
        <f t="shared" ref="W6:W27" si="0">V6+R6+N6+J6+F6</f>
        <v>107</v>
      </c>
      <c r="Y6" s="171"/>
      <c r="Z6" s="13" t="s">
        <v>71</v>
      </c>
    </row>
    <row r="7" spans="1:28" ht="15" customHeight="1" x14ac:dyDescent="0.25">
      <c r="A7" s="186">
        <v>2</v>
      </c>
      <c r="B7" s="3" t="s">
        <v>104</v>
      </c>
      <c r="C7" s="272">
        <v>111</v>
      </c>
      <c r="D7" s="116">
        <v>73.873873873873876</v>
      </c>
      <c r="E7" s="285">
        <v>77.849999999999994</v>
      </c>
      <c r="F7" s="277">
        <v>77</v>
      </c>
      <c r="G7" s="272">
        <v>126</v>
      </c>
      <c r="H7" s="116">
        <v>88.095238095238102</v>
      </c>
      <c r="I7" s="285">
        <v>78.14</v>
      </c>
      <c r="J7" s="277">
        <v>37</v>
      </c>
      <c r="K7" s="272">
        <v>97</v>
      </c>
      <c r="L7" s="116">
        <v>100</v>
      </c>
      <c r="M7" s="285">
        <v>90.2</v>
      </c>
      <c r="N7" s="277">
        <v>2</v>
      </c>
      <c r="O7" s="269">
        <v>114</v>
      </c>
      <c r="P7" s="116">
        <v>99.122807017543863</v>
      </c>
      <c r="Q7" s="15">
        <v>93.33</v>
      </c>
      <c r="R7" s="311">
        <v>19</v>
      </c>
      <c r="S7" s="269">
        <v>92</v>
      </c>
      <c r="T7" s="116">
        <v>100</v>
      </c>
      <c r="U7" s="15">
        <v>93.77</v>
      </c>
      <c r="V7" s="311">
        <v>1</v>
      </c>
      <c r="W7" s="180">
        <f t="shared" si="0"/>
        <v>136</v>
      </c>
      <c r="Y7" s="14"/>
      <c r="Z7" s="13" t="s">
        <v>69</v>
      </c>
      <c r="AB7" s="44"/>
    </row>
    <row r="8" spans="1:28" ht="15" customHeight="1" x14ac:dyDescent="0.25">
      <c r="A8" s="186">
        <v>3</v>
      </c>
      <c r="B8" s="3" t="s">
        <v>48</v>
      </c>
      <c r="C8" s="272">
        <v>183</v>
      </c>
      <c r="D8" s="116">
        <v>85.792349726775953</v>
      </c>
      <c r="E8" s="285">
        <v>77.849999999999994</v>
      </c>
      <c r="F8" s="277">
        <v>34</v>
      </c>
      <c r="G8" s="272">
        <v>167</v>
      </c>
      <c r="H8" s="116">
        <v>91.616766467065872</v>
      </c>
      <c r="I8" s="285">
        <v>78.14</v>
      </c>
      <c r="J8" s="277">
        <v>20</v>
      </c>
      <c r="K8" s="272">
        <v>159</v>
      </c>
      <c r="L8" s="116">
        <v>74.213836477987428</v>
      </c>
      <c r="M8" s="285">
        <v>90.2</v>
      </c>
      <c r="N8" s="277">
        <v>101</v>
      </c>
      <c r="O8" s="269">
        <v>149</v>
      </c>
      <c r="P8" s="116">
        <v>95.973154362416111</v>
      </c>
      <c r="Q8" s="15">
        <v>93.33</v>
      </c>
      <c r="R8" s="311">
        <v>48</v>
      </c>
      <c r="S8" s="269">
        <v>164</v>
      </c>
      <c r="T8" s="116">
        <v>94.512195121951223</v>
      </c>
      <c r="U8" s="15">
        <v>93.77</v>
      </c>
      <c r="V8" s="311">
        <v>60</v>
      </c>
      <c r="W8" s="185">
        <f t="shared" si="0"/>
        <v>263</v>
      </c>
      <c r="Y8"/>
      <c r="Z8" s="13"/>
      <c r="AB8" s="44"/>
    </row>
    <row r="9" spans="1:28" ht="15" customHeight="1" x14ac:dyDescent="0.25">
      <c r="A9" s="183">
        <v>4</v>
      </c>
      <c r="B9" s="3" t="s">
        <v>4</v>
      </c>
      <c r="C9" s="272">
        <v>129</v>
      </c>
      <c r="D9" s="116">
        <v>98.449612403100772</v>
      </c>
      <c r="E9" s="285">
        <v>77.849999999999994</v>
      </c>
      <c r="F9" s="277">
        <v>4</v>
      </c>
      <c r="G9" s="272">
        <v>105</v>
      </c>
      <c r="H9" s="116">
        <v>98.095238095238102</v>
      </c>
      <c r="I9" s="285">
        <v>78.14</v>
      </c>
      <c r="J9" s="277">
        <v>5</v>
      </c>
      <c r="K9" s="272">
        <v>102</v>
      </c>
      <c r="L9" s="116">
        <v>85.294117647058826</v>
      </c>
      <c r="M9" s="285">
        <v>90.2</v>
      </c>
      <c r="N9" s="277">
        <v>85</v>
      </c>
      <c r="O9" s="269">
        <v>118</v>
      </c>
      <c r="P9" s="116">
        <v>100</v>
      </c>
      <c r="Q9" s="15">
        <v>93.33</v>
      </c>
      <c r="R9" s="311">
        <v>1</v>
      </c>
      <c r="S9" s="269">
        <v>110</v>
      </c>
      <c r="T9" s="116">
        <v>100</v>
      </c>
      <c r="U9" s="15">
        <v>93.77</v>
      </c>
      <c r="V9" s="311">
        <v>3</v>
      </c>
      <c r="W9" s="169">
        <f t="shared" si="0"/>
        <v>98</v>
      </c>
      <c r="Y9"/>
      <c r="AB9" s="44"/>
    </row>
    <row r="10" spans="1:28" ht="15" customHeight="1" x14ac:dyDescent="0.25">
      <c r="A10" s="183">
        <v>5</v>
      </c>
      <c r="B10" s="4" t="s">
        <v>105</v>
      </c>
      <c r="C10" s="272">
        <v>104</v>
      </c>
      <c r="D10" s="116">
        <v>96.15384615384616</v>
      </c>
      <c r="E10" s="291">
        <v>77.849999999999994</v>
      </c>
      <c r="F10" s="278">
        <v>8</v>
      </c>
      <c r="G10" s="272">
        <v>101</v>
      </c>
      <c r="H10" s="116">
        <v>94.059405940594061</v>
      </c>
      <c r="I10" s="291">
        <v>78.14</v>
      </c>
      <c r="J10" s="278">
        <v>15</v>
      </c>
      <c r="K10" s="272">
        <v>91</v>
      </c>
      <c r="L10" s="116">
        <v>100</v>
      </c>
      <c r="M10" s="291">
        <v>90.2</v>
      </c>
      <c r="N10" s="278">
        <v>3</v>
      </c>
      <c r="O10" s="264">
        <v>70</v>
      </c>
      <c r="P10" s="116">
        <v>91.428571428571431</v>
      </c>
      <c r="Q10" s="16">
        <v>93.33</v>
      </c>
      <c r="R10" s="311">
        <v>75</v>
      </c>
      <c r="S10" s="264">
        <v>70</v>
      </c>
      <c r="T10" s="116">
        <v>100</v>
      </c>
      <c r="U10" s="16">
        <v>93.77</v>
      </c>
      <c r="V10" s="311">
        <v>2</v>
      </c>
      <c r="W10" s="169">
        <f t="shared" si="0"/>
        <v>103</v>
      </c>
      <c r="Y10"/>
      <c r="Z10" s="44"/>
      <c r="AB10" s="44"/>
    </row>
    <row r="11" spans="1:28" ht="15" customHeight="1" x14ac:dyDescent="0.25">
      <c r="A11" s="183">
        <v>6</v>
      </c>
      <c r="B11" s="3" t="s">
        <v>106</v>
      </c>
      <c r="C11" s="272">
        <v>95</v>
      </c>
      <c r="D11" s="116">
        <v>42.10526315789474</v>
      </c>
      <c r="E11" s="285">
        <v>77.849999999999994</v>
      </c>
      <c r="F11" s="277">
        <v>109</v>
      </c>
      <c r="G11" s="272">
        <v>95</v>
      </c>
      <c r="H11" s="116">
        <v>68.421052631578945</v>
      </c>
      <c r="I11" s="285">
        <v>78.14</v>
      </c>
      <c r="J11" s="277">
        <v>79</v>
      </c>
      <c r="K11" s="272">
        <v>89</v>
      </c>
      <c r="L11" s="116">
        <v>98.876404494382029</v>
      </c>
      <c r="M11" s="285">
        <v>90.2</v>
      </c>
      <c r="N11" s="277">
        <v>19</v>
      </c>
      <c r="O11" s="269">
        <v>101</v>
      </c>
      <c r="P11" s="116">
        <v>96.039603960396036</v>
      </c>
      <c r="Q11" s="15">
        <v>93.33</v>
      </c>
      <c r="R11" s="311">
        <v>46</v>
      </c>
      <c r="S11" s="269">
        <v>78</v>
      </c>
      <c r="T11" s="116">
        <v>92.307692307692307</v>
      </c>
      <c r="U11" s="15">
        <v>93.77</v>
      </c>
      <c r="V11" s="311">
        <v>75</v>
      </c>
      <c r="W11" s="169">
        <f t="shared" si="0"/>
        <v>328</v>
      </c>
      <c r="Y11"/>
      <c r="Z11" s="44"/>
      <c r="AB11" s="44"/>
    </row>
    <row r="12" spans="1:28" ht="15" customHeight="1" x14ac:dyDescent="0.25">
      <c r="A12" s="183">
        <v>7</v>
      </c>
      <c r="B12" s="4" t="s">
        <v>107</v>
      </c>
      <c r="C12" s="272">
        <v>135</v>
      </c>
      <c r="D12" s="116">
        <v>84.444444444444457</v>
      </c>
      <c r="E12" s="291">
        <v>77.849999999999994</v>
      </c>
      <c r="F12" s="278">
        <v>40</v>
      </c>
      <c r="G12" s="272">
        <v>128</v>
      </c>
      <c r="H12" s="116">
        <v>88.28125</v>
      </c>
      <c r="I12" s="291">
        <v>78.14</v>
      </c>
      <c r="J12" s="278">
        <v>36</v>
      </c>
      <c r="K12" s="272">
        <v>110</v>
      </c>
      <c r="L12" s="116">
        <v>98.181818181818187</v>
      </c>
      <c r="M12" s="291">
        <v>90.2</v>
      </c>
      <c r="N12" s="278">
        <v>25</v>
      </c>
      <c r="O12" s="264">
        <v>104</v>
      </c>
      <c r="P12" s="116">
        <v>99.038461538461547</v>
      </c>
      <c r="Q12" s="16">
        <v>93.33</v>
      </c>
      <c r="R12" s="311">
        <v>21</v>
      </c>
      <c r="S12" s="264">
        <v>98</v>
      </c>
      <c r="T12" s="116">
        <v>98.979591836734699</v>
      </c>
      <c r="U12" s="16">
        <v>93.77</v>
      </c>
      <c r="V12" s="311">
        <v>30</v>
      </c>
      <c r="W12" s="180">
        <f t="shared" si="0"/>
        <v>152</v>
      </c>
      <c r="Y12"/>
      <c r="Z12" s="44"/>
      <c r="AB12" s="44"/>
    </row>
    <row r="13" spans="1:28" ht="15" customHeight="1" x14ac:dyDescent="0.25">
      <c r="A13" s="183">
        <v>8</v>
      </c>
      <c r="B13" s="4" t="s">
        <v>5</v>
      </c>
      <c r="C13" s="272">
        <v>113</v>
      </c>
      <c r="D13" s="116">
        <v>66.371681415929203</v>
      </c>
      <c r="E13" s="291">
        <v>77.849999999999994</v>
      </c>
      <c r="F13" s="278">
        <v>93</v>
      </c>
      <c r="G13" s="272">
        <v>93</v>
      </c>
      <c r="H13" s="116">
        <v>62.365591397849457</v>
      </c>
      <c r="I13" s="291">
        <v>78.14</v>
      </c>
      <c r="J13" s="278">
        <v>94</v>
      </c>
      <c r="K13" s="272">
        <v>90</v>
      </c>
      <c r="L13" s="116">
        <v>86.666666666666671</v>
      </c>
      <c r="M13" s="291">
        <v>90.2</v>
      </c>
      <c r="N13" s="278">
        <v>82</v>
      </c>
      <c r="O13" s="264">
        <v>106</v>
      </c>
      <c r="P13" s="116">
        <v>85.84905660377359</v>
      </c>
      <c r="Q13" s="16">
        <v>93.33</v>
      </c>
      <c r="R13" s="311">
        <v>92</v>
      </c>
      <c r="S13" s="264">
        <v>91</v>
      </c>
      <c r="T13" s="116">
        <v>94.505494505494511</v>
      </c>
      <c r="U13" s="16">
        <v>93.77</v>
      </c>
      <c r="V13" s="311">
        <v>61</v>
      </c>
      <c r="W13" s="169">
        <f t="shared" si="0"/>
        <v>422</v>
      </c>
      <c r="Y13"/>
      <c r="Z13" s="44"/>
      <c r="AB13" s="44"/>
    </row>
    <row r="14" spans="1:28" ht="15" customHeight="1" thickBot="1" x14ac:dyDescent="0.3">
      <c r="A14" s="184">
        <v>9</v>
      </c>
      <c r="B14" s="3" t="s">
        <v>96</v>
      </c>
      <c r="C14" s="272">
        <v>85</v>
      </c>
      <c r="D14" s="116">
        <v>78.82352941176471</v>
      </c>
      <c r="E14" s="285">
        <v>77.849999999999994</v>
      </c>
      <c r="F14" s="277">
        <v>61</v>
      </c>
      <c r="G14" s="272"/>
      <c r="H14" s="116"/>
      <c r="I14" s="285">
        <v>78.14</v>
      </c>
      <c r="J14" s="277">
        <v>108</v>
      </c>
      <c r="K14" s="272">
        <v>86</v>
      </c>
      <c r="L14" s="116">
        <v>70.930232558139537</v>
      </c>
      <c r="M14" s="285">
        <v>90.2</v>
      </c>
      <c r="N14" s="277">
        <v>103</v>
      </c>
      <c r="O14" s="269">
        <v>100</v>
      </c>
      <c r="P14" s="116">
        <v>92</v>
      </c>
      <c r="Q14" s="15">
        <v>93.33</v>
      </c>
      <c r="R14" s="311">
        <v>72</v>
      </c>
      <c r="S14" s="269">
        <v>104</v>
      </c>
      <c r="T14" s="116">
        <v>100</v>
      </c>
      <c r="U14" s="15">
        <v>93.77</v>
      </c>
      <c r="V14" s="311">
        <v>5</v>
      </c>
      <c r="W14" s="169">
        <f t="shared" si="0"/>
        <v>349</v>
      </c>
      <c r="Y14"/>
      <c r="Z14" s="44"/>
      <c r="AB14" s="44"/>
    </row>
    <row r="15" spans="1:28" ht="15" customHeight="1" thickBot="1" x14ac:dyDescent="0.3">
      <c r="A15" s="83"/>
      <c r="B15" s="84" t="s">
        <v>89</v>
      </c>
      <c r="C15" s="97">
        <f>SUM(C16:C27)</f>
        <v>1300</v>
      </c>
      <c r="D15" s="85">
        <f>AVERAGE(D16:D27)</f>
        <v>81.329018435315362</v>
      </c>
      <c r="E15" s="163">
        <v>77.849999999999994</v>
      </c>
      <c r="F15" s="98"/>
      <c r="G15" s="97">
        <f>SUM(G16:G27)</f>
        <v>1207</v>
      </c>
      <c r="H15" s="85">
        <f>AVERAGE(H16:H27)</f>
        <v>79.378429920203303</v>
      </c>
      <c r="I15" s="163">
        <v>78.14</v>
      </c>
      <c r="J15" s="98"/>
      <c r="K15" s="97">
        <f>SUM(K16:K27)</f>
        <v>1266</v>
      </c>
      <c r="L15" s="85">
        <f>AVERAGE(L16:L27)</f>
        <v>91.187977067505813</v>
      </c>
      <c r="M15" s="163">
        <v>90.2</v>
      </c>
      <c r="N15" s="98"/>
      <c r="O15" s="97">
        <f>SUM(O16:O27)</f>
        <v>1140</v>
      </c>
      <c r="P15" s="85">
        <f>AVERAGE(P16:P27)</f>
        <v>92.074647450693149</v>
      </c>
      <c r="Q15" s="163">
        <v>93.33</v>
      </c>
      <c r="R15" s="98"/>
      <c r="S15" s="97">
        <f>SUM(S16:S27)</f>
        <v>1163</v>
      </c>
      <c r="T15" s="85">
        <f>AVERAGE(T16:T27)</f>
        <v>93.610920565111712</v>
      </c>
      <c r="U15" s="163">
        <v>93.77</v>
      </c>
      <c r="V15" s="98"/>
      <c r="W15" s="86"/>
      <c r="Y15"/>
      <c r="Z15" s="44"/>
      <c r="AB15" s="44"/>
    </row>
    <row r="16" spans="1:28" ht="15" customHeight="1" x14ac:dyDescent="0.25">
      <c r="A16" s="183">
        <v>1</v>
      </c>
      <c r="B16" s="3" t="s">
        <v>6</v>
      </c>
      <c r="C16" s="272"/>
      <c r="D16" s="116"/>
      <c r="E16" s="285">
        <v>77.849999999999994</v>
      </c>
      <c r="F16" s="277">
        <v>112</v>
      </c>
      <c r="G16" s="272">
        <v>97</v>
      </c>
      <c r="H16" s="116">
        <v>97.938144329896915</v>
      </c>
      <c r="I16" s="285">
        <v>78.14</v>
      </c>
      <c r="J16" s="277">
        <v>6</v>
      </c>
      <c r="K16" s="272">
        <v>100</v>
      </c>
      <c r="L16" s="116">
        <v>99</v>
      </c>
      <c r="M16" s="285">
        <v>90.2</v>
      </c>
      <c r="N16" s="277">
        <v>17</v>
      </c>
      <c r="O16" s="269">
        <v>102</v>
      </c>
      <c r="P16" s="116">
        <v>93.137254901960787</v>
      </c>
      <c r="Q16" s="15">
        <v>93.33</v>
      </c>
      <c r="R16" s="311">
        <v>67</v>
      </c>
      <c r="S16" s="269">
        <v>83</v>
      </c>
      <c r="T16" s="116">
        <v>96.385542168674704</v>
      </c>
      <c r="U16" s="15">
        <v>93.77</v>
      </c>
      <c r="V16" s="311">
        <v>48</v>
      </c>
      <c r="W16" s="169">
        <f t="shared" si="0"/>
        <v>250</v>
      </c>
      <c r="Y16" s="44"/>
      <c r="Z16" s="44"/>
      <c r="AB16" s="44"/>
    </row>
    <row r="17" spans="1:28" ht="15" customHeight="1" x14ac:dyDescent="0.25">
      <c r="A17" s="183">
        <v>2</v>
      </c>
      <c r="B17" s="3" t="s">
        <v>7</v>
      </c>
      <c r="C17" s="272">
        <v>67</v>
      </c>
      <c r="D17" s="116">
        <v>92.537313432835816</v>
      </c>
      <c r="E17" s="285">
        <v>77.849999999999994</v>
      </c>
      <c r="F17" s="277">
        <v>16</v>
      </c>
      <c r="G17" s="272">
        <v>73</v>
      </c>
      <c r="H17" s="116">
        <v>90.410958904109577</v>
      </c>
      <c r="I17" s="285">
        <v>78.14</v>
      </c>
      <c r="J17" s="277">
        <v>25</v>
      </c>
      <c r="K17" s="272">
        <v>69</v>
      </c>
      <c r="L17" s="116">
        <v>91.304347826086953</v>
      </c>
      <c r="M17" s="285">
        <v>90.2</v>
      </c>
      <c r="N17" s="277">
        <v>62</v>
      </c>
      <c r="O17" s="269">
        <v>65</v>
      </c>
      <c r="P17" s="116">
        <v>98.461538461538467</v>
      </c>
      <c r="Q17" s="15">
        <v>93.33</v>
      </c>
      <c r="R17" s="311">
        <v>27</v>
      </c>
      <c r="S17" s="269">
        <v>73</v>
      </c>
      <c r="T17" s="116">
        <v>94.520547945205479</v>
      </c>
      <c r="U17" s="15">
        <v>93.77</v>
      </c>
      <c r="V17" s="311">
        <v>59</v>
      </c>
      <c r="W17" s="169">
        <f t="shared" si="0"/>
        <v>189</v>
      </c>
      <c r="Y17" s="44"/>
      <c r="Z17" s="44"/>
      <c r="AB17" s="44"/>
    </row>
    <row r="18" spans="1:28" ht="15" customHeight="1" x14ac:dyDescent="0.25">
      <c r="A18" s="183">
        <v>3</v>
      </c>
      <c r="B18" s="3" t="s">
        <v>10</v>
      </c>
      <c r="C18" s="272">
        <v>92</v>
      </c>
      <c r="D18" s="116">
        <v>79.34782608695653</v>
      </c>
      <c r="E18" s="285">
        <v>77.849999999999994</v>
      </c>
      <c r="F18" s="277">
        <v>57</v>
      </c>
      <c r="G18" s="272"/>
      <c r="H18" s="116"/>
      <c r="I18" s="285">
        <v>78.14</v>
      </c>
      <c r="J18" s="277">
        <v>108</v>
      </c>
      <c r="K18" s="272">
        <v>97</v>
      </c>
      <c r="L18" s="116">
        <v>94.845360824742272</v>
      </c>
      <c r="M18" s="285">
        <v>90.2</v>
      </c>
      <c r="N18" s="277">
        <v>43</v>
      </c>
      <c r="O18" s="269">
        <v>92</v>
      </c>
      <c r="P18" s="116">
        <v>95.65217391304347</v>
      </c>
      <c r="Q18" s="15">
        <v>93.33</v>
      </c>
      <c r="R18" s="311">
        <v>52</v>
      </c>
      <c r="S18" s="269">
        <v>97</v>
      </c>
      <c r="T18" s="116">
        <v>96.907216494845358</v>
      </c>
      <c r="U18" s="15">
        <v>93.77</v>
      </c>
      <c r="V18" s="311">
        <v>45</v>
      </c>
      <c r="W18" s="180">
        <f t="shared" si="0"/>
        <v>305</v>
      </c>
      <c r="Y18" s="44"/>
      <c r="Z18" s="44"/>
      <c r="AB18" s="44"/>
    </row>
    <row r="19" spans="1:28" ht="15" customHeight="1" x14ac:dyDescent="0.25">
      <c r="A19" s="183">
        <v>4</v>
      </c>
      <c r="B19" s="3" t="s">
        <v>108</v>
      </c>
      <c r="C19" s="272">
        <v>174</v>
      </c>
      <c r="D19" s="116">
        <v>90.804597701149419</v>
      </c>
      <c r="E19" s="285">
        <v>77.849999999999994</v>
      </c>
      <c r="F19" s="277">
        <v>19</v>
      </c>
      <c r="G19" s="272">
        <v>180</v>
      </c>
      <c r="H19" s="116">
        <v>98.333333333333343</v>
      </c>
      <c r="I19" s="285">
        <v>78.14</v>
      </c>
      <c r="J19" s="277">
        <v>4</v>
      </c>
      <c r="K19" s="272">
        <v>181</v>
      </c>
      <c r="L19" s="116">
        <v>98.342541436464089</v>
      </c>
      <c r="M19" s="285">
        <v>90.2</v>
      </c>
      <c r="N19" s="277">
        <v>24</v>
      </c>
      <c r="O19" s="269">
        <v>146</v>
      </c>
      <c r="P19" s="116">
        <v>100</v>
      </c>
      <c r="Q19" s="15">
        <v>93.33</v>
      </c>
      <c r="R19" s="311">
        <v>2</v>
      </c>
      <c r="S19" s="269">
        <v>156</v>
      </c>
      <c r="T19" s="116">
        <v>98.076923076923066</v>
      </c>
      <c r="U19" s="15">
        <v>93.77</v>
      </c>
      <c r="V19" s="311">
        <v>35</v>
      </c>
      <c r="W19" s="169">
        <f t="shared" si="0"/>
        <v>84</v>
      </c>
      <c r="Y19" s="44"/>
      <c r="Z19" s="44"/>
      <c r="AB19" s="44"/>
    </row>
    <row r="20" spans="1:28" ht="15" customHeight="1" x14ac:dyDescent="0.25">
      <c r="A20" s="183">
        <v>5</v>
      </c>
      <c r="B20" s="3" t="s">
        <v>64</v>
      </c>
      <c r="C20" s="272">
        <v>169</v>
      </c>
      <c r="D20" s="116">
        <v>81.65680473372781</v>
      </c>
      <c r="E20" s="285">
        <v>77.849999999999994</v>
      </c>
      <c r="F20" s="277">
        <v>46</v>
      </c>
      <c r="G20" s="272">
        <v>165</v>
      </c>
      <c r="H20" s="116">
        <v>80.606060606060609</v>
      </c>
      <c r="I20" s="285">
        <v>78.14</v>
      </c>
      <c r="J20" s="277">
        <v>54</v>
      </c>
      <c r="K20" s="272">
        <v>148</v>
      </c>
      <c r="L20" s="116">
        <v>97.972972972972968</v>
      </c>
      <c r="M20" s="285">
        <v>90.2</v>
      </c>
      <c r="N20" s="277">
        <v>28</v>
      </c>
      <c r="O20" s="269">
        <v>137</v>
      </c>
      <c r="P20" s="116">
        <v>100</v>
      </c>
      <c r="Q20" s="15">
        <v>93.33</v>
      </c>
      <c r="R20" s="311">
        <v>3</v>
      </c>
      <c r="S20" s="269">
        <v>137</v>
      </c>
      <c r="T20" s="116">
        <v>99.270072992700733</v>
      </c>
      <c r="U20" s="15">
        <v>93.77</v>
      </c>
      <c r="V20" s="311">
        <v>28</v>
      </c>
      <c r="W20" s="169">
        <f t="shared" si="0"/>
        <v>159</v>
      </c>
      <c r="Y20" s="44"/>
      <c r="Z20" s="44"/>
      <c r="AB20" s="44"/>
    </row>
    <row r="21" spans="1:28" ht="15" customHeight="1" x14ac:dyDescent="0.25">
      <c r="A21" s="183">
        <v>6</v>
      </c>
      <c r="B21" s="3" t="s">
        <v>109</v>
      </c>
      <c r="C21" s="272">
        <v>97</v>
      </c>
      <c r="D21" s="116">
        <v>96.907216494845358</v>
      </c>
      <c r="E21" s="285">
        <v>77.849999999999994</v>
      </c>
      <c r="F21" s="277">
        <v>7</v>
      </c>
      <c r="G21" s="272">
        <v>112</v>
      </c>
      <c r="H21" s="116">
        <v>83.035714285714292</v>
      </c>
      <c r="I21" s="285">
        <v>78.14</v>
      </c>
      <c r="J21" s="277">
        <v>48</v>
      </c>
      <c r="K21" s="272">
        <v>103</v>
      </c>
      <c r="L21" s="116">
        <v>95.145631067961176</v>
      </c>
      <c r="M21" s="285">
        <v>90.2</v>
      </c>
      <c r="N21" s="277">
        <v>41</v>
      </c>
      <c r="O21" s="269">
        <v>86</v>
      </c>
      <c r="P21" s="116">
        <v>87.20930232558139</v>
      </c>
      <c r="Q21" s="15">
        <v>93.33</v>
      </c>
      <c r="R21" s="311">
        <v>90</v>
      </c>
      <c r="S21" s="269">
        <v>83</v>
      </c>
      <c r="T21" s="116">
        <v>100</v>
      </c>
      <c r="U21" s="15">
        <v>93.77</v>
      </c>
      <c r="V21" s="311">
        <v>6</v>
      </c>
      <c r="W21" s="169">
        <f t="shared" si="0"/>
        <v>192</v>
      </c>
      <c r="Y21" s="44"/>
      <c r="Z21" s="44"/>
      <c r="AB21" s="44"/>
    </row>
    <row r="22" spans="1:28" ht="15" customHeight="1" x14ac:dyDescent="0.25">
      <c r="A22" s="183">
        <v>7</v>
      </c>
      <c r="B22" s="4" t="s">
        <v>110</v>
      </c>
      <c r="C22" s="272">
        <v>197</v>
      </c>
      <c r="D22" s="116">
        <v>89.340101522842644</v>
      </c>
      <c r="E22" s="291">
        <v>77.849999999999994</v>
      </c>
      <c r="F22" s="278">
        <v>24</v>
      </c>
      <c r="G22" s="272">
        <v>97</v>
      </c>
      <c r="H22" s="116">
        <v>63.917525773195877</v>
      </c>
      <c r="I22" s="291">
        <v>78.14</v>
      </c>
      <c r="J22" s="278">
        <v>91</v>
      </c>
      <c r="K22" s="272">
        <v>109</v>
      </c>
      <c r="L22" s="116">
        <v>94.495412844036707</v>
      </c>
      <c r="M22" s="291">
        <v>90.2</v>
      </c>
      <c r="N22" s="278">
        <v>45</v>
      </c>
      <c r="O22" s="264">
        <v>109</v>
      </c>
      <c r="P22" s="116">
        <v>96.330275229357795</v>
      </c>
      <c r="Q22" s="16">
        <v>93.33</v>
      </c>
      <c r="R22" s="311">
        <v>44</v>
      </c>
      <c r="S22" s="264">
        <v>104</v>
      </c>
      <c r="T22" s="116">
        <v>91.34615384615384</v>
      </c>
      <c r="U22" s="16">
        <v>93.77</v>
      </c>
      <c r="V22" s="311">
        <v>79</v>
      </c>
      <c r="W22" s="180">
        <f t="shared" si="0"/>
        <v>283</v>
      </c>
      <c r="Y22" s="44"/>
      <c r="Z22" s="44"/>
      <c r="AB22" s="44"/>
    </row>
    <row r="23" spans="1:28" ht="15" customHeight="1" x14ac:dyDescent="0.25">
      <c r="A23" s="183">
        <v>8</v>
      </c>
      <c r="B23" s="4" t="s">
        <v>8</v>
      </c>
      <c r="C23" s="272">
        <v>65</v>
      </c>
      <c r="D23" s="116">
        <v>67.692307692307693</v>
      </c>
      <c r="E23" s="291">
        <v>77.849999999999994</v>
      </c>
      <c r="F23" s="278">
        <v>91</v>
      </c>
      <c r="G23" s="272">
        <v>60</v>
      </c>
      <c r="H23" s="116">
        <v>90</v>
      </c>
      <c r="I23" s="291">
        <v>78.14</v>
      </c>
      <c r="J23" s="278">
        <v>27</v>
      </c>
      <c r="K23" s="272">
        <v>70</v>
      </c>
      <c r="L23" s="116">
        <v>95.714285714285708</v>
      </c>
      <c r="M23" s="291">
        <v>90.2</v>
      </c>
      <c r="N23" s="278">
        <v>36</v>
      </c>
      <c r="O23" s="264">
        <v>50</v>
      </c>
      <c r="P23" s="116">
        <v>98</v>
      </c>
      <c r="Q23" s="16">
        <v>93.33</v>
      </c>
      <c r="R23" s="311">
        <v>30</v>
      </c>
      <c r="S23" s="264">
        <v>84</v>
      </c>
      <c r="T23" s="116">
        <v>97.61904761904762</v>
      </c>
      <c r="U23" s="16">
        <v>93.77</v>
      </c>
      <c r="V23" s="311">
        <v>38</v>
      </c>
      <c r="W23" s="169">
        <f t="shared" si="0"/>
        <v>222</v>
      </c>
      <c r="Y23" s="44"/>
      <c r="Z23" s="44"/>
      <c r="AB23" s="44"/>
    </row>
    <row r="24" spans="1:28" ht="15" customHeight="1" x14ac:dyDescent="0.25">
      <c r="A24" s="183">
        <v>9</v>
      </c>
      <c r="B24" s="3" t="s">
        <v>155</v>
      </c>
      <c r="C24" s="272">
        <v>95</v>
      </c>
      <c r="D24" s="116">
        <v>87.368421052631575</v>
      </c>
      <c r="E24" s="285">
        <v>77.849999999999994</v>
      </c>
      <c r="F24" s="277">
        <v>29</v>
      </c>
      <c r="G24" s="272">
        <v>110</v>
      </c>
      <c r="H24" s="116">
        <v>90</v>
      </c>
      <c r="I24" s="285">
        <v>78.14</v>
      </c>
      <c r="J24" s="277">
        <v>28</v>
      </c>
      <c r="K24" s="272">
        <v>67</v>
      </c>
      <c r="L24" s="116">
        <v>97.014925373134332</v>
      </c>
      <c r="M24" s="285">
        <v>90.2</v>
      </c>
      <c r="N24" s="277">
        <v>33</v>
      </c>
      <c r="O24" s="269">
        <v>61</v>
      </c>
      <c r="P24" s="116">
        <v>93.442622950819668</v>
      </c>
      <c r="Q24" s="15">
        <v>93.33</v>
      </c>
      <c r="R24" s="311">
        <v>65</v>
      </c>
      <c r="S24" s="269">
        <v>79</v>
      </c>
      <c r="T24" s="116">
        <v>94.936708860759495</v>
      </c>
      <c r="U24" s="15">
        <v>93.77</v>
      </c>
      <c r="V24" s="311">
        <v>55</v>
      </c>
      <c r="W24" s="169">
        <f t="shared" si="0"/>
        <v>210</v>
      </c>
      <c r="Y24" s="44"/>
      <c r="Z24" s="44"/>
      <c r="AB24" s="44"/>
    </row>
    <row r="25" spans="1:28" ht="15" customHeight="1" x14ac:dyDescent="0.25">
      <c r="A25" s="183">
        <v>10</v>
      </c>
      <c r="B25" s="3" t="s">
        <v>111</v>
      </c>
      <c r="C25" s="272">
        <v>123</v>
      </c>
      <c r="D25" s="116">
        <v>62.601626016260163</v>
      </c>
      <c r="E25" s="285">
        <v>77.849999999999994</v>
      </c>
      <c r="F25" s="277">
        <v>99</v>
      </c>
      <c r="G25" s="272">
        <v>103</v>
      </c>
      <c r="H25" s="116">
        <v>72.815533980582529</v>
      </c>
      <c r="I25" s="285">
        <v>78.14</v>
      </c>
      <c r="J25" s="277">
        <v>69</v>
      </c>
      <c r="K25" s="272">
        <v>89</v>
      </c>
      <c r="L25" s="116">
        <v>77.528089887640448</v>
      </c>
      <c r="M25" s="285">
        <v>90.2</v>
      </c>
      <c r="N25" s="277">
        <v>97</v>
      </c>
      <c r="O25" s="269">
        <v>123</v>
      </c>
      <c r="P25" s="116">
        <v>93.495934959349597</v>
      </c>
      <c r="Q25" s="15">
        <v>93.33</v>
      </c>
      <c r="R25" s="311">
        <v>64</v>
      </c>
      <c r="S25" s="269">
        <v>91</v>
      </c>
      <c r="T25" s="116">
        <v>92.307692307692307</v>
      </c>
      <c r="U25" s="15">
        <v>93.77</v>
      </c>
      <c r="V25" s="311">
        <v>76</v>
      </c>
      <c r="W25" s="169">
        <f t="shared" si="0"/>
        <v>405</v>
      </c>
      <c r="Y25" s="44"/>
      <c r="Z25" s="44"/>
      <c r="AB25" s="44"/>
    </row>
    <row r="26" spans="1:28" ht="15" customHeight="1" x14ac:dyDescent="0.25">
      <c r="A26" s="183">
        <v>11</v>
      </c>
      <c r="B26" s="3" t="s">
        <v>112</v>
      </c>
      <c r="C26" s="272">
        <v>142</v>
      </c>
      <c r="D26" s="116">
        <v>64.08450704225352</v>
      </c>
      <c r="E26" s="285">
        <v>77.849999999999994</v>
      </c>
      <c r="F26" s="277">
        <v>98</v>
      </c>
      <c r="G26" s="272">
        <v>141</v>
      </c>
      <c r="H26" s="116">
        <v>52.4822695035461</v>
      </c>
      <c r="I26" s="285">
        <v>78.14</v>
      </c>
      <c r="J26" s="277">
        <v>103</v>
      </c>
      <c r="K26" s="272">
        <v>153</v>
      </c>
      <c r="L26" s="116">
        <v>80.392156862745097</v>
      </c>
      <c r="M26" s="285">
        <v>90.2</v>
      </c>
      <c r="N26" s="277">
        <v>93</v>
      </c>
      <c r="O26" s="269">
        <v>105</v>
      </c>
      <c r="P26" s="116">
        <v>86.666666666666671</v>
      </c>
      <c r="Q26" s="15">
        <v>93.33</v>
      </c>
      <c r="R26" s="311">
        <v>91</v>
      </c>
      <c r="S26" s="269">
        <v>122</v>
      </c>
      <c r="T26" s="116">
        <v>93.442622950819668</v>
      </c>
      <c r="U26" s="15">
        <v>93.77</v>
      </c>
      <c r="V26" s="311">
        <v>69</v>
      </c>
      <c r="W26" s="169">
        <f t="shared" si="0"/>
        <v>454</v>
      </c>
      <c r="Y26" s="44"/>
      <c r="Z26" s="44"/>
      <c r="AB26" s="44"/>
    </row>
    <row r="27" spans="1:28" ht="15" customHeight="1" thickBot="1" x14ac:dyDescent="0.3">
      <c r="A27" s="183">
        <v>12</v>
      </c>
      <c r="B27" s="3" t="s">
        <v>113</v>
      </c>
      <c r="C27" s="272">
        <v>79</v>
      </c>
      <c r="D27" s="116">
        <v>82.278481012658233</v>
      </c>
      <c r="E27" s="285">
        <v>77.849999999999994</v>
      </c>
      <c r="F27" s="277">
        <v>45</v>
      </c>
      <c r="G27" s="272">
        <v>69</v>
      </c>
      <c r="H27" s="116">
        <v>53.623188405797102</v>
      </c>
      <c r="I27" s="285">
        <v>78.14</v>
      </c>
      <c r="J27" s="277">
        <v>102</v>
      </c>
      <c r="K27" s="272">
        <v>80</v>
      </c>
      <c r="L27" s="116">
        <v>72.5</v>
      </c>
      <c r="M27" s="285">
        <v>90.2</v>
      </c>
      <c r="N27" s="277">
        <v>102</v>
      </c>
      <c r="O27" s="269">
        <v>64</v>
      </c>
      <c r="P27" s="116">
        <v>62.5</v>
      </c>
      <c r="Q27" s="15">
        <v>93.33</v>
      </c>
      <c r="R27" s="311">
        <v>109</v>
      </c>
      <c r="S27" s="269">
        <v>54</v>
      </c>
      <c r="T27" s="116">
        <v>68.518518518518519</v>
      </c>
      <c r="U27" s="15">
        <v>93.77</v>
      </c>
      <c r="V27" s="311">
        <v>106</v>
      </c>
      <c r="W27" s="169">
        <f t="shared" si="0"/>
        <v>464</v>
      </c>
      <c r="Y27" s="44"/>
      <c r="Z27" s="44"/>
      <c r="AB27" s="44"/>
    </row>
    <row r="28" spans="1:28" ht="15" customHeight="1" thickBot="1" x14ac:dyDescent="0.3">
      <c r="A28" s="83"/>
      <c r="B28" s="84" t="s">
        <v>90</v>
      </c>
      <c r="C28" s="97">
        <f>SUM(C29:C45)</f>
        <v>1672</v>
      </c>
      <c r="D28" s="85">
        <f>AVERAGE(D29:D45)</f>
        <v>75.071289953255686</v>
      </c>
      <c r="E28" s="163">
        <v>77.849999999999994</v>
      </c>
      <c r="F28" s="98"/>
      <c r="G28" s="97">
        <f>SUM(G29:G45)</f>
        <v>1712</v>
      </c>
      <c r="H28" s="85">
        <f>AVERAGE(H29:H45)</f>
        <v>74.446936506618982</v>
      </c>
      <c r="I28" s="163">
        <v>78.14</v>
      </c>
      <c r="J28" s="98"/>
      <c r="K28" s="97">
        <f>SUM(K29:K45)</f>
        <v>1547</v>
      </c>
      <c r="L28" s="85">
        <f>AVERAGE(L29:L45)</f>
        <v>88.103664896111823</v>
      </c>
      <c r="M28" s="163">
        <v>90.2</v>
      </c>
      <c r="N28" s="98"/>
      <c r="O28" s="97">
        <f>SUM(O29:O45)</f>
        <v>1575</v>
      </c>
      <c r="P28" s="85">
        <f>AVERAGE(P29:P45)</f>
        <v>89.752193855416152</v>
      </c>
      <c r="Q28" s="163">
        <v>93.33</v>
      </c>
      <c r="R28" s="98"/>
      <c r="S28" s="97">
        <f>SUM(S29:S45)</f>
        <v>1545</v>
      </c>
      <c r="T28" s="85">
        <f>AVERAGE(T29:T45)</f>
        <v>89.092519709362506</v>
      </c>
      <c r="U28" s="163">
        <v>93.77</v>
      </c>
      <c r="V28" s="98"/>
      <c r="W28" s="86"/>
      <c r="Y28" s="44"/>
      <c r="Z28" s="44"/>
      <c r="AB28" s="44"/>
    </row>
    <row r="29" spans="1:28" ht="15" customHeight="1" x14ac:dyDescent="0.25">
      <c r="A29" s="168">
        <v>1</v>
      </c>
      <c r="B29" s="16" t="s">
        <v>63</v>
      </c>
      <c r="C29" s="142">
        <v>124</v>
      </c>
      <c r="D29" s="116">
        <v>55.645161290322584</v>
      </c>
      <c r="E29" s="291">
        <v>77.849999999999994</v>
      </c>
      <c r="F29" s="16">
        <v>103</v>
      </c>
      <c r="G29" s="142">
        <v>125</v>
      </c>
      <c r="H29" s="116">
        <v>59.2</v>
      </c>
      <c r="I29" s="291">
        <v>78.14</v>
      </c>
      <c r="J29" s="16">
        <v>100</v>
      </c>
      <c r="K29" s="142">
        <v>116</v>
      </c>
      <c r="L29" s="116">
        <v>68.103448275862064</v>
      </c>
      <c r="M29" s="291">
        <v>90.2</v>
      </c>
      <c r="N29" s="16">
        <v>106</v>
      </c>
      <c r="O29" s="16">
        <v>137</v>
      </c>
      <c r="P29" s="116">
        <v>91.970802919708035</v>
      </c>
      <c r="Q29" s="16">
        <v>93.33</v>
      </c>
      <c r="R29" s="325">
        <v>73</v>
      </c>
      <c r="S29" s="115">
        <v>125</v>
      </c>
      <c r="T29" s="116">
        <v>91.2</v>
      </c>
      <c r="U29" s="16">
        <v>93.77</v>
      </c>
      <c r="V29" s="325">
        <v>80</v>
      </c>
      <c r="W29" s="170">
        <f t="shared" ref="W29:W45" si="1">V29+R29+N29+J29+F29</f>
        <v>462</v>
      </c>
      <c r="Y29" s="44"/>
      <c r="Z29" s="44"/>
      <c r="AB29" s="44"/>
    </row>
    <row r="30" spans="1:28" ht="15" customHeight="1" x14ac:dyDescent="0.25">
      <c r="A30" s="186">
        <v>2</v>
      </c>
      <c r="B30" s="16" t="s">
        <v>114</v>
      </c>
      <c r="C30" s="115">
        <v>116</v>
      </c>
      <c r="D30" s="116">
        <v>86.206896551724142</v>
      </c>
      <c r="E30" s="291">
        <v>77.849999999999994</v>
      </c>
      <c r="F30" s="16">
        <v>32</v>
      </c>
      <c r="G30" s="115">
        <v>128</v>
      </c>
      <c r="H30" s="116">
        <v>90.625</v>
      </c>
      <c r="I30" s="291">
        <v>78.14</v>
      </c>
      <c r="J30" s="16">
        <v>23</v>
      </c>
      <c r="K30" s="115">
        <v>119</v>
      </c>
      <c r="L30" s="116">
        <v>99.159663865546221</v>
      </c>
      <c r="M30" s="291">
        <v>90.2</v>
      </c>
      <c r="N30" s="16">
        <v>16</v>
      </c>
      <c r="O30" s="16">
        <v>130</v>
      </c>
      <c r="P30" s="116">
        <v>96.923076923076934</v>
      </c>
      <c r="Q30" s="16">
        <v>93.33</v>
      </c>
      <c r="R30" s="325">
        <v>39</v>
      </c>
      <c r="S30" s="115">
        <v>114</v>
      </c>
      <c r="T30" s="116">
        <v>98.245614035087726</v>
      </c>
      <c r="U30" s="16">
        <v>93.77</v>
      </c>
      <c r="V30" s="325">
        <v>34</v>
      </c>
      <c r="W30" s="180">
        <f t="shared" si="1"/>
        <v>144</v>
      </c>
      <c r="Y30" s="44"/>
      <c r="Z30" s="44"/>
      <c r="AB30" s="44"/>
    </row>
    <row r="31" spans="1:28" ht="15" customHeight="1" x14ac:dyDescent="0.25">
      <c r="A31" s="183">
        <v>3</v>
      </c>
      <c r="B31" s="15" t="s">
        <v>62</v>
      </c>
      <c r="C31" s="115">
        <v>179</v>
      </c>
      <c r="D31" s="116">
        <v>74.30167597765363</v>
      </c>
      <c r="E31" s="285">
        <v>77.849999999999994</v>
      </c>
      <c r="F31" s="15">
        <v>76</v>
      </c>
      <c r="G31" s="115">
        <v>161</v>
      </c>
      <c r="H31" s="116">
        <v>82.608695652173907</v>
      </c>
      <c r="I31" s="285">
        <v>78.14</v>
      </c>
      <c r="J31" s="15">
        <v>50</v>
      </c>
      <c r="K31" s="115">
        <v>163</v>
      </c>
      <c r="L31" s="116">
        <v>88.957055214723923</v>
      </c>
      <c r="M31" s="285">
        <v>90.2</v>
      </c>
      <c r="N31" s="15">
        <v>74</v>
      </c>
      <c r="O31" s="15">
        <v>135</v>
      </c>
      <c r="P31" s="116">
        <v>92.592592592592595</v>
      </c>
      <c r="Q31" s="15">
        <v>93.33</v>
      </c>
      <c r="R31" s="325">
        <v>69</v>
      </c>
      <c r="S31" s="115">
        <v>105</v>
      </c>
      <c r="T31" s="116">
        <v>87.61904761904762</v>
      </c>
      <c r="U31" s="15">
        <v>93.77</v>
      </c>
      <c r="V31" s="325">
        <v>96</v>
      </c>
      <c r="W31" s="169">
        <f t="shared" si="1"/>
        <v>365</v>
      </c>
      <c r="Y31" s="44"/>
      <c r="Z31" s="44"/>
      <c r="AB31" s="44"/>
    </row>
    <row r="32" spans="1:28" ht="15" customHeight="1" x14ac:dyDescent="0.25">
      <c r="A32" s="183">
        <v>4</v>
      </c>
      <c r="B32" s="16" t="s">
        <v>115</v>
      </c>
      <c r="C32" s="115">
        <v>60</v>
      </c>
      <c r="D32" s="116">
        <v>93.333333333333329</v>
      </c>
      <c r="E32" s="291">
        <v>77.849999999999994</v>
      </c>
      <c r="F32" s="16">
        <v>15</v>
      </c>
      <c r="G32" s="115">
        <v>82</v>
      </c>
      <c r="H32" s="116">
        <v>52.439024390243901</v>
      </c>
      <c r="I32" s="291">
        <v>78.14</v>
      </c>
      <c r="J32" s="16">
        <v>104</v>
      </c>
      <c r="K32" s="115">
        <v>103</v>
      </c>
      <c r="L32" s="116">
        <v>93.203883495145632</v>
      </c>
      <c r="M32" s="291">
        <v>90.2</v>
      </c>
      <c r="N32" s="16">
        <v>54</v>
      </c>
      <c r="O32" s="16">
        <v>88</v>
      </c>
      <c r="P32" s="116">
        <v>100</v>
      </c>
      <c r="Q32" s="16">
        <v>93.33</v>
      </c>
      <c r="R32" s="325">
        <v>4</v>
      </c>
      <c r="S32" s="142">
        <v>97</v>
      </c>
      <c r="T32" s="116">
        <v>94.845360824742272</v>
      </c>
      <c r="U32" s="16">
        <v>93.77</v>
      </c>
      <c r="V32" s="325">
        <v>56</v>
      </c>
      <c r="W32" s="169">
        <f t="shared" si="1"/>
        <v>233</v>
      </c>
      <c r="Y32" s="44"/>
      <c r="Z32" s="44"/>
      <c r="AB32" s="44"/>
    </row>
    <row r="33" spans="1:28" ht="15" customHeight="1" x14ac:dyDescent="0.25">
      <c r="A33" s="183">
        <v>5</v>
      </c>
      <c r="B33" s="15" t="s">
        <v>61</v>
      </c>
      <c r="C33" s="15">
        <v>90</v>
      </c>
      <c r="D33" s="285">
        <v>68.888888888888886</v>
      </c>
      <c r="E33" s="285">
        <v>77.849999999999994</v>
      </c>
      <c r="F33" s="15">
        <v>89</v>
      </c>
      <c r="G33" s="15">
        <v>93</v>
      </c>
      <c r="H33" s="285">
        <v>62.365591397849457</v>
      </c>
      <c r="I33" s="285">
        <v>78.14</v>
      </c>
      <c r="J33" s="15">
        <v>95</v>
      </c>
      <c r="K33" s="15"/>
      <c r="L33" s="15"/>
      <c r="M33" s="285">
        <v>90.2</v>
      </c>
      <c r="N33" s="15">
        <v>109</v>
      </c>
      <c r="O33" s="15">
        <v>93</v>
      </c>
      <c r="P33" s="116">
        <v>81.72043010752688</v>
      </c>
      <c r="Q33" s="15">
        <v>93.33</v>
      </c>
      <c r="R33" s="325">
        <v>102</v>
      </c>
      <c r="S33" s="115">
        <v>94</v>
      </c>
      <c r="T33" s="116">
        <v>89.361702127659584</v>
      </c>
      <c r="U33" s="15">
        <v>93.77</v>
      </c>
      <c r="V33" s="325">
        <v>89</v>
      </c>
      <c r="W33" s="169">
        <f t="shared" si="1"/>
        <v>484</v>
      </c>
      <c r="Y33" s="44"/>
      <c r="Z33" s="44"/>
      <c r="AB33" s="44"/>
    </row>
    <row r="34" spans="1:28" ht="15" customHeight="1" x14ac:dyDescent="0.25">
      <c r="A34" s="183">
        <v>6</v>
      </c>
      <c r="B34" s="15" t="s">
        <v>11</v>
      </c>
      <c r="C34" s="115">
        <v>57</v>
      </c>
      <c r="D34" s="116">
        <v>77.192982456140356</v>
      </c>
      <c r="E34" s="285">
        <v>77.849999999999994</v>
      </c>
      <c r="F34" s="15">
        <v>68</v>
      </c>
      <c r="G34" s="115">
        <v>56</v>
      </c>
      <c r="H34" s="116">
        <v>66.071428571428569</v>
      </c>
      <c r="I34" s="285">
        <v>78.14</v>
      </c>
      <c r="J34" s="15">
        <v>84</v>
      </c>
      <c r="K34" s="115">
        <v>54</v>
      </c>
      <c r="L34" s="116">
        <v>98.148148148148152</v>
      </c>
      <c r="M34" s="285">
        <v>90.2</v>
      </c>
      <c r="N34" s="15">
        <v>27</v>
      </c>
      <c r="O34" s="15">
        <v>54</v>
      </c>
      <c r="P34" s="116">
        <v>68.518518518518519</v>
      </c>
      <c r="Q34" s="15">
        <v>93.33</v>
      </c>
      <c r="R34" s="325">
        <v>107</v>
      </c>
      <c r="S34" s="115">
        <v>54</v>
      </c>
      <c r="T34" s="116">
        <v>66.666666666666657</v>
      </c>
      <c r="U34" s="15">
        <v>93.77</v>
      </c>
      <c r="V34" s="325">
        <v>107</v>
      </c>
      <c r="W34" s="169">
        <f t="shared" si="1"/>
        <v>393</v>
      </c>
      <c r="Y34" s="44"/>
      <c r="Z34" s="44"/>
      <c r="AB34" s="44"/>
    </row>
    <row r="35" spans="1:28" ht="15" customHeight="1" x14ac:dyDescent="0.25">
      <c r="A35" s="183">
        <v>7</v>
      </c>
      <c r="B35" s="15" t="s">
        <v>116</v>
      </c>
      <c r="C35" s="115">
        <v>144</v>
      </c>
      <c r="D35" s="116">
        <v>53.472222222222229</v>
      </c>
      <c r="E35" s="285">
        <v>77.849999999999994</v>
      </c>
      <c r="F35" s="15">
        <v>106</v>
      </c>
      <c r="G35" s="115">
        <v>145</v>
      </c>
      <c r="H35" s="116">
        <v>67.586206896551715</v>
      </c>
      <c r="I35" s="285">
        <v>78.14</v>
      </c>
      <c r="J35" s="15">
        <v>81</v>
      </c>
      <c r="K35" s="115">
        <v>124</v>
      </c>
      <c r="L35" s="116">
        <v>87.096774193548384</v>
      </c>
      <c r="M35" s="285">
        <v>90.2</v>
      </c>
      <c r="N35" s="15">
        <v>79</v>
      </c>
      <c r="O35" s="15">
        <v>123</v>
      </c>
      <c r="P35" s="116">
        <v>89.430894308943095</v>
      </c>
      <c r="Q35" s="15">
        <v>93.33</v>
      </c>
      <c r="R35" s="325">
        <v>83</v>
      </c>
      <c r="S35" s="115">
        <v>147</v>
      </c>
      <c r="T35" s="116">
        <v>96.598639455782305</v>
      </c>
      <c r="U35" s="15">
        <v>93.77</v>
      </c>
      <c r="V35" s="325">
        <v>46</v>
      </c>
      <c r="W35" s="169">
        <f t="shared" si="1"/>
        <v>395</v>
      </c>
      <c r="Y35" s="44"/>
      <c r="Z35" s="44"/>
      <c r="AB35" s="44"/>
    </row>
    <row r="36" spans="1:28" ht="15" customHeight="1" x14ac:dyDescent="0.25">
      <c r="A36" s="183">
        <v>8</v>
      </c>
      <c r="B36" s="15" t="s">
        <v>12</v>
      </c>
      <c r="C36" s="115">
        <v>74</v>
      </c>
      <c r="D36" s="116">
        <v>58.108108108108105</v>
      </c>
      <c r="E36" s="285">
        <v>77.849999999999994</v>
      </c>
      <c r="F36" s="15">
        <v>100</v>
      </c>
      <c r="G36" s="115">
        <v>48</v>
      </c>
      <c r="H36" s="116">
        <v>66.666666666666671</v>
      </c>
      <c r="I36" s="285">
        <v>78.14</v>
      </c>
      <c r="J36" s="15">
        <v>82</v>
      </c>
      <c r="K36" s="115">
        <v>50</v>
      </c>
      <c r="L36" s="116">
        <v>52</v>
      </c>
      <c r="M36" s="285">
        <v>90.2</v>
      </c>
      <c r="N36" s="15">
        <v>108</v>
      </c>
      <c r="O36" s="15">
        <v>65</v>
      </c>
      <c r="P36" s="116">
        <v>95.384615384615387</v>
      </c>
      <c r="Q36" s="15">
        <v>93.33</v>
      </c>
      <c r="R36" s="325">
        <v>56</v>
      </c>
      <c r="S36" s="115">
        <v>59</v>
      </c>
      <c r="T36" s="116">
        <v>79.66101694915254</v>
      </c>
      <c r="U36" s="15">
        <v>93.77</v>
      </c>
      <c r="V36" s="325">
        <v>102</v>
      </c>
      <c r="W36" s="169">
        <f t="shared" si="1"/>
        <v>448</v>
      </c>
      <c r="Y36" s="44"/>
      <c r="Z36" s="44"/>
      <c r="AB36" s="44"/>
    </row>
    <row r="37" spans="1:28" ht="15" customHeight="1" x14ac:dyDescent="0.25">
      <c r="A37" s="183">
        <v>9</v>
      </c>
      <c r="B37" s="15" t="s">
        <v>13</v>
      </c>
      <c r="C37" s="115">
        <v>98</v>
      </c>
      <c r="D37" s="116">
        <v>74.489795918367349</v>
      </c>
      <c r="E37" s="285">
        <v>77.849999999999994</v>
      </c>
      <c r="F37" s="15">
        <v>74</v>
      </c>
      <c r="G37" s="115">
        <v>103</v>
      </c>
      <c r="H37" s="116">
        <v>88.349514563106794</v>
      </c>
      <c r="I37" s="285">
        <v>78.14</v>
      </c>
      <c r="J37" s="15">
        <v>35</v>
      </c>
      <c r="K37" s="115">
        <v>74</v>
      </c>
      <c r="L37" s="116">
        <v>91.891891891891902</v>
      </c>
      <c r="M37" s="285">
        <v>90.2</v>
      </c>
      <c r="N37" s="15">
        <v>60</v>
      </c>
      <c r="O37" s="15">
        <v>76</v>
      </c>
      <c r="P37" s="116">
        <v>67.10526315789474</v>
      </c>
      <c r="Q37" s="15">
        <v>93.33</v>
      </c>
      <c r="R37" s="325">
        <v>108</v>
      </c>
      <c r="S37" s="115">
        <v>80</v>
      </c>
      <c r="T37" s="116">
        <v>90</v>
      </c>
      <c r="U37" s="15">
        <v>93.77</v>
      </c>
      <c r="V37" s="325">
        <v>84</v>
      </c>
      <c r="W37" s="169">
        <f t="shared" si="1"/>
        <v>361</v>
      </c>
      <c r="Y37" s="44"/>
      <c r="Z37" s="44"/>
      <c r="AB37" s="44"/>
    </row>
    <row r="38" spans="1:28" ht="15" customHeight="1" x14ac:dyDescent="0.25">
      <c r="A38" s="183">
        <v>10</v>
      </c>
      <c r="B38" s="15" t="s">
        <v>117</v>
      </c>
      <c r="C38" s="115">
        <v>25</v>
      </c>
      <c r="D38" s="116">
        <v>92</v>
      </c>
      <c r="E38" s="285">
        <v>77.849999999999994</v>
      </c>
      <c r="F38" s="15">
        <v>17</v>
      </c>
      <c r="G38" s="115">
        <v>50</v>
      </c>
      <c r="H38" s="116">
        <v>56</v>
      </c>
      <c r="I38" s="285">
        <v>78.14</v>
      </c>
      <c r="J38" s="15">
        <v>101</v>
      </c>
      <c r="K38" s="115">
        <v>21</v>
      </c>
      <c r="L38" s="116">
        <v>90.476190476190482</v>
      </c>
      <c r="M38" s="285">
        <v>90.2</v>
      </c>
      <c r="N38" s="15">
        <v>68</v>
      </c>
      <c r="O38" s="15">
        <v>29</v>
      </c>
      <c r="P38" s="116">
        <v>89.65517241379311</v>
      </c>
      <c r="Q38" s="15">
        <v>93.33</v>
      </c>
      <c r="R38" s="325">
        <v>82</v>
      </c>
      <c r="S38" s="115">
        <v>40</v>
      </c>
      <c r="T38" s="116">
        <v>92.5</v>
      </c>
      <c r="U38" s="15">
        <v>93.77</v>
      </c>
      <c r="V38" s="325">
        <v>73</v>
      </c>
      <c r="W38" s="169">
        <f t="shared" si="1"/>
        <v>341</v>
      </c>
      <c r="Y38" s="44"/>
      <c r="Z38" s="44"/>
      <c r="AB38" s="44"/>
    </row>
    <row r="39" spans="1:28" ht="15" customHeight="1" x14ac:dyDescent="0.25">
      <c r="A39" s="183">
        <v>11</v>
      </c>
      <c r="B39" s="15" t="s">
        <v>118</v>
      </c>
      <c r="C39" s="115">
        <v>125</v>
      </c>
      <c r="D39" s="116">
        <v>80.8</v>
      </c>
      <c r="E39" s="285">
        <v>77.849999999999994</v>
      </c>
      <c r="F39" s="15">
        <v>51</v>
      </c>
      <c r="G39" s="115">
        <v>125</v>
      </c>
      <c r="H39" s="116">
        <v>72.8</v>
      </c>
      <c r="I39" s="285">
        <v>78.14</v>
      </c>
      <c r="J39" s="15">
        <v>71</v>
      </c>
      <c r="K39" s="115">
        <v>170</v>
      </c>
      <c r="L39" s="116">
        <v>76.470588235294116</v>
      </c>
      <c r="M39" s="285">
        <v>90.2</v>
      </c>
      <c r="N39" s="15">
        <v>99</v>
      </c>
      <c r="O39" s="15">
        <v>142</v>
      </c>
      <c r="P39" s="116">
        <v>88.732394366197184</v>
      </c>
      <c r="Q39" s="15">
        <v>93.33</v>
      </c>
      <c r="R39" s="325">
        <v>87</v>
      </c>
      <c r="S39" s="115">
        <v>134</v>
      </c>
      <c r="T39" s="116">
        <v>76.119402985074629</v>
      </c>
      <c r="U39" s="15">
        <v>93.77</v>
      </c>
      <c r="V39" s="325">
        <v>104</v>
      </c>
      <c r="W39" s="169">
        <f t="shared" si="1"/>
        <v>412</v>
      </c>
      <c r="Y39" s="44"/>
      <c r="Z39" s="44"/>
      <c r="AB39" s="44"/>
    </row>
    <row r="40" spans="1:28" ht="15" customHeight="1" x14ac:dyDescent="0.25">
      <c r="A40" s="183">
        <v>12</v>
      </c>
      <c r="B40" s="15" t="s">
        <v>14</v>
      </c>
      <c r="C40" s="115">
        <v>121</v>
      </c>
      <c r="D40" s="116">
        <v>85.123966942148769</v>
      </c>
      <c r="E40" s="285">
        <v>77.849999999999994</v>
      </c>
      <c r="F40" s="15">
        <v>37</v>
      </c>
      <c r="G40" s="115">
        <v>100</v>
      </c>
      <c r="H40" s="116">
        <v>82</v>
      </c>
      <c r="I40" s="285">
        <v>78.14</v>
      </c>
      <c r="J40" s="15">
        <v>51</v>
      </c>
      <c r="K40" s="115">
        <v>64</v>
      </c>
      <c r="L40" s="116">
        <v>100</v>
      </c>
      <c r="M40" s="285">
        <v>90.2</v>
      </c>
      <c r="N40" s="15">
        <v>4</v>
      </c>
      <c r="O40" s="15">
        <v>93</v>
      </c>
      <c r="P40" s="116">
        <v>97.849462365591393</v>
      </c>
      <c r="Q40" s="15">
        <v>93.33</v>
      </c>
      <c r="R40" s="325">
        <v>31</v>
      </c>
      <c r="S40" s="115">
        <v>82</v>
      </c>
      <c r="T40" s="116">
        <v>89.024390243902445</v>
      </c>
      <c r="U40" s="15">
        <v>93.77</v>
      </c>
      <c r="V40" s="325">
        <v>92</v>
      </c>
      <c r="W40" s="169">
        <f t="shared" si="1"/>
        <v>215</v>
      </c>
      <c r="Y40" s="44"/>
      <c r="Z40" s="44"/>
      <c r="AB40" s="44"/>
    </row>
    <row r="41" spans="1:28" ht="15" customHeight="1" x14ac:dyDescent="0.25">
      <c r="A41" s="183">
        <v>13</v>
      </c>
      <c r="B41" s="16" t="s">
        <v>119</v>
      </c>
      <c r="C41" s="142">
        <v>103</v>
      </c>
      <c r="D41" s="116">
        <v>83.495145631067956</v>
      </c>
      <c r="E41" s="291">
        <v>77.849999999999994</v>
      </c>
      <c r="F41" s="16">
        <v>42</v>
      </c>
      <c r="G41" s="142">
        <v>111</v>
      </c>
      <c r="H41" s="116">
        <v>95.49549549549549</v>
      </c>
      <c r="I41" s="291">
        <v>78.14</v>
      </c>
      <c r="J41" s="16">
        <v>9</v>
      </c>
      <c r="K41" s="142">
        <v>100</v>
      </c>
      <c r="L41" s="116">
        <v>97</v>
      </c>
      <c r="M41" s="291">
        <v>90.2</v>
      </c>
      <c r="N41" s="16">
        <v>34</v>
      </c>
      <c r="O41" s="16">
        <v>67</v>
      </c>
      <c r="P41" s="116">
        <v>95.522388059701484</v>
      </c>
      <c r="Q41" s="16">
        <v>93.33</v>
      </c>
      <c r="R41" s="325">
        <v>53</v>
      </c>
      <c r="S41" s="115">
        <v>72</v>
      </c>
      <c r="T41" s="116">
        <v>97.222222222222229</v>
      </c>
      <c r="U41" s="16">
        <v>93.77</v>
      </c>
      <c r="V41" s="325">
        <v>41</v>
      </c>
      <c r="W41" s="169">
        <f t="shared" si="1"/>
        <v>179</v>
      </c>
      <c r="Y41" s="44"/>
      <c r="Z41" s="44"/>
      <c r="AB41" s="44"/>
    </row>
    <row r="42" spans="1:28" ht="15" customHeight="1" x14ac:dyDescent="0.25">
      <c r="A42" s="183">
        <v>14</v>
      </c>
      <c r="B42" s="15" t="s">
        <v>15</v>
      </c>
      <c r="C42" s="115">
        <v>68</v>
      </c>
      <c r="D42" s="116">
        <v>79.411764705882348</v>
      </c>
      <c r="E42" s="285">
        <v>77.849999999999994</v>
      </c>
      <c r="F42" s="15">
        <v>56</v>
      </c>
      <c r="G42" s="115">
        <v>77</v>
      </c>
      <c r="H42" s="116">
        <v>85.714285714285708</v>
      </c>
      <c r="I42" s="285">
        <v>78.14</v>
      </c>
      <c r="J42" s="15">
        <v>41</v>
      </c>
      <c r="K42" s="115">
        <v>76</v>
      </c>
      <c r="L42" s="116">
        <v>89.473684210526315</v>
      </c>
      <c r="M42" s="285">
        <v>90.2</v>
      </c>
      <c r="N42" s="15">
        <v>72</v>
      </c>
      <c r="O42" s="15">
        <v>55</v>
      </c>
      <c r="P42" s="116">
        <v>96.363636363636374</v>
      </c>
      <c r="Q42" s="15">
        <v>93.33</v>
      </c>
      <c r="R42" s="325">
        <v>43</v>
      </c>
      <c r="S42" s="115">
        <v>76</v>
      </c>
      <c r="T42" s="116">
        <v>86.84210526315789</v>
      </c>
      <c r="U42" s="15">
        <v>93.77</v>
      </c>
      <c r="V42" s="325">
        <v>98</v>
      </c>
      <c r="W42" s="169">
        <f t="shared" si="1"/>
        <v>310</v>
      </c>
      <c r="Y42" s="44"/>
      <c r="Z42" s="44"/>
      <c r="AB42" s="44"/>
    </row>
    <row r="43" spans="1:28" ht="15" customHeight="1" x14ac:dyDescent="0.25">
      <c r="A43" s="183">
        <v>15</v>
      </c>
      <c r="B43" s="15" t="s">
        <v>120</v>
      </c>
      <c r="C43" s="115">
        <v>64</v>
      </c>
      <c r="D43" s="116">
        <v>76.5625</v>
      </c>
      <c r="E43" s="285">
        <v>77.849999999999994</v>
      </c>
      <c r="F43" s="15">
        <v>70</v>
      </c>
      <c r="G43" s="115">
        <v>72</v>
      </c>
      <c r="H43" s="116">
        <v>69.444444444444443</v>
      </c>
      <c r="I43" s="285">
        <v>78.14</v>
      </c>
      <c r="J43" s="15">
        <v>74</v>
      </c>
      <c r="K43" s="115">
        <v>59</v>
      </c>
      <c r="L43" s="116">
        <v>84.745762711864415</v>
      </c>
      <c r="M43" s="285">
        <v>90.2</v>
      </c>
      <c r="N43" s="15">
        <v>87</v>
      </c>
      <c r="O43" s="15">
        <v>61</v>
      </c>
      <c r="P43" s="116">
        <v>83.606557377049171</v>
      </c>
      <c r="Q43" s="15">
        <v>93.33</v>
      </c>
      <c r="R43" s="325">
        <v>96</v>
      </c>
      <c r="S43" s="115">
        <v>60</v>
      </c>
      <c r="T43" s="116">
        <v>81.666666666666671</v>
      </c>
      <c r="U43" s="15">
        <v>93.77</v>
      </c>
      <c r="V43" s="325">
        <v>101</v>
      </c>
      <c r="W43" s="169">
        <f t="shared" si="1"/>
        <v>428</v>
      </c>
      <c r="Y43" s="44"/>
      <c r="Z43" s="44"/>
      <c r="AB43" s="44"/>
    </row>
    <row r="44" spans="1:28" ht="15" customHeight="1" x14ac:dyDescent="0.25">
      <c r="A44" s="183">
        <v>16</v>
      </c>
      <c r="B44" s="15" t="s">
        <v>16</v>
      </c>
      <c r="C44" s="115">
        <v>104</v>
      </c>
      <c r="D44" s="116">
        <v>53.846153846153847</v>
      </c>
      <c r="E44" s="285">
        <v>77.849999999999994</v>
      </c>
      <c r="F44" s="15">
        <v>104</v>
      </c>
      <c r="G44" s="115">
        <v>124</v>
      </c>
      <c r="H44" s="116">
        <v>79.838709677419359</v>
      </c>
      <c r="I44" s="285">
        <v>78.14</v>
      </c>
      <c r="J44" s="15">
        <v>59</v>
      </c>
      <c r="K44" s="115">
        <v>126</v>
      </c>
      <c r="L44" s="116">
        <v>97.61904761904762</v>
      </c>
      <c r="M44" s="285">
        <v>90.2</v>
      </c>
      <c r="N44" s="15">
        <v>30</v>
      </c>
      <c r="O44" s="15">
        <v>115</v>
      </c>
      <c r="P44" s="116">
        <v>91.304347826086953</v>
      </c>
      <c r="Q44" s="15">
        <v>93.33</v>
      </c>
      <c r="R44" s="325">
        <v>76</v>
      </c>
      <c r="S44" s="142">
        <v>100</v>
      </c>
      <c r="T44" s="116">
        <v>97</v>
      </c>
      <c r="U44" s="15">
        <v>93.77</v>
      </c>
      <c r="V44" s="325">
        <v>44</v>
      </c>
      <c r="W44" s="169">
        <f t="shared" si="1"/>
        <v>313</v>
      </c>
      <c r="Y44" s="44"/>
      <c r="Z44" s="44"/>
      <c r="AB44" s="44"/>
    </row>
    <row r="45" spans="1:28" ht="15" customHeight="1" thickBot="1" x14ac:dyDescent="0.3">
      <c r="A45" s="183">
        <v>17</v>
      </c>
      <c r="B45" s="15" t="s">
        <v>17</v>
      </c>
      <c r="C45" s="115">
        <v>120</v>
      </c>
      <c r="D45" s="116">
        <v>83.333333333333329</v>
      </c>
      <c r="E45" s="285">
        <v>77.849999999999994</v>
      </c>
      <c r="F45" s="15">
        <v>44</v>
      </c>
      <c r="G45" s="115">
        <v>112</v>
      </c>
      <c r="H45" s="116">
        <v>88.392857142857139</v>
      </c>
      <c r="I45" s="285">
        <v>78.14</v>
      </c>
      <c r="J45" s="15">
        <v>34</v>
      </c>
      <c r="K45" s="115">
        <v>128</v>
      </c>
      <c r="L45" s="116">
        <v>95.3125</v>
      </c>
      <c r="M45" s="285">
        <v>90.2</v>
      </c>
      <c r="N45" s="15">
        <v>40</v>
      </c>
      <c r="O45" s="15">
        <v>112</v>
      </c>
      <c r="P45" s="116">
        <v>99.107142857142861</v>
      </c>
      <c r="Q45" s="15">
        <v>93.33</v>
      </c>
      <c r="R45" s="325">
        <v>20</v>
      </c>
      <c r="S45" s="115">
        <v>106</v>
      </c>
      <c r="T45" s="116">
        <v>100</v>
      </c>
      <c r="U45" s="15">
        <v>93.77</v>
      </c>
      <c r="V45" s="325">
        <v>7</v>
      </c>
      <c r="W45" s="169">
        <f t="shared" si="1"/>
        <v>145</v>
      </c>
      <c r="Y45" s="44"/>
      <c r="Z45" s="44"/>
      <c r="AB45" s="44"/>
    </row>
    <row r="46" spans="1:28" ht="15" customHeight="1" thickBot="1" x14ac:dyDescent="0.3">
      <c r="A46" s="83"/>
      <c r="B46" s="84" t="s">
        <v>91</v>
      </c>
      <c r="C46" s="97">
        <f>SUM(C47:C66)</f>
        <v>2324</v>
      </c>
      <c r="D46" s="85">
        <f>AVERAGE(D47:D66)</f>
        <v>80.597258139268803</v>
      </c>
      <c r="E46" s="163">
        <v>77.849999999999994</v>
      </c>
      <c r="F46" s="98"/>
      <c r="G46" s="97">
        <f>SUM(G47:G66)</f>
        <v>2151</v>
      </c>
      <c r="H46" s="85">
        <f>AVERAGE(H47:H66)</f>
        <v>76.880498297431743</v>
      </c>
      <c r="I46" s="163">
        <v>78.14</v>
      </c>
      <c r="J46" s="98"/>
      <c r="K46" s="97">
        <f>SUM(K47:K66)</f>
        <v>1960</v>
      </c>
      <c r="L46" s="85">
        <f>AVERAGE(L47:L66)</f>
        <v>89.107357239445832</v>
      </c>
      <c r="M46" s="163">
        <v>90.2</v>
      </c>
      <c r="N46" s="98"/>
      <c r="O46" s="97">
        <f>SUM(O47:O66)</f>
        <v>1786</v>
      </c>
      <c r="P46" s="85">
        <f>AVERAGE(P47:P66)</f>
        <v>92.532058776477328</v>
      </c>
      <c r="Q46" s="163">
        <v>93.33</v>
      </c>
      <c r="R46" s="98"/>
      <c r="S46" s="97">
        <f>SUM(S47:S66)</f>
        <v>1825</v>
      </c>
      <c r="T46" s="85">
        <f>AVERAGE(T47:T66)</f>
        <v>94.115763648877916</v>
      </c>
      <c r="U46" s="163">
        <v>93.77</v>
      </c>
      <c r="V46" s="98"/>
      <c r="W46" s="86"/>
      <c r="Y46" s="44"/>
      <c r="Z46" s="44"/>
      <c r="AB46" s="44"/>
    </row>
    <row r="47" spans="1:28" ht="15" customHeight="1" x14ac:dyDescent="0.25">
      <c r="A47" s="186">
        <v>1</v>
      </c>
      <c r="B47" s="3" t="s">
        <v>18</v>
      </c>
      <c r="C47" s="272">
        <v>195</v>
      </c>
      <c r="D47" s="116">
        <v>78.461538461538453</v>
      </c>
      <c r="E47" s="285">
        <v>77.849999999999994</v>
      </c>
      <c r="F47" s="277">
        <v>63</v>
      </c>
      <c r="G47" s="272">
        <v>205</v>
      </c>
      <c r="H47" s="116">
        <v>61.463414634146339</v>
      </c>
      <c r="I47" s="285">
        <v>78.14</v>
      </c>
      <c r="J47" s="277">
        <v>97</v>
      </c>
      <c r="K47" s="272">
        <v>238</v>
      </c>
      <c r="L47" s="116">
        <v>88.235294117647058</v>
      </c>
      <c r="M47" s="285">
        <v>90.2</v>
      </c>
      <c r="N47" s="277">
        <v>76</v>
      </c>
      <c r="O47" s="269">
        <v>211</v>
      </c>
      <c r="P47" s="116">
        <v>95.73459715639811</v>
      </c>
      <c r="Q47" s="15">
        <v>93.33</v>
      </c>
      <c r="R47" s="311">
        <v>51</v>
      </c>
      <c r="S47" s="269">
        <v>223</v>
      </c>
      <c r="T47" s="116">
        <v>89.68609865470853</v>
      </c>
      <c r="U47" s="15">
        <v>93.77</v>
      </c>
      <c r="V47" s="311">
        <v>87</v>
      </c>
      <c r="W47" s="180">
        <f t="shared" ref="W47:W66" si="2">V47+R47+N47+J47+F47</f>
        <v>374</v>
      </c>
      <c r="Y47" s="44"/>
      <c r="Z47" s="44"/>
      <c r="AB47" s="44"/>
    </row>
    <row r="48" spans="1:28" ht="15" customHeight="1" x14ac:dyDescent="0.25">
      <c r="A48" s="186">
        <v>2</v>
      </c>
      <c r="B48" s="3" t="s">
        <v>121</v>
      </c>
      <c r="C48" s="272">
        <v>78</v>
      </c>
      <c r="D48" s="116">
        <v>94.871794871794876</v>
      </c>
      <c r="E48" s="285">
        <v>77.849999999999994</v>
      </c>
      <c r="F48" s="277">
        <v>12</v>
      </c>
      <c r="G48" s="272">
        <v>84</v>
      </c>
      <c r="H48" s="116">
        <v>100</v>
      </c>
      <c r="I48" s="285">
        <v>78.14</v>
      </c>
      <c r="J48" s="277">
        <v>1</v>
      </c>
      <c r="K48" s="272">
        <v>56</v>
      </c>
      <c r="L48" s="116">
        <v>100</v>
      </c>
      <c r="M48" s="285">
        <v>90.2</v>
      </c>
      <c r="N48" s="277">
        <v>5</v>
      </c>
      <c r="O48" s="269">
        <v>56</v>
      </c>
      <c r="P48" s="116">
        <v>100</v>
      </c>
      <c r="Q48" s="15">
        <v>93.33</v>
      </c>
      <c r="R48" s="311">
        <v>5</v>
      </c>
      <c r="S48" s="269">
        <v>61</v>
      </c>
      <c r="T48" s="116">
        <v>100</v>
      </c>
      <c r="U48" s="15">
        <v>93.77</v>
      </c>
      <c r="V48" s="311">
        <v>9</v>
      </c>
      <c r="W48" s="169">
        <f t="shared" si="2"/>
        <v>32</v>
      </c>
      <c r="Y48" s="44"/>
      <c r="Z48" s="44"/>
      <c r="AB48" s="44"/>
    </row>
    <row r="49" spans="1:28" ht="15" customHeight="1" x14ac:dyDescent="0.25">
      <c r="A49" s="183">
        <v>3</v>
      </c>
      <c r="B49" s="3" t="s">
        <v>57</v>
      </c>
      <c r="C49" s="272">
        <v>193</v>
      </c>
      <c r="D49" s="116">
        <v>94.30051813471502</v>
      </c>
      <c r="E49" s="285">
        <v>77.849999999999994</v>
      </c>
      <c r="F49" s="277">
        <v>13</v>
      </c>
      <c r="G49" s="272">
        <v>194</v>
      </c>
      <c r="H49" s="116">
        <v>91.75257731958763</v>
      </c>
      <c r="I49" s="285">
        <v>78.14</v>
      </c>
      <c r="J49" s="277">
        <v>19</v>
      </c>
      <c r="K49" s="272">
        <v>184</v>
      </c>
      <c r="L49" s="116">
        <v>93.478260869565219</v>
      </c>
      <c r="M49" s="285">
        <v>90.2</v>
      </c>
      <c r="N49" s="277">
        <v>53</v>
      </c>
      <c r="O49" s="269">
        <v>165</v>
      </c>
      <c r="P49" s="116">
        <v>95.757575757575751</v>
      </c>
      <c r="Q49" s="15">
        <v>93.33</v>
      </c>
      <c r="R49" s="311">
        <v>50</v>
      </c>
      <c r="S49" s="269">
        <v>177</v>
      </c>
      <c r="T49" s="116">
        <v>100</v>
      </c>
      <c r="U49" s="15">
        <v>93.77</v>
      </c>
      <c r="V49" s="311">
        <v>8</v>
      </c>
      <c r="W49" s="169">
        <f t="shared" si="2"/>
        <v>143</v>
      </c>
      <c r="Y49" s="44"/>
      <c r="Z49" s="44"/>
      <c r="AB49" s="44"/>
    </row>
    <row r="50" spans="1:28" ht="15" customHeight="1" x14ac:dyDescent="0.25">
      <c r="A50" s="183">
        <v>4</v>
      </c>
      <c r="B50" s="3" t="s">
        <v>60</v>
      </c>
      <c r="C50" s="272">
        <v>289</v>
      </c>
      <c r="D50" s="116">
        <v>74.394463667820077</v>
      </c>
      <c r="E50" s="285">
        <v>77.849999999999994</v>
      </c>
      <c r="F50" s="277">
        <v>75</v>
      </c>
      <c r="G50" s="272">
        <v>281</v>
      </c>
      <c r="H50" s="116">
        <v>68.683274021352304</v>
      </c>
      <c r="I50" s="285">
        <v>78.14</v>
      </c>
      <c r="J50" s="277">
        <v>78</v>
      </c>
      <c r="K50" s="272">
        <v>234</v>
      </c>
      <c r="L50" s="116">
        <v>88.461538461538453</v>
      </c>
      <c r="M50" s="285">
        <v>90.2</v>
      </c>
      <c r="N50" s="277">
        <v>75</v>
      </c>
      <c r="O50" s="269">
        <v>233</v>
      </c>
      <c r="P50" s="116">
        <v>95.278969957081543</v>
      </c>
      <c r="Q50" s="15">
        <v>93.33</v>
      </c>
      <c r="R50" s="311">
        <v>57</v>
      </c>
      <c r="S50" s="269">
        <v>216</v>
      </c>
      <c r="T50" s="116">
        <v>95.370370370370381</v>
      </c>
      <c r="U50" s="15">
        <v>93.77</v>
      </c>
      <c r="V50" s="311">
        <v>53</v>
      </c>
      <c r="W50" s="169">
        <f t="shared" si="2"/>
        <v>338</v>
      </c>
      <c r="Y50" s="44"/>
      <c r="Z50" s="44"/>
      <c r="AB50" s="44"/>
    </row>
    <row r="51" spans="1:28" ht="15" customHeight="1" x14ac:dyDescent="0.25">
      <c r="A51" s="183">
        <v>5</v>
      </c>
      <c r="B51" s="3" t="s">
        <v>82</v>
      </c>
      <c r="C51" s="272">
        <v>151</v>
      </c>
      <c r="D51" s="116">
        <v>84.768211920529808</v>
      </c>
      <c r="E51" s="285">
        <v>77.849999999999994</v>
      </c>
      <c r="F51" s="277">
        <v>38</v>
      </c>
      <c r="G51" s="272">
        <v>123</v>
      </c>
      <c r="H51" s="116">
        <v>86.178861788617894</v>
      </c>
      <c r="I51" s="285">
        <v>78.14</v>
      </c>
      <c r="J51" s="277">
        <v>40</v>
      </c>
      <c r="K51" s="272">
        <v>140</v>
      </c>
      <c r="L51" s="116">
        <v>100</v>
      </c>
      <c r="M51" s="285">
        <v>90.2</v>
      </c>
      <c r="N51" s="277">
        <v>6</v>
      </c>
      <c r="O51" s="269">
        <v>110</v>
      </c>
      <c r="P51" s="116">
        <v>95.454545454545453</v>
      </c>
      <c r="Q51" s="15">
        <v>93.33</v>
      </c>
      <c r="R51" s="311">
        <v>54</v>
      </c>
      <c r="S51" s="269">
        <v>141</v>
      </c>
      <c r="T51" s="116">
        <v>100</v>
      </c>
      <c r="U51" s="15">
        <v>93.77</v>
      </c>
      <c r="V51" s="311">
        <v>10</v>
      </c>
      <c r="W51" s="169">
        <f t="shared" si="2"/>
        <v>148</v>
      </c>
      <c r="Y51" s="44"/>
      <c r="Z51" s="44"/>
      <c r="AB51" s="44"/>
    </row>
    <row r="52" spans="1:28" ht="15" customHeight="1" x14ac:dyDescent="0.25">
      <c r="A52" s="183">
        <v>6</v>
      </c>
      <c r="B52" s="3" t="s">
        <v>20</v>
      </c>
      <c r="C52" s="272">
        <v>123</v>
      </c>
      <c r="D52" s="116">
        <v>72.357723577235774</v>
      </c>
      <c r="E52" s="285">
        <v>77.849999999999994</v>
      </c>
      <c r="F52" s="277">
        <v>82</v>
      </c>
      <c r="G52" s="272">
        <v>108</v>
      </c>
      <c r="H52" s="116">
        <v>87.962962962962962</v>
      </c>
      <c r="I52" s="285">
        <v>78.14</v>
      </c>
      <c r="J52" s="277">
        <v>38</v>
      </c>
      <c r="K52" s="272">
        <v>93</v>
      </c>
      <c r="L52" s="116">
        <v>92.473118279569889</v>
      </c>
      <c r="M52" s="285">
        <v>90.2</v>
      </c>
      <c r="N52" s="277">
        <v>56</v>
      </c>
      <c r="O52" s="269">
        <v>104</v>
      </c>
      <c r="P52" s="116">
        <v>88.461538461538467</v>
      </c>
      <c r="Q52" s="15">
        <v>93.33</v>
      </c>
      <c r="R52" s="311">
        <v>88</v>
      </c>
      <c r="S52" s="269">
        <v>103</v>
      </c>
      <c r="T52" s="116">
        <v>90.291262135922324</v>
      </c>
      <c r="U52" s="15">
        <v>93.77</v>
      </c>
      <c r="V52" s="311">
        <v>83</v>
      </c>
      <c r="W52" s="169">
        <f t="shared" si="2"/>
        <v>347</v>
      </c>
      <c r="Y52" s="44"/>
      <c r="Z52" s="44"/>
      <c r="AB52" s="44"/>
    </row>
    <row r="53" spans="1:28" ht="15" customHeight="1" x14ac:dyDescent="0.25">
      <c r="A53" s="183">
        <v>7</v>
      </c>
      <c r="B53" s="3" t="s">
        <v>122</v>
      </c>
      <c r="C53" s="269">
        <v>26</v>
      </c>
      <c r="D53" s="285">
        <v>100</v>
      </c>
      <c r="E53" s="285">
        <v>77.849999999999994</v>
      </c>
      <c r="F53" s="277">
        <v>2</v>
      </c>
      <c r="G53" s="269">
        <v>30</v>
      </c>
      <c r="H53" s="285">
        <v>100</v>
      </c>
      <c r="I53" s="285">
        <v>78.14</v>
      </c>
      <c r="J53" s="277">
        <v>2</v>
      </c>
      <c r="K53" s="269"/>
      <c r="L53" s="15"/>
      <c r="M53" s="285">
        <v>90.2</v>
      </c>
      <c r="N53" s="277">
        <v>109</v>
      </c>
      <c r="O53" s="269">
        <v>30</v>
      </c>
      <c r="P53" s="116">
        <v>83.333333333333343</v>
      </c>
      <c r="Q53" s="15">
        <v>93.33</v>
      </c>
      <c r="R53" s="311">
        <v>98</v>
      </c>
      <c r="S53" s="269">
        <v>26</v>
      </c>
      <c r="T53" s="116">
        <v>96.15384615384616</v>
      </c>
      <c r="U53" s="15">
        <v>93.77</v>
      </c>
      <c r="V53" s="311">
        <v>49</v>
      </c>
      <c r="W53" s="185">
        <f t="shared" si="2"/>
        <v>260</v>
      </c>
      <c r="Y53" s="44"/>
      <c r="Z53" s="44"/>
      <c r="AB53" s="44"/>
    </row>
    <row r="54" spans="1:28" ht="15" customHeight="1" x14ac:dyDescent="0.25">
      <c r="A54" s="183">
        <v>8</v>
      </c>
      <c r="B54" s="3" t="s">
        <v>156</v>
      </c>
      <c r="C54" s="272">
        <v>114</v>
      </c>
      <c r="D54" s="116">
        <v>71.929824561403507</v>
      </c>
      <c r="E54" s="285">
        <v>77.849999999999994</v>
      </c>
      <c r="F54" s="277">
        <v>83</v>
      </c>
      <c r="G54" s="272">
        <v>107</v>
      </c>
      <c r="H54" s="116">
        <v>65.420560747663558</v>
      </c>
      <c r="I54" s="285">
        <v>78.14</v>
      </c>
      <c r="J54" s="277">
        <v>87</v>
      </c>
      <c r="K54" s="272">
        <v>110</v>
      </c>
      <c r="L54" s="116">
        <v>95.454545454545453</v>
      </c>
      <c r="M54" s="285">
        <v>90.2</v>
      </c>
      <c r="N54" s="277">
        <v>38</v>
      </c>
      <c r="O54" s="269">
        <v>110</v>
      </c>
      <c r="P54" s="116">
        <v>95.454545454545453</v>
      </c>
      <c r="Q54" s="15">
        <v>93.33</v>
      </c>
      <c r="R54" s="311">
        <v>55</v>
      </c>
      <c r="S54" s="269">
        <v>104</v>
      </c>
      <c r="T54" s="116">
        <v>89.423076923076934</v>
      </c>
      <c r="U54" s="15">
        <v>93.77</v>
      </c>
      <c r="V54" s="311">
        <v>88</v>
      </c>
      <c r="W54" s="169">
        <f t="shared" si="2"/>
        <v>351</v>
      </c>
      <c r="Y54" s="44"/>
      <c r="Z54" s="44"/>
      <c r="AB54" s="44"/>
    </row>
    <row r="55" spans="1:28" ht="15" customHeight="1" x14ac:dyDescent="0.25">
      <c r="A55" s="183">
        <v>9</v>
      </c>
      <c r="B55" s="3" t="s">
        <v>22</v>
      </c>
      <c r="C55" s="272">
        <v>56</v>
      </c>
      <c r="D55" s="116">
        <v>41.071428571428569</v>
      </c>
      <c r="E55" s="285">
        <v>77.849999999999994</v>
      </c>
      <c r="F55" s="277">
        <v>110</v>
      </c>
      <c r="G55" s="272">
        <v>47</v>
      </c>
      <c r="H55" s="116">
        <v>44.680851063829792</v>
      </c>
      <c r="I55" s="285">
        <v>78.14</v>
      </c>
      <c r="J55" s="277">
        <v>106</v>
      </c>
      <c r="K55" s="272">
        <v>43</v>
      </c>
      <c r="L55" s="116">
        <v>65.116279069767444</v>
      </c>
      <c r="M55" s="285">
        <v>90.2</v>
      </c>
      <c r="N55" s="277">
        <v>107</v>
      </c>
      <c r="O55" s="269">
        <v>30</v>
      </c>
      <c r="P55" s="116">
        <v>76.666666666666671</v>
      </c>
      <c r="Q55" s="15">
        <v>93.33</v>
      </c>
      <c r="R55" s="311">
        <v>104</v>
      </c>
      <c r="S55" s="269">
        <v>48</v>
      </c>
      <c r="T55" s="116">
        <v>56.25</v>
      </c>
      <c r="U55" s="15">
        <v>93.77</v>
      </c>
      <c r="V55" s="311">
        <v>108</v>
      </c>
      <c r="W55" s="169">
        <f t="shared" si="2"/>
        <v>535</v>
      </c>
      <c r="Y55" s="44"/>
      <c r="Z55" s="44"/>
      <c r="AB55" s="44"/>
    </row>
    <row r="56" spans="1:28" ht="15" customHeight="1" x14ac:dyDescent="0.25">
      <c r="A56" s="183">
        <v>10</v>
      </c>
      <c r="B56" s="3" t="s">
        <v>59</v>
      </c>
      <c r="C56" s="272">
        <v>48</v>
      </c>
      <c r="D56" s="116">
        <v>89.583333333333329</v>
      </c>
      <c r="E56" s="285">
        <v>77.849999999999994</v>
      </c>
      <c r="F56" s="277">
        <v>21</v>
      </c>
      <c r="G56" s="272">
        <v>29</v>
      </c>
      <c r="H56" s="116">
        <v>93.103448275862064</v>
      </c>
      <c r="I56" s="285">
        <v>78.14</v>
      </c>
      <c r="J56" s="277">
        <v>17</v>
      </c>
      <c r="K56" s="272">
        <v>28</v>
      </c>
      <c r="L56" s="116">
        <v>89.285714285714292</v>
      </c>
      <c r="M56" s="285">
        <v>90.2</v>
      </c>
      <c r="N56" s="277">
        <v>73</v>
      </c>
      <c r="O56" s="269">
        <v>21</v>
      </c>
      <c r="P56" s="116">
        <v>85.714285714285722</v>
      </c>
      <c r="Q56" s="15">
        <v>93.33</v>
      </c>
      <c r="R56" s="311">
        <v>93</v>
      </c>
      <c r="S56" s="269">
        <v>34</v>
      </c>
      <c r="T56" s="116">
        <v>100</v>
      </c>
      <c r="U56" s="15">
        <v>93.77</v>
      </c>
      <c r="V56" s="311">
        <v>11</v>
      </c>
      <c r="W56" s="169">
        <f t="shared" si="2"/>
        <v>215</v>
      </c>
      <c r="Y56" s="44"/>
      <c r="Z56" s="44"/>
      <c r="AB56" s="44"/>
    </row>
    <row r="57" spans="1:28" ht="15" customHeight="1" x14ac:dyDescent="0.25">
      <c r="A57" s="183">
        <v>11</v>
      </c>
      <c r="B57" s="3" t="s">
        <v>23</v>
      </c>
      <c r="C57" s="272">
        <v>45</v>
      </c>
      <c r="D57" s="116">
        <v>97.777777777777771</v>
      </c>
      <c r="E57" s="285">
        <v>77.849999999999994</v>
      </c>
      <c r="F57" s="277">
        <v>6</v>
      </c>
      <c r="G57" s="272"/>
      <c r="H57" s="116"/>
      <c r="I57" s="285">
        <v>78.14</v>
      </c>
      <c r="J57" s="277">
        <v>108</v>
      </c>
      <c r="K57" s="272">
        <v>51</v>
      </c>
      <c r="L57" s="116">
        <v>90.196078431372541</v>
      </c>
      <c r="M57" s="285">
        <v>90.2</v>
      </c>
      <c r="N57" s="277">
        <v>70</v>
      </c>
      <c r="O57" s="269">
        <v>38</v>
      </c>
      <c r="P57" s="116">
        <v>97.368421052631575</v>
      </c>
      <c r="Q57" s="15">
        <v>93.33</v>
      </c>
      <c r="R57" s="311">
        <v>35</v>
      </c>
      <c r="S57" s="269">
        <v>34</v>
      </c>
      <c r="T57" s="116">
        <v>91.176470588235304</v>
      </c>
      <c r="U57" s="15">
        <v>93.77</v>
      </c>
      <c r="V57" s="311">
        <v>81</v>
      </c>
      <c r="W57" s="169">
        <f t="shared" si="2"/>
        <v>300</v>
      </c>
      <c r="Y57" s="44"/>
      <c r="Z57" s="44"/>
      <c r="AB57" s="44"/>
    </row>
    <row r="58" spans="1:28" ht="15" customHeight="1" x14ac:dyDescent="0.25">
      <c r="A58" s="183">
        <v>12</v>
      </c>
      <c r="B58" s="3" t="s">
        <v>58</v>
      </c>
      <c r="C58" s="272">
        <v>64</v>
      </c>
      <c r="D58" s="116">
        <v>81.25</v>
      </c>
      <c r="E58" s="285">
        <v>77.849999999999994</v>
      </c>
      <c r="F58" s="277">
        <v>48</v>
      </c>
      <c r="G58" s="272">
        <v>50</v>
      </c>
      <c r="H58" s="116">
        <v>22</v>
      </c>
      <c r="I58" s="285">
        <v>78.14</v>
      </c>
      <c r="J58" s="277">
        <v>107</v>
      </c>
      <c r="K58" s="272">
        <v>44</v>
      </c>
      <c r="L58" s="116">
        <v>100</v>
      </c>
      <c r="M58" s="285">
        <v>90.2</v>
      </c>
      <c r="N58" s="277">
        <v>7</v>
      </c>
      <c r="O58" s="269">
        <v>91</v>
      </c>
      <c r="P58" s="116">
        <v>100</v>
      </c>
      <c r="Q58" s="15">
        <v>93.33</v>
      </c>
      <c r="R58" s="311">
        <v>6</v>
      </c>
      <c r="S58" s="269">
        <v>74</v>
      </c>
      <c r="T58" s="116">
        <v>100</v>
      </c>
      <c r="U58" s="15">
        <v>93.77</v>
      </c>
      <c r="V58" s="311">
        <v>12</v>
      </c>
      <c r="W58" s="169">
        <f t="shared" si="2"/>
        <v>180</v>
      </c>
      <c r="Y58" s="44"/>
      <c r="Z58" s="44"/>
      <c r="AB58" s="44"/>
    </row>
    <row r="59" spans="1:28" ht="15" customHeight="1" x14ac:dyDescent="0.25">
      <c r="A59" s="183">
        <v>13</v>
      </c>
      <c r="B59" s="3" t="s">
        <v>157</v>
      </c>
      <c r="C59" s="272">
        <v>143</v>
      </c>
      <c r="D59" s="116">
        <v>78.32167832167832</v>
      </c>
      <c r="E59" s="285">
        <v>77.849999999999994</v>
      </c>
      <c r="F59" s="277">
        <v>64</v>
      </c>
      <c r="G59" s="272">
        <v>127</v>
      </c>
      <c r="H59" s="116">
        <v>64.566929133858267</v>
      </c>
      <c r="I59" s="285">
        <v>78.14</v>
      </c>
      <c r="J59" s="277">
        <v>89</v>
      </c>
      <c r="K59" s="272">
        <v>107</v>
      </c>
      <c r="L59" s="116">
        <v>95.327102803738313</v>
      </c>
      <c r="M59" s="285">
        <v>90.2</v>
      </c>
      <c r="N59" s="277">
        <v>39</v>
      </c>
      <c r="O59" s="269">
        <v>110</v>
      </c>
      <c r="P59" s="116">
        <v>79.090909090909093</v>
      </c>
      <c r="Q59" s="15">
        <v>93.33</v>
      </c>
      <c r="R59" s="311">
        <v>103</v>
      </c>
      <c r="S59" s="269">
        <v>97</v>
      </c>
      <c r="T59" s="116">
        <v>97.938144329896915</v>
      </c>
      <c r="U59" s="15">
        <v>93.77</v>
      </c>
      <c r="V59" s="311">
        <v>36</v>
      </c>
      <c r="W59" s="169">
        <f t="shared" si="2"/>
        <v>331</v>
      </c>
      <c r="Y59" s="44"/>
      <c r="Z59" s="44"/>
      <c r="AB59" s="44"/>
    </row>
    <row r="60" spans="1:28" ht="15" customHeight="1" x14ac:dyDescent="0.25">
      <c r="A60" s="183">
        <v>14</v>
      </c>
      <c r="B60" s="3" t="s">
        <v>56</v>
      </c>
      <c r="C60" s="272">
        <v>38</v>
      </c>
      <c r="D60" s="116">
        <v>78.94736842105263</v>
      </c>
      <c r="E60" s="285">
        <v>77.849999999999994</v>
      </c>
      <c r="F60" s="277">
        <v>60</v>
      </c>
      <c r="G60" s="272">
        <v>46</v>
      </c>
      <c r="H60" s="116">
        <v>69.565217391304344</v>
      </c>
      <c r="I60" s="285">
        <v>78.14</v>
      </c>
      <c r="J60" s="277">
        <v>73</v>
      </c>
      <c r="K60" s="272">
        <v>16</v>
      </c>
      <c r="L60" s="116">
        <v>100</v>
      </c>
      <c r="M60" s="285">
        <v>90.2</v>
      </c>
      <c r="N60" s="277">
        <v>8</v>
      </c>
      <c r="O60" s="269">
        <v>13</v>
      </c>
      <c r="P60" s="116">
        <v>84.615384615384613</v>
      </c>
      <c r="Q60" s="15">
        <v>93.33</v>
      </c>
      <c r="R60" s="311">
        <v>95</v>
      </c>
      <c r="S60" s="269">
        <v>16</v>
      </c>
      <c r="T60" s="116">
        <v>93.75</v>
      </c>
      <c r="U60" s="15">
        <v>93.77</v>
      </c>
      <c r="V60" s="311">
        <v>66</v>
      </c>
      <c r="W60" s="169">
        <f t="shared" si="2"/>
        <v>302</v>
      </c>
      <c r="Y60" s="44"/>
      <c r="Z60" s="44"/>
      <c r="AB60" s="44"/>
    </row>
    <row r="61" spans="1:28" ht="15" customHeight="1" x14ac:dyDescent="0.25">
      <c r="A61" s="183">
        <v>15</v>
      </c>
      <c r="B61" s="3" t="s">
        <v>123</v>
      </c>
      <c r="C61" s="272">
        <v>88</v>
      </c>
      <c r="D61" s="116">
        <v>80.681818181818187</v>
      </c>
      <c r="E61" s="285">
        <v>77.849999999999994</v>
      </c>
      <c r="F61" s="277">
        <v>53</v>
      </c>
      <c r="G61" s="272">
        <v>92</v>
      </c>
      <c r="H61" s="116">
        <v>94.565217391304344</v>
      </c>
      <c r="I61" s="285">
        <v>78.14</v>
      </c>
      <c r="J61" s="277">
        <v>13</v>
      </c>
      <c r="K61" s="272">
        <v>102</v>
      </c>
      <c r="L61" s="116">
        <v>85.294117647058812</v>
      </c>
      <c r="M61" s="285">
        <v>90.2</v>
      </c>
      <c r="N61" s="277">
        <v>86</v>
      </c>
      <c r="O61" s="269">
        <v>84</v>
      </c>
      <c r="P61" s="116">
        <v>95.238095238095241</v>
      </c>
      <c r="Q61" s="15">
        <v>93.33</v>
      </c>
      <c r="R61" s="311">
        <v>58</v>
      </c>
      <c r="S61" s="269">
        <v>95</v>
      </c>
      <c r="T61" s="116">
        <v>95.78947368421052</v>
      </c>
      <c r="U61" s="15">
        <v>93.77</v>
      </c>
      <c r="V61" s="311">
        <v>52</v>
      </c>
      <c r="W61" s="169">
        <f t="shared" si="2"/>
        <v>262</v>
      </c>
      <c r="Y61" s="44"/>
      <c r="Z61" s="44"/>
      <c r="AB61" s="44"/>
    </row>
    <row r="62" spans="1:28" ht="15" customHeight="1" x14ac:dyDescent="0.25">
      <c r="A62" s="183">
        <v>16</v>
      </c>
      <c r="B62" s="3" t="s">
        <v>24</v>
      </c>
      <c r="C62" s="272">
        <v>80</v>
      </c>
      <c r="D62" s="116">
        <v>71.25</v>
      </c>
      <c r="E62" s="285">
        <v>77.849999999999994</v>
      </c>
      <c r="F62" s="277">
        <v>84</v>
      </c>
      <c r="G62" s="272">
        <v>86</v>
      </c>
      <c r="H62" s="116">
        <v>89.534883720930225</v>
      </c>
      <c r="I62" s="285">
        <v>78.14</v>
      </c>
      <c r="J62" s="277">
        <v>29</v>
      </c>
      <c r="K62" s="272">
        <v>88</v>
      </c>
      <c r="L62" s="116">
        <v>68.181818181818187</v>
      </c>
      <c r="M62" s="285">
        <v>90.2</v>
      </c>
      <c r="N62" s="277">
        <v>104</v>
      </c>
      <c r="O62" s="269">
        <v>80</v>
      </c>
      <c r="P62" s="116">
        <v>100</v>
      </c>
      <c r="Q62" s="15">
        <v>93.33</v>
      </c>
      <c r="R62" s="311">
        <v>7</v>
      </c>
      <c r="S62" s="269">
        <v>81</v>
      </c>
      <c r="T62" s="116">
        <v>100</v>
      </c>
      <c r="U62" s="15">
        <v>93.77</v>
      </c>
      <c r="V62" s="311">
        <v>13</v>
      </c>
      <c r="W62" s="169">
        <f t="shared" si="2"/>
        <v>237</v>
      </c>
      <c r="Y62" s="44"/>
      <c r="Z62" s="44"/>
      <c r="AB62" s="44"/>
    </row>
    <row r="63" spans="1:28" ht="15" customHeight="1" x14ac:dyDescent="0.25">
      <c r="A63" s="183">
        <v>17</v>
      </c>
      <c r="B63" s="4" t="s">
        <v>25</v>
      </c>
      <c r="C63" s="272">
        <v>115</v>
      </c>
      <c r="D63" s="116">
        <v>93.913043478260875</v>
      </c>
      <c r="E63" s="291">
        <v>77.849999999999994</v>
      </c>
      <c r="F63" s="278">
        <v>14</v>
      </c>
      <c r="G63" s="272">
        <v>115</v>
      </c>
      <c r="H63" s="116">
        <v>94.782608695652172</v>
      </c>
      <c r="I63" s="291">
        <v>78.14</v>
      </c>
      <c r="J63" s="278">
        <v>11</v>
      </c>
      <c r="K63" s="272">
        <v>96</v>
      </c>
      <c r="L63" s="116">
        <v>100</v>
      </c>
      <c r="M63" s="291">
        <v>90.2</v>
      </c>
      <c r="N63" s="278">
        <v>9</v>
      </c>
      <c r="O63" s="264">
        <v>94</v>
      </c>
      <c r="P63" s="116">
        <v>100</v>
      </c>
      <c r="Q63" s="16">
        <v>93.33</v>
      </c>
      <c r="R63" s="311">
        <v>8</v>
      </c>
      <c r="S63" s="264">
        <v>83</v>
      </c>
      <c r="T63" s="116">
        <v>100</v>
      </c>
      <c r="U63" s="16">
        <v>93.77</v>
      </c>
      <c r="V63" s="311">
        <v>14</v>
      </c>
      <c r="W63" s="169">
        <f t="shared" si="2"/>
        <v>56</v>
      </c>
      <c r="Y63" s="44"/>
      <c r="Z63" s="44"/>
      <c r="AB63" s="44"/>
    </row>
    <row r="64" spans="1:28" ht="15" customHeight="1" x14ac:dyDescent="0.25">
      <c r="A64" s="183">
        <v>18</v>
      </c>
      <c r="B64" s="4" t="s">
        <v>26</v>
      </c>
      <c r="C64" s="272">
        <v>113</v>
      </c>
      <c r="D64" s="116">
        <v>87.610619469026545</v>
      </c>
      <c r="E64" s="291">
        <v>77.849999999999994</v>
      </c>
      <c r="F64" s="278">
        <v>28</v>
      </c>
      <c r="G64" s="272">
        <v>124</v>
      </c>
      <c r="H64" s="116">
        <v>88.709677419354847</v>
      </c>
      <c r="I64" s="291">
        <v>78.14</v>
      </c>
      <c r="J64" s="278">
        <v>32</v>
      </c>
      <c r="K64" s="272">
        <v>135</v>
      </c>
      <c r="L64" s="116">
        <v>91.111111111111114</v>
      </c>
      <c r="M64" s="291">
        <v>90.2</v>
      </c>
      <c r="N64" s="278">
        <v>65</v>
      </c>
      <c r="O64" s="264">
        <v>123</v>
      </c>
      <c r="P64" s="116">
        <v>98.373983739837399</v>
      </c>
      <c r="Q64" s="16">
        <v>93.33</v>
      </c>
      <c r="R64" s="311">
        <v>29</v>
      </c>
      <c r="S64" s="264">
        <v>110</v>
      </c>
      <c r="T64" s="116">
        <v>97.27272727272728</v>
      </c>
      <c r="U64" s="16">
        <v>93.77</v>
      </c>
      <c r="V64" s="311">
        <v>40</v>
      </c>
      <c r="W64" s="180">
        <f t="shared" si="2"/>
        <v>194</v>
      </c>
      <c r="Y64" s="44"/>
      <c r="Z64" s="44"/>
      <c r="AB64" s="44"/>
    </row>
    <row r="65" spans="1:28" ht="15" customHeight="1" x14ac:dyDescent="0.25">
      <c r="A65" s="184">
        <v>19</v>
      </c>
      <c r="B65" s="3" t="s">
        <v>21</v>
      </c>
      <c r="C65" s="272">
        <v>136</v>
      </c>
      <c r="D65" s="116">
        <v>84.558823529411768</v>
      </c>
      <c r="E65" s="285">
        <v>77.849999999999994</v>
      </c>
      <c r="F65" s="277">
        <v>39</v>
      </c>
      <c r="G65" s="272">
        <v>97</v>
      </c>
      <c r="H65" s="116">
        <v>73.195876288659804</v>
      </c>
      <c r="I65" s="285">
        <v>78.14</v>
      </c>
      <c r="J65" s="277">
        <v>68</v>
      </c>
      <c r="K65" s="272">
        <v>88</v>
      </c>
      <c r="L65" s="116">
        <v>68.181818181818187</v>
      </c>
      <c r="M65" s="285">
        <v>90.2</v>
      </c>
      <c r="N65" s="277">
        <v>105</v>
      </c>
      <c r="O65" s="269">
        <v>83</v>
      </c>
      <c r="P65" s="116">
        <v>91.566265060240966</v>
      </c>
      <c r="Q65" s="15">
        <v>93.33</v>
      </c>
      <c r="R65" s="311">
        <v>74</v>
      </c>
      <c r="S65" s="269">
        <v>102</v>
      </c>
      <c r="T65" s="116">
        <v>95.098039215686271</v>
      </c>
      <c r="U65" s="15">
        <v>93.77</v>
      </c>
      <c r="V65" s="311">
        <v>54</v>
      </c>
      <c r="W65" s="180">
        <f t="shared" si="2"/>
        <v>340</v>
      </c>
      <c r="Y65" s="44"/>
      <c r="Z65" s="44"/>
      <c r="AB65" s="44"/>
    </row>
    <row r="66" spans="1:28" ht="15" customHeight="1" thickBot="1" x14ac:dyDescent="0.3">
      <c r="A66" s="184">
        <v>20</v>
      </c>
      <c r="B66" s="3" t="s">
        <v>153</v>
      </c>
      <c r="C66" s="269">
        <v>229</v>
      </c>
      <c r="D66" s="285">
        <v>55.895196506550221</v>
      </c>
      <c r="E66" s="285">
        <v>77.849999999999994</v>
      </c>
      <c r="F66" s="277">
        <v>101</v>
      </c>
      <c r="G66" s="269">
        <v>206</v>
      </c>
      <c r="H66" s="285">
        <v>64.5631067961165</v>
      </c>
      <c r="I66" s="285">
        <v>78.14</v>
      </c>
      <c r="J66" s="277">
        <v>90</v>
      </c>
      <c r="K66" s="269">
        <v>107</v>
      </c>
      <c r="L66" s="285">
        <v>82.242990654205613</v>
      </c>
      <c r="M66" s="285">
        <v>90.2</v>
      </c>
      <c r="N66" s="277">
        <v>91</v>
      </c>
      <c r="O66" s="269"/>
      <c r="P66" s="116"/>
      <c r="Q66" s="15">
        <v>93.33</v>
      </c>
      <c r="R66" s="311">
        <v>110</v>
      </c>
      <c r="S66" s="269"/>
      <c r="T66" s="116"/>
      <c r="U66" s="15">
        <v>93.77</v>
      </c>
      <c r="V66" s="311">
        <v>110</v>
      </c>
      <c r="W66" s="169">
        <f t="shared" si="2"/>
        <v>502</v>
      </c>
      <c r="Y66" s="44"/>
      <c r="Z66" s="44"/>
      <c r="AB66" s="44"/>
    </row>
    <row r="67" spans="1:28" ht="15" customHeight="1" thickBot="1" x14ac:dyDescent="0.3">
      <c r="A67" s="83"/>
      <c r="B67" s="84" t="s">
        <v>92</v>
      </c>
      <c r="C67" s="97">
        <f>SUM(C68:C81)</f>
        <v>1972</v>
      </c>
      <c r="D67" s="85">
        <f>AVERAGE(D68:D81)</f>
        <v>79.406640573463946</v>
      </c>
      <c r="E67" s="163">
        <v>77.849999999999994</v>
      </c>
      <c r="F67" s="98"/>
      <c r="G67" s="97">
        <f>SUM(G68:G81)</f>
        <v>1689</v>
      </c>
      <c r="H67" s="85">
        <f>AVERAGE(H68:H81)</f>
        <v>81.974484658042627</v>
      </c>
      <c r="I67" s="163">
        <v>78.14</v>
      </c>
      <c r="J67" s="98"/>
      <c r="K67" s="97">
        <f>SUM(K68:K81)</f>
        <v>1739</v>
      </c>
      <c r="L67" s="85">
        <f>AVERAGE(L68:L81)</f>
        <v>94.62856820355276</v>
      </c>
      <c r="M67" s="163">
        <v>90.2</v>
      </c>
      <c r="N67" s="98"/>
      <c r="O67" s="97">
        <f>SUM(O68:O81)</f>
        <v>1411</v>
      </c>
      <c r="P67" s="85">
        <f>AVERAGE(P68:P81)</f>
        <v>96.954702428602133</v>
      </c>
      <c r="Q67" s="163">
        <v>93.33</v>
      </c>
      <c r="R67" s="98"/>
      <c r="S67" s="97">
        <f>SUM(S68:S81)</f>
        <v>1495</v>
      </c>
      <c r="T67" s="85">
        <f>AVERAGE(T68:T81)</f>
        <v>94.266748470849024</v>
      </c>
      <c r="U67" s="163">
        <v>93.77</v>
      </c>
      <c r="V67" s="98"/>
      <c r="W67" s="86"/>
      <c r="Y67" s="44"/>
      <c r="Z67" s="44"/>
      <c r="AB67" s="44"/>
    </row>
    <row r="68" spans="1:28" ht="15" customHeight="1" x14ac:dyDescent="0.25">
      <c r="A68" s="181">
        <v>1</v>
      </c>
      <c r="B68" s="3" t="s">
        <v>55</v>
      </c>
      <c r="C68" s="272">
        <v>125</v>
      </c>
      <c r="D68" s="116">
        <v>100</v>
      </c>
      <c r="E68" s="285">
        <v>77.849999999999994</v>
      </c>
      <c r="F68" s="277">
        <v>3</v>
      </c>
      <c r="G68" s="272">
        <v>128</v>
      </c>
      <c r="H68" s="116">
        <v>97.65625</v>
      </c>
      <c r="I68" s="285">
        <v>78.14</v>
      </c>
      <c r="J68" s="277">
        <v>8</v>
      </c>
      <c r="K68" s="272">
        <v>141</v>
      </c>
      <c r="L68" s="116">
        <v>100</v>
      </c>
      <c r="M68" s="285">
        <v>90.2</v>
      </c>
      <c r="N68" s="277">
        <v>10</v>
      </c>
      <c r="O68" s="269">
        <v>95</v>
      </c>
      <c r="P68" s="116">
        <v>100</v>
      </c>
      <c r="Q68" s="15">
        <v>93.33</v>
      </c>
      <c r="R68" s="311">
        <v>9</v>
      </c>
      <c r="S68" s="269">
        <v>92</v>
      </c>
      <c r="T68" s="116">
        <v>100</v>
      </c>
      <c r="U68" s="15">
        <v>93.77</v>
      </c>
      <c r="V68" s="311">
        <v>15</v>
      </c>
      <c r="W68" s="191">
        <f t="shared" ref="W68:W81" si="3">V68+R68+N68+J68+F68</f>
        <v>45</v>
      </c>
      <c r="Y68" s="44"/>
      <c r="Z68" s="44"/>
      <c r="AB68" s="44"/>
    </row>
    <row r="69" spans="1:28" ht="15" customHeight="1" x14ac:dyDescent="0.25">
      <c r="A69" s="183">
        <v>2</v>
      </c>
      <c r="B69" s="3" t="s">
        <v>83</v>
      </c>
      <c r="C69" s="272">
        <v>135</v>
      </c>
      <c r="D69" s="116">
        <v>78.518518518518519</v>
      </c>
      <c r="E69" s="285">
        <v>77.849999999999994</v>
      </c>
      <c r="F69" s="277">
        <v>62</v>
      </c>
      <c r="G69" s="272">
        <v>119</v>
      </c>
      <c r="H69" s="116">
        <v>80.672268907563023</v>
      </c>
      <c r="I69" s="285">
        <v>78.14</v>
      </c>
      <c r="J69" s="277">
        <v>52</v>
      </c>
      <c r="K69" s="272">
        <v>103</v>
      </c>
      <c r="L69" s="116">
        <v>95.145631067961176</v>
      </c>
      <c r="M69" s="285">
        <v>90.2</v>
      </c>
      <c r="N69" s="277">
        <v>42</v>
      </c>
      <c r="O69" s="269">
        <v>114</v>
      </c>
      <c r="P69" s="116">
        <v>96.491228070175438</v>
      </c>
      <c r="Q69" s="15">
        <v>93.33</v>
      </c>
      <c r="R69" s="311">
        <v>41</v>
      </c>
      <c r="S69" s="269">
        <v>110</v>
      </c>
      <c r="T69" s="116">
        <v>100</v>
      </c>
      <c r="U69" s="15">
        <v>93.77</v>
      </c>
      <c r="V69" s="311">
        <v>16</v>
      </c>
      <c r="W69" s="169">
        <f t="shared" si="3"/>
        <v>213</v>
      </c>
      <c r="Y69" s="44"/>
      <c r="Z69" s="44"/>
      <c r="AB69" s="44"/>
    </row>
    <row r="70" spans="1:28" ht="15" customHeight="1" x14ac:dyDescent="0.25">
      <c r="A70" s="183">
        <v>3</v>
      </c>
      <c r="B70" s="3" t="s">
        <v>124</v>
      </c>
      <c r="C70" s="272">
        <v>202</v>
      </c>
      <c r="D70" s="116">
        <v>81.188118811881196</v>
      </c>
      <c r="E70" s="285">
        <v>77.849999999999994</v>
      </c>
      <c r="F70" s="277">
        <v>49</v>
      </c>
      <c r="G70" s="272">
        <v>166</v>
      </c>
      <c r="H70" s="116">
        <v>90.361445783132524</v>
      </c>
      <c r="I70" s="285">
        <v>78.14</v>
      </c>
      <c r="J70" s="277">
        <v>26</v>
      </c>
      <c r="K70" s="272">
        <v>191</v>
      </c>
      <c r="L70" s="116">
        <v>98.429319371727757</v>
      </c>
      <c r="M70" s="285">
        <v>90.2</v>
      </c>
      <c r="N70" s="277">
        <v>23</v>
      </c>
      <c r="O70" s="269">
        <v>154</v>
      </c>
      <c r="P70" s="116">
        <v>98.701298701298697</v>
      </c>
      <c r="Q70" s="15">
        <v>93.33</v>
      </c>
      <c r="R70" s="311">
        <v>25</v>
      </c>
      <c r="S70" s="269">
        <v>165</v>
      </c>
      <c r="T70" s="116">
        <v>100</v>
      </c>
      <c r="U70" s="15">
        <v>93.77</v>
      </c>
      <c r="V70" s="311">
        <v>18</v>
      </c>
      <c r="W70" s="169">
        <f t="shared" si="3"/>
        <v>141</v>
      </c>
      <c r="Y70" s="44"/>
      <c r="Z70" s="44"/>
      <c r="AB70" s="44"/>
    </row>
    <row r="71" spans="1:28" ht="15" customHeight="1" x14ac:dyDescent="0.25">
      <c r="A71" s="192">
        <v>4</v>
      </c>
      <c r="B71" s="3" t="s">
        <v>125</v>
      </c>
      <c r="C71" s="272">
        <v>70</v>
      </c>
      <c r="D71" s="116">
        <v>55.714285714285715</v>
      </c>
      <c r="E71" s="285">
        <v>77.849999999999994</v>
      </c>
      <c r="F71" s="277">
        <v>102</v>
      </c>
      <c r="G71" s="272">
        <v>86</v>
      </c>
      <c r="H71" s="116">
        <v>76.744186046511629</v>
      </c>
      <c r="I71" s="285">
        <v>78.14</v>
      </c>
      <c r="J71" s="277">
        <v>64</v>
      </c>
      <c r="K71" s="272">
        <v>98</v>
      </c>
      <c r="L71" s="116">
        <v>93.877551020408163</v>
      </c>
      <c r="M71" s="285">
        <v>90.2</v>
      </c>
      <c r="N71" s="277">
        <v>51</v>
      </c>
      <c r="O71" s="269">
        <v>74</v>
      </c>
      <c r="P71" s="116">
        <v>94.594594594594597</v>
      </c>
      <c r="Q71" s="15">
        <v>93.33</v>
      </c>
      <c r="R71" s="311">
        <v>61</v>
      </c>
      <c r="S71" s="269">
        <v>67</v>
      </c>
      <c r="T71" s="116">
        <v>55.223880597014926</v>
      </c>
      <c r="U71" s="15">
        <v>93.77</v>
      </c>
      <c r="V71" s="311">
        <v>109</v>
      </c>
      <c r="W71" s="169">
        <f t="shared" si="3"/>
        <v>387</v>
      </c>
      <c r="Y71" s="44"/>
      <c r="Z71" s="44"/>
      <c r="AB71" s="44"/>
    </row>
    <row r="72" spans="1:28" ht="15" customHeight="1" x14ac:dyDescent="0.25">
      <c r="A72" s="193">
        <v>5</v>
      </c>
      <c r="B72" s="4" t="s">
        <v>54</v>
      </c>
      <c r="C72" s="272">
        <v>104</v>
      </c>
      <c r="D72" s="116">
        <v>80.769230769230774</v>
      </c>
      <c r="E72" s="291">
        <v>77.849999999999994</v>
      </c>
      <c r="F72" s="278">
        <v>52</v>
      </c>
      <c r="G72" s="272">
        <v>92</v>
      </c>
      <c r="H72" s="116">
        <v>97.826086956521749</v>
      </c>
      <c r="I72" s="291">
        <v>78.14</v>
      </c>
      <c r="J72" s="278">
        <v>7</v>
      </c>
      <c r="K72" s="272">
        <v>80</v>
      </c>
      <c r="L72" s="116">
        <v>91.25</v>
      </c>
      <c r="M72" s="291">
        <v>90.2</v>
      </c>
      <c r="N72" s="278">
        <v>63</v>
      </c>
      <c r="O72" s="264">
        <v>81</v>
      </c>
      <c r="P72" s="116">
        <v>100</v>
      </c>
      <c r="Q72" s="16">
        <v>93.33</v>
      </c>
      <c r="R72" s="311">
        <v>10</v>
      </c>
      <c r="S72" s="264">
        <v>103</v>
      </c>
      <c r="T72" s="116">
        <v>100</v>
      </c>
      <c r="U72" s="16">
        <v>93.77</v>
      </c>
      <c r="V72" s="311">
        <v>17</v>
      </c>
      <c r="W72" s="189">
        <f t="shared" si="3"/>
        <v>149</v>
      </c>
      <c r="Y72" s="44"/>
      <c r="Z72" s="44"/>
      <c r="AB72" s="44"/>
    </row>
    <row r="73" spans="1:28" ht="15" customHeight="1" x14ac:dyDescent="0.25">
      <c r="A73" s="183">
        <v>6</v>
      </c>
      <c r="B73" s="3" t="s">
        <v>126</v>
      </c>
      <c r="C73" s="272">
        <v>121</v>
      </c>
      <c r="D73" s="116">
        <v>79.338842975206603</v>
      </c>
      <c r="E73" s="285">
        <v>77.849999999999994</v>
      </c>
      <c r="F73" s="277">
        <v>58</v>
      </c>
      <c r="G73" s="272"/>
      <c r="H73" s="116"/>
      <c r="I73" s="285">
        <v>78.14</v>
      </c>
      <c r="J73" s="277">
        <v>108</v>
      </c>
      <c r="K73" s="272">
        <v>83</v>
      </c>
      <c r="L73" s="116">
        <v>98.795180722891558</v>
      </c>
      <c r="M73" s="285">
        <v>90.2</v>
      </c>
      <c r="N73" s="277">
        <v>21</v>
      </c>
      <c r="O73" s="269">
        <v>83</v>
      </c>
      <c r="P73" s="116">
        <v>97.590361445783145</v>
      </c>
      <c r="Q73" s="15">
        <v>93.33</v>
      </c>
      <c r="R73" s="311">
        <v>33</v>
      </c>
      <c r="S73" s="269">
        <v>80</v>
      </c>
      <c r="T73" s="116">
        <v>97.5</v>
      </c>
      <c r="U73" s="15">
        <v>93.77</v>
      </c>
      <c r="V73" s="311">
        <v>39</v>
      </c>
      <c r="W73" s="169">
        <f t="shared" si="3"/>
        <v>259</v>
      </c>
      <c r="Y73" s="44"/>
      <c r="Z73" s="44"/>
      <c r="AB73" s="44"/>
    </row>
    <row r="74" spans="1:28" ht="15" customHeight="1" x14ac:dyDescent="0.25">
      <c r="A74" s="183">
        <v>7</v>
      </c>
      <c r="B74" s="3" t="s">
        <v>127</v>
      </c>
      <c r="C74" s="272">
        <v>103</v>
      </c>
      <c r="D74" s="116">
        <v>81.553398058252441</v>
      </c>
      <c r="E74" s="285">
        <v>77.849999999999994</v>
      </c>
      <c r="F74" s="277">
        <v>47</v>
      </c>
      <c r="G74" s="272">
        <v>98</v>
      </c>
      <c r="H74" s="116">
        <v>94.897959183673478</v>
      </c>
      <c r="I74" s="285">
        <v>78.14</v>
      </c>
      <c r="J74" s="277">
        <v>10</v>
      </c>
      <c r="K74" s="272">
        <v>96</v>
      </c>
      <c r="L74" s="116">
        <v>97.916666666666671</v>
      </c>
      <c r="M74" s="285">
        <v>90.2</v>
      </c>
      <c r="N74" s="277">
        <v>29</v>
      </c>
      <c r="O74" s="269">
        <v>81</v>
      </c>
      <c r="P74" s="116">
        <v>100</v>
      </c>
      <c r="Q74" s="15">
        <v>93.33</v>
      </c>
      <c r="R74" s="311">
        <v>11</v>
      </c>
      <c r="S74" s="269">
        <v>98</v>
      </c>
      <c r="T74" s="116">
        <v>98.979591836734699</v>
      </c>
      <c r="U74" s="15">
        <v>93.77</v>
      </c>
      <c r="V74" s="311">
        <v>31</v>
      </c>
      <c r="W74" s="169">
        <f t="shared" si="3"/>
        <v>128</v>
      </c>
      <c r="Y74" s="44"/>
      <c r="Z74" s="44"/>
      <c r="AB74" s="44"/>
    </row>
    <row r="75" spans="1:28" ht="15" customHeight="1" x14ac:dyDescent="0.25">
      <c r="A75" s="183">
        <v>8</v>
      </c>
      <c r="B75" s="4" t="s">
        <v>128</v>
      </c>
      <c r="C75" s="272">
        <v>140</v>
      </c>
      <c r="D75" s="116">
        <v>65.714285714285708</v>
      </c>
      <c r="E75" s="291">
        <v>77.849999999999994</v>
      </c>
      <c r="F75" s="278">
        <v>95</v>
      </c>
      <c r="G75" s="272">
        <v>148</v>
      </c>
      <c r="H75" s="116">
        <v>50</v>
      </c>
      <c r="I75" s="291">
        <v>78.14</v>
      </c>
      <c r="J75" s="278">
        <v>105</v>
      </c>
      <c r="K75" s="272">
        <v>175</v>
      </c>
      <c r="L75" s="116">
        <v>82.285714285714278</v>
      </c>
      <c r="M75" s="291">
        <v>90.2</v>
      </c>
      <c r="N75" s="278">
        <v>90</v>
      </c>
      <c r="O75" s="264">
        <v>164</v>
      </c>
      <c r="P75" s="116">
        <v>83.536585365853654</v>
      </c>
      <c r="Q75" s="16">
        <v>93.33</v>
      </c>
      <c r="R75" s="311">
        <v>97</v>
      </c>
      <c r="S75" s="264">
        <v>155</v>
      </c>
      <c r="T75" s="116">
        <v>91.612903225806463</v>
      </c>
      <c r="U75" s="16">
        <v>93.77</v>
      </c>
      <c r="V75" s="311">
        <v>77</v>
      </c>
      <c r="W75" s="169">
        <f t="shared" si="3"/>
        <v>464</v>
      </c>
      <c r="Y75" s="44"/>
      <c r="Z75" s="44"/>
      <c r="AB75" s="44"/>
    </row>
    <row r="76" spans="1:28" ht="15" customHeight="1" x14ac:dyDescent="0.25">
      <c r="A76" s="183">
        <v>9</v>
      </c>
      <c r="B76" s="3" t="s">
        <v>53</v>
      </c>
      <c r="C76" s="272">
        <v>73</v>
      </c>
      <c r="D76" s="116">
        <v>78.082191780821915</v>
      </c>
      <c r="E76" s="285">
        <v>77.849999999999994</v>
      </c>
      <c r="F76" s="277">
        <v>66</v>
      </c>
      <c r="G76" s="272">
        <v>60</v>
      </c>
      <c r="H76" s="116">
        <v>65</v>
      </c>
      <c r="I76" s="285">
        <v>78.14</v>
      </c>
      <c r="J76" s="277">
        <v>88</v>
      </c>
      <c r="K76" s="272">
        <v>69</v>
      </c>
      <c r="L76" s="116">
        <v>94.20289855072464</v>
      </c>
      <c r="M76" s="285">
        <v>90.2</v>
      </c>
      <c r="N76" s="277">
        <v>48</v>
      </c>
      <c r="O76" s="269">
        <v>88</v>
      </c>
      <c r="P76" s="116">
        <v>97.72727272727272</v>
      </c>
      <c r="Q76" s="15">
        <v>93.33</v>
      </c>
      <c r="R76" s="311">
        <v>32</v>
      </c>
      <c r="S76" s="269">
        <v>74</v>
      </c>
      <c r="T76" s="116">
        <v>95.945945945945937</v>
      </c>
      <c r="U76" s="15">
        <v>93.77</v>
      </c>
      <c r="V76" s="311">
        <v>51</v>
      </c>
      <c r="W76" s="169">
        <f t="shared" si="3"/>
        <v>285</v>
      </c>
      <c r="Y76" s="44"/>
      <c r="Z76" s="44"/>
      <c r="AB76" s="44"/>
    </row>
    <row r="77" spans="1:28" ht="15" customHeight="1" x14ac:dyDescent="0.25">
      <c r="A77" s="183">
        <v>10</v>
      </c>
      <c r="B77" s="3" t="s">
        <v>154</v>
      </c>
      <c r="C77" s="269">
        <v>202</v>
      </c>
      <c r="D77" s="285">
        <v>91.584158415841586</v>
      </c>
      <c r="E77" s="285">
        <v>77.849999999999994</v>
      </c>
      <c r="F77" s="277">
        <v>18</v>
      </c>
      <c r="G77" s="269">
        <v>207</v>
      </c>
      <c r="H77" s="285">
        <v>94.68599033816426</v>
      </c>
      <c r="I77" s="285">
        <v>78.14</v>
      </c>
      <c r="J77" s="277">
        <v>12</v>
      </c>
      <c r="K77" s="269">
        <v>168</v>
      </c>
      <c r="L77" s="285">
        <v>98.80952380952381</v>
      </c>
      <c r="M77" s="285">
        <v>90.2</v>
      </c>
      <c r="N77" s="277">
        <v>20</v>
      </c>
      <c r="O77" s="269"/>
      <c r="P77" s="116"/>
      <c r="Q77" s="15">
        <v>93.33</v>
      </c>
      <c r="R77" s="311">
        <v>110</v>
      </c>
      <c r="S77" s="269">
        <v>213</v>
      </c>
      <c r="T77" s="116">
        <v>100</v>
      </c>
      <c r="U77" s="15">
        <v>93.77</v>
      </c>
      <c r="V77" s="311">
        <v>19</v>
      </c>
      <c r="W77" s="169">
        <f t="shared" si="3"/>
        <v>179</v>
      </c>
      <c r="Y77" s="44"/>
      <c r="Z77" s="44"/>
      <c r="AB77" s="44"/>
    </row>
    <row r="78" spans="1:28" ht="15" customHeight="1" x14ac:dyDescent="0.25">
      <c r="A78" s="183">
        <v>11</v>
      </c>
      <c r="B78" s="3" t="s">
        <v>129</v>
      </c>
      <c r="C78" s="272">
        <v>180</v>
      </c>
      <c r="D78" s="116">
        <v>70</v>
      </c>
      <c r="E78" s="285">
        <v>77.849999999999994</v>
      </c>
      <c r="F78" s="277">
        <v>87</v>
      </c>
      <c r="G78" s="272">
        <v>138</v>
      </c>
      <c r="H78" s="116">
        <v>61.594202898550726</v>
      </c>
      <c r="I78" s="285">
        <v>78.14</v>
      </c>
      <c r="J78" s="277">
        <v>96</v>
      </c>
      <c r="K78" s="272">
        <v>152</v>
      </c>
      <c r="L78" s="116">
        <v>82.23684210526315</v>
      </c>
      <c r="M78" s="285">
        <v>90.2</v>
      </c>
      <c r="N78" s="277">
        <v>92</v>
      </c>
      <c r="O78" s="269">
        <v>144</v>
      </c>
      <c r="P78" s="116">
        <v>96.527777777777771</v>
      </c>
      <c r="Q78" s="15">
        <v>93.33</v>
      </c>
      <c r="R78" s="311">
        <v>40</v>
      </c>
      <c r="S78" s="269">
        <v>158</v>
      </c>
      <c r="T78" s="116">
        <v>87.341772151898738</v>
      </c>
      <c r="U78" s="15">
        <v>93.77</v>
      </c>
      <c r="V78" s="311">
        <v>97</v>
      </c>
      <c r="W78" s="169">
        <f t="shared" si="3"/>
        <v>412</v>
      </c>
      <c r="Y78" s="44"/>
      <c r="Z78" s="44"/>
      <c r="AB78" s="44"/>
    </row>
    <row r="79" spans="1:28" ht="15" customHeight="1" x14ac:dyDescent="0.25">
      <c r="A79" s="183">
        <v>12</v>
      </c>
      <c r="B79" s="3" t="s">
        <v>130</v>
      </c>
      <c r="C79" s="272">
        <v>90</v>
      </c>
      <c r="D79" s="116">
        <v>86.666666666666671</v>
      </c>
      <c r="E79" s="285">
        <v>77.849999999999994</v>
      </c>
      <c r="F79" s="277">
        <v>31</v>
      </c>
      <c r="G79" s="272">
        <v>90</v>
      </c>
      <c r="H79" s="116">
        <v>83.333333333333343</v>
      </c>
      <c r="I79" s="285">
        <v>78.14</v>
      </c>
      <c r="J79" s="277">
        <v>47</v>
      </c>
      <c r="K79" s="272">
        <v>88</v>
      </c>
      <c r="L79" s="116">
        <v>100</v>
      </c>
      <c r="M79" s="285">
        <v>90.2</v>
      </c>
      <c r="N79" s="277">
        <v>11</v>
      </c>
      <c r="O79" s="269">
        <v>68</v>
      </c>
      <c r="P79" s="116">
        <v>97.058823529411768</v>
      </c>
      <c r="Q79" s="15">
        <v>93.33</v>
      </c>
      <c r="R79" s="311">
        <v>38</v>
      </c>
      <c r="S79" s="269">
        <v>92</v>
      </c>
      <c r="T79" s="116">
        <v>100</v>
      </c>
      <c r="U79" s="15">
        <v>93.77</v>
      </c>
      <c r="V79" s="311">
        <v>20</v>
      </c>
      <c r="W79" s="169">
        <f t="shared" si="3"/>
        <v>147</v>
      </c>
      <c r="Y79" s="44"/>
      <c r="Z79" s="44"/>
      <c r="AB79" s="44"/>
    </row>
    <row r="80" spans="1:28" ht="15" customHeight="1" x14ac:dyDescent="0.25">
      <c r="A80" s="183">
        <v>13</v>
      </c>
      <c r="B80" s="3" t="s">
        <v>52</v>
      </c>
      <c r="C80" s="272">
        <v>92</v>
      </c>
      <c r="D80" s="116">
        <v>89.130434782608688</v>
      </c>
      <c r="E80" s="285">
        <v>77.849999999999994</v>
      </c>
      <c r="F80" s="277">
        <v>25</v>
      </c>
      <c r="G80" s="272">
        <v>110</v>
      </c>
      <c r="H80" s="116">
        <v>89.090909090909093</v>
      </c>
      <c r="I80" s="285">
        <v>78.14</v>
      </c>
      <c r="J80" s="277">
        <v>31</v>
      </c>
      <c r="K80" s="272">
        <v>113</v>
      </c>
      <c r="L80" s="116">
        <v>97.345132743362825</v>
      </c>
      <c r="M80" s="285">
        <v>90.2</v>
      </c>
      <c r="N80" s="277">
        <v>31</v>
      </c>
      <c r="O80" s="269">
        <v>78</v>
      </c>
      <c r="P80" s="116">
        <v>98.71794871794873</v>
      </c>
      <c r="Q80" s="15">
        <v>93.33</v>
      </c>
      <c r="R80" s="311">
        <v>24</v>
      </c>
      <c r="S80" s="269">
        <v>88</v>
      </c>
      <c r="T80" s="116">
        <v>98.863636363636374</v>
      </c>
      <c r="U80" s="15">
        <v>93.77</v>
      </c>
      <c r="V80" s="311">
        <v>32</v>
      </c>
      <c r="W80" s="169">
        <f t="shared" si="3"/>
        <v>143</v>
      </c>
      <c r="Y80" s="44"/>
      <c r="Z80" s="44"/>
      <c r="AB80" s="44"/>
    </row>
    <row r="81" spans="1:28" ht="15" customHeight="1" thickBot="1" x14ac:dyDescent="0.3">
      <c r="A81" s="183">
        <v>14</v>
      </c>
      <c r="B81" s="3" t="s">
        <v>131</v>
      </c>
      <c r="C81" s="272">
        <v>335</v>
      </c>
      <c r="D81" s="116">
        <v>73.432835820895519</v>
      </c>
      <c r="E81" s="285">
        <v>77.849999999999994</v>
      </c>
      <c r="F81" s="277">
        <v>78</v>
      </c>
      <c r="G81" s="272">
        <v>247</v>
      </c>
      <c r="H81" s="116">
        <v>83.805668016194332</v>
      </c>
      <c r="I81" s="285">
        <v>78.14</v>
      </c>
      <c r="J81" s="277">
        <v>44</v>
      </c>
      <c r="K81" s="272">
        <v>182</v>
      </c>
      <c r="L81" s="116">
        <v>94.505494505494511</v>
      </c>
      <c r="M81" s="285">
        <v>90.2</v>
      </c>
      <c r="N81" s="277">
        <v>44</v>
      </c>
      <c r="O81" s="269">
        <v>187</v>
      </c>
      <c r="P81" s="116">
        <v>99.465240641711233</v>
      </c>
      <c r="Q81" s="15">
        <v>93.33</v>
      </c>
      <c r="R81" s="311">
        <v>18</v>
      </c>
      <c r="S81" s="269"/>
      <c r="T81" s="116"/>
      <c r="U81" s="15">
        <v>93.77</v>
      </c>
      <c r="V81" s="311">
        <v>110</v>
      </c>
      <c r="W81" s="180">
        <f t="shared" si="3"/>
        <v>294</v>
      </c>
      <c r="Y81" s="44"/>
      <c r="Z81" s="44"/>
      <c r="AB81" s="44"/>
    </row>
    <row r="82" spans="1:28" ht="15" customHeight="1" thickBot="1" x14ac:dyDescent="0.3">
      <c r="A82" s="83"/>
      <c r="B82" s="87" t="s">
        <v>93</v>
      </c>
      <c r="C82" s="99">
        <f>SUM(C83:C114)</f>
        <v>4811</v>
      </c>
      <c r="D82" s="179">
        <f>AVERAGE(D83:D114)</f>
        <v>75.754036961758743</v>
      </c>
      <c r="E82" s="165">
        <v>77.849999999999994</v>
      </c>
      <c r="F82" s="100"/>
      <c r="G82" s="99">
        <f>SUM(G83:G114)</f>
        <v>4747</v>
      </c>
      <c r="H82" s="179">
        <f>AVERAGE(H83:H114)</f>
        <v>75.42412380335233</v>
      </c>
      <c r="I82" s="165">
        <v>78.14</v>
      </c>
      <c r="J82" s="100"/>
      <c r="K82" s="99">
        <f>SUM(K83:K114)</f>
        <v>4340</v>
      </c>
      <c r="L82" s="179">
        <f>AVERAGE(L83:L114)</f>
        <v>89.49056099557572</v>
      </c>
      <c r="M82" s="165">
        <v>90.2</v>
      </c>
      <c r="N82" s="100"/>
      <c r="O82" s="99">
        <f>SUM(O83:O114)</f>
        <v>4118</v>
      </c>
      <c r="P82" s="179">
        <f>AVERAGE(P83:P114)</f>
        <v>91.738588028899599</v>
      </c>
      <c r="Q82" s="165">
        <v>93.33</v>
      </c>
      <c r="R82" s="100"/>
      <c r="S82" s="99">
        <f>SUM(S83:S114)</f>
        <v>3808</v>
      </c>
      <c r="T82" s="179">
        <f>AVERAGE(T83:T114)</f>
        <v>92.402657553478491</v>
      </c>
      <c r="U82" s="165">
        <v>93.77</v>
      </c>
      <c r="V82" s="100"/>
      <c r="W82" s="86"/>
      <c r="Y82" s="44"/>
      <c r="Z82" s="44"/>
      <c r="AB82" s="44"/>
    </row>
    <row r="83" spans="1:28" ht="15" customHeight="1" x14ac:dyDescent="0.25">
      <c r="A83" s="186">
        <v>1</v>
      </c>
      <c r="B83" s="3" t="s">
        <v>132</v>
      </c>
      <c r="C83" s="272">
        <v>91</v>
      </c>
      <c r="D83" s="116">
        <v>95.604395604395592</v>
      </c>
      <c r="E83" s="285">
        <v>77.849999999999994</v>
      </c>
      <c r="F83" s="277">
        <v>10</v>
      </c>
      <c r="G83" s="272">
        <v>101</v>
      </c>
      <c r="H83" s="116">
        <v>80.198019801980195</v>
      </c>
      <c r="I83" s="285">
        <v>78.14</v>
      </c>
      <c r="J83" s="277">
        <v>57</v>
      </c>
      <c r="K83" s="272">
        <v>92</v>
      </c>
      <c r="L83" s="116">
        <v>92.391304347826093</v>
      </c>
      <c r="M83" s="285">
        <v>90.2</v>
      </c>
      <c r="N83" s="277">
        <v>57</v>
      </c>
      <c r="O83" s="269">
        <v>80</v>
      </c>
      <c r="P83" s="116">
        <v>100</v>
      </c>
      <c r="Q83" s="15">
        <v>93.33</v>
      </c>
      <c r="R83" s="311">
        <v>12</v>
      </c>
      <c r="S83" s="269">
        <v>93</v>
      </c>
      <c r="T83" s="116">
        <v>88.172043010752688</v>
      </c>
      <c r="U83" s="15">
        <v>93.77</v>
      </c>
      <c r="V83" s="311">
        <v>95</v>
      </c>
      <c r="W83" s="170">
        <f t="shared" ref="W83:W114" si="4">V83+R83+N83+J83+F83</f>
        <v>231</v>
      </c>
      <c r="Y83" s="44"/>
      <c r="Z83" s="44"/>
      <c r="AB83" s="44"/>
    </row>
    <row r="84" spans="1:28" ht="15" customHeight="1" x14ac:dyDescent="0.25">
      <c r="A84" s="183">
        <v>2</v>
      </c>
      <c r="B84" s="3" t="s">
        <v>27</v>
      </c>
      <c r="C84" s="272">
        <v>88</v>
      </c>
      <c r="D84" s="116">
        <v>85.227272727272734</v>
      </c>
      <c r="E84" s="285">
        <v>77.849999999999994</v>
      </c>
      <c r="F84" s="277">
        <v>36</v>
      </c>
      <c r="G84" s="272">
        <v>66</v>
      </c>
      <c r="H84" s="116">
        <v>77.27272727272728</v>
      </c>
      <c r="I84" s="285">
        <v>78.14</v>
      </c>
      <c r="J84" s="277">
        <v>63</v>
      </c>
      <c r="K84" s="272">
        <v>62</v>
      </c>
      <c r="L84" s="116">
        <v>93.548387096774192</v>
      </c>
      <c r="M84" s="285">
        <v>90.2</v>
      </c>
      <c r="N84" s="277">
        <v>52</v>
      </c>
      <c r="O84" s="269">
        <v>46</v>
      </c>
      <c r="P84" s="116">
        <v>82.608695652173907</v>
      </c>
      <c r="Q84" s="15">
        <v>93.33</v>
      </c>
      <c r="R84" s="311">
        <v>100</v>
      </c>
      <c r="S84" s="269">
        <v>67</v>
      </c>
      <c r="T84" s="116">
        <v>83.582089552238799</v>
      </c>
      <c r="U84" s="15">
        <v>93.77</v>
      </c>
      <c r="V84" s="311">
        <v>99</v>
      </c>
      <c r="W84" s="169">
        <f t="shared" si="4"/>
        <v>350</v>
      </c>
      <c r="Y84" s="44"/>
      <c r="Z84" s="44"/>
      <c r="AB84" s="44"/>
    </row>
    <row r="85" spans="1:28" ht="15" customHeight="1" x14ac:dyDescent="0.25">
      <c r="A85" s="183">
        <v>3</v>
      </c>
      <c r="B85" s="3" t="s">
        <v>133</v>
      </c>
      <c r="C85" s="272">
        <v>120</v>
      </c>
      <c r="D85" s="116">
        <v>84.166666666666657</v>
      </c>
      <c r="E85" s="285">
        <v>77.849999999999994</v>
      </c>
      <c r="F85" s="277">
        <v>41</v>
      </c>
      <c r="G85" s="272">
        <v>116</v>
      </c>
      <c r="H85" s="116">
        <v>68.103448275862064</v>
      </c>
      <c r="I85" s="285">
        <v>78.14</v>
      </c>
      <c r="J85" s="277">
        <v>80</v>
      </c>
      <c r="K85" s="272">
        <v>110</v>
      </c>
      <c r="L85" s="116">
        <v>97.27272727272728</v>
      </c>
      <c r="M85" s="285">
        <v>90.2</v>
      </c>
      <c r="N85" s="277">
        <v>32</v>
      </c>
      <c r="O85" s="269">
        <v>105</v>
      </c>
      <c r="P85" s="116">
        <v>97.142857142857139</v>
      </c>
      <c r="Q85" s="15">
        <v>93.33</v>
      </c>
      <c r="R85" s="311">
        <v>37</v>
      </c>
      <c r="S85" s="269">
        <v>101</v>
      </c>
      <c r="T85" s="116">
        <v>96.039603960396036</v>
      </c>
      <c r="U85" s="15">
        <v>93.77</v>
      </c>
      <c r="V85" s="311">
        <v>50</v>
      </c>
      <c r="W85" s="169">
        <f t="shared" si="4"/>
        <v>240</v>
      </c>
      <c r="Y85" s="44"/>
      <c r="Z85" s="44"/>
      <c r="AB85" s="44"/>
    </row>
    <row r="86" spans="1:28" ht="15" customHeight="1" x14ac:dyDescent="0.25">
      <c r="A86" s="183">
        <v>4</v>
      </c>
      <c r="B86" s="3" t="s">
        <v>134</v>
      </c>
      <c r="C86" s="272">
        <v>102</v>
      </c>
      <c r="D86" s="116">
        <v>72.549019607843135</v>
      </c>
      <c r="E86" s="285">
        <v>77.849999999999994</v>
      </c>
      <c r="F86" s="277">
        <v>80</v>
      </c>
      <c r="G86" s="272">
        <v>119</v>
      </c>
      <c r="H86" s="116">
        <v>80.672268907563023</v>
      </c>
      <c r="I86" s="285">
        <v>78.14</v>
      </c>
      <c r="J86" s="277">
        <v>53</v>
      </c>
      <c r="K86" s="272">
        <v>121</v>
      </c>
      <c r="L86" s="116">
        <v>90.909090909090907</v>
      </c>
      <c r="M86" s="285">
        <v>90.2</v>
      </c>
      <c r="N86" s="277">
        <v>66</v>
      </c>
      <c r="O86" s="269">
        <v>100</v>
      </c>
      <c r="P86" s="116">
        <v>100</v>
      </c>
      <c r="Q86" s="15">
        <v>93.33</v>
      </c>
      <c r="R86" s="311">
        <v>13</v>
      </c>
      <c r="S86" s="269">
        <v>106</v>
      </c>
      <c r="T86" s="116">
        <v>100</v>
      </c>
      <c r="U86" s="15">
        <v>93.77</v>
      </c>
      <c r="V86" s="311">
        <v>22</v>
      </c>
      <c r="W86" s="169">
        <f t="shared" si="4"/>
        <v>234</v>
      </c>
      <c r="Y86" s="44"/>
      <c r="Z86" s="44"/>
      <c r="AB86" s="44"/>
    </row>
    <row r="87" spans="1:28" ht="15" customHeight="1" x14ac:dyDescent="0.25">
      <c r="A87" s="183">
        <v>5</v>
      </c>
      <c r="B87" s="3" t="s">
        <v>135</v>
      </c>
      <c r="C87" s="272">
        <v>173</v>
      </c>
      <c r="D87" s="116">
        <v>70.520231213872833</v>
      </c>
      <c r="E87" s="285">
        <v>77.849999999999994</v>
      </c>
      <c r="F87" s="277">
        <v>85</v>
      </c>
      <c r="G87" s="272">
        <v>169</v>
      </c>
      <c r="H87" s="116">
        <v>86.982248520710073</v>
      </c>
      <c r="I87" s="285">
        <v>78.14</v>
      </c>
      <c r="J87" s="277">
        <v>39</v>
      </c>
      <c r="K87" s="272">
        <v>150</v>
      </c>
      <c r="L87" s="116">
        <v>94</v>
      </c>
      <c r="M87" s="285">
        <v>90.2</v>
      </c>
      <c r="N87" s="277">
        <v>50</v>
      </c>
      <c r="O87" s="269">
        <v>155</v>
      </c>
      <c r="P87" s="116">
        <v>72.258064516129025</v>
      </c>
      <c r="Q87" s="15">
        <v>93.33</v>
      </c>
      <c r="R87" s="311">
        <v>106</v>
      </c>
      <c r="S87" s="269">
        <v>132</v>
      </c>
      <c r="T87" s="116">
        <v>97.72727272727272</v>
      </c>
      <c r="U87" s="15">
        <v>93.77</v>
      </c>
      <c r="V87" s="311">
        <v>37</v>
      </c>
      <c r="W87" s="169">
        <f t="shared" si="4"/>
        <v>317</v>
      </c>
      <c r="Y87" s="44"/>
      <c r="Z87" s="44"/>
      <c r="AB87" s="44"/>
    </row>
    <row r="88" spans="1:28" ht="15" customHeight="1" x14ac:dyDescent="0.25">
      <c r="A88" s="183">
        <v>6</v>
      </c>
      <c r="B88" s="3" t="s">
        <v>136</v>
      </c>
      <c r="C88" s="272">
        <v>254</v>
      </c>
      <c r="D88" s="116">
        <v>85.826771653543304</v>
      </c>
      <c r="E88" s="285">
        <v>77.849999999999994</v>
      </c>
      <c r="F88" s="277">
        <v>33</v>
      </c>
      <c r="G88" s="272">
        <v>213</v>
      </c>
      <c r="H88" s="116">
        <v>82.629107981220656</v>
      </c>
      <c r="I88" s="285">
        <v>78.14</v>
      </c>
      <c r="J88" s="277">
        <v>49</v>
      </c>
      <c r="K88" s="272">
        <v>220</v>
      </c>
      <c r="L88" s="116">
        <v>90.454545454545453</v>
      </c>
      <c r="M88" s="285">
        <v>90.2</v>
      </c>
      <c r="N88" s="277">
        <v>69</v>
      </c>
      <c r="O88" s="269">
        <v>182</v>
      </c>
      <c r="P88" s="116">
        <v>97.252747252747255</v>
      </c>
      <c r="Q88" s="15">
        <v>93.33</v>
      </c>
      <c r="R88" s="311">
        <v>36</v>
      </c>
      <c r="S88" s="269">
        <v>174</v>
      </c>
      <c r="T88" s="116">
        <v>94.827586206896541</v>
      </c>
      <c r="U88" s="15">
        <v>93.77</v>
      </c>
      <c r="V88" s="311">
        <v>57</v>
      </c>
      <c r="W88" s="169">
        <f t="shared" si="4"/>
        <v>244</v>
      </c>
      <c r="Y88" s="44"/>
      <c r="Z88" s="44"/>
      <c r="AB88" s="44"/>
    </row>
    <row r="89" spans="1:28" ht="15" customHeight="1" x14ac:dyDescent="0.25">
      <c r="A89" s="183">
        <v>7</v>
      </c>
      <c r="B89" s="3" t="s">
        <v>28</v>
      </c>
      <c r="C89" s="272">
        <v>47</v>
      </c>
      <c r="D89" s="116">
        <v>89.361702127659569</v>
      </c>
      <c r="E89" s="285">
        <v>77.849999999999994</v>
      </c>
      <c r="F89" s="277">
        <v>23</v>
      </c>
      <c r="G89" s="272">
        <v>71</v>
      </c>
      <c r="H89" s="116">
        <v>74.647887323943664</v>
      </c>
      <c r="I89" s="285">
        <v>78.14</v>
      </c>
      <c r="J89" s="277">
        <v>66</v>
      </c>
      <c r="K89" s="272">
        <v>37</v>
      </c>
      <c r="L89" s="116">
        <v>100</v>
      </c>
      <c r="M89" s="285">
        <v>90.2</v>
      </c>
      <c r="N89" s="277">
        <v>12</v>
      </c>
      <c r="O89" s="269">
        <v>41</v>
      </c>
      <c r="P89" s="116">
        <v>75.609756097560975</v>
      </c>
      <c r="Q89" s="15">
        <v>93.33</v>
      </c>
      <c r="R89" s="311">
        <v>105</v>
      </c>
      <c r="S89" s="269">
        <v>49</v>
      </c>
      <c r="T89" s="116">
        <v>100</v>
      </c>
      <c r="U89" s="15">
        <v>93.77</v>
      </c>
      <c r="V89" s="311">
        <v>23</v>
      </c>
      <c r="W89" s="169">
        <f t="shared" si="4"/>
        <v>229</v>
      </c>
      <c r="Y89" s="44"/>
      <c r="Z89" s="44"/>
      <c r="AB89" s="44"/>
    </row>
    <row r="90" spans="1:28" ht="15" customHeight="1" x14ac:dyDescent="0.25">
      <c r="A90" s="183">
        <v>8</v>
      </c>
      <c r="B90" s="3" t="s">
        <v>137</v>
      </c>
      <c r="C90" s="272">
        <v>94</v>
      </c>
      <c r="D90" s="116">
        <v>76.595744680851055</v>
      </c>
      <c r="E90" s="285">
        <v>77.849999999999994</v>
      </c>
      <c r="F90" s="277">
        <v>69</v>
      </c>
      <c r="G90" s="272">
        <v>86</v>
      </c>
      <c r="H90" s="116">
        <v>94.186046511627907</v>
      </c>
      <c r="I90" s="285">
        <v>78.14</v>
      </c>
      <c r="J90" s="277">
        <v>14</v>
      </c>
      <c r="K90" s="272">
        <v>88</v>
      </c>
      <c r="L90" s="116">
        <v>92.045454545454547</v>
      </c>
      <c r="M90" s="285">
        <v>90.2</v>
      </c>
      <c r="N90" s="277">
        <v>59</v>
      </c>
      <c r="O90" s="269">
        <v>61</v>
      </c>
      <c r="P90" s="116">
        <v>90.163934426229503</v>
      </c>
      <c r="Q90" s="15">
        <v>93.33</v>
      </c>
      <c r="R90" s="311">
        <v>79</v>
      </c>
      <c r="S90" s="269">
        <v>70</v>
      </c>
      <c r="T90" s="116">
        <v>90</v>
      </c>
      <c r="U90" s="15">
        <v>93.77</v>
      </c>
      <c r="V90" s="311">
        <v>85</v>
      </c>
      <c r="W90" s="169">
        <f t="shared" si="4"/>
        <v>306</v>
      </c>
      <c r="Y90" s="44"/>
      <c r="Z90" s="44"/>
      <c r="AB90" s="44"/>
    </row>
    <row r="91" spans="1:28" ht="15" customHeight="1" x14ac:dyDescent="0.25">
      <c r="A91" s="183">
        <v>9</v>
      </c>
      <c r="B91" s="3" t="s">
        <v>138</v>
      </c>
      <c r="C91" s="272">
        <v>75</v>
      </c>
      <c r="D91" s="116">
        <v>85.333333333333343</v>
      </c>
      <c r="E91" s="285">
        <v>77.849999999999994</v>
      </c>
      <c r="F91" s="277">
        <v>35</v>
      </c>
      <c r="G91" s="272">
        <v>99</v>
      </c>
      <c r="H91" s="116">
        <v>84.848484848484844</v>
      </c>
      <c r="I91" s="285">
        <v>78.14</v>
      </c>
      <c r="J91" s="277">
        <v>42</v>
      </c>
      <c r="K91" s="272">
        <v>107</v>
      </c>
      <c r="L91" s="116">
        <v>76.635514018691595</v>
      </c>
      <c r="M91" s="285">
        <v>90.2</v>
      </c>
      <c r="N91" s="277">
        <v>98</v>
      </c>
      <c r="O91" s="269">
        <v>107</v>
      </c>
      <c r="P91" s="116">
        <v>89.719626168224295</v>
      </c>
      <c r="Q91" s="15">
        <v>93.33</v>
      </c>
      <c r="R91" s="311">
        <v>81</v>
      </c>
      <c r="S91" s="269">
        <v>94</v>
      </c>
      <c r="T91" s="116">
        <v>72.340425531914889</v>
      </c>
      <c r="U91" s="15">
        <v>93.77</v>
      </c>
      <c r="V91" s="311">
        <v>105</v>
      </c>
      <c r="W91" s="169">
        <f t="shared" si="4"/>
        <v>361</v>
      </c>
      <c r="Y91" s="44"/>
      <c r="Z91" s="44"/>
      <c r="AB91" s="44"/>
    </row>
    <row r="92" spans="1:28" ht="15" customHeight="1" x14ac:dyDescent="0.25">
      <c r="A92" s="183">
        <v>10</v>
      </c>
      <c r="B92" s="3" t="s">
        <v>139</v>
      </c>
      <c r="C92" s="272">
        <v>115</v>
      </c>
      <c r="D92" s="116">
        <v>78.260869565217391</v>
      </c>
      <c r="E92" s="285">
        <v>77.849999999999994</v>
      </c>
      <c r="F92" s="277">
        <v>65</v>
      </c>
      <c r="G92" s="272">
        <v>124</v>
      </c>
      <c r="H92" s="116">
        <v>63.70967741935484</v>
      </c>
      <c r="I92" s="285">
        <v>78.14</v>
      </c>
      <c r="J92" s="277">
        <v>92</v>
      </c>
      <c r="K92" s="272">
        <v>122</v>
      </c>
      <c r="L92" s="116">
        <v>86.885245901639337</v>
      </c>
      <c r="M92" s="285">
        <v>90.2</v>
      </c>
      <c r="N92" s="277">
        <v>81</v>
      </c>
      <c r="O92" s="269">
        <v>181</v>
      </c>
      <c r="P92" s="116">
        <v>100</v>
      </c>
      <c r="Q92" s="15">
        <v>93.33</v>
      </c>
      <c r="R92" s="311">
        <v>14</v>
      </c>
      <c r="S92" s="269">
        <v>108</v>
      </c>
      <c r="T92" s="116">
        <v>90.740740740740733</v>
      </c>
      <c r="U92" s="15">
        <v>93.77</v>
      </c>
      <c r="V92" s="311">
        <v>82</v>
      </c>
      <c r="W92" s="169">
        <f t="shared" si="4"/>
        <v>334</v>
      </c>
      <c r="Y92" s="44"/>
      <c r="Z92" s="44"/>
      <c r="AB92" s="44"/>
    </row>
    <row r="93" spans="1:28" ht="15" customHeight="1" x14ac:dyDescent="0.25">
      <c r="A93" s="183">
        <v>11</v>
      </c>
      <c r="B93" s="3" t="s">
        <v>160</v>
      </c>
      <c r="C93" s="272">
        <v>98</v>
      </c>
      <c r="D93" s="116">
        <v>52.04081632653061</v>
      </c>
      <c r="E93" s="285">
        <v>77.849999999999994</v>
      </c>
      <c r="F93" s="277">
        <v>107</v>
      </c>
      <c r="G93" s="272">
        <v>84</v>
      </c>
      <c r="H93" s="116">
        <v>60.714285714285708</v>
      </c>
      <c r="I93" s="285">
        <v>78.14</v>
      </c>
      <c r="J93" s="277">
        <v>98</v>
      </c>
      <c r="K93" s="272">
        <v>75</v>
      </c>
      <c r="L93" s="116">
        <v>78.666666666666671</v>
      </c>
      <c r="M93" s="285">
        <v>90.2</v>
      </c>
      <c r="N93" s="277">
        <v>94</v>
      </c>
      <c r="O93" s="269">
        <v>75</v>
      </c>
      <c r="P93" s="116">
        <v>89.333333333333329</v>
      </c>
      <c r="Q93" s="15">
        <v>93.33</v>
      </c>
      <c r="R93" s="311">
        <v>84</v>
      </c>
      <c r="S93" s="269">
        <v>50</v>
      </c>
      <c r="T93" s="116">
        <v>94</v>
      </c>
      <c r="U93" s="15">
        <v>93.77</v>
      </c>
      <c r="V93" s="311">
        <v>64</v>
      </c>
      <c r="W93" s="169">
        <f t="shared" si="4"/>
        <v>447</v>
      </c>
      <c r="Y93" s="44"/>
      <c r="Z93" s="44"/>
      <c r="AB93" s="44"/>
    </row>
    <row r="94" spans="1:28" ht="15" customHeight="1" x14ac:dyDescent="0.25">
      <c r="A94" s="183">
        <v>12</v>
      </c>
      <c r="B94" s="3" t="s">
        <v>161</v>
      </c>
      <c r="C94" s="272">
        <v>77</v>
      </c>
      <c r="D94" s="116">
        <v>96.103896103896105</v>
      </c>
      <c r="E94" s="285">
        <v>77.849999999999994</v>
      </c>
      <c r="F94" s="277">
        <v>9</v>
      </c>
      <c r="G94" s="272">
        <v>85</v>
      </c>
      <c r="H94" s="116">
        <v>91.764705882352942</v>
      </c>
      <c r="I94" s="285">
        <v>78.14</v>
      </c>
      <c r="J94" s="277">
        <v>18</v>
      </c>
      <c r="K94" s="272">
        <v>72</v>
      </c>
      <c r="L94" s="116">
        <v>77.777777777777771</v>
      </c>
      <c r="M94" s="285">
        <v>90.2</v>
      </c>
      <c r="N94" s="277">
        <v>96</v>
      </c>
      <c r="O94" s="269">
        <v>59</v>
      </c>
      <c r="P94" s="116">
        <v>93.220338983050851</v>
      </c>
      <c r="Q94" s="15">
        <v>93.33</v>
      </c>
      <c r="R94" s="311">
        <v>66</v>
      </c>
      <c r="S94" s="269">
        <v>69</v>
      </c>
      <c r="T94" s="116">
        <v>92.753623188405797</v>
      </c>
      <c r="U94" s="15">
        <v>93.77</v>
      </c>
      <c r="V94" s="311">
        <v>72</v>
      </c>
      <c r="W94" s="169">
        <f t="shared" si="4"/>
        <v>261</v>
      </c>
      <c r="Y94" s="44"/>
      <c r="Z94" s="44"/>
      <c r="AB94" s="44"/>
    </row>
    <row r="95" spans="1:28" ht="15" customHeight="1" x14ac:dyDescent="0.25">
      <c r="A95" s="183">
        <v>13</v>
      </c>
      <c r="B95" s="3" t="s">
        <v>140</v>
      </c>
      <c r="C95" s="272">
        <v>147</v>
      </c>
      <c r="D95" s="116">
        <v>77.551020408163268</v>
      </c>
      <c r="E95" s="285">
        <v>77.849999999999994</v>
      </c>
      <c r="F95" s="277">
        <v>67</v>
      </c>
      <c r="G95" s="272">
        <v>125</v>
      </c>
      <c r="H95" s="116">
        <v>77.599999999999994</v>
      </c>
      <c r="I95" s="285">
        <v>78.14</v>
      </c>
      <c r="J95" s="277">
        <v>61</v>
      </c>
      <c r="K95" s="272">
        <v>149</v>
      </c>
      <c r="L95" s="116">
        <v>90.604026845637577</v>
      </c>
      <c r="M95" s="285">
        <v>90.2</v>
      </c>
      <c r="N95" s="277">
        <v>67</v>
      </c>
      <c r="O95" s="269">
        <v>129</v>
      </c>
      <c r="P95" s="116">
        <v>89.922480620155042</v>
      </c>
      <c r="Q95" s="15">
        <v>93.33</v>
      </c>
      <c r="R95" s="311">
        <v>80</v>
      </c>
      <c r="S95" s="269">
        <v>157</v>
      </c>
      <c r="T95" s="116">
        <v>88.535031847133752</v>
      </c>
      <c r="U95" s="15">
        <v>93.77</v>
      </c>
      <c r="V95" s="311">
        <v>94</v>
      </c>
      <c r="W95" s="180">
        <f t="shared" si="4"/>
        <v>369</v>
      </c>
      <c r="Y95" s="44"/>
      <c r="Z95" s="44"/>
      <c r="AB95" s="44"/>
    </row>
    <row r="96" spans="1:28" ht="15" customHeight="1" x14ac:dyDescent="0.25">
      <c r="A96" s="183">
        <v>14</v>
      </c>
      <c r="B96" s="4" t="s">
        <v>141</v>
      </c>
      <c r="C96" s="272">
        <v>110</v>
      </c>
      <c r="D96" s="116">
        <v>87.272727272727266</v>
      </c>
      <c r="E96" s="291">
        <v>77.849999999999994</v>
      </c>
      <c r="F96" s="278">
        <v>30</v>
      </c>
      <c r="G96" s="272">
        <v>95</v>
      </c>
      <c r="H96" s="116">
        <v>71.578947368421055</v>
      </c>
      <c r="I96" s="291">
        <v>78.14</v>
      </c>
      <c r="J96" s="278">
        <v>72</v>
      </c>
      <c r="K96" s="272">
        <v>114</v>
      </c>
      <c r="L96" s="116">
        <v>92.10526315789474</v>
      </c>
      <c r="M96" s="291">
        <v>90.2</v>
      </c>
      <c r="N96" s="278">
        <v>58</v>
      </c>
      <c r="O96" s="264">
        <v>91</v>
      </c>
      <c r="P96" s="116">
        <v>98.901098901098905</v>
      </c>
      <c r="Q96" s="16">
        <v>93.33</v>
      </c>
      <c r="R96" s="311">
        <v>22</v>
      </c>
      <c r="S96" s="264">
        <v>150</v>
      </c>
      <c r="T96" s="116">
        <v>89.333333333333343</v>
      </c>
      <c r="U96" s="16">
        <v>93.77</v>
      </c>
      <c r="V96" s="311">
        <v>90</v>
      </c>
      <c r="W96" s="185">
        <f t="shared" si="4"/>
        <v>272</v>
      </c>
      <c r="Y96" s="44"/>
      <c r="Z96" s="44"/>
      <c r="AB96" s="44"/>
    </row>
    <row r="97" spans="1:28" ht="15" customHeight="1" x14ac:dyDescent="0.25">
      <c r="A97" s="192">
        <v>15</v>
      </c>
      <c r="B97" s="3" t="s">
        <v>142</v>
      </c>
      <c r="C97" s="272">
        <v>99</v>
      </c>
      <c r="D97" s="116">
        <v>64.646464646464636</v>
      </c>
      <c r="E97" s="285">
        <v>77.849999999999994</v>
      </c>
      <c r="F97" s="277">
        <v>97</v>
      </c>
      <c r="G97" s="272">
        <v>103</v>
      </c>
      <c r="H97" s="116">
        <v>72.815533980582529</v>
      </c>
      <c r="I97" s="285">
        <v>78.14</v>
      </c>
      <c r="J97" s="277">
        <v>70</v>
      </c>
      <c r="K97" s="272">
        <v>109</v>
      </c>
      <c r="L97" s="116">
        <v>94.495412844036693</v>
      </c>
      <c r="M97" s="285">
        <v>90.2</v>
      </c>
      <c r="N97" s="277">
        <v>46</v>
      </c>
      <c r="O97" s="269">
        <v>72</v>
      </c>
      <c r="P97" s="116">
        <v>90.277777777777771</v>
      </c>
      <c r="Q97" s="15">
        <v>93.33</v>
      </c>
      <c r="R97" s="311">
        <v>78</v>
      </c>
      <c r="S97" s="269">
        <v>73</v>
      </c>
      <c r="T97" s="116">
        <v>98.63013698630138</v>
      </c>
      <c r="U97" s="15">
        <v>93.77</v>
      </c>
      <c r="V97" s="311">
        <v>33</v>
      </c>
      <c r="W97" s="169">
        <f t="shared" si="4"/>
        <v>324</v>
      </c>
      <c r="Y97" s="44"/>
      <c r="Z97" s="44"/>
      <c r="AB97" s="44"/>
    </row>
    <row r="98" spans="1:28" ht="15" customHeight="1" x14ac:dyDescent="0.25">
      <c r="A98" s="183">
        <v>16</v>
      </c>
      <c r="B98" s="3" t="s">
        <v>159</v>
      </c>
      <c r="C98" s="272">
        <v>78</v>
      </c>
      <c r="D98" s="116">
        <v>73.07692307692308</v>
      </c>
      <c r="E98" s="285">
        <v>77.849999999999994</v>
      </c>
      <c r="F98" s="277">
        <v>79</v>
      </c>
      <c r="G98" s="272">
        <v>92</v>
      </c>
      <c r="H98" s="116">
        <v>83.695652173913047</v>
      </c>
      <c r="I98" s="285">
        <v>78.14</v>
      </c>
      <c r="J98" s="277">
        <v>45</v>
      </c>
      <c r="K98" s="272">
        <v>53</v>
      </c>
      <c r="L98" s="116">
        <v>96.226415094339629</v>
      </c>
      <c r="M98" s="285">
        <v>90.2</v>
      </c>
      <c r="N98" s="277">
        <v>35</v>
      </c>
      <c r="O98" s="269">
        <v>77</v>
      </c>
      <c r="P98" s="116">
        <v>98.701298701298697</v>
      </c>
      <c r="Q98" s="15">
        <v>93.33</v>
      </c>
      <c r="R98" s="311">
        <v>26</v>
      </c>
      <c r="S98" s="269">
        <v>75</v>
      </c>
      <c r="T98" s="116">
        <v>93.333333333333329</v>
      </c>
      <c r="U98" s="15">
        <v>93.77</v>
      </c>
      <c r="V98" s="311">
        <v>70</v>
      </c>
      <c r="W98" s="169">
        <f t="shared" si="4"/>
        <v>255</v>
      </c>
      <c r="Y98" s="44"/>
      <c r="Z98" s="44"/>
      <c r="AB98" s="44"/>
    </row>
    <row r="99" spans="1:28" ht="15" customHeight="1" x14ac:dyDescent="0.25">
      <c r="A99" s="183">
        <v>17</v>
      </c>
      <c r="B99" s="3" t="s">
        <v>143</v>
      </c>
      <c r="C99" s="272">
        <v>132</v>
      </c>
      <c r="D99" s="116">
        <v>76.515151515151516</v>
      </c>
      <c r="E99" s="285">
        <v>77.849999999999994</v>
      </c>
      <c r="F99" s="277">
        <v>71</v>
      </c>
      <c r="G99" s="272">
        <v>131</v>
      </c>
      <c r="H99" s="116">
        <v>73.282442748091597</v>
      </c>
      <c r="I99" s="285">
        <v>78.14</v>
      </c>
      <c r="J99" s="277">
        <v>67</v>
      </c>
      <c r="K99" s="272">
        <v>143</v>
      </c>
      <c r="L99" s="116">
        <v>88.111888111888106</v>
      </c>
      <c r="M99" s="285">
        <v>90.2</v>
      </c>
      <c r="N99" s="277">
        <v>77</v>
      </c>
      <c r="O99" s="269">
        <v>123</v>
      </c>
      <c r="P99" s="116">
        <v>97.560975609756099</v>
      </c>
      <c r="Q99" s="15">
        <v>93.33</v>
      </c>
      <c r="R99" s="311">
        <v>34</v>
      </c>
      <c r="S99" s="269">
        <v>74</v>
      </c>
      <c r="T99" s="116">
        <v>89.189189189189193</v>
      </c>
      <c r="U99" s="15">
        <v>93.77</v>
      </c>
      <c r="V99" s="311">
        <v>91</v>
      </c>
      <c r="W99" s="169">
        <f t="shared" si="4"/>
        <v>340</v>
      </c>
      <c r="Y99" s="44"/>
      <c r="Z99" s="44"/>
      <c r="AB99" s="44"/>
    </row>
    <row r="100" spans="1:28" ht="15" customHeight="1" x14ac:dyDescent="0.25">
      <c r="A100" s="183">
        <v>18</v>
      </c>
      <c r="B100" s="4" t="s">
        <v>144</v>
      </c>
      <c r="C100" s="272">
        <v>96</v>
      </c>
      <c r="D100" s="116">
        <v>79.166666666666671</v>
      </c>
      <c r="E100" s="291">
        <v>77.849999999999994</v>
      </c>
      <c r="F100" s="278">
        <v>59</v>
      </c>
      <c r="G100" s="272">
        <v>113</v>
      </c>
      <c r="H100" s="116">
        <v>69.026548672566378</v>
      </c>
      <c r="I100" s="291">
        <v>78.14</v>
      </c>
      <c r="J100" s="278">
        <v>76</v>
      </c>
      <c r="K100" s="272">
        <v>90</v>
      </c>
      <c r="L100" s="116">
        <v>95.555555555555557</v>
      </c>
      <c r="M100" s="291">
        <v>90.2</v>
      </c>
      <c r="N100" s="278">
        <v>37</v>
      </c>
      <c r="O100" s="264">
        <v>105</v>
      </c>
      <c r="P100" s="116">
        <v>81.904761904761898</v>
      </c>
      <c r="Q100" s="16">
        <v>93.33</v>
      </c>
      <c r="R100" s="311">
        <v>101</v>
      </c>
      <c r="S100" s="264">
        <v>105</v>
      </c>
      <c r="T100" s="116">
        <v>91.428571428571431</v>
      </c>
      <c r="U100" s="16">
        <v>93.77</v>
      </c>
      <c r="V100" s="311">
        <v>78</v>
      </c>
      <c r="W100" s="169">
        <f t="shared" si="4"/>
        <v>351</v>
      </c>
      <c r="Y100" s="44"/>
      <c r="Z100" s="44"/>
      <c r="AB100" s="44"/>
    </row>
    <row r="101" spans="1:28" ht="15" customHeight="1" x14ac:dyDescent="0.25">
      <c r="A101" s="183">
        <v>19</v>
      </c>
      <c r="B101" s="3" t="s">
        <v>145</v>
      </c>
      <c r="C101" s="272">
        <v>102</v>
      </c>
      <c r="D101" s="116">
        <v>88.235294117647058</v>
      </c>
      <c r="E101" s="285">
        <v>77.849999999999994</v>
      </c>
      <c r="F101" s="277">
        <v>26</v>
      </c>
      <c r="G101" s="272">
        <v>126</v>
      </c>
      <c r="H101" s="116">
        <v>76.19047619047619</v>
      </c>
      <c r="I101" s="285">
        <v>78.14</v>
      </c>
      <c r="J101" s="277">
        <v>65</v>
      </c>
      <c r="K101" s="272">
        <v>98</v>
      </c>
      <c r="L101" s="116">
        <v>85.714285714285722</v>
      </c>
      <c r="M101" s="285">
        <v>90.2</v>
      </c>
      <c r="N101" s="277">
        <v>83</v>
      </c>
      <c r="O101" s="269">
        <v>94</v>
      </c>
      <c r="P101" s="116">
        <v>93.61702127659575</v>
      </c>
      <c r="Q101" s="15">
        <v>93.33</v>
      </c>
      <c r="R101" s="311">
        <v>63</v>
      </c>
      <c r="S101" s="269">
        <v>105</v>
      </c>
      <c r="T101" s="116">
        <v>100</v>
      </c>
      <c r="U101" s="15">
        <v>93.77</v>
      </c>
      <c r="V101" s="311">
        <v>21</v>
      </c>
      <c r="W101" s="169">
        <f t="shared" si="4"/>
        <v>258</v>
      </c>
      <c r="Y101" s="44"/>
      <c r="Z101" s="44"/>
      <c r="AB101" s="44"/>
    </row>
    <row r="102" spans="1:28" ht="15" customHeight="1" x14ac:dyDescent="0.25">
      <c r="A102" s="183">
        <v>20</v>
      </c>
      <c r="B102" s="3" t="s">
        <v>97</v>
      </c>
      <c r="C102" s="272">
        <v>238</v>
      </c>
      <c r="D102" s="116">
        <v>66.386554621848745</v>
      </c>
      <c r="E102" s="285">
        <v>77.849999999999994</v>
      </c>
      <c r="F102" s="277">
        <v>92</v>
      </c>
      <c r="G102" s="272">
        <v>236</v>
      </c>
      <c r="H102" s="116">
        <v>66.525423728813564</v>
      </c>
      <c r="I102" s="285">
        <v>78.14</v>
      </c>
      <c r="J102" s="277">
        <v>83</v>
      </c>
      <c r="K102" s="272">
        <v>249</v>
      </c>
      <c r="L102" s="116">
        <v>87.951807228915669</v>
      </c>
      <c r="M102" s="285">
        <v>90.2</v>
      </c>
      <c r="N102" s="277">
        <v>78</v>
      </c>
      <c r="O102" s="269">
        <v>228</v>
      </c>
      <c r="P102" s="116">
        <v>96.05263157894737</v>
      </c>
      <c r="Q102" s="15">
        <v>93.33</v>
      </c>
      <c r="R102" s="311">
        <v>45</v>
      </c>
      <c r="S102" s="269">
        <v>259</v>
      </c>
      <c r="T102" s="116">
        <v>96.525096525096529</v>
      </c>
      <c r="U102" s="15">
        <v>93.77</v>
      </c>
      <c r="V102" s="311">
        <v>47</v>
      </c>
      <c r="W102" s="169">
        <f t="shared" si="4"/>
        <v>345</v>
      </c>
      <c r="Y102" s="44"/>
      <c r="Z102" s="44"/>
      <c r="AB102" s="44"/>
    </row>
    <row r="103" spans="1:28" ht="15" customHeight="1" x14ac:dyDescent="0.25">
      <c r="A103" s="183">
        <v>21</v>
      </c>
      <c r="B103" s="3" t="s">
        <v>146</v>
      </c>
      <c r="C103" s="272">
        <v>226</v>
      </c>
      <c r="D103" s="116">
        <v>74.778761061946909</v>
      </c>
      <c r="E103" s="285">
        <v>77.849999999999994</v>
      </c>
      <c r="F103" s="277">
        <v>73</v>
      </c>
      <c r="G103" s="272">
        <v>270</v>
      </c>
      <c r="H103" s="116">
        <v>90.740740740740733</v>
      </c>
      <c r="I103" s="285">
        <v>78.14</v>
      </c>
      <c r="J103" s="277">
        <v>22</v>
      </c>
      <c r="K103" s="272">
        <v>251</v>
      </c>
      <c r="L103" s="116">
        <v>90.039840637450197</v>
      </c>
      <c r="M103" s="285">
        <v>90.2</v>
      </c>
      <c r="N103" s="277">
        <v>71</v>
      </c>
      <c r="O103" s="269">
        <v>277</v>
      </c>
      <c r="P103" s="116">
        <v>92.418772563176901</v>
      </c>
      <c r="Q103" s="15">
        <v>93.33</v>
      </c>
      <c r="R103" s="311">
        <v>70</v>
      </c>
      <c r="S103" s="269">
        <v>264</v>
      </c>
      <c r="T103" s="116">
        <v>94.696969696969688</v>
      </c>
      <c r="U103" s="15">
        <v>93.77</v>
      </c>
      <c r="V103" s="311">
        <v>58</v>
      </c>
      <c r="W103" s="169">
        <f t="shared" si="4"/>
        <v>294</v>
      </c>
      <c r="Y103" s="44"/>
      <c r="Z103" s="44"/>
      <c r="AB103" s="44"/>
    </row>
    <row r="104" spans="1:28" ht="15" customHeight="1" x14ac:dyDescent="0.25">
      <c r="A104" s="183">
        <v>22</v>
      </c>
      <c r="B104" s="3" t="s">
        <v>98</v>
      </c>
      <c r="C104" s="272">
        <v>185</v>
      </c>
      <c r="D104" s="116">
        <v>80.540540540540547</v>
      </c>
      <c r="E104" s="285">
        <v>77.849999999999994</v>
      </c>
      <c r="F104" s="277">
        <v>54</v>
      </c>
      <c r="G104" s="272">
        <v>189</v>
      </c>
      <c r="H104" s="116">
        <v>80.423280423280431</v>
      </c>
      <c r="I104" s="285">
        <v>78.14</v>
      </c>
      <c r="J104" s="277">
        <v>56</v>
      </c>
      <c r="K104" s="272">
        <v>163</v>
      </c>
      <c r="L104" s="116">
        <v>98.159509202453989</v>
      </c>
      <c r="M104" s="285">
        <v>90.2</v>
      </c>
      <c r="N104" s="277">
        <v>26</v>
      </c>
      <c r="O104" s="269">
        <v>158</v>
      </c>
      <c r="P104" s="116">
        <v>94.936708860759495</v>
      </c>
      <c r="Q104" s="15">
        <v>93.33</v>
      </c>
      <c r="R104" s="311">
        <v>60</v>
      </c>
      <c r="S104" s="269">
        <v>124</v>
      </c>
      <c r="T104" s="116">
        <v>94.354838709677409</v>
      </c>
      <c r="U104" s="15">
        <v>93.77</v>
      </c>
      <c r="V104" s="311">
        <v>62</v>
      </c>
      <c r="W104" s="180">
        <f t="shared" si="4"/>
        <v>258</v>
      </c>
      <c r="Y104" s="44"/>
      <c r="Z104" s="44"/>
      <c r="AB104" s="44"/>
    </row>
    <row r="105" spans="1:28" ht="15" customHeight="1" x14ac:dyDescent="0.25">
      <c r="A105" s="183">
        <v>23</v>
      </c>
      <c r="B105" s="3" t="s">
        <v>158</v>
      </c>
      <c r="C105" s="272">
        <v>108</v>
      </c>
      <c r="D105" s="116">
        <v>53.703703703703702</v>
      </c>
      <c r="E105" s="285">
        <v>77.849999999999994</v>
      </c>
      <c r="F105" s="277">
        <v>105</v>
      </c>
      <c r="G105" s="272">
        <v>135</v>
      </c>
      <c r="H105" s="116">
        <v>59.25925925925926</v>
      </c>
      <c r="I105" s="285">
        <v>78.14</v>
      </c>
      <c r="J105" s="277">
        <v>99</v>
      </c>
      <c r="K105" s="272">
        <v>131</v>
      </c>
      <c r="L105" s="116">
        <v>77.862595419847338</v>
      </c>
      <c r="M105" s="285">
        <v>90.2</v>
      </c>
      <c r="N105" s="277">
        <v>95</v>
      </c>
      <c r="O105" s="269">
        <v>116</v>
      </c>
      <c r="P105" s="116">
        <v>82.758620689655174</v>
      </c>
      <c r="Q105" s="15">
        <v>93.33</v>
      </c>
      <c r="R105" s="311">
        <v>99</v>
      </c>
      <c r="S105" s="269">
        <v>105</v>
      </c>
      <c r="T105" s="116">
        <v>88.571428571428569</v>
      </c>
      <c r="U105" s="15">
        <v>93.77</v>
      </c>
      <c r="V105" s="311">
        <v>93</v>
      </c>
      <c r="W105" s="169">
        <f t="shared" si="4"/>
        <v>491</v>
      </c>
      <c r="Y105" s="44"/>
      <c r="Z105" s="44"/>
      <c r="AB105" s="44"/>
    </row>
    <row r="106" spans="1:28" ht="15" customHeight="1" x14ac:dyDescent="0.25">
      <c r="A106" s="183">
        <v>24</v>
      </c>
      <c r="B106" s="3" t="s">
        <v>99</v>
      </c>
      <c r="C106" s="272">
        <v>286</v>
      </c>
      <c r="D106" s="116">
        <v>75.174825174825173</v>
      </c>
      <c r="E106" s="285">
        <v>77.849999999999994</v>
      </c>
      <c r="F106" s="277">
        <v>72</v>
      </c>
      <c r="G106" s="272">
        <v>279</v>
      </c>
      <c r="H106" s="116">
        <v>65.591397849462368</v>
      </c>
      <c r="I106" s="285">
        <v>78.14</v>
      </c>
      <c r="J106" s="277">
        <v>86</v>
      </c>
      <c r="K106" s="272">
        <v>262</v>
      </c>
      <c r="L106" s="116">
        <v>94.274809160305352</v>
      </c>
      <c r="M106" s="285">
        <v>90.2</v>
      </c>
      <c r="N106" s="277">
        <v>47</v>
      </c>
      <c r="O106" s="269">
        <v>251</v>
      </c>
      <c r="P106" s="116">
        <v>96.01593625498009</v>
      </c>
      <c r="Q106" s="15">
        <v>93.33</v>
      </c>
      <c r="R106" s="311">
        <v>47</v>
      </c>
      <c r="S106" s="269">
        <v>267</v>
      </c>
      <c r="T106" s="116">
        <v>97.00374531835206</v>
      </c>
      <c r="U106" s="15">
        <v>93.77</v>
      </c>
      <c r="V106" s="311">
        <v>43</v>
      </c>
      <c r="W106" s="169">
        <f t="shared" si="4"/>
        <v>295</v>
      </c>
      <c r="Y106" s="44"/>
      <c r="Z106" s="44"/>
      <c r="AB106" s="44"/>
    </row>
    <row r="107" spans="1:28" ht="15" customHeight="1" x14ac:dyDescent="0.25">
      <c r="A107" s="183">
        <v>25</v>
      </c>
      <c r="B107" s="3" t="s">
        <v>100</v>
      </c>
      <c r="C107" s="272">
        <v>318</v>
      </c>
      <c r="D107" s="116">
        <v>83.333333333333343</v>
      </c>
      <c r="E107" s="285">
        <v>77.849999999999994</v>
      </c>
      <c r="F107" s="277">
        <v>43</v>
      </c>
      <c r="G107" s="272">
        <v>297</v>
      </c>
      <c r="H107" s="116">
        <v>80.134680134680139</v>
      </c>
      <c r="I107" s="285">
        <v>78.14</v>
      </c>
      <c r="J107" s="277">
        <v>58</v>
      </c>
      <c r="K107" s="272">
        <v>289</v>
      </c>
      <c r="L107" s="116">
        <v>98.96193771626298</v>
      </c>
      <c r="M107" s="285">
        <v>90.2</v>
      </c>
      <c r="N107" s="277">
        <v>18</v>
      </c>
      <c r="O107" s="269">
        <v>265</v>
      </c>
      <c r="P107" s="116">
        <v>92.075471698113205</v>
      </c>
      <c r="Q107" s="15">
        <v>93.33</v>
      </c>
      <c r="R107" s="311">
        <v>71</v>
      </c>
      <c r="S107" s="269">
        <v>244</v>
      </c>
      <c r="T107" s="116">
        <v>99.180327868852459</v>
      </c>
      <c r="U107" s="15">
        <v>93.77</v>
      </c>
      <c r="V107" s="311">
        <v>29</v>
      </c>
      <c r="W107" s="169">
        <f t="shared" si="4"/>
        <v>219</v>
      </c>
      <c r="Y107" s="44"/>
      <c r="Z107" s="44"/>
      <c r="AB107" s="44"/>
    </row>
    <row r="108" spans="1:28" ht="15" customHeight="1" x14ac:dyDescent="0.25">
      <c r="A108" s="183">
        <v>26</v>
      </c>
      <c r="B108" s="3" t="s">
        <v>33</v>
      </c>
      <c r="C108" s="272"/>
      <c r="D108" s="116"/>
      <c r="E108" s="285">
        <v>77.849999999999994</v>
      </c>
      <c r="F108" s="277">
        <v>112</v>
      </c>
      <c r="G108" s="272">
        <v>167</v>
      </c>
      <c r="H108" s="116">
        <v>68.862275449101787</v>
      </c>
      <c r="I108" s="285">
        <v>78.14</v>
      </c>
      <c r="J108" s="277">
        <v>77</v>
      </c>
      <c r="K108" s="272">
        <v>174</v>
      </c>
      <c r="L108" s="116">
        <v>85.632183908045974</v>
      </c>
      <c r="M108" s="285">
        <v>90.2</v>
      </c>
      <c r="N108" s="277">
        <v>84</v>
      </c>
      <c r="O108" s="269">
        <v>131</v>
      </c>
      <c r="P108" s="116">
        <v>93.893129770992374</v>
      </c>
      <c r="Q108" s="15">
        <v>93.33</v>
      </c>
      <c r="R108" s="311">
        <v>62</v>
      </c>
      <c r="S108" s="269">
        <v>114</v>
      </c>
      <c r="T108" s="116">
        <v>93.859649122807014</v>
      </c>
      <c r="U108" s="15">
        <v>93.77</v>
      </c>
      <c r="V108" s="311">
        <v>65</v>
      </c>
      <c r="W108" s="169">
        <f t="shared" si="4"/>
        <v>400</v>
      </c>
      <c r="Y108" s="44"/>
      <c r="Z108" s="44"/>
      <c r="AB108" s="44"/>
    </row>
    <row r="109" spans="1:28" ht="15" customHeight="1" x14ac:dyDescent="0.25">
      <c r="A109" s="183">
        <v>27</v>
      </c>
      <c r="B109" s="3" t="s">
        <v>147</v>
      </c>
      <c r="C109" s="272">
        <v>232</v>
      </c>
      <c r="D109" s="116">
        <v>79.741379310344826</v>
      </c>
      <c r="E109" s="285">
        <v>77.849999999999994</v>
      </c>
      <c r="F109" s="277">
        <v>55</v>
      </c>
      <c r="G109" s="272">
        <v>200</v>
      </c>
      <c r="H109" s="116">
        <v>83.5</v>
      </c>
      <c r="I109" s="285">
        <v>78.14</v>
      </c>
      <c r="J109" s="277">
        <v>46</v>
      </c>
      <c r="K109" s="272">
        <v>228</v>
      </c>
      <c r="L109" s="116">
        <v>91.228070175438603</v>
      </c>
      <c r="M109" s="285">
        <v>90.2</v>
      </c>
      <c r="N109" s="277">
        <v>64</v>
      </c>
      <c r="O109" s="269">
        <v>240</v>
      </c>
      <c r="P109" s="116">
        <v>95.833333333333329</v>
      </c>
      <c r="Q109" s="15">
        <v>93.33</v>
      </c>
      <c r="R109" s="311">
        <v>49</v>
      </c>
      <c r="S109" s="269">
        <v>231</v>
      </c>
      <c r="T109" s="116">
        <v>93.073593073593074</v>
      </c>
      <c r="U109" s="15">
        <v>93.77</v>
      </c>
      <c r="V109" s="311">
        <v>71</v>
      </c>
      <c r="W109" s="169">
        <f t="shared" si="4"/>
        <v>285</v>
      </c>
      <c r="Y109" s="44"/>
      <c r="Z109" s="44"/>
      <c r="AB109" s="44"/>
    </row>
    <row r="110" spans="1:28" ht="15" customHeight="1" x14ac:dyDescent="0.25">
      <c r="A110" s="183">
        <v>28</v>
      </c>
      <c r="B110" s="3" t="s">
        <v>148</v>
      </c>
      <c r="C110" s="272">
        <v>204</v>
      </c>
      <c r="D110" s="116">
        <v>69.607843137254903</v>
      </c>
      <c r="E110" s="285">
        <v>77.849999999999994</v>
      </c>
      <c r="F110" s="277">
        <v>88</v>
      </c>
      <c r="G110" s="272">
        <v>196</v>
      </c>
      <c r="H110" s="116">
        <v>62.755102040816325</v>
      </c>
      <c r="I110" s="285">
        <v>78.14</v>
      </c>
      <c r="J110" s="277">
        <v>93</v>
      </c>
      <c r="K110" s="272">
        <v>209</v>
      </c>
      <c r="L110" s="116">
        <v>83.253588516746404</v>
      </c>
      <c r="M110" s="285">
        <v>90.2</v>
      </c>
      <c r="N110" s="277">
        <v>89</v>
      </c>
      <c r="O110" s="269">
        <v>226</v>
      </c>
      <c r="P110" s="116">
        <v>85.398230088495581</v>
      </c>
      <c r="Q110" s="15">
        <v>93.33</v>
      </c>
      <c r="R110" s="311">
        <v>94</v>
      </c>
      <c r="S110" s="269">
        <v>120</v>
      </c>
      <c r="T110" s="116">
        <v>94.166666666666657</v>
      </c>
      <c r="U110" s="15">
        <v>93.77</v>
      </c>
      <c r="V110" s="311">
        <v>63</v>
      </c>
      <c r="W110" s="169">
        <f t="shared" si="4"/>
        <v>427</v>
      </c>
      <c r="Y110" s="44"/>
      <c r="Z110" s="44"/>
      <c r="AB110" s="44"/>
    </row>
    <row r="111" spans="1:28" ht="15" customHeight="1" x14ac:dyDescent="0.25">
      <c r="A111" s="183">
        <v>29</v>
      </c>
      <c r="B111" s="3" t="s">
        <v>149</v>
      </c>
      <c r="C111" s="272">
        <v>413</v>
      </c>
      <c r="D111" s="116">
        <v>72.397094430992738</v>
      </c>
      <c r="E111" s="285">
        <v>77.849999999999994</v>
      </c>
      <c r="F111" s="277">
        <v>81</v>
      </c>
      <c r="G111" s="272">
        <v>411</v>
      </c>
      <c r="H111" s="116">
        <v>65.93673965936739</v>
      </c>
      <c r="I111" s="285">
        <v>78.14</v>
      </c>
      <c r="J111" s="277">
        <v>85</v>
      </c>
      <c r="K111" s="272">
        <v>372</v>
      </c>
      <c r="L111" s="116">
        <v>74.462365591397855</v>
      </c>
      <c r="M111" s="285">
        <v>90.2</v>
      </c>
      <c r="N111" s="277">
        <v>100</v>
      </c>
      <c r="O111" s="269">
        <v>225</v>
      </c>
      <c r="P111" s="116">
        <v>96.444444444444443</v>
      </c>
      <c r="Q111" s="15">
        <v>93.33</v>
      </c>
      <c r="R111" s="311">
        <v>42</v>
      </c>
      <c r="S111" s="269">
        <v>165</v>
      </c>
      <c r="T111" s="116">
        <v>76.36363636363636</v>
      </c>
      <c r="U111" s="15">
        <v>93.77</v>
      </c>
      <c r="V111" s="311">
        <v>103</v>
      </c>
      <c r="W111" s="169">
        <f t="shared" si="4"/>
        <v>411</v>
      </c>
      <c r="Y111" s="44"/>
      <c r="Z111" s="44"/>
      <c r="AB111" s="44"/>
    </row>
    <row r="112" spans="1:28" ht="15" customHeight="1" x14ac:dyDescent="0.25">
      <c r="A112" s="183">
        <v>30</v>
      </c>
      <c r="B112" s="3" t="s">
        <v>150</v>
      </c>
      <c r="C112" s="272">
        <v>336</v>
      </c>
      <c r="D112" s="116">
        <v>65.773809523809518</v>
      </c>
      <c r="E112" s="285">
        <v>77.849999999999994</v>
      </c>
      <c r="F112" s="277">
        <v>94</v>
      </c>
      <c r="G112" s="272">
        <v>249</v>
      </c>
      <c r="H112" s="116">
        <v>69.07630522088354</v>
      </c>
      <c r="I112" s="285">
        <v>78.14</v>
      </c>
      <c r="J112" s="277">
        <v>75</v>
      </c>
      <c r="K112" s="272"/>
      <c r="L112" s="116"/>
      <c r="M112" s="285">
        <v>90.2</v>
      </c>
      <c r="N112" s="277">
        <v>109</v>
      </c>
      <c r="O112" s="269">
        <v>118</v>
      </c>
      <c r="P112" s="116">
        <v>88.13559322033899</v>
      </c>
      <c r="Q112" s="15">
        <v>93.33</v>
      </c>
      <c r="R112" s="311">
        <v>89</v>
      </c>
      <c r="S112" s="269">
        <v>63</v>
      </c>
      <c r="T112" s="116">
        <v>93.650793650793645</v>
      </c>
      <c r="U112" s="15">
        <v>93.77</v>
      </c>
      <c r="V112" s="311">
        <v>67</v>
      </c>
      <c r="W112" s="169">
        <f t="shared" si="4"/>
        <v>434</v>
      </c>
      <c r="Y112" s="44"/>
      <c r="Z112" s="44"/>
      <c r="AB112" s="44"/>
    </row>
    <row r="113" spans="1:28" s="408" customFormat="1" ht="15" customHeight="1" x14ac:dyDescent="0.25">
      <c r="A113" s="183">
        <v>31</v>
      </c>
      <c r="B113" s="3" t="s">
        <v>163</v>
      </c>
      <c r="C113" s="272">
        <v>113</v>
      </c>
      <c r="D113" s="116">
        <v>68.141592920353986</v>
      </c>
      <c r="E113" s="285">
        <v>77.849999999999994</v>
      </c>
      <c r="F113" s="277">
        <v>90</v>
      </c>
      <c r="G113" s="272"/>
      <c r="H113" s="116"/>
      <c r="I113" s="285">
        <v>78.14</v>
      </c>
      <c r="J113" s="277">
        <v>108</v>
      </c>
      <c r="K113" s="272"/>
      <c r="L113" s="116"/>
      <c r="M113" s="285">
        <v>90.2</v>
      </c>
      <c r="N113" s="277">
        <v>109</v>
      </c>
      <c r="O113" s="269"/>
      <c r="P113" s="116"/>
      <c r="Q113" s="15">
        <v>93.33</v>
      </c>
      <c r="R113" s="311">
        <v>110</v>
      </c>
      <c r="S113" s="269"/>
      <c r="T113" s="116"/>
      <c r="U113" s="15">
        <v>93.77</v>
      </c>
      <c r="V113" s="311">
        <v>110</v>
      </c>
      <c r="W113" s="169">
        <f t="shared" si="4"/>
        <v>527</v>
      </c>
      <c r="Y113" s="44"/>
      <c r="Z113" s="44"/>
      <c r="AB113" s="44"/>
    </row>
    <row r="114" spans="1:28" ht="15" customHeight="1" thickBot="1" x14ac:dyDescent="0.3">
      <c r="A114" s="183">
        <v>32</v>
      </c>
      <c r="B114" s="3" t="s">
        <v>164</v>
      </c>
      <c r="C114" s="269">
        <v>54</v>
      </c>
      <c r="D114" s="285">
        <v>40.74074074074074</v>
      </c>
      <c r="E114" s="285">
        <v>77.849999999999994</v>
      </c>
      <c r="F114" s="277">
        <v>111</v>
      </c>
      <c r="G114" s="269"/>
      <c r="H114" s="285"/>
      <c r="I114" s="285">
        <v>78.14</v>
      </c>
      <c r="J114" s="277">
        <v>108</v>
      </c>
      <c r="K114" s="269"/>
      <c r="L114" s="15"/>
      <c r="M114" s="285">
        <v>90.2</v>
      </c>
      <c r="N114" s="277">
        <v>109</v>
      </c>
      <c r="O114" s="269"/>
      <c r="P114" s="116"/>
      <c r="Q114" s="15">
        <v>93.33</v>
      </c>
      <c r="R114" s="311">
        <v>110</v>
      </c>
      <c r="S114" s="269"/>
      <c r="T114" s="116"/>
      <c r="U114" s="15">
        <v>93.77</v>
      </c>
      <c r="V114" s="311">
        <v>110</v>
      </c>
      <c r="W114" s="169">
        <f t="shared" si="4"/>
        <v>548</v>
      </c>
      <c r="Y114" s="44"/>
      <c r="Z114" s="44"/>
      <c r="AB114" s="44"/>
    </row>
    <row r="115" spans="1:28" ht="15" customHeight="1" thickBot="1" x14ac:dyDescent="0.3">
      <c r="A115" s="83"/>
      <c r="B115" s="84" t="s">
        <v>94</v>
      </c>
      <c r="C115" s="97">
        <f>SUM(C116:C124)</f>
        <v>1360</v>
      </c>
      <c r="D115" s="85">
        <f>AVERAGE(D116:D124)</f>
        <v>80.65531317071833</v>
      </c>
      <c r="E115" s="163">
        <v>77.849999999999994</v>
      </c>
      <c r="F115" s="98"/>
      <c r="G115" s="97">
        <f>SUM(G116:G124)</f>
        <v>1195</v>
      </c>
      <c r="H115" s="85">
        <f>AVERAGE(H116:H124)</f>
        <v>87.213651503064412</v>
      </c>
      <c r="I115" s="163">
        <v>78.14</v>
      </c>
      <c r="J115" s="98"/>
      <c r="K115" s="97">
        <f>SUM(K116:K124)</f>
        <v>1178</v>
      </c>
      <c r="L115" s="85">
        <f>AVERAGE(L116:L124)</f>
        <v>94.345675203556297</v>
      </c>
      <c r="M115" s="163">
        <v>90.2</v>
      </c>
      <c r="N115" s="98"/>
      <c r="O115" s="97">
        <f>SUM(O116:O124)</f>
        <v>1052</v>
      </c>
      <c r="P115" s="85">
        <f>AVERAGE(P116:P124)</f>
        <v>95.634671755806295</v>
      </c>
      <c r="Q115" s="163">
        <v>93.33</v>
      </c>
      <c r="R115" s="98"/>
      <c r="S115" s="97">
        <f>SUM(S116:S124)</f>
        <v>991</v>
      </c>
      <c r="T115" s="85">
        <f>AVERAGE(T116:T124)</f>
        <v>94.997389932346678</v>
      </c>
      <c r="U115" s="163">
        <v>93.77</v>
      </c>
      <c r="V115" s="98"/>
      <c r="W115" s="86"/>
      <c r="Y115" s="44"/>
      <c r="Z115" s="44"/>
      <c r="AB115" s="44"/>
    </row>
    <row r="116" spans="1:28" ht="15" customHeight="1" x14ac:dyDescent="0.25">
      <c r="A116" s="181">
        <v>1</v>
      </c>
      <c r="B116" s="8" t="s">
        <v>34</v>
      </c>
      <c r="C116" s="271">
        <v>112</v>
      </c>
      <c r="D116" s="133">
        <v>98.214285714285708</v>
      </c>
      <c r="E116" s="284">
        <v>77.849999999999994</v>
      </c>
      <c r="F116" s="276">
        <v>5</v>
      </c>
      <c r="G116" s="271">
        <v>121</v>
      </c>
      <c r="H116" s="133">
        <v>100</v>
      </c>
      <c r="I116" s="284">
        <v>78.14</v>
      </c>
      <c r="J116" s="276">
        <v>3</v>
      </c>
      <c r="K116" s="271">
        <v>113</v>
      </c>
      <c r="L116" s="133">
        <v>100</v>
      </c>
      <c r="M116" s="284">
        <v>90.2</v>
      </c>
      <c r="N116" s="276">
        <v>13</v>
      </c>
      <c r="O116" s="260">
        <v>97</v>
      </c>
      <c r="P116" s="133">
        <v>100</v>
      </c>
      <c r="Q116" s="23">
        <v>93.33</v>
      </c>
      <c r="R116" s="158">
        <v>15</v>
      </c>
      <c r="S116" s="23">
        <v>93</v>
      </c>
      <c r="T116" s="133">
        <v>100</v>
      </c>
      <c r="U116" s="23">
        <v>93.77</v>
      </c>
      <c r="V116" s="334">
        <v>24</v>
      </c>
      <c r="W116" s="170">
        <f>V116+R116+N116+J116+F116</f>
        <v>60</v>
      </c>
      <c r="Y116" s="44"/>
      <c r="Z116" s="44"/>
      <c r="AB116" s="44"/>
    </row>
    <row r="117" spans="1:28" ht="15" customHeight="1" x14ac:dyDescent="0.25">
      <c r="A117" s="194">
        <v>2</v>
      </c>
      <c r="B117" s="3" t="s">
        <v>36</v>
      </c>
      <c r="C117" s="272">
        <v>106</v>
      </c>
      <c r="D117" s="116">
        <v>81.132075471698116</v>
      </c>
      <c r="E117" s="285">
        <v>77.849999999999994</v>
      </c>
      <c r="F117" s="277">
        <v>50</v>
      </c>
      <c r="G117" s="272">
        <v>71</v>
      </c>
      <c r="H117" s="116">
        <v>77.464788732394368</v>
      </c>
      <c r="I117" s="285">
        <v>78.14</v>
      </c>
      <c r="J117" s="277">
        <v>62</v>
      </c>
      <c r="K117" s="272">
        <v>91</v>
      </c>
      <c r="L117" s="116">
        <v>100</v>
      </c>
      <c r="M117" s="285">
        <v>90.2</v>
      </c>
      <c r="N117" s="277">
        <v>14</v>
      </c>
      <c r="O117" s="269">
        <v>63</v>
      </c>
      <c r="P117" s="116">
        <v>95.238095238095241</v>
      </c>
      <c r="Q117" s="15">
        <v>93.33</v>
      </c>
      <c r="R117" s="311">
        <v>59</v>
      </c>
      <c r="S117" s="15">
        <v>69</v>
      </c>
      <c r="T117" s="116">
        <v>100</v>
      </c>
      <c r="U117" s="15">
        <v>93.77</v>
      </c>
      <c r="V117" s="325">
        <v>25</v>
      </c>
      <c r="W117" s="169">
        <f>V117+R117+N117+J117+F117</f>
        <v>210</v>
      </c>
      <c r="Y117" s="44"/>
      <c r="Z117" s="44"/>
      <c r="AB117" s="44"/>
    </row>
    <row r="118" spans="1:28" ht="15" customHeight="1" x14ac:dyDescent="0.25">
      <c r="A118" s="186">
        <v>3</v>
      </c>
      <c r="B118" s="3" t="s">
        <v>35</v>
      </c>
      <c r="C118" s="272">
        <v>67</v>
      </c>
      <c r="D118" s="116">
        <v>89.552238805970148</v>
      </c>
      <c r="E118" s="285">
        <v>77.849999999999994</v>
      </c>
      <c r="F118" s="277">
        <v>22</v>
      </c>
      <c r="G118" s="272">
        <v>65</v>
      </c>
      <c r="H118" s="116">
        <v>90.769230769230774</v>
      </c>
      <c r="I118" s="285">
        <v>78.14</v>
      </c>
      <c r="J118" s="277">
        <v>21</v>
      </c>
      <c r="K118" s="272">
        <v>43</v>
      </c>
      <c r="L118" s="116">
        <v>93.023255813953483</v>
      </c>
      <c r="M118" s="285">
        <v>90.2</v>
      </c>
      <c r="N118" s="277">
        <v>55</v>
      </c>
      <c r="O118" s="269">
        <v>64</v>
      </c>
      <c r="P118" s="116">
        <v>98.4375</v>
      </c>
      <c r="Q118" s="15">
        <v>93.33</v>
      </c>
      <c r="R118" s="311">
        <v>28</v>
      </c>
      <c r="S118" s="15">
        <v>67</v>
      </c>
      <c r="T118" s="116">
        <v>97.014925373134332</v>
      </c>
      <c r="U118" s="15">
        <v>93.77</v>
      </c>
      <c r="V118" s="325">
        <v>42</v>
      </c>
      <c r="W118" s="169">
        <f>V118+R118+N118+J118+F118</f>
        <v>168</v>
      </c>
      <c r="Y118" s="44"/>
      <c r="Z118" s="44"/>
      <c r="AB118" s="44"/>
    </row>
    <row r="119" spans="1:28" ht="15" customHeight="1" x14ac:dyDescent="0.25">
      <c r="A119" s="186">
        <v>4</v>
      </c>
      <c r="B119" s="3" t="s">
        <v>49</v>
      </c>
      <c r="C119" s="272">
        <v>92</v>
      </c>
      <c r="D119" s="116">
        <v>88.043478260869563</v>
      </c>
      <c r="E119" s="285">
        <v>77.849999999999994</v>
      </c>
      <c r="F119" s="277">
        <v>27</v>
      </c>
      <c r="G119" s="272">
        <v>66</v>
      </c>
      <c r="H119" s="116">
        <v>89.393939393939391</v>
      </c>
      <c r="I119" s="285">
        <v>78.14</v>
      </c>
      <c r="J119" s="277">
        <v>30</v>
      </c>
      <c r="K119" s="272">
        <v>71</v>
      </c>
      <c r="L119" s="116">
        <v>100</v>
      </c>
      <c r="M119" s="285">
        <v>90.2</v>
      </c>
      <c r="N119" s="277">
        <v>15</v>
      </c>
      <c r="O119" s="269">
        <v>77</v>
      </c>
      <c r="P119" s="116">
        <v>100</v>
      </c>
      <c r="Q119" s="15">
        <v>93.33</v>
      </c>
      <c r="R119" s="311">
        <v>16</v>
      </c>
      <c r="S119" s="15">
        <v>78</v>
      </c>
      <c r="T119" s="116">
        <v>93.589743589743591</v>
      </c>
      <c r="U119" s="15">
        <v>93.77</v>
      </c>
      <c r="V119" s="325">
        <v>68</v>
      </c>
      <c r="W119" s="169">
        <f>V119+R119+N119+J119+F119</f>
        <v>156</v>
      </c>
      <c r="Y119" s="44"/>
      <c r="Z119" s="44"/>
      <c r="AB119" s="44"/>
    </row>
    <row r="120" spans="1:28" ht="15" customHeight="1" x14ac:dyDescent="0.25">
      <c r="A120" s="186">
        <v>5</v>
      </c>
      <c r="B120" s="4" t="s">
        <v>151</v>
      </c>
      <c r="C120" s="272">
        <v>100</v>
      </c>
      <c r="D120" s="116">
        <v>95</v>
      </c>
      <c r="E120" s="291">
        <v>77.849999999999994</v>
      </c>
      <c r="F120" s="278">
        <v>11</v>
      </c>
      <c r="G120" s="272">
        <v>74</v>
      </c>
      <c r="H120" s="116">
        <v>90.540540540540547</v>
      </c>
      <c r="I120" s="291">
        <v>78.14</v>
      </c>
      <c r="J120" s="278">
        <v>24</v>
      </c>
      <c r="K120" s="272">
        <v>84</v>
      </c>
      <c r="L120" s="116">
        <v>94.047619047619051</v>
      </c>
      <c r="M120" s="291">
        <v>90.2</v>
      </c>
      <c r="N120" s="278">
        <v>49</v>
      </c>
      <c r="O120" s="264">
        <v>83</v>
      </c>
      <c r="P120" s="116">
        <v>98.795180722891558</v>
      </c>
      <c r="Q120" s="16">
        <v>93.33</v>
      </c>
      <c r="R120" s="311">
        <v>23</v>
      </c>
      <c r="S120" s="16">
        <v>74</v>
      </c>
      <c r="T120" s="116">
        <v>100</v>
      </c>
      <c r="U120" s="16">
        <v>93.77</v>
      </c>
      <c r="V120" s="325">
        <v>26</v>
      </c>
      <c r="W120" s="185">
        <f>V120+R120+N120+J120+F120</f>
        <v>133</v>
      </c>
      <c r="Y120" s="44"/>
      <c r="Z120" s="44"/>
      <c r="AB120" s="44"/>
    </row>
    <row r="121" spans="1:28" ht="15" customHeight="1" x14ac:dyDescent="0.25">
      <c r="A121" s="186">
        <v>6</v>
      </c>
      <c r="B121" s="3" t="s">
        <v>37</v>
      </c>
      <c r="C121" s="272">
        <v>77</v>
      </c>
      <c r="D121" s="116">
        <v>64.935064935064943</v>
      </c>
      <c r="E121" s="285">
        <v>77.849999999999994</v>
      </c>
      <c r="F121" s="277">
        <v>96</v>
      </c>
      <c r="G121" s="272">
        <v>77</v>
      </c>
      <c r="H121" s="116">
        <v>93.506493506493513</v>
      </c>
      <c r="I121" s="285">
        <v>78.14</v>
      </c>
      <c r="J121" s="277">
        <v>16</v>
      </c>
      <c r="K121" s="272">
        <v>67</v>
      </c>
      <c r="L121" s="116">
        <v>98.507462686567166</v>
      </c>
      <c r="M121" s="285">
        <v>90.2</v>
      </c>
      <c r="N121" s="277">
        <v>22</v>
      </c>
      <c r="O121" s="269">
        <v>73</v>
      </c>
      <c r="P121" s="116">
        <v>100</v>
      </c>
      <c r="Q121" s="15">
        <v>93.33</v>
      </c>
      <c r="R121" s="311">
        <v>17</v>
      </c>
      <c r="S121" s="15">
        <v>67</v>
      </c>
      <c r="T121" s="116">
        <v>100</v>
      </c>
      <c r="U121" s="15">
        <v>93.77</v>
      </c>
      <c r="V121" s="325">
        <v>27</v>
      </c>
      <c r="W121" s="169">
        <f>V121+R121+N121+J121+F121</f>
        <v>178</v>
      </c>
      <c r="Y121" s="44"/>
      <c r="Z121" s="44"/>
      <c r="AB121" s="44"/>
    </row>
    <row r="122" spans="1:28" ht="15" customHeight="1" x14ac:dyDescent="0.25">
      <c r="A122" s="186">
        <v>7</v>
      </c>
      <c r="B122" s="3" t="s">
        <v>38</v>
      </c>
      <c r="C122" s="272">
        <v>41</v>
      </c>
      <c r="D122" s="116">
        <v>48.780487804878049</v>
      </c>
      <c r="E122" s="285">
        <v>77.849999999999994</v>
      </c>
      <c r="F122" s="277">
        <v>106</v>
      </c>
      <c r="G122" s="272">
        <v>44</v>
      </c>
      <c r="H122" s="116">
        <v>84.090909090909093</v>
      </c>
      <c r="I122" s="285">
        <v>78.14</v>
      </c>
      <c r="J122" s="277">
        <v>43</v>
      </c>
      <c r="K122" s="272">
        <v>31</v>
      </c>
      <c r="L122" s="116">
        <v>87.096774193548384</v>
      </c>
      <c r="M122" s="285">
        <v>90.2</v>
      </c>
      <c r="N122" s="277">
        <v>80</v>
      </c>
      <c r="O122" s="269">
        <v>45</v>
      </c>
      <c r="P122" s="116">
        <v>88.888888888888886</v>
      </c>
      <c r="Q122" s="15">
        <v>93.33</v>
      </c>
      <c r="R122" s="311">
        <v>86</v>
      </c>
      <c r="S122" s="15">
        <v>39</v>
      </c>
      <c r="T122" s="116">
        <v>89.743589743589695</v>
      </c>
      <c r="U122" s="15">
        <v>93.77</v>
      </c>
      <c r="V122" s="325">
        <v>86</v>
      </c>
      <c r="W122" s="169">
        <f>V122+R122+N122+J122+F122</f>
        <v>401</v>
      </c>
      <c r="Y122" s="44"/>
      <c r="Z122" s="44"/>
      <c r="AB122" s="44"/>
    </row>
    <row r="123" spans="1:28" ht="15" customHeight="1" x14ac:dyDescent="0.25">
      <c r="A123" s="186">
        <v>8</v>
      </c>
      <c r="B123" s="3" t="s">
        <v>152</v>
      </c>
      <c r="C123" s="272">
        <v>403</v>
      </c>
      <c r="D123" s="116">
        <v>90.074441687344915</v>
      </c>
      <c r="E123" s="285">
        <v>77.849999999999994</v>
      </c>
      <c r="F123" s="277">
        <v>20</v>
      </c>
      <c r="G123" s="272">
        <v>353</v>
      </c>
      <c r="H123" s="116">
        <v>80.453257790368269</v>
      </c>
      <c r="I123" s="285">
        <v>78.14</v>
      </c>
      <c r="J123" s="277">
        <v>55</v>
      </c>
      <c r="K123" s="272">
        <v>379</v>
      </c>
      <c r="L123" s="116">
        <v>91.820580474934047</v>
      </c>
      <c r="M123" s="285">
        <v>90.2</v>
      </c>
      <c r="N123" s="277">
        <v>61</v>
      </c>
      <c r="O123" s="269">
        <v>375</v>
      </c>
      <c r="P123" s="116">
        <v>89.066666666666663</v>
      </c>
      <c r="Q123" s="15">
        <v>93.33</v>
      </c>
      <c r="R123" s="311">
        <v>85</v>
      </c>
      <c r="S123" s="15">
        <v>391</v>
      </c>
      <c r="T123" s="116">
        <v>92.327365728900261</v>
      </c>
      <c r="U123" s="15">
        <v>93.77</v>
      </c>
      <c r="V123" s="325">
        <v>74</v>
      </c>
      <c r="W123" s="169">
        <f>V123+R123+N123+J123+F123</f>
        <v>295</v>
      </c>
      <c r="Z123" s="44"/>
    </row>
    <row r="124" spans="1:28" ht="15" customHeight="1" thickBot="1" x14ac:dyDescent="0.3">
      <c r="A124" s="187">
        <v>9</v>
      </c>
      <c r="B124" s="10" t="s">
        <v>162</v>
      </c>
      <c r="C124" s="273">
        <v>362</v>
      </c>
      <c r="D124" s="129">
        <v>70.165745856353595</v>
      </c>
      <c r="E124" s="270">
        <v>77.849999999999994</v>
      </c>
      <c r="F124" s="283">
        <v>86</v>
      </c>
      <c r="G124" s="273">
        <v>324</v>
      </c>
      <c r="H124" s="129">
        <v>78.703703703703695</v>
      </c>
      <c r="I124" s="270">
        <v>78.14</v>
      </c>
      <c r="J124" s="283">
        <v>60</v>
      </c>
      <c r="K124" s="273">
        <v>299</v>
      </c>
      <c r="L124" s="129">
        <v>84.615384615384613</v>
      </c>
      <c r="M124" s="270">
        <v>90.2</v>
      </c>
      <c r="N124" s="283">
        <v>88</v>
      </c>
      <c r="O124" s="262">
        <v>175</v>
      </c>
      <c r="P124" s="129">
        <v>90.285714285714278</v>
      </c>
      <c r="Q124" s="18">
        <v>93.33</v>
      </c>
      <c r="R124" s="161">
        <v>77</v>
      </c>
      <c r="S124" s="18">
        <v>113</v>
      </c>
      <c r="T124" s="129">
        <v>82.30088495575221</v>
      </c>
      <c r="U124" s="18">
        <v>93.77</v>
      </c>
      <c r="V124" s="338">
        <v>100</v>
      </c>
      <c r="W124" s="188">
        <f>V124+R124+N124+J124+F124</f>
        <v>411</v>
      </c>
      <c r="Z124" s="44"/>
    </row>
    <row r="125" spans="1:28" x14ac:dyDescent="0.25">
      <c r="A125" s="153" t="s">
        <v>101</v>
      </c>
      <c r="B125" s="67"/>
      <c r="C125" s="67"/>
      <c r="D125" s="166">
        <f>$D$4</f>
        <v>78.331142592309007</v>
      </c>
      <c r="E125" s="167"/>
      <c r="F125" s="167"/>
      <c r="G125" s="67"/>
      <c r="H125" s="166">
        <f>$H$4</f>
        <v>78.433419643295309</v>
      </c>
      <c r="I125" s="167"/>
      <c r="J125" s="167"/>
      <c r="K125" s="67"/>
      <c r="L125" s="166">
        <f>$L$4</f>
        <v>90.557912289600267</v>
      </c>
      <c r="M125" s="167"/>
      <c r="N125" s="167"/>
      <c r="O125" s="167"/>
      <c r="P125" s="166">
        <f>$P$4</f>
        <v>92.792493556998537</v>
      </c>
      <c r="Q125" s="166"/>
      <c r="R125" s="67"/>
      <c r="S125" s="67"/>
      <c r="T125" s="166">
        <f>$T$4</f>
        <v>93.201214046399713</v>
      </c>
      <c r="U125" s="67"/>
      <c r="V125" s="67"/>
      <c r="W125" s="34"/>
    </row>
    <row r="126" spans="1:28" x14ac:dyDescent="0.25">
      <c r="A126" s="353" t="s">
        <v>102</v>
      </c>
      <c r="D126" s="176">
        <v>77.849999999999994</v>
      </c>
      <c r="H126" s="176">
        <v>78.14</v>
      </c>
      <c r="L126" s="176">
        <v>90.2</v>
      </c>
      <c r="P126" s="176">
        <v>93.33</v>
      </c>
      <c r="Q126" s="176"/>
      <c r="T126" s="34">
        <v>93.77</v>
      </c>
    </row>
  </sheetData>
  <mergeCells count="8">
    <mergeCell ref="W2:W3"/>
    <mergeCell ref="A2:A3"/>
    <mergeCell ref="B2:B3"/>
    <mergeCell ref="O2:R2"/>
    <mergeCell ref="K2:N2"/>
    <mergeCell ref="S2:V2"/>
    <mergeCell ref="G2:J2"/>
    <mergeCell ref="C2:F2"/>
  </mergeCells>
  <conditionalFormatting sqref="P4:P28 L4:L28 L46:L126 P46:P126">
    <cfRule type="containsBlanks" dxfId="182" priority="56" stopIfTrue="1">
      <formula>LEN(TRIM(L4))=0</formula>
    </cfRule>
    <cfRule type="cellIs" dxfId="181" priority="57" stopIfTrue="1" operator="lessThan">
      <formula>75</formula>
    </cfRule>
    <cfRule type="cellIs" dxfId="180" priority="58" stopIfTrue="1" operator="between">
      <formula>75</formula>
      <formula>89.99</formula>
    </cfRule>
    <cfRule type="cellIs" dxfId="179" priority="59" stopIfTrue="1" operator="between">
      <formula>90</formula>
      <formula>98.99</formula>
    </cfRule>
    <cfRule type="cellIs" dxfId="178" priority="60" stopIfTrue="1" operator="between">
      <formula>99</formula>
      <formula>100</formula>
    </cfRule>
  </conditionalFormatting>
  <conditionalFormatting sqref="T4:T28 P4:P28 L4:L28 L46:L126 P46:P126 T46:T126">
    <cfRule type="containsBlanks" dxfId="177" priority="41" stopIfTrue="1">
      <formula>LEN(TRIM(L4))=0</formula>
    </cfRule>
    <cfRule type="cellIs" dxfId="176" priority="42" stopIfTrue="1" operator="lessThan">
      <formula>75</formula>
    </cfRule>
    <cfRule type="cellIs" dxfId="175" priority="43" stopIfTrue="1" operator="between">
      <formula>75</formula>
      <formula>89.99</formula>
    </cfRule>
    <cfRule type="cellIs" dxfId="174" priority="44" stopIfTrue="1" operator="between">
      <formula>90</formula>
      <formula>98.99</formula>
    </cfRule>
    <cfRule type="cellIs" dxfId="173" priority="45" stopIfTrue="1" operator="between">
      <formula>99</formula>
      <formula>100</formula>
    </cfRule>
  </conditionalFormatting>
  <conditionalFormatting sqref="H5:H28 H46:H126">
    <cfRule type="containsBlanks" dxfId="172" priority="36" stopIfTrue="1">
      <formula>LEN(TRIM(H5))=0</formula>
    </cfRule>
    <cfRule type="cellIs" dxfId="171" priority="37" stopIfTrue="1" operator="lessThan">
      <formula>75</formula>
    </cfRule>
    <cfRule type="cellIs" dxfId="170" priority="38" stopIfTrue="1" operator="between">
      <formula>75</formula>
      <formula>89.99</formula>
    </cfRule>
    <cfRule type="cellIs" dxfId="169" priority="39" stopIfTrue="1" operator="between">
      <formula>90</formula>
      <formula>98.99</formula>
    </cfRule>
    <cfRule type="cellIs" dxfId="168" priority="40" stopIfTrue="1" operator="between">
      <formula>99</formula>
      <formula>100</formula>
    </cfRule>
  </conditionalFormatting>
  <conditionalFormatting sqref="H5:H28 H46:H126">
    <cfRule type="containsBlanks" dxfId="167" priority="31" stopIfTrue="1">
      <formula>LEN(TRIM(H5))=0</formula>
    </cfRule>
    <cfRule type="cellIs" dxfId="166" priority="32" stopIfTrue="1" operator="lessThan">
      <formula>75</formula>
    </cfRule>
    <cfRule type="cellIs" dxfId="165" priority="33" stopIfTrue="1" operator="between">
      <formula>75</formula>
      <formula>89.99</formula>
    </cfRule>
    <cfRule type="cellIs" dxfId="164" priority="34" stopIfTrue="1" operator="between">
      <formula>90</formula>
      <formula>98.99</formula>
    </cfRule>
    <cfRule type="cellIs" dxfId="163" priority="35" stopIfTrue="1" operator="between">
      <formula>99</formula>
      <formula>100</formula>
    </cfRule>
  </conditionalFormatting>
  <conditionalFormatting sqref="L29:L45 P29:P45 T29:T45 H29:H45">
    <cfRule type="containsBlanks" dxfId="162" priority="26" stopIfTrue="1">
      <formula>LEN(TRIM(H29))=0</formula>
    </cfRule>
    <cfRule type="cellIs" dxfId="161" priority="27" stopIfTrue="1" operator="lessThan">
      <formula>75</formula>
    </cfRule>
    <cfRule type="cellIs" dxfId="160" priority="28" stopIfTrue="1" operator="between">
      <formula>75</formula>
      <formula>89.99</formula>
    </cfRule>
    <cfRule type="cellIs" dxfId="159" priority="29" stopIfTrue="1" operator="between">
      <formula>90</formula>
      <formula>98.99</formula>
    </cfRule>
    <cfRule type="cellIs" dxfId="158" priority="30" stopIfTrue="1" operator="between">
      <formula>99</formula>
      <formula>100</formula>
    </cfRule>
  </conditionalFormatting>
  <conditionalFormatting sqref="H4">
    <cfRule type="containsBlanks" dxfId="157" priority="21" stopIfTrue="1">
      <formula>LEN(TRIM(H4))=0</formula>
    </cfRule>
    <cfRule type="cellIs" dxfId="156" priority="22" stopIfTrue="1" operator="lessThan">
      <formula>75</formula>
    </cfRule>
    <cfRule type="cellIs" dxfId="155" priority="23" stopIfTrue="1" operator="between">
      <formula>75</formula>
      <formula>89.99</formula>
    </cfRule>
    <cfRule type="cellIs" dxfId="154" priority="24" stopIfTrue="1" operator="between">
      <formula>90</formula>
      <formula>98.99</formula>
    </cfRule>
    <cfRule type="cellIs" dxfId="153" priority="25" stopIfTrue="1" operator="between">
      <formula>99</formula>
      <formula>100</formula>
    </cfRule>
  </conditionalFormatting>
  <conditionalFormatting sqref="D5:D28 D46:D126">
    <cfRule type="containsBlanks" dxfId="152" priority="16" stopIfTrue="1">
      <formula>LEN(TRIM(D5))=0</formula>
    </cfRule>
    <cfRule type="cellIs" dxfId="151" priority="17" stopIfTrue="1" operator="lessThan">
      <formula>75</formula>
    </cfRule>
    <cfRule type="cellIs" dxfId="150" priority="18" stopIfTrue="1" operator="between">
      <formula>75</formula>
      <formula>89.99</formula>
    </cfRule>
    <cfRule type="cellIs" dxfId="149" priority="19" stopIfTrue="1" operator="between">
      <formula>90</formula>
      <formula>98.99</formula>
    </cfRule>
    <cfRule type="cellIs" dxfId="148" priority="20" stopIfTrue="1" operator="between">
      <formula>99</formula>
      <formula>100</formula>
    </cfRule>
  </conditionalFormatting>
  <conditionalFormatting sqref="D5:D28 D46:D126">
    <cfRule type="containsBlanks" dxfId="147" priority="11" stopIfTrue="1">
      <formula>LEN(TRIM(D5))=0</formula>
    </cfRule>
    <cfRule type="cellIs" dxfId="146" priority="12" stopIfTrue="1" operator="lessThan">
      <formula>75</formula>
    </cfRule>
    <cfRule type="cellIs" dxfId="145" priority="13" stopIfTrue="1" operator="between">
      <formula>75</formula>
      <formula>89.99</formula>
    </cfRule>
    <cfRule type="cellIs" dxfId="144" priority="14" stopIfTrue="1" operator="between">
      <formula>90</formula>
      <formula>98.99</formula>
    </cfRule>
    <cfRule type="cellIs" dxfId="143" priority="15" stopIfTrue="1" operator="between">
      <formula>99</formula>
      <formula>100</formula>
    </cfRule>
  </conditionalFormatting>
  <conditionalFormatting sqref="D29:D45">
    <cfRule type="containsBlanks" dxfId="142" priority="6" stopIfTrue="1">
      <formula>LEN(TRIM(D29))=0</formula>
    </cfRule>
    <cfRule type="cellIs" dxfId="141" priority="7" stopIfTrue="1" operator="lessThan">
      <formula>75</formula>
    </cfRule>
    <cfRule type="cellIs" dxfId="140" priority="8" stopIfTrue="1" operator="between">
      <formula>75</formula>
      <formula>89.99</formula>
    </cfRule>
    <cfRule type="cellIs" dxfId="139" priority="9" stopIfTrue="1" operator="between">
      <formula>90</formula>
      <formula>98.99</formula>
    </cfRule>
    <cfRule type="cellIs" dxfId="138" priority="10" stopIfTrue="1" operator="between">
      <formula>99</formula>
      <formula>100</formula>
    </cfRule>
  </conditionalFormatting>
  <conditionalFormatting sqref="D4">
    <cfRule type="containsBlanks" dxfId="137" priority="1" stopIfTrue="1">
      <formula>LEN(TRIM(D4))=0</formula>
    </cfRule>
    <cfRule type="cellIs" dxfId="136" priority="2" stopIfTrue="1" operator="lessThan">
      <formula>75</formula>
    </cfRule>
    <cfRule type="cellIs" dxfId="135" priority="3" stopIfTrue="1" operator="between">
      <formula>75</formula>
      <formula>89.99</formula>
    </cfRule>
    <cfRule type="cellIs" dxfId="134" priority="4" stopIfTrue="1" operator="between">
      <formula>90</formula>
      <formula>98.99</formula>
    </cfRule>
    <cfRule type="cellIs" dxfId="133" priority="5" stopIfTrue="1" operator="between">
      <formula>99</formula>
      <formula>100</formula>
    </cfRule>
  </conditionalFormatting>
  <pageMargins left="0.25" right="0.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"/>
  <sheetViews>
    <sheetView zoomScale="90" zoomScaleNormal="90" workbookViewId="0">
      <selection activeCell="B115" sqref="B115"/>
    </sheetView>
  </sheetViews>
  <sheetFormatPr defaultRowHeight="15" x14ac:dyDescent="0.25"/>
  <cols>
    <col min="1" max="1" width="5.7109375" style="5" customWidth="1"/>
    <col min="2" max="2" width="33" style="5" customWidth="1"/>
    <col min="3" max="3" width="7.7109375" style="5" customWidth="1"/>
    <col min="4" max="4" width="9.5703125" style="5" customWidth="1"/>
    <col min="5" max="5" width="7.7109375" style="5" customWidth="1"/>
    <col min="6" max="6" width="6.5703125" style="5" customWidth="1"/>
    <col min="7" max="7" width="7.7109375" style="5" customWidth="1"/>
    <col min="8" max="8" width="9.5703125" style="5" customWidth="1"/>
    <col min="9" max="9" width="7.7109375" style="5" customWidth="1"/>
    <col min="10" max="10" width="6.5703125" style="5" customWidth="1"/>
    <col min="11" max="11" width="7.7109375" style="5" customWidth="1"/>
    <col min="12" max="12" width="9.7109375" style="5" customWidth="1"/>
    <col min="13" max="13" width="7.7109375" style="5" customWidth="1"/>
    <col min="14" max="14" width="6.5703125" style="5" customWidth="1"/>
    <col min="15" max="15" width="7.85546875" style="5" customWidth="1"/>
    <col min="16" max="16" width="9.7109375" style="5" customWidth="1"/>
    <col min="17" max="17" width="7.85546875" style="5" customWidth="1"/>
    <col min="18" max="18" width="6.5703125" style="5" customWidth="1"/>
    <col min="19" max="19" width="7.85546875" style="5" customWidth="1"/>
    <col min="20" max="20" width="9.5703125" style="5" customWidth="1"/>
    <col min="21" max="21" width="7.85546875" style="5" customWidth="1"/>
    <col min="22" max="22" width="6.5703125" style="5" customWidth="1"/>
    <col min="23" max="23" width="8.7109375" style="5" customWidth="1"/>
    <col min="24" max="24" width="9.140625" style="5" customWidth="1"/>
    <col min="25" max="16384" width="9.140625" style="5"/>
  </cols>
  <sheetData>
    <row r="1" spans="1:28" ht="409.5" customHeight="1" thickBot="1" x14ac:dyDescent="0.3"/>
    <row r="2" spans="1:28" ht="18" customHeight="1" x14ac:dyDescent="0.25">
      <c r="A2" s="375" t="s">
        <v>0</v>
      </c>
      <c r="B2" s="377" t="s">
        <v>76</v>
      </c>
      <c r="C2" s="379">
        <v>2025</v>
      </c>
      <c r="D2" s="380"/>
      <c r="E2" s="380"/>
      <c r="F2" s="373"/>
      <c r="G2" s="379">
        <v>2024</v>
      </c>
      <c r="H2" s="380"/>
      <c r="I2" s="380"/>
      <c r="J2" s="373"/>
      <c r="K2" s="380">
        <v>2023</v>
      </c>
      <c r="L2" s="380"/>
      <c r="M2" s="380"/>
      <c r="N2" s="373"/>
      <c r="O2" s="380">
        <v>2022</v>
      </c>
      <c r="P2" s="380"/>
      <c r="Q2" s="380"/>
      <c r="R2" s="380"/>
      <c r="S2" s="379">
        <v>2021</v>
      </c>
      <c r="T2" s="380"/>
      <c r="U2" s="380"/>
      <c r="V2" s="373"/>
      <c r="W2" s="373" t="s">
        <v>78</v>
      </c>
    </row>
    <row r="3" spans="1:28" ht="51" customHeight="1" thickBot="1" x14ac:dyDescent="0.3">
      <c r="A3" s="376"/>
      <c r="B3" s="378"/>
      <c r="C3" s="174" t="s">
        <v>79</v>
      </c>
      <c r="D3" s="88" t="s">
        <v>86</v>
      </c>
      <c r="E3" s="46" t="s">
        <v>80</v>
      </c>
      <c r="F3" s="89" t="s">
        <v>66</v>
      </c>
      <c r="G3" s="174" t="s">
        <v>79</v>
      </c>
      <c r="H3" s="88" t="s">
        <v>86</v>
      </c>
      <c r="I3" s="46" t="s">
        <v>80</v>
      </c>
      <c r="J3" s="89" t="s">
        <v>66</v>
      </c>
      <c r="K3" s="309" t="s">
        <v>79</v>
      </c>
      <c r="L3" s="88" t="s">
        <v>86</v>
      </c>
      <c r="M3" s="46" t="s">
        <v>80</v>
      </c>
      <c r="N3" s="89" t="s">
        <v>66</v>
      </c>
      <c r="O3" s="309" t="s">
        <v>79</v>
      </c>
      <c r="P3" s="88" t="s">
        <v>86</v>
      </c>
      <c r="Q3" s="175" t="s">
        <v>80</v>
      </c>
      <c r="R3" s="324" t="s">
        <v>66</v>
      </c>
      <c r="S3" s="174" t="s">
        <v>79</v>
      </c>
      <c r="T3" s="88" t="s">
        <v>86</v>
      </c>
      <c r="U3" s="175" t="s">
        <v>80</v>
      </c>
      <c r="V3" s="89" t="s">
        <v>66</v>
      </c>
      <c r="W3" s="374"/>
    </row>
    <row r="4" spans="1:28" ht="15" customHeight="1" thickBot="1" x14ac:dyDescent="0.3">
      <c r="A4" s="78"/>
      <c r="B4" s="79" t="s">
        <v>87</v>
      </c>
      <c r="C4" s="93">
        <f>C5+C15+C28+C46+C67+C82+C115</f>
        <v>14446</v>
      </c>
      <c r="D4" s="177">
        <f>AVERAGE(D6:D14,D16:D27,D29:D45,D47:D66,D68:D81,D83:D114,D116:D124)</f>
        <v>78.331142592309007</v>
      </c>
      <c r="E4" s="345">
        <v>77.849999999999994</v>
      </c>
      <c r="F4" s="94"/>
      <c r="G4" s="93">
        <f>G5+G15+G28+G46+G67+G82+G115</f>
        <v>13560</v>
      </c>
      <c r="H4" s="177">
        <f>AVERAGE(H6:H14,H16:H27,H29:H45,H47:H66,H68:H81,H83:H114,H116:H124)</f>
        <v>78.433419643295295</v>
      </c>
      <c r="I4" s="345">
        <v>78.14</v>
      </c>
      <c r="J4" s="94"/>
      <c r="K4" s="293">
        <f>K5+K15+K28+K46+K67+K82+K115</f>
        <v>12901</v>
      </c>
      <c r="L4" s="177">
        <f>AVERAGE(L6:L14,L16:L27,L29:L45,L47:L66,L68:L81,L83:L114,L116:L124)</f>
        <v>90.55791228960021</v>
      </c>
      <c r="M4" s="177">
        <v>90.2</v>
      </c>
      <c r="N4" s="94"/>
      <c r="O4" s="293">
        <f>O5+O15+O28+O46+O67+O82+O115</f>
        <v>11986</v>
      </c>
      <c r="P4" s="177">
        <f>AVERAGE(P6:P14,P16:P27,P29:P45,P47:P66,P68:P81,P83:P114,P116:P124)</f>
        <v>92.792493556998522</v>
      </c>
      <c r="Q4" s="164">
        <v>93.33</v>
      </c>
      <c r="R4" s="293"/>
      <c r="S4" s="93">
        <f>S5+S15+S28+S46+S67+S82+S115</f>
        <v>11679</v>
      </c>
      <c r="T4" s="177">
        <f>AVERAGE(T6:T14,T16:T27,T29:T45,T47:T66,T68:T81,T83:T114,T116:T124)</f>
        <v>93.20121404639967</v>
      </c>
      <c r="U4" s="164">
        <v>93.77</v>
      </c>
      <c r="V4" s="94"/>
      <c r="W4" s="298"/>
      <c r="Y4" s="49"/>
      <c r="Z4" s="13" t="s">
        <v>68</v>
      </c>
    </row>
    <row r="5" spans="1:28" ht="15" customHeight="1" thickBot="1" x14ac:dyDescent="0.3">
      <c r="A5" s="77"/>
      <c r="B5" s="81" t="s">
        <v>88</v>
      </c>
      <c r="C5" s="95">
        <f>SUM(C6:C14)</f>
        <v>1007</v>
      </c>
      <c r="D5" s="178">
        <f>AVERAGE(D6:D14)</f>
        <v>80.668288954181108</v>
      </c>
      <c r="E5" s="346">
        <v>77.849999999999994</v>
      </c>
      <c r="F5" s="96"/>
      <c r="G5" s="95">
        <f>SUM(G6:G14)</f>
        <v>859</v>
      </c>
      <c r="H5" s="178">
        <f>AVERAGE(H6:H14)</f>
        <v>84.94636328299103</v>
      </c>
      <c r="I5" s="346">
        <v>78.14</v>
      </c>
      <c r="J5" s="96"/>
      <c r="K5" s="294">
        <f>SUM(K6:K14)</f>
        <v>871</v>
      </c>
      <c r="L5" s="178">
        <f>AVERAGE(L6:L14)</f>
        <v>90.462564002894723</v>
      </c>
      <c r="M5" s="178">
        <v>90.2</v>
      </c>
      <c r="N5" s="96"/>
      <c r="O5" s="294">
        <f>SUM(O6:O14)</f>
        <v>904</v>
      </c>
      <c r="P5" s="178">
        <f>AVERAGE(P6:P14)</f>
        <v>94.700977529811723</v>
      </c>
      <c r="Q5" s="162">
        <v>93.33</v>
      </c>
      <c r="R5" s="294"/>
      <c r="S5" s="95">
        <f>SUM(S6:S14)</f>
        <v>852</v>
      </c>
      <c r="T5" s="178">
        <f>AVERAGE(T6:T14)</f>
        <v>97.811663752430306</v>
      </c>
      <c r="U5" s="162">
        <v>93.77</v>
      </c>
      <c r="V5" s="96"/>
      <c r="W5" s="299"/>
      <c r="Y5" s="69"/>
      <c r="Z5" s="13" t="s">
        <v>77</v>
      </c>
    </row>
    <row r="6" spans="1:28" ht="15" customHeight="1" x14ac:dyDescent="0.25">
      <c r="A6" s="181">
        <v>1</v>
      </c>
      <c r="B6" s="4" t="s">
        <v>47</v>
      </c>
      <c r="C6" s="205">
        <v>52</v>
      </c>
      <c r="D6" s="291">
        <v>100</v>
      </c>
      <c r="E6" s="16">
        <v>77.849999999999994</v>
      </c>
      <c r="F6" s="206">
        <v>1</v>
      </c>
      <c r="G6" s="205">
        <v>44</v>
      </c>
      <c r="H6" s="291">
        <v>88.63636363636364</v>
      </c>
      <c r="I6" s="16">
        <v>78.14</v>
      </c>
      <c r="J6" s="206">
        <v>33</v>
      </c>
      <c r="K6" s="343">
        <v>47</v>
      </c>
      <c r="L6" s="116">
        <v>100</v>
      </c>
      <c r="M6" s="291">
        <v>90.2</v>
      </c>
      <c r="N6" s="278">
        <v>1</v>
      </c>
      <c r="O6" s="310">
        <v>42</v>
      </c>
      <c r="P6" s="116">
        <v>92.857142857142861</v>
      </c>
      <c r="Q6" s="16">
        <v>93.33</v>
      </c>
      <c r="R6" s="295">
        <v>68</v>
      </c>
      <c r="S6" s="264">
        <v>45</v>
      </c>
      <c r="T6" s="116">
        <v>100</v>
      </c>
      <c r="U6" s="16">
        <v>93.77</v>
      </c>
      <c r="V6" s="311">
        <v>4</v>
      </c>
      <c r="W6" s="300">
        <f t="shared" ref="W6:W27" si="0">R6+N6+V6+J6+F6</f>
        <v>107</v>
      </c>
      <c r="Y6" s="171"/>
      <c r="Z6" s="13" t="s">
        <v>71</v>
      </c>
      <c r="AB6" s="44"/>
    </row>
    <row r="7" spans="1:28" ht="15" customHeight="1" x14ac:dyDescent="0.25">
      <c r="A7" s="183">
        <v>2</v>
      </c>
      <c r="B7" s="3" t="s">
        <v>4</v>
      </c>
      <c r="C7" s="204">
        <v>129</v>
      </c>
      <c r="D7" s="285">
        <v>98.449612403100772</v>
      </c>
      <c r="E7" s="15">
        <v>77.849999999999994</v>
      </c>
      <c r="F7" s="199">
        <v>4</v>
      </c>
      <c r="G7" s="204">
        <v>105</v>
      </c>
      <c r="H7" s="285">
        <v>98.095238095238102</v>
      </c>
      <c r="I7" s="15">
        <v>78.14</v>
      </c>
      <c r="J7" s="199">
        <v>5</v>
      </c>
      <c r="K7" s="343">
        <v>102</v>
      </c>
      <c r="L7" s="116">
        <v>85.294117647058826</v>
      </c>
      <c r="M7" s="285">
        <v>90.2</v>
      </c>
      <c r="N7" s="277">
        <v>85</v>
      </c>
      <c r="O7" s="242">
        <v>118</v>
      </c>
      <c r="P7" s="116">
        <v>100</v>
      </c>
      <c r="Q7" s="15">
        <v>93.33</v>
      </c>
      <c r="R7" s="295">
        <v>1</v>
      </c>
      <c r="S7" s="269">
        <v>110</v>
      </c>
      <c r="T7" s="116">
        <v>100</v>
      </c>
      <c r="U7" s="15">
        <v>93.77</v>
      </c>
      <c r="V7" s="311">
        <v>3</v>
      </c>
      <c r="W7" s="301">
        <f t="shared" si="0"/>
        <v>98</v>
      </c>
      <c r="Y7" s="14"/>
      <c r="Z7" s="13" t="s">
        <v>69</v>
      </c>
      <c r="AB7" s="44"/>
    </row>
    <row r="8" spans="1:28" ht="15" customHeight="1" x14ac:dyDescent="0.25">
      <c r="A8" s="183">
        <v>3</v>
      </c>
      <c r="B8" s="4" t="s">
        <v>105</v>
      </c>
      <c r="C8" s="205">
        <v>104</v>
      </c>
      <c r="D8" s="291">
        <v>96.15384615384616</v>
      </c>
      <c r="E8" s="16">
        <v>77.849999999999994</v>
      </c>
      <c r="F8" s="206">
        <v>8</v>
      </c>
      <c r="G8" s="205">
        <v>101</v>
      </c>
      <c r="H8" s="291">
        <v>94.059405940594061</v>
      </c>
      <c r="I8" s="16">
        <v>78.14</v>
      </c>
      <c r="J8" s="206">
        <v>15</v>
      </c>
      <c r="K8" s="343">
        <v>91</v>
      </c>
      <c r="L8" s="116">
        <v>100</v>
      </c>
      <c r="M8" s="291">
        <v>90.2</v>
      </c>
      <c r="N8" s="278">
        <v>3</v>
      </c>
      <c r="O8" s="310">
        <v>70</v>
      </c>
      <c r="P8" s="116">
        <v>91.428571428571431</v>
      </c>
      <c r="Q8" s="16">
        <v>93.33</v>
      </c>
      <c r="R8" s="295">
        <v>75</v>
      </c>
      <c r="S8" s="264">
        <v>70</v>
      </c>
      <c r="T8" s="116">
        <v>100</v>
      </c>
      <c r="U8" s="16">
        <v>93.77</v>
      </c>
      <c r="V8" s="311">
        <v>2</v>
      </c>
      <c r="W8" s="190">
        <f t="shared" si="0"/>
        <v>103</v>
      </c>
      <c r="AB8" s="44"/>
    </row>
    <row r="9" spans="1:28" ht="15" customHeight="1" x14ac:dyDescent="0.25">
      <c r="A9" s="183">
        <v>4</v>
      </c>
      <c r="B9" s="3" t="s">
        <v>48</v>
      </c>
      <c r="C9" s="204">
        <v>183</v>
      </c>
      <c r="D9" s="285">
        <v>85.792349726775953</v>
      </c>
      <c r="E9" s="15">
        <v>77.849999999999994</v>
      </c>
      <c r="F9" s="199">
        <v>34</v>
      </c>
      <c r="G9" s="204">
        <v>167</v>
      </c>
      <c r="H9" s="285">
        <v>91.616766467065872</v>
      </c>
      <c r="I9" s="15">
        <v>78.14</v>
      </c>
      <c r="J9" s="199">
        <v>20</v>
      </c>
      <c r="K9" s="343">
        <v>159</v>
      </c>
      <c r="L9" s="116">
        <v>74.213836477987428</v>
      </c>
      <c r="M9" s="285">
        <v>90.2</v>
      </c>
      <c r="N9" s="277">
        <v>101</v>
      </c>
      <c r="O9" s="242">
        <v>149</v>
      </c>
      <c r="P9" s="116">
        <v>95.973154362416111</v>
      </c>
      <c r="Q9" s="15">
        <v>93.33</v>
      </c>
      <c r="R9" s="295">
        <v>48</v>
      </c>
      <c r="S9" s="269">
        <v>164</v>
      </c>
      <c r="T9" s="116">
        <v>94.512195121951223</v>
      </c>
      <c r="U9" s="15">
        <v>93.77</v>
      </c>
      <c r="V9" s="311">
        <v>60</v>
      </c>
      <c r="W9" s="190">
        <f t="shared" si="0"/>
        <v>263</v>
      </c>
      <c r="AB9" s="44"/>
    </row>
    <row r="10" spans="1:28" ht="15" customHeight="1" x14ac:dyDescent="0.25">
      <c r="A10" s="183">
        <v>5</v>
      </c>
      <c r="B10" s="4" t="s">
        <v>107</v>
      </c>
      <c r="C10" s="205">
        <v>135</v>
      </c>
      <c r="D10" s="291">
        <v>84.444444444444457</v>
      </c>
      <c r="E10" s="16">
        <v>77.849999999999994</v>
      </c>
      <c r="F10" s="206">
        <v>40</v>
      </c>
      <c r="G10" s="205">
        <v>128</v>
      </c>
      <c r="H10" s="291">
        <v>88.28125</v>
      </c>
      <c r="I10" s="16">
        <v>78.14</v>
      </c>
      <c r="J10" s="206">
        <v>36</v>
      </c>
      <c r="K10" s="343">
        <v>110</v>
      </c>
      <c r="L10" s="116">
        <v>98.181818181818187</v>
      </c>
      <c r="M10" s="291">
        <v>90.2</v>
      </c>
      <c r="N10" s="278">
        <v>25</v>
      </c>
      <c r="O10" s="310">
        <v>104</v>
      </c>
      <c r="P10" s="116">
        <v>99.038461538461547</v>
      </c>
      <c r="Q10" s="16">
        <v>93.33</v>
      </c>
      <c r="R10" s="295">
        <v>21</v>
      </c>
      <c r="S10" s="264">
        <v>98</v>
      </c>
      <c r="T10" s="116">
        <v>98.979591836734699</v>
      </c>
      <c r="U10" s="16">
        <v>93.77</v>
      </c>
      <c r="V10" s="311">
        <v>30</v>
      </c>
      <c r="W10" s="190">
        <f t="shared" si="0"/>
        <v>152</v>
      </c>
      <c r="Y10" s="45"/>
      <c r="Z10" s="44"/>
      <c r="AB10" s="44"/>
    </row>
    <row r="11" spans="1:28" ht="15" customHeight="1" x14ac:dyDescent="0.25">
      <c r="A11" s="183">
        <v>6</v>
      </c>
      <c r="B11" s="4" t="s">
        <v>96</v>
      </c>
      <c r="C11" s="205">
        <v>85</v>
      </c>
      <c r="D11" s="291">
        <v>78.82352941176471</v>
      </c>
      <c r="E11" s="16">
        <v>77.849999999999994</v>
      </c>
      <c r="F11" s="206">
        <v>61</v>
      </c>
      <c r="G11" s="205"/>
      <c r="H11" s="291"/>
      <c r="I11" s="16">
        <v>78.14</v>
      </c>
      <c r="J11" s="206">
        <v>108</v>
      </c>
      <c r="K11" s="343">
        <v>86</v>
      </c>
      <c r="L11" s="116">
        <v>70.930232558139537</v>
      </c>
      <c r="M11" s="291">
        <v>90.2</v>
      </c>
      <c r="N11" s="278">
        <v>103</v>
      </c>
      <c r="O11" s="310">
        <v>100</v>
      </c>
      <c r="P11" s="116">
        <v>92</v>
      </c>
      <c r="Q11" s="16">
        <v>93.33</v>
      </c>
      <c r="R11" s="295">
        <v>72</v>
      </c>
      <c r="S11" s="264">
        <v>104</v>
      </c>
      <c r="T11" s="116">
        <v>100</v>
      </c>
      <c r="U11" s="16">
        <v>93.77</v>
      </c>
      <c r="V11" s="311">
        <v>5</v>
      </c>
      <c r="W11" s="190">
        <f t="shared" si="0"/>
        <v>349</v>
      </c>
      <c r="Y11" s="45"/>
      <c r="Z11" s="44"/>
      <c r="AB11" s="44"/>
    </row>
    <row r="12" spans="1:28" ht="15" customHeight="1" x14ac:dyDescent="0.25">
      <c r="A12" s="183">
        <v>7</v>
      </c>
      <c r="B12" s="3" t="s">
        <v>104</v>
      </c>
      <c r="C12" s="204">
        <v>111</v>
      </c>
      <c r="D12" s="285">
        <v>73.873873873873876</v>
      </c>
      <c r="E12" s="15">
        <v>77.849999999999994</v>
      </c>
      <c r="F12" s="199">
        <v>77</v>
      </c>
      <c r="G12" s="204">
        <v>126</v>
      </c>
      <c r="H12" s="285">
        <v>88.095238095238102</v>
      </c>
      <c r="I12" s="15">
        <v>78.14</v>
      </c>
      <c r="J12" s="199">
        <v>37</v>
      </c>
      <c r="K12" s="343">
        <v>97</v>
      </c>
      <c r="L12" s="116">
        <v>100</v>
      </c>
      <c r="M12" s="285">
        <v>90.2</v>
      </c>
      <c r="N12" s="277">
        <v>2</v>
      </c>
      <c r="O12" s="242">
        <v>114</v>
      </c>
      <c r="P12" s="116">
        <v>99.122807017543863</v>
      </c>
      <c r="Q12" s="15">
        <v>93.33</v>
      </c>
      <c r="R12" s="295">
        <v>19</v>
      </c>
      <c r="S12" s="269">
        <v>92</v>
      </c>
      <c r="T12" s="116">
        <v>100</v>
      </c>
      <c r="U12" s="15">
        <v>93.77</v>
      </c>
      <c r="V12" s="311">
        <v>1</v>
      </c>
      <c r="W12" s="302">
        <f t="shared" si="0"/>
        <v>136</v>
      </c>
      <c r="Y12" s="45"/>
      <c r="Z12" s="44"/>
      <c r="AB12" s="44"/>
    </row>
    <row r="13" spans="1:28" ht="15" customHeight="1" x14ac:dyDescent="0.25">
      <c r="A13" s="183">
        <v>8</v>
      </c>
      <c r="B13" s="3" t="s">
        <v>5</v>
      </c>
      <c r="C13" s="204">
        <v>113</v>
      </c>
      <c r="D13" s="285">
        <v>66.371681415929203</v>
      </c>
      <c r="E13" s="15">
        <v>77.849999999999994</v>
      </c>
      <c r="F13" s="199">
        <v>93</v>
      </c>
      <c r="G13" s="204">
        <v>93</v>
      </c>
      <c r="H13" s="285">
        <v>62.365591397849457</v>
      </c>
      <c r="I13" s="15">
        <v>78.14</v>
      </c>
      <c r="J13" s="199">
        <v>94</v>
      </c>
      <c r="K13" s="343">
        <v>90</v>
      </c>
      <c r="L13" s="116">
        <v>86.666666666666671</v>
      </c>
      <c r="M13" s="285">
        <v>90.2</v>
      </c>
      <c r="N13" s="277">
        <v>82</v>
      </c>
      <c r="O13" s="242">
        <v>106</v>
      </c>
      <c r="P13" s="116">
        <v>85.84905660377359</v>
      </c>
      <c r="Q13" s="15">
        <v>93.33</v>
      </c>
      <c r="R13" s="295">
        <v>92</v>
      </c>
      <c r="S13" s="269">
        <v>91</v>
      </c>
      <c r="T13" s="116">
        <v>94.505494505494511</v>
      </c>
      <c r="U13" s="15">
        <v>93.77</v>
      </c>
      <c r="V13" s="311">
        <v>61</v>
      </c>
      <c r="W13" s="190">
        <f t="shared" si="0"/>
        <v>422</v>
      </c>
      <c r="Y13" s="45"/>
      <c r="Z13" s="44"/>
      <c r="AB13" s="44"/>
    </row>
    <row r="14" spans="1:28" ht="15" customHeight="1" thickBot="1" x14ac:dyDescent="0.3">
      <c r="A14" s="184">
        <v>9</v>
      </c>
      <c r="B14" s="3" t="s">
        <v>106</v>
      </c>
      <c r="C14" s="204">
        <v>95</v>
      </c>
      <c r="D14" s="285">
        <v>42.10526315789474</v>
      </c>
      <c r="E14" s="15">
        <v>77.849999999999994</v>
      </c>
      <c r="F14" s="199">
        <v>109</v>
      </c>
      <c r="G14" s="204">
        <v>95</v>
      </c>
      <c r="H14" s="285">
        <v>68.421052631578945</v>
      </c>
      <c r="I14" s="15">
        <v>78.14</v>
      </c>
      <c r="J14" s="199">
        <v>79</v>
      </c>
      <c r="K14" s="343">
        <v>89</v>
      </c>
      <c r="L14" s="116">
        <v>98.876404494382029</v>
      </c>
      <c r="M14" s="285">
        <v>90.2</v>
      </c>
      <c r="N14" s="277">
        <v>19</v>
      </c>
      <c r="O14" s="242">
        <v>101</v>
      </c>
      <c r="P14" s="116">
        <v>96.039603960396036</v>
      </c>
      <c r="Q14" s="15">
        <v>93.33</v>
      </c>
      <c r="R14" s="295">
        <v>46</v>
      </c>
      <c r="S14" s="269">
        <v>78</v>
      </c>
      <c r="T14" s="116">
        <v>92.307692307692307</v>
      </c>
      <c r="U14" s="15">
        <v>93.77</v>
      </c>
      <c r="V14" s="311">
        <v>75</v>
      </c>
      <c r="W14" s="303">
        <f t="shared" si="0"/>
        <v>328</v>
      </c>
      <c r="Y14" s="45"/>
      <c r="Z14" s="44"/>
      <c r="AB14" s="44"/>
    </row>
    <row r="15" spans="1:28" ht="15" customHeight="1" thickBot="1" x14ac:dyDescent="0.3">
      <c r="A15" s="83"/>
      <c r="B15" s="84" t="s">
        <v>89</v>
      </c>
      <c r="C15" s="97">
        <f>SUM(C16:C27)</f>
        <v>1300</v>
      </c>
      <c r="D15" s="85">
        <f>AVERAGE(D16:D27)</f>
        <v>81.329018435315348</v>
      </c>
      <c r="E15" s="90">
        <v>77.849999999999994</v>
      </c>
      <c r="F15" s="98"/>
      <c r="G15" s="97">
        <f>SUM(G16:G27)</f>
        <v>1207</v>
      </c>
      <c r="H15" s="85">
        <f>AVERAGE(H16:H27)</f>
        <v>79.378429920203317</v>
      </c>
      <c r="I15" s="90">
        <v>78.14</v>
      </c>
      <c r="J15" s="98"/>
      <c r="K15" s="296">
        <f>SUM(K16:K27)</f>
        <v>1266</v>
      </c>
      <c r="L15" s="85">
        <f>AVERAGE(L16:L27)</f>
        <v>91.187977067505813</v>
      </c>
      <c r="M15" s="85">
        <v>90.2</v>
      </c>
      <c r="N15" s="98"/>
      <c r="O15" s="296">
        <f>SUM(O16:O27)</f>
        <v>1140</v>
      </c>
      <c r="P15" s="85">
        <f>AVERAGE(P16:P27)</f>
        <v>92.074647450693149</v>
      </c>
      <c r="Q15" s="163">
        <v>93.33</v>
      </c>
      <c r="R15" s="296"/>
      <c r="S15" s="97">
        <f>SUM(S16:S27)</f>
        <v>1163</v>
      </c>
      <c r="T15" s="85">
        <f>AVERAGE(T16:T27)</f>
        <v>93.610920565111712</v>
      </c>
      <c r="U15" s="163">
        <v>93.77</v>
      </c>
      <c r="V15" s="98"/>
      <c r="W15" s="304"/>
      <c r="Y15" s="45"/>
      <c r="Z15" s="44"/>
      <c r="AB15" s="44"/>
    </row>
    <row r="16" spans="1:28" ht="15" customHeight="1" x14ac:dyDescent="0.25">
      <c r="A16" s="186">
        <v>1</v>
      </c>
      <c r="B16" s="3" t="s">
        <v>109</v>
      </c>
      <c r="C16" s="204">
        <v>97</v>
      </c>
      <c r="D16" s="285">
        <v>96.907216494845358</v>
      </c>
      <c r="E16" s="15">
        <v>77.849999999999994</v>
      </c>
      <c r="F16" s="199">
        <v>7</v>
      </c>
      <c r="G16" s="204">
        <v>112</v>
      </c>
      <c r="H16" s="285">
        <v>83.035714285714292</v>
      </c>
      <c r="I16" s="15">
        <v>78.14</v>
      </c>
      <c r="J16" s="199">
        <v>48</v>
      </c>
      <c r="K16" s="343">
        <v>103</v>
      </c>
      <c r="L16" s="116">
        <v>95.145631067961176</v>
      </c>
      <c r="M16" s="285">
        <v>90.2</v>
      </c>
      <c r="N16" s="277">
        <v>41</v>
      </c>
      <c r="O16" s="242">
        <v>86</v>
      </c>
      <c r="P16" s="116">
        <v>87.20930232558139</v>
      </c>
      <c r="Q16" s="15">
        <v>93.33</v>
      </c>
      <c r="R16" s="295">
        <v>90</v>
      </c>
      <c r="S16" s="269">
        <v>83</v>
      </c>
      <c r="T16" s="116">
        <v>100</v>
      </c>
      <c r="U16" s="15">
        <v>93.77</v>
      </c>
      <c r="V16" s="311">
        <v>6</v>
      </c>
      <c r="W16" s="302">
        <f t="shared" si="0"/>
        <v>192</v>
      </c>
      <c r="Y16" s="44"/>
      <c r="Z16" s="44"/>
      <c r="AB16" s="44"/>
    </row>
    <row r="17" spans="1:28" ht="15" customHeight="1" x14ac:dyDescent="0.25">
      <c r="A17" s="183">
        <v>2</v>
      </c>
      <c r="B17" s="3" t="s">
        <v>7</v>
      </c>
      <c r="C17" s="204">
        <v>67</v>
      </c>
      <c r="D17" s="285">
        <v>92.537313432835816</v>
      </c>
      <c r="E17" s="15">
        <v>77.849999999999994</v>
      </c>
      <c r="F17" s="199">
        <v>16</v>
      </c>
      <c r="G17" s="204">
        <v>73</v>
      </c>
      <c r="H17" s="285">
        <v>90.410958904109577</v>
      </c>
      <c r="I17" s="15">
        <v>78.14</v>
      </c>
      <c r="J17" s="199">
        <v>25</v>
      </c>
      <c r="K17" s="343">
        <v>69</v>
      </c>
      <c r="L17" s="116">
        <v>91.304347826086953</v>
      </c>
      <c r="M17" s="285">
        <v>90.2</v>
      </c>
      <c r="N17" s="277">
        <v>62</v>
      </c>
      <c r="O17" s="242">
        <v>65</v>
      </c>
      <c r="P17" s="116">
        <v>98.461538461538467</v>
      </c>
      <c r="Q17" s="15">
        <v>93.33</v>
      </c>
      <c r="R17" s="295">
        <v>27</v>
      </c>
      <c r="S17" s="269">
        <v>73</v>
      </c>
      <c r="T17" s="116">
        <v>94.520547945205479</v>
      </c>
      <c r="U17" s="15">
        <v>93.77</v>
      </c>
      <c r="V17" s="311">
        <v>59</v>
      </c>
      <c r="W17" s="190">
        <f t="shared" si="0"/>
        <v>189</v>
      </c>
      <c r="Y17" s="44"/>
      <c r="Z17" s="44"/>
      <c r="AB17" s="44"/>
    </row>
    <row r="18" spans="1:28" ht="15" customHeight="1" x14ac:dyDescent="0.25">
      <c r="A18" s="183">
        <v>3</v>
      </c>
      <c r="B18" s="3" t="s">
        <v>108</v>
      </c>
      <c r="C18" s="204">
        <v>174</v>
      </c>
      <c r="D18" s="285">
        <v>90.804597701149419</v>
      </c>
      <c r="E18" s="15">
        <v>77.849999999999994</v>
      </c>
      <c r="F18" s="199">
        <v>19</v>
      </c>
      <c r="G18" s="204">
        <v>180</v>
      </c>
      <c r="H18" s="285">
        <v>98.333333333333343</v>
      </c>
      <c r="I18" s="15">
        <v>78.14</v>
      </c>
      <c r="J18" s="199">
        <v>4</v>
      </c>
      <c r="K18" s="343">
        <v>181</v>
      </c>
      <c r="L18" s="116">
        <v>98.342541436464089</v>
      </c>
      <c r="M18" s="285">
        <v>90.2</v>
      </c>
      <c r="N18" s="277">
        <v>24</v>
      </c>
      <c r="O18" s="242">
        <v>146</v>
      </c>
      <c r="P18" s="116">
        <v>100</v>
      </c>
      <c r="Q18" s="15">
        <v>93.33</v>
      </c>
      <c r="R18" s="295">
        <v>2</v>
      </c>
      <c r="S18" s="269">
        <v>156</v>
      </c>
      <c r="T18" s="116">
        <v>98.076923076923066</v>
      </c>
      <c r="U18" s="15">
        <v>93.77</v>
      </c>
      <c r="V18" s="311">
        <v>35</v>
      </c>
      <c r="W18" s="190">
        <f t="shared" si="0"/>
        <v>84</v>
      </c>
      <c r="Y18" s="44"/>
      <c r="Z18" s="44"/>
      <c r="AB18" s="44"/>
    </row>
    <row r="19" spans="1:28" ht="15" customHeight="1" x14ac:dyDescent="0.25">
      <c r="A19" s="183">
        <v>4</v>
      </c>
      <c r="B19" s="3" t="s">
        <v>110</v>
      </c>
      <c r="C19" s="204">
        <v>197</v>
      </c>
      <c r="D19" s="285">
        <v>89.340101522842644</v>
      </c>
      <c r="E19" s="15">
        <v>77.849999999999994</v>
      </c>
      <c r="F19" s="199">
        <v>24</v>
      </c>
      <c r="G19" s="204">
        <v>97</v>
      </c>
      <c r="H19" s="285">
        <v>63.917525773195877</v>
      </c>
      <c r="I19" s="15">
        <v>78.14</v>
      </c>
      <c r="J19" s="199">
        <v>91</v>
      </c>
      <c r="K19" s="343">
        <v>109</v>
      </c>
      <c r="L19" s="116">
        <v>94.495412844036707</v>
      </c>
      <c r="M19" s="285">
        <v>90.2</v>
      </c>
      <c r="N19" s="277">
        <v>45</v>
      </c>
      <c r="O19" s="242">
        <v>109</v>
      </c>
      <c r="P19" s="116">
        <v>96.330275229357795</v>
      </c>
      <c r="Q19" s="15">
        <v>93.33</v>
      </c>
      <c r="R19" s="295">
        <v>44</v>
      </c>
      <c r="S19" s="269">
        <v>104</v>
      </c>
      <c r="T19" s="116">
        <v>91.34615384615384</v>
      </c>
      <c r="U19" s="15">
        <v>93.77</v>
      </c>
      <c r="V19" s="311">
        <v>79</v>
      </c>
      <c r="W19" s="190">
        <f t="shared" si="0"/>
        <v>283</v>
      </c>
      <c r="Y19" s="44"/>
      <c r="Z19" s="44"/>
      <c r="AB19" s="44"/>
    </row>
    <row r="20" spans="1:28" ht="15" customHeight="1" x14ac:dyDescent="0.25">
      <c r="A20" s="183">
        <v>5</v>
      </c>
      <c r="B20" s="4" t="s">
        <v>155</v>
      </c>
      <c r="C20" s="205">
        <v>95</v>
      </c>
      <c r="D20" s="291">
        <v>87.368421052631575</v>
      </c>
      <c r="E20" s="16">
        <v>77.849999999999994</v>
      </c>
      <c r="F20" s="206">
        <v>29</v>
      </c>
      <c r="G20" s="205">
        <v>110</v>
      </c>
      <c r="H20" s="291">
        <v>90</v>
      </c>
      <c r="I20" s="16">
        <v>78.14</v>
      </c>
      <c r="J20" s="206">
        <v>28</v>
      </c>
      <c r="K20" s="343">
        <v>67</v>
      </c>
      <c r="L20" s="116">
        <v>97.014925373134332</v>
      </c>
      <c r="M20" s="291">
        <v>90.2</v>
      </c>
      <c r="N20" s="278">
        <v>33</v>
      </c>
      <c r="O20" s="310">
        <v>61</v>
      </c>
      <c r="P20" s="116">
        <v>93.442622950819668</v>
      </c>
      <c r="Q20" s="16">
        <v>93.33</v>
      </c>
      <c r="R20" s="295">
        <v>65</v>
      </c>
      <c r="S20" s="264">
        <v>79</v>
      </c>
      <c r="T20" s="116">
        <v>94.936708860759495</v>
      </c>
      <c r="U20" s="16">
        <v>93.77</v>
      </c>
      <c r="V20" s="311">
        <v>55</v>
      </c>
      <c r="W20" s="190">
        <f t="shared" si="0"/>
        <v>210</v>
      </c>
      <c r="Y20" s="44"/>
      <c r="Z20" s="44"/>
      <c r="AB20" s="44"/>
    </row>
    <row r="21" spans="1:28" ht="15" customHeight="1" x14ac:dyDescent="0.25">
      <c r="A21" s="183">
        <v>6</v>
      </c>
      <c r="B21" s="3" t="s">
        <v>113</v>
      </c>
      <c r="C21" s="204">
        <v>79</v>
      </c>
      <c r="D21" s="285">
        <v>82.278481012658233</v>
      </c>
      <c r="E21" s="15">
        <v>77.849999999999994</v>
      </c>
      <c r="F21" s="199">
        <v>45</v>
      </c>
      <c r="G21" s="204">
        <v>69</v>
      </c>
      <c r="H21" s="285">
        <v>53.623188405797102</v>
      </c>
      <c r="I21" s="15">
        <v>78.14</v>
      </c>
      <c r="J21" s="199">
        <v>102</v>
      </c>
      <c r="K21" s="343">
        <v>80</v>
      </c>
      <c r="L21" s="116">
        <v>72.5</v>
      </c>
      <c r="M21" s="285">
        <v>90.2</v>
      </c>
      <c r="N21" s="277">
        <v>102</v>
      </c>
      <c r="O21" s="242">
        <v>64</v>
      </c>
      <c r="P21" s="116">
        <v>62.5</v>
      </c>
      <c r="Q21" s="15">
        <v>93.33</v>
      </c>
      <c r="R21" s="295">
        <v>109</v>
      </c>
      <c r="S21" s="269">
        <v>54</v>
      </c>
      <c r="T21" s="116">
        <v>68.518518518518519</v>
      </c>
      <c r="U21" s="15">
        <v>93.77</v>
      </c>
      <c r="V21" s="311">
        <v>106</v>
      </c>
      <c r="W21" s="190">
        <f t="shared" si="0"/>
        <v>464</v>
      </c>
      <c r="Y21" s="44"/>
      <c r="Z21" s="44"/>
      <c r="AB21" s="44"/>
    </row>
    <row r="22" spans="1:28" ht="15" customHeight="1" x14ac:dyDescent="0.25">
      <c r="A22" s="183">
        <v>7</v>
      </c>
      <c r="B22" s="3" t="s">
        <v>64</v>
      </c>
      <c r="C22" s="204">
        <v>169</v>
      </c>
      <c r="D22" s="285">
        <v>81.65680473372781</v>
      </c>
      <c r="E22" s="15">
        <v>77.849999999999994</v>
      </c>
      <c r="F22" s="199">
        <v>46</v>
      </c>
      <c r="G22" s="204">
        <v>165</v>
      </c>
      <c r="H22" s="285">
        <v>80.606060606060609</v>
      </c>
      <c r="I22" s="15">
        <v>78.14</v>
      </c>
      <c r="J22" s="199">
        <v>54</v>
      </c>
      <c r="K22" s="343">
        <v>148</v>
      </c>
      <c r="L22" s="116">
        <v>97.972972972972968</v>
      </c>
      <c r="M22" s="285">
        <v>90.2</v>
      </c>
      <c r="N22" s="277">
        <v>28</v>
      </c>
      <c r="O22" s="242">
        <v>137</v>
      </c>
      <c r="P22" s="116">
        <v>100</v>
      </c>
      <c r="Q22" s="15">
        <v>93.33</v>
      </c>
      <c r="R22" s="295">
        <v>3</v>
      </c>
      <c r="S22" s="269">
        <v>137</v>
      </c>
      <c r="T22" s="116">
        <v>99.270072992700733</v>
      </c>
      <c r="U22" s="15">
        <v>93.77</v>
      </c>
      <c r="V22" s="311">
        <v>28</v>
      </c>
      <c r="W22" s="302">
        <f t="shared" si="0"/>
        <v>159</v>
      </c>
      <c r="Y22" s="44"/>
      <c r="Z22" s="44"/>
      <c r="AB22" s="44"/>
    </row>
    <row r="23" spans="1:28" ht="15" customHeight="1" x14ac:dyDescent="0.25">
      <c r="A23" s="183">
        <v>8</v>
      </c>
      <c r="B23" s="4" t="s">
        <v>10</v>
      </c>
      <c r="C23" s="205">
        <v>92</v>
      </c>
      <c r="D23" s="291">
        <v>79.34782608695653</v>
      </c>
      <c r="E23" s="16">
        <v>77.849999999999994</v>
      </c>
      <c r="F23" s="206">
        <v>57</v>
      </c>
      <c r="G23" s="205"/>
      <c r="H23" s="291"/>
      <c r="I23" s="16">
        <v>78.14</v>
      </c>
      <c r="J23" s="206">
        <v>108</v>
      </c>
      <c r="K23" s="343">
        <v>97</v>
      </c>
      <c r="L23" s="116">
        <v>94.845360824742272</v>
      </c>
      <c r="M23" s="291">
        <v>90.2</v>
      </c>
      <c r="N23" s="278">
        <v>43</v>
      </c>
      <c r="O23" s="310">
        <v>92</v>
      </c>
      <c r="P23" s="116">
        <v>95.65217391304347</v>
      </c>
      <c r="Q23" s="16">
        <v>93.33</v>
      </c>
      <c r="R23" s="295">
        <v>52</v>
      </c>
      <c r="S23" s="264">
        <v>97</v>
      </c>
      <c r="T23" s="116">
        <v>96.907216494845358</v>
      </c>
      <c r="U23" s="16">
        <v>93.77</v>
      </c>
      <c r="V23" s="311">
        <v>45</v>
      </c>
      <c r="W23" s="190">
        <f t="shared" si="0"/>
        <v>305</v>
      </c>
      <c r="Y23" s="44"/>
      <c r="Z23" s="44"/>
      <c r="AB23" s="44"/>
    </row>
    <row r="24" spans="1:28" ht="15" customHeight="1" x14ac:dyDescent="0.25">
      <c r="A24" s="183">
        <v>9</v>
      </c>
      <c r="B24" s="3" t="s">
        <v>8</v>
      </c>
      <c r="C24" s="204">
        <v>65</v>
      </c>
      <c r="D24" s="285">
        <v>67.692307692307693</v>
      </c>
      <c r="E24" s="15">
        <v>77.849999999999994</v>
      </c>
      <c r="F24" s="199">
        <v>91</v>
      </c>
      <c r="G24" s="204">
        <v>60</v>
      </c>
      <c r="H24" s="285">
        <v>90</v>
      </c>
      <c r="I24" s="15">
        <v>78.14</v>
      </c>
      <c r="J24" s="199">
        <v>27</v>
      </c>
      <c r="K24" s="343">
        <v>70</v>
      </c>
      <c r="L24" s="116">
        <v>95.714285714285708</v>
      </c>
      <c r="M24" s="285">
        <v>90.2</v>
      </c>
      <c r="N24" s="277">
        <v>36</v>
      </c>
      <c r="O24" s="242">
        <v>50</v>
      </c>
      <c r="P24" s="116">
        <v>98</v>
      </c>
      <c r="Q24" s="15">
        <v>93.33</v>
      </c>
      <c r="R24" s="295">
        <v>30</v>
      </c>
      <c r="S24" s="269">
        <v>84</v>
      </c>
      <c r="T24" s="116">
        <v>97.61904761904762</v>
      </c>
      <c r="U24" s="15">
        <v>93.77</v>
      </c>
      <c r="V24" s="311">
        <v>38</v>
      </c>
      <c r="W24" s="190">
        <f t="shared" si="0"/>
        <v>222</v>
      </c>
      <c r="Y24" s="44"/>
      <c r="Z24" s="44"/>
      <c r="AB24" s="44"/>
    </row>
    <row r="25" spans="1:28" ht="15" customHeight="1" x14ac:dyDescent="0.25">
      <c r="A25" s="183">
        <v>10</v>
      </c>
      <c r="B25" s="3" t="s">
        <v>112</v>
      </c>
      <c r="C25" s="204">
        <v>142</v>
      </c>
      <c r="D25" s="285">
        <v>64.08450704225352</v>
      </c>
      <c r="E25" s="15">
        <v>77.849999999999994</v>
      </c>
      <c r="F25" s="199">
        <v>98</v>
      </c>
      <c r="G25" s="204">
        <v>141</v>
      </c>
      <c r="H25" s="285">
        <v>52.4822695035461</v>
      </c>
      <c r="I25" s="15">
        <v>78.14</v>
      </c>
      <c r="J25" s="199">
        <v>103</v>
      </c>
      <c r="K25" s="343">
        <v>153</v>
      </c>
      <c r="L25" s="116">
        <v>80.392156862745097</v>
      </c>
      <c r="M25" s="285">
        <v>90.2</v>
      </c>
      <c r="N25" s="277">
        <v>93</v>
      </c>
      <c r="O25" s="242">
        <v>105</v>
      </c>
      <c r="P25" s="116">
        <v>86.666666666666671</v>
      </c>
      <c r="Q25" s="15">
        <v>93.33</v>
      </c>
      <c r="R25" s="295">
        <v>91</v>
      </c>
      <c r="S25" s="269">
        <v>122</v>
      </c>
      <c r="T25" s="116">
        <v>93.442622950819668</v>
      </c>
      <c r="U25" s="15">
        <v>93.77</v>
      </c>
      <c r="V25" s="311">
        <v>69</v>
      </c>
      <c r="W25" s="190">
        <f t="shared" si="0"/>
        <v>454</v>
      </c>
      <c r="Y25" s="44"/>
      <c r="Z25" s="44"/>
      <c r="AB25" s="44"/>
    </row>
    <row r="26" spans="1:28" ht="15" customHeight="1" x14ac:dyDescent="0.25">
      <c r="A26" s="183">
        <v>11</v>
      </c>
      <c r="B26" s="3" t="s">
        <v>111</v>
      </c>
      <c r="C26" s="204">
        <v>123</v>
      </c>
      <c r="D26" s="285">
        <v>62.601626016260163</v>
      </c>
      <c r="E26" s="15">
        <v>77.849999999999994</v>
      </c>
      <c r="F26" s="199">
        <v>99</v>
      </c>
      <c r="G26" s="204">
        <v>103</v>
      </c>
      <c r="H26" s="285">
        <v>72.815533980582529</v>
      </c>
      <c r="I26" s="15">
        <v>78.14</v>
      </c>
      <c r="J26" s="199">
        <v>69</v>
      </c>
      <c r="K26" s="343">
        <v>89</v>
      </c>
      <c r="L26" s="116">
        <v>77.528089887640448</v>
      </c>
      <c r="M26" s="285">
        <v>90.2</v>
      </c>
      <c r="N26" s="277">
        <v>97</v>
      </c>
      <c r="O26" s="242">
        <v>123</v>
      </c>
      <c r="P26" s="116">
        <v>93.495934959349597</v>
      </c>
      <c r="Q26" s="15">
        <v>93.33</v>
      </c>
      <c r="R26" s="295">
        <v>64</v>
      </c>
      <c r="S26" s="269">
        <v>91</v>
      </c>
      <c r="T26" s="116">
        <v>92.307692307692307</v>
      </c>
      <c r="U26" s="15">
        <v>93.77</v>
      </c>
      <c r="V26" s="311">
        <v>76</v>
      </c>
      <c r="W26" s="190">
        <f t="shared" si="0"/>
        <v>405</v>
      </c>
      <c r="Y26" s="44"/>
      <c r="Z26" s="44"/>
      <c r="AB26" s="44"/>
    </row>
    <row r="27" spans="1:28" ht="15" customHeight="1" thickBot="1" x14ac:dyDescent="0.3">
      <c r="A27" s="183">
        <v>12</v>
      </c>
      <c r="B27" s="3" t="s">
        <v>6</v>
      </c>
      <c r="C27" s="204"/>
      <c r="D27" s="285"/>
      <c r="E27" s="15">
        <v>77.849999999999994</v>
      </c>
      <c r="F27" s="199">
        <v>112</v>
      </c>
      <c r="G27" s="204">
        <v>97</v>
      </c>
      <c r="H27" s="285">
        <v>97.938144329896915</v>
      </c>
      <c r="I27" s="15">
        <v>78.14</v>
      </c>
      <c r="J27" s="199">
        <v>6</v>
      </c>
      <c r="K27" s="343">
        <v>100</v>
      </c>
      <c r="L27" s="116">
        <v>99</v>
      </c>
      <c r="M27" s="285">
        <v>90.2</v>
      </c>
      <c r="N27" s="277">
        <v>17</v>
      </c>
      <c r="O27" s="242">
        <v>102</v>
      </c>
      <c r="P27" s="116">
        <v>93.137254901960787</v>
      </c>
      <c r="Q27" s="15">
        <v>93.33</v>
      </c>
      <c r="R27" s="295">
        <v>67</v>
      </c>
      <c r="S27" s="269">
        <v>83</v>
      </c>
      <c r="T27" s="116">
        <v>96.385542168674704</v>
      </c>
      <c r="U27" s="15">
        <v>93.77</v>
      </c>
      <c r="V27" s="311">
        <v>48</v>
      </c>
      <c r="W27" s="190">
        <f t="shared" si="0"/>
        <v>250</v>
      </c>
      <c r="Y27" s="44"/>
      <c r="Z27" s="44"/>
      <c r="AB27" s="44"/>
    </row>
    <row r="28" spans="1:28" ht="15" customHeight="1" thickBot="1" x14ac:dyDescent="0.3">
      <c r="A28" s="83"/>
      <c r="B28" s="84" t="s">
        <v>90</v>
      </c>
      <c r="C28" s="97">
        <f>SUM(C29:C45)</f>
        <v>1672</v>
      </c>
      <c r="D28" s="85">
        <f>AVERAGE(D29:D45)</f>
        <v>75.071289953255686</v>
      </c>
      <c r="E28" s="90">
        <v>77.849999999999994</v>
      </c>
      <c r="F28" s="98"/>
      <c r="G28" s="97">
        <f>SUM(G29:G45)</f>
        <v>1712</v>
      </c>
      <c r="H28" s="85">
        <f>AVERAGE(H29:H45)</f>
        <v>74.446936506618997</v>
      </c>
      <c r="I28" s="90">
        <v>78.14</v>
      </c>
      <c r="J28" s="98"/>
      <c r="K28" s="296">
        <f>SUM(K29:K45)</f>
        <v>1547</v>
      </c>
      <c r="L28" s="85">
        <f>AVERAGE(L29:L45)</f>
        <v>88.103664896111823</v>
      </c>
      <c r="M28" s="85">
        <v>90.2</v>
      </c>
      <c r="N28" s="98"/>
      <c r="O28" s="296">
        <f>SUM(O29:O45)</f>
        <v>1575</v>
      </c>
      <c r="P28" s="85">
        <f>AVERAGE(P29:P45)</f>
        <v>89.752193855416166</v>
      </c>
      <c r="Q28" s="163">
        <v>93.33</v>
      </c>
      <c r="R28" s="296"/>
      <c r="S28" s="97">
        <f>SUM(S29:S45)</f>
        <v>1545</v>
      </c>
      <c r="T28" s="85">
        <f>AVERAGE(T29:T45)</f>
        <v>89.09251970936252</v>
      </c>
      <c r="U28" s="163">
        <v>93.77</v>
      </c>
      <c r="V28" s="98"/>
      <c r="W28" s="304"/>
      <c r="Y28" s="44"/>
      <c r="Z28" s="44"/>
      <c r="AB28" s="44"/>
    </row>
    <row r="29" spans="1:28" ht="15" customHeight="1" x14ac:dyDescent="0.25">
      <c r="A29" s="181">
        <v>1</v>
      </c>
      <c r="B29" s="3" t="s">
        <v>115</v>
      </c>
      <c r="C29" s="204">
        <v>60</v>
      </c>
      <c r="D29" s="285">
        <v>93.333333333333329</v>
      </c>
      <c r="E29" s="15">
        <v>77.849999999999994</v>
      </c>
      <c r="F29" s="199">
        <v>15</v>
      </c>
      <c r="G29" s="204">
        <v>82</v>
      </c>
      <c r="H29" s="285">
        <v>52.439024390243901</v>
      </c>
      <c r="I29" s="15">
        <v>78.14</v>
      </c>
      <c r="J29" s="199">
        <v>104</v>
      </c>
      <c r="K29" s="343">
        <v>103</v>
      </c>
      <c r="L29" s="116">
        <v>93.203883495145632</v>
      </c>
      <c r="M29" s="285">
        <v>90.2</v>
      </c>
      <c r="N29" s="277">
        <v>54</v>
      </c>
      <c r="O29" s="242">
        <v>88</v>
      </c>
      <c r="P29" s="116">
        <v>100</v>
      </c>
      <c r="Q29" s="15">
        <v>93.33</v>
      </c>
      <c r="R29" s="295">
        <v>4</v>
      </c>
      <c r="S29" s="269">
        <v>97</v>
      </c>
      <c r="T29" s="116">
        <v>94.845360824742272</v>
      </c>
      <c r="U29" s="15">
        <v>93.77</v>
      </c>
      <c r="V29" s="311">
        <v>56</v>
      </c>
      <c r="W29" s="305">
        <f t="shared" ref="W29:W45" si="1">R29+N29+V29+J29+F29</f>
        <v>233</v>
      </c>
      <c r="Y29" s="44"/>
      <c r="Z29" s="44"/>
      <c r="AB29" s="44"/>
    </row>
    <row r="30" spans="1:28" ht="15" customHeight="1" x14ac:dyDescent="0.25">
      <c r="A30" s="183">
        <v>2</v>
      </c>
      <c r="B30" s="4" t="s">
        <v>117</v>
      </c>
      <c r="C30" s="205">
        <v>25</v>
      </c>
      <c r="D30" s="291">
        <v>92</v>
      </c>
      <c r="E30" s="16">
        <v>77.849999999999994</v>
      </c>
      <c r="F30" s="206">
        <v>17</v>
      </c>
      <c r="G30" s="205">
        <v>50</v>
      </c>
      <c r="H30" s="291">
        <v>56</v>
      </c>
      <c r="I30" s="16">
        <v>78.14</v>
      </c>
      <c r="J30" s="206">
        <v>101</v>
      </c>
      <c r="K30" s="343">
        <v>21</v>
      </c>
      <c r="L30" s="116">
        <v>90.476190476190482</v>
      </c>
      <c r="M30" s="291">
        <v>90.2</v>
      </c>
      <c r="N30" s="278">
        <v>68</v>
      </c>
      <c r="O30" s="310">
        <v>29</v>
      </c>
      <c r="P30" s="116">
        <v>89.65517241379311</v>
      </c>
      <c r="Q30" s="16">
        <v>93.33</v>
      </c>
      <c r="R30" s="295">
        <v>82</v>
      </c>
      <c r="S30" s="264">
        <v>40</v>
      </c>
      <c r="T30" s="116">
        <v>92.5</v>
      </c>
      <c r="U30" s="16">
        <v>93.77</v>
      </c>
      <c r="V30" s="311">
        <v>73</v>
      </c>
      <c r="W30" s="190">
        <f t="shared" si="1"/>
        <v>341</v>
      </c>
      <c r="Y30" s="44"/>
      <c r="Z30" s="44"/>
      <c r="AB30" s="44"/>
    </row>
    <row r="31" spans="1:28" ht="15" customHeight="1" x14ac:dyDescent="0.25">
      <c r="A31" s="183">
        <v>3</v>
      </c>
      <c r="B31" s="3" t="s">
        <v>114</v>
      </c>
      <c r="C31" s="204">
        <v>116</v>
      </c>
      <c r="D31" s="285">
        <v>86.206896551724142</v>
      </c>
      <c r="E31" s="15">
        <v>77.849999999999994</v>
      </c>
      <c r="F31" s="199">
        <v>32</v>
      </c>
      <c r="G31" s="204">
        <v>128</v>
      </c>
      <c r="H31" s="285">
        <v>90.625</v>
      </c>
      <c r="I31" s="15">
        <v>78.14</v>
      </c>
      <c r="J31" s="199">
        <v>23</v>
      </c>
      <c r="K31" s="343">
        <v>119</v>
      </c>
      <c r="L31" s="116">
        <v>99.159663865546221</v>
      </c>
      <c r="M31" s="285">
        <v>90.2</v>
      </c>
      <c r="N31" s="277">
        <v>16</v>
      </c>
      <c r="O31" s="242">
        <v>130</v>
      </c>
      <c r="P31" s="116">
        <v>96.923076923076934</v>
      </c>
      <c r="Q31" s="15">
        <v>93.33</v>
      </c>
      <c r="R31" s="295">
        <v>39</v>
      </c>
      <c r="S31" s="269">
        <v>114</v>
      </c>
      <c r="T31" s="116">
        <v>98.245614035087726</v>
      </c>
      <c r="U31" s="15">
        <v>93.77</v>
      </c>
      <c r="V31" s="311">
        <v>34</v>
      </c>
      <c r="W31" s="190">
        <f t="shared" si="1"/>
        <v>144</v>
      </c>
      <c r="Y31" s="44"/>
      <c r="Z31" s="44"/>
      <c r="AB31" s="44"/>
    </row>
    <row r="32" spans="1:28" ht="15" customHeight="1" x14ac:dyDescent="0.25">
      <c r="A32" s="183">
        <v>4</v>
      </c>
      <c r="B32" s="3" t="s">
        <v>14</v>
      </c>
      <c r="C32" s="204">
        <v>121</v>
      </c>
      <c r="D32" s="285">
        <v>85.123966942148769</v>
      </c>
      <c r="E32" s="15">
        <v>77.849999999999994</v>
      </c>
      <c r="F32" s="199">
        <v>37</v>
      </c>
      <c r="G32" s="204">
        <v>100</v>
      </c>
      <c r="H32" s="285">
        <v>82</v>
      </c>
      <c r="I32" s="15">
        <v>78.14</v>
      </c>
      <c r="J32" s="199">
        <v>51</v>
      </c>
      <c r="K32" s="343">
        <v>64</v>
      </c>
      <c r="L32" s="116">
        <v>100</v>
      </c>
      <c r="M32" s="285">
        <v>90.2</v>
      </c>
      <c r="N32" s="277">
        <v>4</v>
      </c>
      <c r="O32" s="242">
        <v>93</v>
      </c>
      <c r="P32" s="116">
        <v>97.849462365591393</v>
      </c>
      <c r="Q32" s="15">
        <v>93.33</v>
      </c>
      <c r="R32" s="295">
        <v>31</v>
      </c>
      <c r="S32" s="269">
        <v>82</v>
      </c>
      <c r="T32" s="116">
        <v>89.024390243902445</v>
      </c>
      <c r="U32" s="15">
        <v>93.77</v>
      </c>
      <c r="V32" s="311">
        <v>92</v>
      </c>
      <c r="W32" s="190">
        <f t="shared" si="1"/>
        <v>215</v>
      </c>
      <c r="Y32" s="44"/>
      <c r="Z32" s="44"/>
      <c r="AB32" s="44"/>
    </row>
    <row r="33" spans="1:28" ht="15" customHeight="1" x14ac:dyDescent="0.25">
      <c r="A33" s="183">
        <v>5</v>
      </c>
      <c r="B33" s="4" t="s">
        <v>119</v>
      </c>
      <c r="C33" s="205">
        <v>103</v>
      </c>
      <c r="D33" s="291">
        <v>83.495145631067956</v>
      </c>
      <c r="E33" s="16">
        <v>77.849999999999994</v>
      </c>
      <c r="F33" s="206">
        <v>42</v>
      </c>
      <c r="G33" s="205">
        <v>111</v>
      </c>
      <c r="H33" s="291">
        <v>95.49549549549549</v>
      </c>
      <c r="I33" s="16">
        <v>78.14</v>
      </c>
      <c r="J33" s="206">
        <v>9</v>
      </c>
      <c r="K33" s="344">
        <v>100</v>
      </c>
      <c r="L33" s="116">
        <v>97</v>
      </c>
      <c r="M33" s="291">
        <v>90.2</v>
      </c>
      <c r="N33" s="278">
        <v>34</v>
      </c>
      <c r="O33" s="310">
        <v>67</v>
      </c>
      <c r="P33" s="116">
        <v>95.522388059701484</v>
      </c>
      <c r="Q33" s="16">
        <v>93.33</v>
      </c>
      <c r="R33" s="295">
        <v>53</v>
      </c>
      <c r="S33" s="264">
        <v>72</v>
      </c>
      <c r="T33" s="116">
        <v>97.222222222222229</v>
      </c>
      <c r="U33" s="16">
        <v>93.77</v>
      </c>
      <c r="V33" s="311">
        <v>41</v>
      </c>
      <c r="W33" s="190">
        <f t="shared" si="1"/>
        <v>179</v>
      </c>
      <c r="Y33" s="44"/>
      <c r="Z33" s="44"/>
      <c r="AB33" s="44"/>
    </row>
    <row r="34" spans="1:28" ht="15" customHeight="1" x14ac:dyDescent="0.25">
      <c r="A34" s="183">
        <v>6</v>
      </c>
      <c r="B34" s="3" t="s">
        <v>17</v>
      </c>
      <c r="C34" s="204">
        <v>120</v>
      </c>
      <c r="D34" s="285">
        <v>83.333333333333329</v>
      </c>
      <c r="E34" s="15">
        <v>77.849999999999994</v>
      </c>
      <c r="F34" s="199">
        <v>44</v>
      </c>
      <c r="G34" s="204">
        <v>112</v>
      </c>
      <c r="H34" s="285">
        <v>88.392857142857139</v>
      </c>
      <c r="I34" s="15">
        <v>78.14</v>
      </c>
      <c r="J34" s="199">
        <v>34</v>
      </c>
      <c r="K34" s="343">
        <v>128</v>
      </c>
      <c r="L34" s="116">
        <v>95.3125</v>
      </c>
      <c r="M34" s="285">
        <v>90.2</v>
      </c>
      <c r="N34" s="277">
        <v>40</v>
      </c>
      <c r="O34" s="242">
        <v>112</v>
      </c>
      <c r="P34" s="116">
        <v>99.107142857142861</v>
      </c>
      <c r="Q34" s="15">
        <v>93.33</v>
      </c>
      <c r="R34" s="295">
        <v>20</v>
      </c>
      <c r="S34" s="269">
        <v>106</v>
      </c>
      <c r="T34" s="116">
        <v>100</v>
      </c>
      <c r="U34" s="15">
        <v>93.77</v>
      </c>
      <c r="V34" s="311">
        <v>7</v>
      </c>
      <c r="W34" s="190">
        <f t="shared" si="1"/>
        <v>145</v>
      </c>
      <c r="Y34" s="44"/>
      <c r="Z34" s="44"/>
      <c r="AB34" s="44"/>
    </row>
    <row r="35" spans="1:28" ht="15" customHeight="1" x14ac:dyDescent="0.25">
      <c r="A35" s="183">
        <v>7</v>
      </c>
      <c r="B35" s="4" t="s">
        <v>118</v>
      </c>
      <c r="C35" s="205">
        <v>125</v>
      </c>
      <c r="D35" s="291">
        <v>80.8</v>
      </c>
      <c r="E35" s="16">
        <v>77.849999999999994</v>
      </c>
      <c r="F35" s="206">
        <v>51</v>
      </c>
      <c r="G35" s="205">
        <v>125</v>
      </c>
      <c r="H35" s="291">
        <v>72.8</v>
      </c>
      <c r="I35" s="16">
        <v>78.14</v>
      </c>
      <c r="J35" s="206">
        <v>71</v>
      </c>
      <c r="K35" s="343">
        <v>170</v>
      </c>
      <c r="L35" s="116">
        <v>76.470588235294116</v>
      </c>
      <c r="M35" s="291">
        <v>90.2</v>
      </c>
      <c r="N35" s="278">
        <v>99</v>
      </c>
      <c r="O35" s="310">
        <v>142</v>
      </c>
      <c r="P35" s="116">
        <v>88.732394366197184</v>
      </c>
      <c r="Q35" s="16">
        <v>93.33</v>
      </c>
      <c r="R35" s="295">
        <v>87</v>
      </c>
      <c r="S35" s="264">
        <v>134</v>
      </c>
      <c r="T35" s="116">
        <v>76.119402985074629</v>
      </c>
      <c r="U35" s="16">
        <v>93.77</v>
      </c>
      <c r="V35" s="311">
        <v>104</v>
      </c>
      <c r="W35" s="190">
        <f t="shared" si="1"/>
        <v>412</v>
      </c>
      <c r="Y35" s="44"/>
      <c r="Z35" s="44"/>
      <c r="AB35" s="44"/>
    </row>
    <row r="36" spans="1:28" ht="15" customHeight="1" x14ac:dyDescent="0.25">
      <c r="A36" s="183">
        <v>8</v>
      </c>
      <c r="B36" s="3" t="s">
        <v>15</v>
      </c>
      <c r="C36" s="204">
        <v>68</v>
      </c>
      <c r="D36" s="285">
        <v>79.411764705882348</v>
      </c>
      <c r="E36" s="15">
        <v>77.849999999999994</v>
      </c>
      <c r="F36" s="199">
        <v>56</v>
      </c>
      <c r="G36" s="204">
        <v>77</v>
      </c>
      <c r="H36" s="285">
        <v>85.714285714285708</v>
      </c>
      <c r="I36" s="15">
        <v>78.14</v>
      </c>
      <c r="J36" s="199">
        <v>41</v>
      </c>
      <c r="K36" s="343">
        <v>76</v>
      </c>
      <c r="L36" s="116">
        <v>89.473684210526315</v>
      </c>
      <c r="M36" s="285">
        <v>90.2</v>
      </c>
      <c r="N36" s="277">
        <v>72</v>
      </c>
      <c r="O36" s="242">
        <v>55</v>
      </c>
      <c r="P36" s="116">
        <v>96.363636363636374</v>
      </c>
      <c r="Q36" s="15">
        <v>93.33</v>
      </c>
      <c r="R36" s="295">
        <v>43</v>
      </c>
      <c r="S36" s="269">
        <v>76</v>
      </c>
      <c r="T36" s="116">
        <v>86.84210526315789</v>
      </c>
      <c r="U36" s="15">
        <v>93.77</v>
      </c>
      <c r="V36" s="311">
        <v>98</v>
      </c>
      <c r="W36" s="190">
        <f t="shared" si="1"/>
        <v>310</v>
      </c>
      <c r="Y36" s="44"/>
      <c r="Z36" s="44"/>
      <c r="AB36" s="44"/>
    </row>
    <row r="37" spans="1:28" ht="15" customHeight="1" x14ac:dyDescent="0.25">
      <c r="A37" s="183">
        <v>9</v>
      </c>
      <c r="B37" s="3" t="s">
        <v>11</v>
      </c>
      <c r="C37" s="204">
        <v>57</v>
      </c>
      <c r="D37" s="285">
        <v>77.192982456140356</v>
      </c>
      <c r="E37" s="15">
        <v>77.849999999999994</v>
      </c>
      <c r="F37" s="199">
        <v>68</v>
      </c>
      <c r="G37" s="204">
        <v>56</v>
      </c>
      <c r="H37" s="285">
        <v>66.071428571428569</v>
      </c>
      <c r="I37" s="15">
        <v>78.14</v>
      </c>
      <c r="J37" s="199">
        <v>84</v>
      </c>
      <c r="K37" s="343">
        <v>54</v>
      </c>
      <c r="L37" s="116">
        <v>98.148148148148152</v>
      </c>
      <c r="M37" s="285">
        <v>90.2</v>
      </c>
      <c r="N37" s="277">
        <v>27</v>
      </c>
      <c r="O37" s="242">
        <v>54</v>
      </c>
      <c r="P37" s="116">
        <v>68.518518518518519</v>
      </c>
      <c r="Q37" s="15">
        <v>93.33</v>
      </c>
      <c r="R37" s="295">
        <v>107</v>
      </c>
      <c r="S37" s="269">
        <v>54</v>
      </c>
      <c r="T37" s="116">
        <v>66.666666666666657</v>
      </c>
      <c r="U37" s="15">
        <v>93.77</v>
      </c>
      <c r="V37" s="311">
        <v>107</v>
      </c>
      <c r="W37" s="190">
        <f t="shared" si="1"/>
        <v>393</v>
      </c>
      <c r="Y37" s="44"/>
      <c r="Z37" s="44"/>
      <c r="AB37" s="44"/>
    </row>
    <row r="38" spans="1:28" ht="15" customHeight="1" x14ac:dyDescent="0.25">
      <c r="A38" s="183">
        <v>10</v>
      </c>
      <c r="B38" s="3" t="s">
        <v>120</v>
      </c>
      <c r="C38" s="204">
        <v>64</v>
      </c>
      <c r="D38" s="285">
        <v>76.5625</v>
      </c>
      <c r="E38" s="15">
        <v>77.849999999999994</v>
      </c>
      <c r="F38" s="199">
        <v>70</v>
      </c>
      <c r="G38" s="204">
        <v>72</v>
      </c>
      <c r="H38" s="285">
        <v>69.444444444444443</v>
      </c>
      <c r="I38" s="15">
        <v>78.14</v>
      </c>
      <c r="J38" s="199">
        <v>74</v>
      </c>
      <c r="K38" s="343">
        <v>59</v>
      </c>
      <c r="L38" s="116">
        <v>84.745762711864415</v>
      </c>
      <c r="M38" s="285">
        <v>90.2</v>
      </c>
      <c r="N38" s="277">
        <v>87</v>
      </c>
      <c r="O38" s="242">
        <v>61</v>
      </c>
      <c r="P38" s="116">
        <v>83.606557377049171</v>
      </c>
      <c r="Q38" s="15">
        <v>93.33</v>
      </c>
      <c r="R38" s="295">
        <v>96</v>
      </c>
      <c r="S38" s="269">
        <v>60</v>
      </c>
      <c r="T38" s="116">
        <v>81.666666666666671</v>
      </c>
      <c r="U38" s="15">
        <v>93.77</v>
      </c>
      <c r="V38" s="311">
        <v>101</v>
      </c>
      <c r="W38" s="190">
        <f t="shared" si="1"/>
        <v>428</v>
      </c>
      <c r="Y38" s="44"/>
      <c r="Z38" s="44"/>
      <c r="AB38" s="44"/>
    </row>
    <row r="39" spans="1:28" ht="15" customHeight="1" x14ac:dyDescent="0.25">
      <c r="A39" s="183">
        <v>11</v>
      </c>
      <c r="B39" s="3" t="s">
        <v>13</v>
      </c>
      <c r="C39" s="204">
        <v>98</v>
      </c>
      <c r="D39" s="285">
        <v>74.489795918367349</v>
      </c>
      <c r="E39" s="15">
        <v>77.849999999999994</v>
      </c>
      <c r="F39" s="199">
        <v>74</v>
      </c>
      <c r="G39" s="204">
        <v>103</v>
      </c>
      <c r="H39" s="285">
        <v>88.349514563106794</v>
      </c>
      <c r="I39" s="15">
        <v>78.14</v>
      </c>
      <c r="J39" s="199">
        <v>35</v>
      </c>
      <c r="K39" s="343">
        <v>74</v>
      </c>
      <c r="L39" s="116">
        <v>91.891891891891902</v>
      </c>
      <c r="M39" s="285">
        <v>90.2</v>
      </c>
      <c r="N39" s="277">
        <v>60</v>
      </c>
      <c r="O39" s="242">
        <v>76</v>
      </c>
      <c r="P39" s="116">
        <v>67.10526315789474</v>
      </c>
      <c r="Q39" s="15">
        <v>93.33</v>
      </c>
      <c r="R39" s="295">
        <v>108</v>
      </c>
      <c r="S39" s="269">
        <v>80</v>
      </c>
      <c r="T39" s="116">
        <v>90</v>
      </c>
      <c r="U39" s="15">
        <v>93.77</v>
      </c>
      <c r="V39" s="311">
        <v>84</v>
      </c>
      <c r="W39" s="190">
        <f t="shared" si="1"/>
        <v>361</v>
      </c>
      <c r="Y39" s="44"/>
      <c r="Z39" s="44"/>
      <c r="AB39" s="44"/>
    </row>
    <row r="40" spans="1:28" ht="15" customHeight="1" x14ac:dyDescent="0.25">
      <c r="A40" s="183">
        <v>12</v>
      </c>
      <c r="B40" s="3" t="s">
        <v>62</v>
      </c>
      <c r="C40" s="204">
        <v>179</v>
      </c>
      <c r="D40" s="285">
        <v>74.30167597765363</v>
      </c>
      <c r="E40" s="15">
        <v>77.849999999999994</v>
      </c>
      <c r="F40" s="199">
        <v>76</v>
      </c>
      <c r="G40" s="204">
        <v>161</v>
      </c>
      <c r="H40" s="285">
        <v>82.608695652173907</v>
      </c>
      <c r="I40" s="15">
        <v>78.14</v>
      </c>
      <c r="J40" s="199">
        <v>50</v>
      </c>
      <c r="K40" s="343">
        <v>163</v>
      </c>
      <c r="L40" s="116">
        <v>88.957055214723923</v>
      </c>
      <c r="M40" s="285">
        <v>90.2</v>
      </c>
      <c r="N40" s="277">
        <v>74</v>
      </c>
      <c r="O40" s="242">
        <v>135</v>
      </c>
      <c r="P40" s="116">
        <v>92.592592592592595</v>
      </c>
      <c r="Q40" s="15">
        <v>93.33</v>
      </c>
      <c r="R40" s="295">
        <v>69</v>
      </c>
      <c r="S40" s="269">
        <v>105</v>
      </c>
      <c r="T40" s="116">
        <v>87.61904761904762</v>
      </c>
      <c r="U40" s="15">
        <v>93.77</v>
      </c>
      <c r="V40" s="311">
        <v>96</v>
      </c>
      <c r="W40" s="190">
        <f t="shared" si="1"/>
        <v>365</v>
      </c>
      <c r="Y40" s="44"/>
      <c r="Z40" s="44"/>
      <c r="AB40" s="44"/>
    </row>
    <row r="41" spans="1:28" ht="15" customHeight="1" x14ac:dyDescent="0.25">
      <c r="A41" s="183">
        <v>13</v>
      </c>
      <c r="B41" s="3" t="s">
        <v>61</v>
      </c>
      <c r="C41" s="204">
        <v>90</v>
      </c>
      <c r="D41" s="285">
        <v>68.888888888888886</v>
      </c>
      <c r="E41" s="15">
        <v>77.849999999999994</v>
      </c>
      <c r="F41" s="199">
        <v>89</v>
      </c>
      <c r="G41" s="204">
        <v>93</v>
      </c>
      <c r="H41" s="285">
        <v>62.365591397849457</v>
      </c>
      <c r="I41" s="15">
        <v>78.14</v>
      </c>
      <c r="J41" s="199">
        <v>95</v>
      </c>
      <c r="K41" s="343"/>
      <c r="L41" s="116"/>
      <c r="M41" s="285">
        <v>90.2</v>
      </c>
      <c r="N41" s="277">
        <v>109</v>
      </c>
      <c r="O41" s="242">
        <v>93</v>
      </c>
      <c r="P41" s="116">
        <v>81.72043010752688</v>
      </c>
      <c r="Q41" s="15">
        <v>93.33</v>
      </c>
      <c r="R41" s="295">
        <v>102</v>
      </c>
      <c r="S41" s="269">
        <v>94</v>
      </c>
      <c r="T41" s="116">
        <v>89.361702127659584</v>
      </c>
      <c r="U41" s="15">
        <v>93.77</v>
      </c>
      <c r="V41" s="311">
        <v>89</v>
      </c>
      <c r="W41" s="190">
        <f t="shared" si="1"/>
        <v>484</v>
      </c>
      <c r="Y41" s="44"/>
      <c r="Z41" s="44"/>
      <c r="AB41" s="44"/>
    </row>
    <row r="42" spans="1:28" ht="15" customHeight="1" x14ac:dyDescent="0.25">
      <c r="A42" s="183">
        <v>14</v>
      </c>
      <c r="B42" s="3" t="s">
        <v>12</v>
      </c>
      <c r="C42" s="204">
        <v>74</v>
      </c>
      <c r="D42" s="285">
        <v>58.108108108108105</v>
      </c>
      <c r="E42" s="15">
        <v>77.849999999999994</v>
      </c>
      <c r="F42" s="199">
        <v>100</v>
      </c>
      <c r="G42" s="204">
        <v>48</v>
      </c>
      <c r="H42" s="285">
        <v>66.666666666666671</v>
      </c>
      <c r="I42" s="15">
        <v>78.14</v>
      </c>
      <c r="J42" s="199">
        <v>82</v>
      </c>
      <c r="K42" s="343">
        <v>50</v>
      </c>
      <c r="L42" s="116">
        <v>52</v>
      </c>
      <c r="M42" s="285">
        <v>90.2</v>
      </c>
      <c r="N42" s="277">
        <v>108</v>
      </c>
      <c r="O42" s="242">
        <v>65</v>
      </c>
      <c r="P42" s="116">
        <v>95.384615384615387</v>
      </c>
      <c r="Q42" s="15">
        <v>93.33</v>
      </c>
      <c r="R42" s="295">
        <v>56</v>
      </c>
      <c r="S42" s="269">
        <v>59</v>
      </c>
      <c r="T42" s="116">
        <v>79.66101694915254</v>
      </c>
      <c r="U42" s="15">
        <v>93.77</v>
      </c>
      <c r="V42" s="311">
        <v>102</v>
      </c>
      <c r="W42" s="190">
        <f t="shared" si="1"/>
        <v>448</v>
      </c>
      <c r="Y42" s="44"/>
      <c r="Z42" s="44"/>
      <c r="AB42" s="44"/>
    </row>
    <row r="43" spans="1:28" ht="15" customHeight="1" x14ac:dyDescent="0.25">
      <c r="A43" s="183">
        <v>15</v>
      </c>
      <c r="B43" s="4" t="s">
        <v>63</v>
      </c>
      <c r="C43" s="205">
        <v>124</v>
      </c>
      <c r="D43" s="291">
        <v>55.645161290322584</v>
      </c>
      <c r="E43" s="16">
        <v>77.849999999999994</v>
      </c>
      <c r="F43" s="206">
        <v>103</v>
      </c>
      <c r="G43" s="205">
        <v>125</v>
      </c>
      <c r="H43" s="291">
        <v>59.2</v>
      </c>
      <c r="I43" s="16">
        <v>78.14</v>
      </c>
      <c r="J43" s="206">
        <v>100</v>
      </c>
      <c r="K43" s="344">
        <v>116</v>
      </c>
      <c r="L43" s="116">
        <v>68.103448275862064</v>
      </c>
      <c r="M43" s="291">
        <v>90.2</v>
      </c>
      <c r="N43" s="278">
        <v>106</v>
      </c>
      <c r="O43" s="310">
        <v>137</v>
      </c>
      <c r="P43" s="116">
        <v>91.970802919708035</v>
      </c>
      <c r="Q43" s="16">
        <v>93.33</v>
      </c>
      <c r="R43" s="295">
        <v>73</v>
      </c>
      <c r="S43" s="264">
        <v>125</v>
      </c>
      <c r="T43" s="116">
        <v>91.2</v>
      </c>
      <c r="U43" s="16">
        <v>93.77</v>
      </c>
      <c r="V43" s="311">
        <v>80</v>
      </c>
      <c r="W43" s="190">
        <f t="shared" si="1"/>
        <v>462</v>
      </c>
      <c r="Y43" s="44"/>
      <c r="Z43" s="44"/>
      <c r="AB43" s="44"/>
    </row>
    <row r="44" spans="1:28" ht="15" customHeight="1" x14ac:dyDescent="0.25">
      <c r="A44" s="183">
        <v>16</v>
      </c>
      <c r="B44" s="3" t="s">
        <v>16</v>
      </c>
      <c r="C44" s="204">
        <v>104</v>
      </c>
      <c r="D44" s="285">
        <v>53.846153846153847</v>
      </c>
      <c r="E44" s="15">
        <v>77.849999999999994</v>
      </c>
      <c r="F44" s="199">
        <v>104</v>
      </c>
      <c r="G44" s="204">
        <v>124</v>
      </c>
      <c r="H44" s="285">
        <v>79.838709677419359</v>
      </c>
      <c r="I44" s="15">
        <v>78.14</v>
      </c>
      <c r="J44" s="199">
        <v>59</v>
      </c>
      <c r="K44" s="343">
        <v>126</v>
      </c>
      <c r="L44" s="116">
        <v>97.61904761904762</v>
      </c>
      <c r="M44" s="285">
        <v>90.2</v>
      </c>
      <c r="N44" s="277">
        <v>30</v>
      </c>
      <c r="O44" s="242">
        <v>115</v>
      </c>
      <c r="P44" s="116">
        <v>91.304347826086953</v>
      </c>
      <c r="Q44" s="15">
        <v>93.33</v>
      </c>
      <c r="R44" s="295">
        <v>76</v>
      </c>
      <c r="S44" s="269">
        <v>100</v>
      </c>
      <c r="T44" s="116">
        <v>97</v>
      </c>
      <c r="U44" s="15">
        <v>93.77</v>
      </c>
      <c r="V44" s="311">
        <v>44</v>
      </c>
      <c r="W44" s="190">
        <f t="shared" si="1"/>
        <v>313</v>
      </c>
      <c r="Y44" s="44"/>
      <c r="Z44" s="44"/>
      <c r="AB44" s="44"/>
    </row>
    <row r="45" spans="1:28" ht="15" customHeight="1" thickBot="1" x14ac:dyDescent="0.3">
      <c r="A45" s="183">
        <v>17</v>
      </c>
      <c r="B45" s="3" t="s">
        <v>116</v>
      </c>
      <c r="C45" s="204">
        <v>144</v>
      </c>
      <c r="D45" s="285">
        <v>53.472222222222229</v>
      </c>
      <c r="E45" s="15">
        <v>77.849999999999994</v>
      </c>
      <c r="F45" s="199">
        <v>106</v>
      </c>
      <c r="G45" s="204">
        <v>145</v>
      </c>
      <c r="H45" s="285">
        <v>67.586206896551715</v>
      </c>
      <c r="I45" s="15">
        <v>78.14</v>
      </c>
      <c r="J45" s="199">
        <v>81</v>
      </c>
      <c r="K45" s="242">
        <v>124</v>
      </c>
      <c r="L45" s="15">
        <v>87.096774193548384</v>
      </c>
      <c r="M45" s="285">
        <v>90.2</v>
      </c>
      <c r="N45" s="277">
        <v>79</v>
      </c>
      <c r="O45" s="242">
        <v>123</v>
      </c>
      <c r="P45" s="116">
        <v>89.430894308943095</v>
      </c>
      <c r="Q45" s="15">
        <v>93.33</v>
      </c>
      <c r="R45" s="295">
        <v>83</v>
      </c>
      <c r="S45" s="269">
        <v>147</v>
      </c>
      <c r="T45" s="116">
        <v>96.598639455782305</v>
      </c>
      <c r="U45" s="15">
        <v>93.77</v>
      </c>
      <c r="V45" s="311">
        <v>46</v>
      </c>
      <c r="W45" s="190">
        <f t="shared" si="1"/>
        <v>395</v>
      </c>
      <c r="Y45" s="44"/>
      <c r="Z45" s="44"/>
      <c r="AB45" s="44"/>
    </row>
    <row r="46" spans="1:28" ht="15" customHeight="1" thickBot="1" x14ac:dyDescent="0.3">
      <c r="A46" s="83"/>
      <c r="B46" s="84" t="s">
        <v>91</v>
      </c>
      <c r="C46" s="97">
        <f>SUM(C47:C66)</f>
        <v>2324</v>
      </c>
      <c r="D46" s="85">
        <f>AVERAGE(D47:D66)</f>
        <v>80.597258139268789</v>
      </c>
      <c r="E46" s="90">
        <v>77.849999999999994</v>
      </c>
      <c r="F46" s="98"/>
      <c r="G46" s="97">
        <f>SUM(G47:G66)</f>
        <v>2151</v>
      </c>
      <c r="H46" s="85">
        <f>AVERAGE(H47:H66)</f>
        <v>76.880498297431743</v>
      </c>
      <c r="I46" s="90">
        <v>78.14</v>
      </c>
      <c r="J46" s="98"/>
      <c r="K46" s="296">
        <f>SUM(K47:K66)</f>
        <v>1960</v>
      </c>
      <c r="L46" s="85">
        <f>AVERAGE(L47:L66)</f>
        <v>89.107357239445832</v>
      </c>
      <c r="M46" s="85">
        <v>90.2</v>
      </c>
      <c r="N46" s="98"/>
      <c r="O46" s="296">
        <f>SUM(O47:O66)</f>
        <v>1786</v>
      </c>
      <c r="P46" s="85">
        <f>AVERAGE(P47:P66)</f>
        <v>92.532058776477356</v>
      </c>
      <c r="Q46" s="163">
        <v>93.33</v>
      </c>
      <c r="R46" s="296"/>
      <c r="S46" s="97">
        <f>SUM(S47:S66)</f>
        <v>1825</v>
      </c>
      <c r="T46" s="85">
        <f>AVERAGE(T47:T66)</f>
        <v>94.115763648877916</v>
      </c>
      <c r="U46" s="163">
        <v>93.77</v>
      </c>
      <c r="V46" s="98"/>
      <c r="W46" s="304"/>
      <c r="Y46" s="44"/>
      <c r="Z46" s="44"/>
      <c r="AB46" s="44"/>
    </row>
    <row r="47" spans="1:28" ht="15" customHeight="1" x14ac:dyDescent="0.25">
      <c r="A47" s="186">
        <v>1</v>
      </c>
      <c r="B47" s="3" t="s">
        <v>122</v>
      </c>
      <c r="C47" s="204">
        <v>26</v>
      </c>
      <c r="D47" s="285">
        <v>100</v>
      </c>
      <c r="E47" s="15">
        <v>77.849999999999994</v>
      </c>
      <c r="F47" s="199">
        <v>2</v>
      </c>
      <c r="G47" s="204">
        <v>30</v>
      </c>
      <c r="H47" s="285">
        <v>100</v>
      </c>
      <c r="I47" s="15">
        <v>78.14</v>
      </c>
      <c r="J47" s="199">
        <v>2</v>
      </c>
      <c r="K47" s="343"/>
      <c r="L47" s="116"/>
      <c r="M47" s="285">
        <v>90.2</v>
      </c>
      <c r="N47" s="277">
        <v>109</v>
      </c>
      <c r="O47" s="242">
        <v>30</v>
      </c>
      <c r="P47" s="116">
        <v>83.333333333333343</v>
      </c>
      <c r="Q47" s="15">
        <v>93.33</v>
      </c>
      <c r="R47" s="295">
        <v>98</v>
      </c>
      <c r="S47" s="269">
        <v>26</v>
      </c>
      <c r="T47" s="116">
        <v>96.15384615384616</v>
      </c>
      <c r="U47" s="15">
        <v>93.77</v>
      </c>
      <c r="V47" s="311">
        <v>49</v>
      </c>
      <c r="W47" s="302">
        <f t="shared" ref="W47:W66" si="2">R47+N47+V47+J47+F47</f>
        <v>260</v>
      </c>
      <c r="Y47" s="44"/>
      <c r="Z47" s="44"/>
      <c r="AB47" s="44"/>
    </row>
    <row r="48" spans="1:28" ht="15" customHeight="1" x14ac:dyDescent="0.25">
      <c r="A48" s="183">
        <v>2</v>
      </c>
      <c r="B48" s="3" t="s">
        <v>23</v>
      </c>
      <c r="C48" s="204">
        <v>45</v>
      </c>
      <c r="D48" s="285">
        <v>97.777777777777771</v>
      </c>
      <c r="E48" s="15">
        <v>77.849999999999994</v>
      </c>
      <c r="F48" s="199">
        <v>6</v>
      </c>
      <c r="G48" s="204"/>
      <c r="H48" s="285"/>
      <c r="I48" s="15">
        <v>78.14</v>
      </c>
      <c r="J48" s="199">
        <v>108</v>
      </c>
      <c r="K48" s="343">
        <v>51</v>
      </c>
      <c r="L48" s="116">
        <v>90.196078431372541</v>
      </c>
      <c r="M48" s="285">
        <v>90.2</v>
      </c>
      <c r="N48" s="277">
        <v>70</v>
      </c>
      <c r="O48" s="242">
        <v>38</v>
      </c>
      <c r="P48" s="116">
        <v>97.368421052631575</v>
      </c>
      <c r="Q48" s="15">
        <v>93.33</v>
      </c>
      <c r="R48" s="295">
        <v>35</v>
      </c>
      <c r="S48" s="269">
        <v>34</v>
      </c>
      <c r="T48" s="116">
        <v>91.176470588235304</v>
      </c>
      <c r="U48" s="15">
        <v>93.77</v>
      </c>
      <c r="V48" s="311">
        <v>81</v>
      </c>
      <c r="W48" s="190">
        <f t="shared" si="2"/>
        <v>300</v>
      </c>
      <c r="Y48" s="44"/>
      <c r="Z48" s="44"/>
      <c r="AB48" s="44"/>
    </row>
    <row r="49" spans="1:28" ht="15" customHeight="1" x14ac:dyDescent="0.25">
      <c r="A49" s="183">
        <v>3</v>
      </c>
      <c r="B49" s="3" t="s">
        <v>121</v>
      </c>
      <c r="C49" s="204">
        <v>78</v>
      </c>
      <c r="D49" s="285">
        <v>94.871794871794876</v>
      </c>
      <c r="E49" s="15">
        <v>77.849999999999994</v>
      </c>
      <c r="F49" s="199">
        <v>12</v>
      </c>
      <c r="G49" s="204">
        <v>84</v>
      </c>
      <c r="H49" s="285">
        <v>100</v>
      </c>
      <c r="I49" s="15">
        <v>78.14</v>
      </c>
      <c r="J49" s="199">
        <v>1</v>
      </c>
      <c r="K49" s="343">
        <v>56</v>
      </c>
      <c r="L49" s="116">
        <v>100</v>
      </c>
      <c r="M49" s="285">
        <v>90.2</v>
      </c>
      <c r="N49" s="277">
        <v>5</v>
      </c>
      <c r="O49" s="242">
        <v>56</v>
      </c>
      <c r="P49" s="116">
        <v>100</v>
      </c>
      <c r="Q49" s="15">
        <v>93.33</v>
      </c>
      <c r="R49" s="295">
        <v>5</v>
      </c>
      <c r="S49" s="269">
        <v>61</v>
      </c>
      <c r="T49" s="116">
        <v>100</v>
      </c>
      <c r="U49" s="15">
        <v>93.77</v>
      </c>
      <c r="V49" s="311">
        <v>9</v>
      </c>
      <c r="W49" s="190">
        <f t="shared" si="2"/>
        <v>32</v>
      </c>
      <c r="Y49" s="44"/>
      <c r="Z49" s="44"/>
      <c r="AB49" s="44"/>
    </row>
    <row r="50" spans="1:28" ht="15" customHeight="1" x14ac:dyDescent="0.25">
      <c r="A50" s="183">
        <v>4</v>
      </c>
      <c r="B50" s="3" t="s">
        <v>57</v>
      </c>
      <c r="C50" s="204">
        <v>193</v>
      </c>
      <c r="D50" s="285">
        <v>94.30051813471502</v>
      </c>
      <c r="E50" s="15">
        <v>77.849999999999994</v>
      </c>
      <c r="F50" s="199">
        <v>13</v>
      </c>
      <c r="G50" s="204">
        <v>194</v>
      </c>
      <c r="H50" s="285">
        <v>91.75257731958763</v>
      </c>
      <c r="I50" s="15">
        <v>78.14</v>
      </c>
      <c r="J50" s="199">
        <v>19</v>
      </c>
      <c r="K50" s="343">
        <v>184</v>
      </c>
      <c r="L50" s="116">
        <v>93.478260869565219</v>
      </c>
      <c r="M50" s="285">
        <v>90.2</v>
      </c>
      <c r="N50" s="277">
        <v>53</v>
      </c>
      <c r="O50" s="242">
        <v>165</v>
      </c>
      <c r="P50" s="116">
        <v>95.757575757575751</v>
      </c>
      <c r="Q50" s="15">
        <v>93.33</v>
      </c>
      <c r="R50" s="295">
        <v>50</v>
      </c>
      <c r="S50" s="269">
        <v>177</v>
      </c>
      <c r="T50" s="116">
        <v>100</v>
      </c>
      <c r="U50" s="15">
        <v>93.77</v>
      </c>
      <c r="V50" s="311">
        <v>8</v>
      </c>
      <c r="W50" s="190">
        <f t="shared" si="2"/>
        <v>143</v>
      </c>
      <c r="Y50" s="44"/>
      <c r="Z50" s="44"/>
      <c r="AB50" s="44"/>
    </row>
    <row r="51" spans="1:28" ht="15" customHeight="1" x14ac:dyDescent="0.25">
      <c r="A51" s="183">
        <v>5</v>
      </c>
      <c r="B51" s="4" t="s">
        <v>25</v>
      </c>
      <c r="C51" s="205">
        <v>115</v>
      </c>
      <c r="D51" s="291">
        <v>93.913043478260875</v>
      </c>
      <c r="E51" s="16">
        <v>77.849999999999994</v>
      </c>
      <c r="F51" s="206">
        <v>14</v>
      </c>
      <c r="G51" s="205">
        <v>115</v>
      </c>
      <c r="H51" s="291">
        <v>94.782608695652172</v>
      </c>
      <c r="I51" s="16">
        <v>78.14</v>
      </c>
      <c r="J51" s="206">
        <v>11</v>
      </c>
      <c r="K51" s="343">
        <v>96</v>
      </c>
      <c r="L51" s="116">
        <v>100</v>
      </c>
      <c r="M51" s="291">
        <v>90.2</v>
      </c>
      <c r="N51" s="278">
        <v>9</v>
      </c>
      <c r="O51" s="310">
        <v>94</v>
      </c>
      <c r="P51" s="116">
        <v>100</v>
      </c>
      <c r="Q51" s="16">
        <v>93.33</v>
      </c>
      <c r="R51" s="295">
        <v>8</v>
      </c>
      <c r="S51" s="264">
        <v>83</v>
      </c>
      <c r="T51" s="116">
        <v>100</v>
      </c>
      <c r="U51" s="16">
        <v>93.77</v>
      </c>
      <c r="V51" s="311">
        <v>14</v>
      </c>
      <c r="W51" s="190">
        <f t="shared" si="2"/>
        <v>56</v>
      </c>
      <c r="Y51" s="44"/>
      <c r="Z51" s="44"/>
      <c r="AB51" s="44"/>
    </row>
    <row r="52" spans="1:28" ht="15" customHeight="1" x14ac:dyDescent="0.25">
      <c r="A52" s="183">
        <v>6</v>
      </c>
      <c r="B52" s="3" t="s">
        <v>59</v>
      </c>
      <c r="C52" s="204">
        <v>48</v>
      </c>
      <c r="D52" s="285">
        <v>89.583333333333329</v>
      </c>
      <c r="E52" s="15">
        <v>77.849999999999994</v>
      </c>
      <c r="F52" s="199">
        <v>21</v>
      </c>
      <c r="G52" s="204">
        <v>29</v>
      </c>
      <c r="H52" s="285">
        <v>93.103448275862064</v>
      </c>
      <c r="I52" s="15">
        <v>78.14</v>
      </c>
      <c r="J52" s="199">
        <v>17</v>
      </c>
      <c r="K52" s="343">
        <v>28</v>
      </c>
      <c r="L52" s="116">
        <v>89.285714285714292</v>
      </c>
      <c r="M52" s="285">
        <v>90.2</v>
      </c>
      <c r="N52" s="277">
        <v>73</v>
      </c>
      <c r="O52" s="242">
        <v>21</v>
      </c>
      <c r="P52" s="116">
        <v>85.714285714285722</v>
      </c>
      <c r="Q52" s="15">
        <v>93.33</v>
      </c>
      <c r="R52" s="295">
        <v>93</v>
      </c>
      <c r="S52" s="269">
        <v>34</v>
      </c>
      <c r="T52" s="116">
        <v>100</v>
      </c>
      <c r="U52" s="15">
        <v>93.77</v>
      </c>
      <c r="V52" s="311">
        <v>11</v>
      </c>
      <c r="W52" s="190">
        <f t="shared" si="2"/>
        <v>215</v>
      </c>
      <c r="Y52" s="44"/>
      <c r="Z52" s="44"/>
      <c r="AB52" s="44"/>
    </row>
    <row r="53" spans="1:28" ht="15" customHeight="1" x14ac:dyDescent="0.25">
      <c r="A53" s="183">
        <v>7</v>
      </c>
      <c r="B53" s="3" t="s">
        <v>26</v>
      </c>
      <c r="C53" s="204">
        <v>113</v>
      </c>
      <c r="D53" s="285">
        <v>87.610619469026545</v>
      </c>
      <c r="E53" s="15">
        <v>77.849999999999994</v>
      </c>
      <c r="F53" s="199">
        <v>28</v>
      </c>
      <c r="G53" s="204">
        <v>124</v>
      </c>
      <c r="H53" s="285">
        <v>88.709677419354847</v>
      </c>
      <c r="I53" s="15">
        <v>78.14</v>
      </c>
      <c r="J53" s="199">
        <v>32</v>
      </c>
      <c r="K53" s="343">
        <v>135</v>
      </c>
      <c r="L53" s="116">
        <v>91.111111111111114</v>
      </c>
      <c r="M53" s="285">
        <v>90.2</v>
      </c>
      <c r="N53" s="277">
        <v>65</v>
      </c>
      <c r="O53" s="242">
        <v>123</v>
      </c>
      <c r="P53" s="116">
        <v>98.373983739837399</v>
      </c>
      <c r="Q53" s="15">
        <v>93.33</v>
      </c>
      <c r="R53" s="295">
        <v>29</v>
      </c>
      <c r="S53" s="269">
        <v>110</v>
      </c>
      <c r="T53" s="116">
        <v>97.27272727272728</v>
      </c>
      <c r="U53" s="15">
        <v>93.77</v>
      </c>
      <c r="V53" s="311">
        <v>40</v>
      </c>
      <c r="W53" s="190">
        <f t="shared" si="2"/>
        <v>194</v>
      </c>
      <c r="Y53" s="44"/>
      <c r="Z53" s="44"/>
      <c r="AB53" s="44"/>
    </row>
    <row r="54" spans="1:28" ht="15" customHeight="1" x14ac:dyDescent="0.25">
      <c r="A54" s="183">
        <v>8</v>
      </c>
      <c r="B54" s="3" t="s">
        <v>82</v>
      </c>
      <c r="C54" s="204">
        <v>151</v>
      </c>
      <c r="D54" s="285">
        <v>84.768211920529808</v>
      </c>
      <c r="E54" s="15">
        <v>77.849999999999994</v>
      </c>
      <c r="F54" s="199">
        <v>38</v>
      </c>
      <c r="G54" s="204">
        <v>123</v>
      </c>
      <c r="H54" s="285">
        <v>86.178861788617894</v>
      </c>
      <c r="I54" s="15">
        <v>78.14</v>
      </c>
      <c r="J54" s="199">
        <v>40</v>
      </c>
      <c r="K54" s="343">
        <v>140</v>
      </c>
      <c r="L54" s="116">
        <v>100</v>
      </c>
      <c r="M54" s="285">
        <v>90.2</v>
      </c>
      <c r="N54" s="277">
        <v>6</v>
      </c>
      <c r="O54" s="242">
        <v>110</v>
      </c>
      <c r="P54" s="116">
        <v>95.454545454545453</v>
      </c>
      <c r="Q54" s="15">
        <v>93.33</v>
      </c>
      <c r="R54" s="295">
        <v>54</v>
      </c>
      <c r="S54" s="269">
        <v>141</v>
      </c>
      <c r="T54" s="116">
        <v>100</v>
      </c>
      <c r="U54" s="15">
        <v>93.77</v>
      </c>
      <c r="V54" s="311">
        <v>10</v>
      </c>
      <c r="W54" s="190">
        <f t="shared" si="2"/>
        <v>148</v>
      </c>
      <c r="Y54" s="44"/>
      <c r="Z54" s="44"/>
      <c r="AB54" s="44"/>
    </row>
    <row r="55" spans="1:28" ht="15" customHeight="1" x14ac:dyDescent="0.25">
      <c r="A55" s="183">
        <v>9</v>
      </c>
      <c r="B55" s="3" t="s">
        <v>21</v>
      </c>
      <c r="C55" s="204">
        <v>136</v>
      </c>
      <c r="D55" s="285">
        <v>84.558823529411768</v>
      </c>
      <c r="E55" s="15">
        <v>77.849999999999994</v>
      </c>
      <c r="F55" s="199">
        <v>39</v>
      </c>
      <c r="G55" s="204">
        <v>97</v>
      </c>
      <c r="H55" s="285">
        <v>73.195876288659804</v>
      </c>
      <c r="I55" s="15">
        <v>78.14</v>
      </c>
      <c r="J55" s="199">
        <v>68</v>
      </c>
      <c r="K55" s="343">
        <v>88</v>
      </c>
      <c r="L55" s="116">
        <v>68.181818181818187</v>
      </c>
      <c r="M55" s="285">
        <v>90.2</v>
      </c>
      <c r="N55" s="277">
        <v>105</v>
      </c>
      <c r="O55" s="242">
        <v>83</v>
      </c>
      <c r="P55" s="116">
        <v>91.566265060240966</v>
      </c>
      <c r="Q55" s="15">
        <v>93.33</v>
      </c>
      <c r="R55" s="295">
        <v>74</v>
      </c>
      <c r="S55" s="269">
        <v>102</v>
      </c>
      <c r="T55" s="116">
        <v>95.098039215686271</v>
      </c>
      <c r="U55" s="15">
        <v>93.77</v>
      </c>
      <c r="V55" s="311">
        <v>54</v>
      </c>
      <c r="W55" s="190">
        <f t="shared" si="2"/>
        <v>340</v>
      </c>
      <c r="Y55" s="44"/>
      <c r="Z55" s="44"/>
      <c r="AB55" s="44"/>
    </row>
    <row r="56" spans="1:28" ht="15" customHeight="1" x14ac:dyDescent="0.25">
      <c r="A56" s="183">
        <v>10</v>
      </c>
      <c r="B56" s="4" t="s">
        <v>58</v>
      </c>
      <c r="C56" s="205">
        <v>64</v>
      </c>
      <c r="D56" s="291">
        <v>81.25</v>
      </c>
      <c r="E56" s="16">
        <v>77.849999999999994</v>
      </c>
      <c r="F56" s="206">
        <v>48</v>
      </c>
      <c r="G56" s="205">
        <v>50</v>
      </c>
      <c r="H56" s="291">
        <v>22</v>
      </c>
      <c r="I56" s="16">
        <v>78.14</v>
      </c>
      <c r="J56" s="206">
        <v>107</v>
      </c>
      <c r="K56" s="343">
        <v>44</v>
      </c>
      <c r="L56" s="116">
        <v>100</v>
      </c>
      <c r="M56" s="291">
        <v>90.2</v>
      </c>
      <c r="N56" s="278">
        <v>7</v>
      </c>
      <c r="O56" s="310">
        <v>91</v>
      </c>
      <c r="P56" s="116">
        <v>100</v>
      </c>
      <c r="Q56" s="16">
        <v>93.33</v>
      </c>
      <c r="R56" s="295">
        <v>6</v>
      </c>
      <c r="S56" s="264">
        <v>74</v>
      </c>
      <c r="T56" s="116">
        <v>100</v>
      </c>
      <c r="U56" s="16">
        <v>93.77</v>
      </c>
      <c r="V56" s="311">
        <v>12</v>
      </c>
      <c r="W56" s="190">
        <f t="shared" si="2"/>
        <v>180</v>
      </c>
      <c r="Y56" s="44"/>
      <c r="Z56" s="44"/>
      <c r="AB56" s="44"/>
    </row>
    <row r="57" spans="1:28" ht="15" customHeight="1" x14ac:dyDescent="0.25">
      <c r="A57" s="183">
        <v>11</v>
      </c>
      <c r="B57" s="3" t="s">
        <v>123</v>
      </c>
      <c r="C57" s="204">
        <v>88</v>
      </c>
      <c r="D57" s="285">
        <v>80.681818181818187</v>
      </c>
      <c r="E57" s="15">
        <v>77.849999999999994</v>
      </c>
      <c r="F57" s="199">
        <v>53</v>
      </c>
      <c r="G57" s="204">
        <v>92</v>
      </c>
      <c r="H57" s="285">
        <v>94.565217391304344</v>
      </c>
      <c r="I57" s="15">
        <v>78.14</v>
      </c>
      <c r="J57" s="199">
        <v>13</v>
      </c>
      <c r="K57" s="343">
        <v>102</v>
      </c>
      <c r="L57" s="116">
        <v>85.294117647058812</v>
      </c>
      <c r="M57" s="285">
        <v>90.2</v>
      </c>
      <c r="N57" s="277">
        <v>86</v>
      </c>
      <c r="O57" s="242">
        <v>84</v>
      </c>
      <c r="P57" s="116">
        <v>95.238095238095241</v>
      </c>
      <c r="Q57" s="15">
        <v>93.33</v>
      </c>
      <c r="R57" s="295">
        <v>58</v>
      </c>
      <c r="S57" s="269">
        <v>95</v>
      </c>
      <c r="T57" s="116">
        <v>95.78947368421052</v>
      </c>
      <c r="U57" s="15">
        <v>93.77</v>
      </c>
      <c r="V57" s="311">
        <v>52</v>
      </c>
      <c r="W57" s="190">
        <f t="shared" si="2"/>
        <v>262</v>
      </c>
      <c r="Y57" s="44"/>
      <c r="Z57" s="44"/>
      <c r="AB57" s="44"/>
    </row>
    <row r="58" spans="1:28" ht="15" customHeight="1" x14ac:dyDescent="0.25">
      <c r="A58" s="183">
        <v>12</v>
      </c>
      <c r="B58" s="3" t="s">
        <v>56</v>
      </c>
      <c r="C58" s="204">
        <v>38</v>
      </c>
      <c r="D58" s="285">
        <v>78.94736842105263</v>
      </c>
      <c r="E58" s="15">
        <v>77.849999999999994</v>
      </c>
      <c r="F58" s="199">
        <v>60</v>
      </c>
      <c r="G58" s="204">
        <v>46</v>
      </c>
      <c r="H58" s="285">
        <v>69.565217391304344</v>
      </c>
      <c r="I58" s="15">
        <v>78.14</v>
      </c>
      <c r="J58" s="199">
        <v>73</v>
      </c>
      <c r="K58" s="343">
        <v>16</v>
      </c>
      <c r="L58" s="116">
        <v>100</v>
      </c>
      <c r="M58" s="285">
        <v>90.2</v>
      </c>
      <c r="N58" s="277">
        <v>8</v>
      </c>
      <c r="O58" s="242">
        <v>13</v>
      </c>
      <c r="P58" s="116">
        <v>84.615384615384613</v>
      </c>
      <c r="Q58" s="15">
        <v>93.33</v>
      </c>
      <c r="R58" s="295">
        <v>95</v>
      </c>
      <c r="S58" s="269">
        <v>16</v>
      </c>
      <c r="T58" s="116">
        <v>93.75</v>
      </c>
      <c r="U58" s="15">
        <v>93.77</v>
      </c>
      <c r="V58" s="311">
        <v>66</v>
      </c>
      <c r="W58" s="190">
        <f t="shared" si="2"/>
        <v>302</v>
      </c>
      <c r="Y58" s="44"/>
      <c r="Z58" s="44"/>
      <c r="AB58" s="44"/>
    </row>
    <row r="59" spans="1:28" ht="15" customHeight="1" x14ac:dyDescent="0.25">
      <c r="A59" s="183">
        <v>13</v>
      </c>
      <c r="B59" s="3" t="s">
        <v>18</v>
      </c>
      <c r="C59" s="204">
        <v>195</v>
      </c>
      <c r="D59" s="285">
        <v>78.461538461538453</v>
      </c>
      <c r="E59" s="15">
        <v>77.849999999999994</v>
      </c>
      <c r="F59" s="199">
        <v>63</v>
      </c>
      <c r="G59" s="204">
        <v>205</v>
      </c>
      <c r="H59" s="285">
        <v>61.463414634146339</v>
      </c>
      <c r="I59" s="15">
        <v>78.14</v>
      </c>
      <c r="J59" s="199">
        <v>97</v>
      </c>
      <c r="K59" s="343">
        <v>238</v>
      </c>
      <c r="L59" s="116">
        <v>88.235294117647058</v>
      </c>
      <c r="M59" s="285">
        <v>90.2</v>
      </c>
      <c r="N59" s="277">
        <v>76</v>
      </c>
      <c r="O59" s="242">
        <v>211</v>
      </c>
      <c r="P59" s="116">
        <v>95.73459715639811</v>
      </c>
      <c r="Q59" s="15">
        <v>93.33</v>
      </c>
      <c r="R59" s="295">
        <v>51</v>
      </c>
      <c r="S59" s="269">
        <v>223</v>
      </c>
      <c r="T59" s="116">
        <v>89.68609865470853</v>
      </c>
      <c r="U59" s="15">
        <v>93.77</v>
      </c>
      <c r="V59" s="311">
        <v>87</v>
      </c>
      <c r="W59" s="190">
        <f t="shared" si="2"/>
        <v>374</v>
      </c>
      <c r="Y59" s="44"/>
      <c r="Z59" s="44"/>
      <c r="AB59" s="44"/>
    </row>
    <row r="60" spans="1:28" ht="15" customHeight="1" x14ac:dyDescent="0.25">
      <c r="A60" s="183">
        <v>14</v>
      </c>
      <c r="B60" s="3" t="s">
        <v>157</v>
      </c>
      <c r="C60" s="204">
        <v>143</v>
      </c>
      <c r="D60" s="285">
        <v>78.32167832167832</v>
      </c>
      <c r="E60" s="15">
        <v>77.849999999999994</v>
      </c>
      <c r="F60" s="199">
        <v>64</v>
      </c>
      <c r="G60" s="204">
        <v>127</v>
      </c>
      <c r="H60" s="285">
        <v>64.566929133858267</v>
      </c>
      <c r="I60" s="15">
        <v>78.14</v>
      </c>
      <c r="J60" s="199">
        <v>89</v>
      </c>
      <c r="K60" s="343">
        <v>107</v>
      </c>
      <c r="L60" s="116">
        <v>95.327102803738313</v>
      </c>
      <c r="M60" s="285">
        <v>90.2</v>
      </c>
      <c r="N60" s="277">
        <v>39</v>
      </c>
      <c r="O60" s="242">
        <v>110</v>
      </c>
      <c r="P60" s="116">
        <v>79.090909090909093</v>
      </c>
      <c r="Q60" s="15">
        <v>93.33</v>
      </c>
      <c r="R60" s="295">
        <v>103</v>
      </c>
      <c r="S60" s="269">
        <v>97</v>
      </c>
      <c r="T60" s="116">
        <v>97.938144329896915</v>
      </c>
      <c r="U60" s="15">
        <v>93.77</v>
      </c>
      <c r="V60" s="311">
        <v>36</v>
      </c>
      <c r="W60" s="190">
        <f t="shared" si="2"/>
        <v>331</v>
      </c>
      <c r="Y60" s="44"/>
      <c r="Z60" s="44"/>
      <c r="AB60" s="44"/>
    </row>
    <row r="61" spans="1:28" ht="15" customHeight="1" x14ac:dyDescent="0.25">
      <c r="A61" s="183">
        <v>15</v>
      </c>
      <c r="B61" s="3" t="s">
        <v>60</v>
      </c>
      <c r="C61" s="204">
        <v>289</v>
      </c>
      <c r="D61" s="285">
        <v>74.394463667820077</v>
      </c>
      <c r="E61" s="15">
        <v>77.849999999999994</v>
      </c>
      <c r="F61" s="199">
        <v>75</v>
      </c>
      <c r="G61" s="204">
        <v>281</v>
      </c>
      <c r="H61" s="285">
        <v>68.683274021352304</v>
      </c>
      <c r="I61" s="15">
        <v>78.14</v>
      </c>
      <c r="J61" s="199">
        <v>78</v>
      </c>
      <c r="K61" s="343">
        <v>234</v>
      </c>
      <c r="L61" s="116">
        <v>88.461538461538453</v>
      </c>
      <c r="M61" s="285">
        <v>90.2</v>
      </c>
      <c r="N61" s="277">
        <v>75</v>
      </c>
      <c r="O61" s="242">
        <v>233</v>
      </c>
      <c r="P61" s="116">
        <v>95.278969957081543</v>
      </c>
      <c r="Q61" s="15">
        <v>93.33</v>
      </c>
      <c r="R61" s="295">
        <v>57</v>
      </c>
      <c r="S61" s="269">
        <v>216</v>
      </c>
      <c r="T61" s="116">
        <v>95.370370370370381</v>
      </c>
      <c r="U61" s="15">
        <v>93.77</v>
      </c>
      <c r="V61" s="311">
        <v>53</v>
      </c>
      <c r="W61" s="190">
        <f t="shared" si="2"/>
        <v>338</v>
      </c>
      <c r="Y61" s="44"/>
      <c r="Z61" s="44"/>
      <c r="AB61" s="44"/>
    </row>
    <row r="62" spans="1:28" ht="15" customHeight="1" x14ac:dyDescent="0.25">
      <c r="A62" s="183">
        <v>16</v>
      </c>
      <c r="B62" s="3" t="s">
        <v>20</v>
      </c>
      <c r="C62" s="204">
        <v>123</v>
      </c>
      <c r="D62" s="285">
        <v>72.357723577235774</v>
      </c>
      <c r="E62" s="15">
        <v>77.849999999999994</v>
      </c>
      <c r="F62" s="199">
        <v>82</v>
      </c>
      <c r="G62" s="204">
        <v>108</v>
      </c>
      <c r="H62" s="285">
        <v>87.962962962962962</v>
      </c>
      <c r="I62" s="15">
        <v>78.14</v>
      </c>
      <c r="J62" s="199">
        <v>38</v>
      </c>
      <c r="K62" s="242">
        <v>93</v>
      </c>
      <c r="L62" s="285">
        <v>92.473118279569889</v>
      </c>
      <c r="M62" s="285">
        <v>90.2</v>
      </c>
      <c r="N62" s="277">
        <v>56</v>
      </c>
      <c r="O62" s="242">
        <v>104</v>
      </c>
      <c r="P62" s="116">
        <v>88.461538461538467</v>
      </c>
      <c r="Q62" s="15">
        <v>93.33</v>
      </c>
      <c r="R62" s="295">
        <v>88</v>
      </c>
      <c r="S62" s="269">
        <v>103</v>
      </c>
      <c r="T62" s="116">
        <v>90.291262135922324</v>
      </c>
      <c r="U62" s="15">
        <v>93.77</v>
      </c>
      <c r="V62" s="311">
        <v>83</v>
      </c>
      <c r="W62" s="190">
        <f t="shared" si="2"/>
        <v>347</v>
      </c>
      <c r="Y62" s="44"/>
      <c r="Z62" s="44"/>
      <c r="AB62" s="44"/>
    </row>
    <row r="63" spans="1:28" ht="15" customHeight="1" x14ac:dyDescent="0.25">
      <c r="A63" s="183">
        <v>17</v>
      </c>
      <c r="B63" s="3" t="s">
        <v>156</v>
      </c>
      <c r="C63" s="204">
        <v>114</v>
      </c>
      <c r="D63" s="285">
        <v>71.929824561403507</v>
      </c>
      <c r="E63" s="15">
        <v>77.849999999999994</v>
      </c>
      <c r="F63" s="199">
        <v>83</v>
      </c>
      <c r="G63" s="204">
        <v>107</v>
      </c>
      <c r="H63" s="285">
        <v>65.420560747663558</v>
      </c>
      <c r="I63" s="15">
        <v>78.14</v>
      </c>
      <c r="J63" s="199">
        <v>87</v>
      </c>
      <c r="K63" s="343">
        <v>110</v>
      </c>
      <c r="L63" s="116">
        <v>95.454545454545453</v>
      </c>
      <c r="M63" s="285">
        <v>90.2</v>
      </c>
      <c r="N63" s="277">
        <v>38</v>
      </c>
      <c r="O63" s="242">
        <v>110</v>
      </c>
      <c r="P63" s="116">
        <v>95.454545454545453</v>
      </c>
      <c r="Q63" s="15">
        <v>93.33</v>
      </c>
      <c r="R63" s="295">
        <v>55</v>
      </c>
      <c r="S63" s="269">
        <v>104</v>
      </c>
      <c r="T63" s="116">
        <v>89.423076923076934</v>
      </c>
      <c r="U63" s="15">
        <v>93.77</v>
      </c>
      <c r="V63" s="311">
        <v>88</v>
      </c>
      <c r="W63" s="190">
        <f t="shared" si="2"/>
        <v>351</v>
      </c>
      <c r="Y63" s="44"/>
      <c r="Z63" s="44"/>
      <c r="AB63" s="44"/>
    </row>
    <row r="64" spans="1:28" ht="15" customHeight="1" x14ac:dyDescent="0.25">
      <c r="A64" s="183">
        <v>18</v>
      </c>
      <c r="B64" s="3" t="s">
        <v>24</v>
      </c>
      <c r="C64" s="204">
        <v>80</v>
      </c>
      <c r="D64" s="285">
        <v>71.25</v>
      </c>
      <c r="E64" s="15">
        <v>77.849999999999994</v>
      </c>
      <c r="F64" s="199">
        <v>84</v>
      </c>
      <c r="G64" s="204">
        <v>86</v>
      </c>
      <c r="H64" s="285">
        <v>89.534883720930225</v>
      </c>
      <c r="I64" s="15">
        <v>78.14</v>
      </c>
      <c r="J64" s="199">
        <v>29</v>
      </c>
      <c r="K64" s="343">
        <v>88</v>
      </c>
      <c r="L64" s="116">
        <v>68.181818181818187</v>
      </c>
      <c r="M64" s="285">
        <v>90.2</v>
      </c>
      <c r="N64" s="277">
        <v>104</v>
      </c>
      <c r="O64" s="242">
        <v>80</v>
      </c>
      <c r="P64" s="116">
        <v>100</v>
      </c>
      <c r="Q64" s="15">
        <v>93.33</v>
      </c>
      <c r="R64" s="295">
        <v>7</v>
      </c>
      <c r="S64" s="269">
        <v>81</v>
      </c>
      <c r="T64" s="116">
        <v>100</v>
      </c>
      <c r="U64" s="15">
        <v>93.77</v>
      </c>
      <c r="V64" s="311">
        <v>13</v>
      </c>
      <c r="W64" s="302">
        <f t="shared" si="2"/>
        <v>237</v>
      </c>
      <c r="Y64" s="44"/>
      <c r="Z64" s="44"/>
      <c r="AB64" s="44"/>
    </row>
    <row r="65" spans="1:28" ht="15" customHeight="1" x14ac:dyDescent="0.25">
      <c r="A65" s="184">
        <v>19</v>
      </c>
      <c r="B65" s="3" t="s">
        <v>153</v>
      </c>
      <c r="C65" s="204">
        <v>229</v>
      </c>
      <c r="D65" s="285">
        <v>55.895196506550221</v>
      </c>
      <c r="E65" s="15">
        <v>77.849999999999994</v>
      </c>
      <c r="F65" s="199">
        <v>101</v>
      </c>
      <c r="G65" s="204">
        <v>206</v>
      </c>
      <c r="H65" s="285">
        <v>64.5631067961165</v>
      </c>
      <c r="I65" s="15">
        <v>78.14</v>
      </c>
      <c r="J65" s="199">
        <v>90</v>
      </c>
      <c r="K65" s="343">
        <v>107</v>
      </c>
      <c r="L65" s="116">
        <v>82.242990654205613</v>
      </c>
      <c r="M65" s="285">
        <v>90.2</v>
      </c>
      <c r="N65" s="277">
        <v>91</v>
      </c>
      <c r="O65" s="242"/>
      <c r="P65" s="116"/>
      <c r="Q65" s="15">
        <v>93.33</v>
      </c>
      <c r="R65" s="295">
        <v>110</v>
      </c>
      <c r="S65" s="269"/>
      <c r="T65" s="116"/>
      <c r="U65" s="15">
        <v>93.77</v>
      </c>
      <c r="V65" s="311">
        <v>110</v>
      </c>
      <c r="W65" s="306">
        <f t="shared" si="2"/>
        <v>502</v>
      </c>
      <c r="Y65" s="44"/>
      <c r="Z65" s="44"/>
      <c r="AB65" s="44"/>
    </row>
    <row r="66" spans="1:28" ht="15" customHeight="1" thickBot="1" x14ac:dyDescent="0.3">
      <c r="A66" s="184">
        <v>20</v>
      </c>
      <c r="B66" s="3" t="s">
        <v>22</v>
      </c>
      <c r="C66" s="204">
        <v>56</v>
      </c>
      <c r="D66" s="285">
        <v>41.071428571428569</v>
      </c>
      <c r="E66" s="15">
        <v>77.849999999999994</v>
      </c>
      <c r="F66" s="199">
        <v>110</v>
      </c>
      <c r="G66" s="204">
        <v>47</v>
      </c>
      <c r="H66" s="285">
        <v>44.680851063829792</v>
      </c>
      <c r="I66" s="15">
        <v>78.14</v>
      </c>
      <c r="J66" s="199">
        <v>106</v>
      </c>
      <c r="K66" s="242">
        <v>43</v>
      </c>
      <c r="L66" s="15">
        <v>65.116279069767444</v>
      </c>
      <c r="M66" s="285">
        <v>90.2</v>
      </c>
      <c r="N66" s="277">
        <v>107</v>
      </c>
      <c r="O66" s="242">
        <v>30</v>
      </c>
      <c r="P66" s="116">
        <v>76.666666666666671</v>
      </c>
      <c r="Q66" s="15">
        <v>93.33</v>
      </c>
      <c r="R66" s="295">
        <v>104</v>
      </c>
      <c r="S66" s="269">
        <v>48</v>
      </c>
      <c r="T66" s="116">
        <v>56.25</v>
      </c>
      <c r="U66" s="15">
        <v>93.77</v>
      </c>
      <c r="V66" s="311">
        <v>108</v>
      </c>
      <c r="W66" s="303">
        <f t="shared" si="2"/>
        <v>535</v>
      </c>
      <c r="Y66" s="44"/>
      <c r="Z66" s="44"/>
      <c r="AB66" s="44"/>
    </row>
    <row r="67" spans="1:28" ht="15" customHeight="1" thickBot="1" x14ac:dyDescent="0.3">
      <c r="A67" s="83"/>
      <c r="B67" s="84" t="s">
        <v>92</v>
      </c>
      <c r="C67" s="97">
        <f>SUM(C68:C81)</f>
        <v>1972</v>
      </c>
      <c r="D67" s="85">
        <f>AVERAGE(D68:D81)</f>
        <v>79.40664057346396</v>
      </c>
      <c r="E67" s="90">
        <v>77.849999999999994</v>
      </c>
      <c r="F67" s="98"/>
      <c r="G67" s="97">
        <f>SUM(G68:G81)</f>
        <v>1689</v>
      </c>
      <c r="H67" s="85">
        <f>AVERAGE(H68:H81)</f>
        <v>81.974484658042613</v>
      </c>
      <c r="I67" s="90">
        <v>78.14</v>
      </c>
      <c r="J67" s="98"/>
      <c r="K67" s="296">
        <f>SUM(K68:K81)</f>
        <v>1739</v>
      </c>
      <c r="L67" s="85">
        <f>AVERAGE(L68:L81)</f>
        <v>94.628568203552746</v>
      </c>
      <c r="M67" s="85">
        <v>90.2</v>
      </c>
      <c r="N67" s="98"/>
      <c r="O67" s="296">
        <f>SUM(O68:O81)</f>
        <v>1411</v>
      </c>
      <c r="P67" s="85">
        <f>AVERAGE(P68:P81)</f>
        <v>96.954702428602133</v>
      </c>
      <c r="Q67" s="163">
        <v>93.33</v>
      </c>
      <c r="R67" s="296"/>
      <c r="S67" s="97">
        <f>SUM(S68:S81)</f>
        <v>1495</v>
      </c>
      <c r="T67" s="85">
        <f>AVERAGE(T68:T81)</f>
        <v>94.266748470848995</v>
      </c>
      <c r="U67" s="163">
        <v>93.77</v>
      </c>
      <c r="V67" s="98"/>
      <c r="W67" s="304"/>
      <c r="Y67" s="44"/>
      <c r="Z67" s="44"/>
      <c r="AB67" s="44"/>
    </row>
    <row r="68" spans="1:28" ht="15" customHeight="1" x14ac:dyDescent="0.25">
      <c r="A68" s="181">
        <v>1</v>
      </c>
      <c r="B68" s="3" t="s">
        <v>55</v>
      </c>
      <c r="C68" s="204">
        <v>125</v>
      </c>
      <c r="D68" s="285">
        <v>100</v>
      </c>
      <c r="E68" s="15">
        <v>77.849999999999994</v>
      </c>
      <c r="F68" s="199">
        <v>3</v>
      </c>
      <c r="G68" s="204">
        <v>128</v>
      </c>
      <c r="H68" s="285">
        <v>97.65625</v>
      </c>
      <c r="I68" s="15">
        <v>78.14</v>
      </c>
      <c r="J68" s="199">
        <v>8</v>
      </c>
      <c r="K68" s="343">
        <v>141</v>
      </c>
      <c r="L68" s="116">
        <v>100</v>
      </c>
      <c r="M68" s="285">
        <v>90.2</v>
      </c>
      <c r="N68" s="277">
        <v>10</v>
      </c>
      <c r="O68" s="242">
        <v>95</v>
      </c>
      <c r="P68" s="116">
        <v>100</v>
      </c>
      <c r="Q68" s="15">
        <v>93.33</v>
      </c>
      <c r="R68" s="295">
        <v>9</v>
      </c>
      <c r="S68" s="269">
        <v>92</v>
      </c>
      <c r="T68" s="116">
        <v>100</v>
      </c>
      <c r="U68" s="15">
        <v>93.77</v>
      </c>
      <c r="V68" s="311">
        <v>15</v>
      </c>
      <c r="W68" s="305">
        <f t="shared" ref="W68:W81" si="3">R68+N68+V68+J68+F68</f>
        <v>45</v>
      </c>
      <c r="Y68" s="44"/>
      <c r="Z68" s="44"/>
      <c r="AB68" s="44"/>
    </row>
    <row r="69" spans="1:28" ht="15" customHeight="1" x14ac:dyDescent="0.25">
      <c r="A69" s="183">
        <v>2</v>
      </c>
      <c r="B69" s="3" t="s">
        <v>154</v>
      </c>
      <c r="C69" s="204">
        <v>202</v>
      </c>
      <c r="D69" s="285">
        <v>91.584158415841586</v>
      </c>
      <c r="E69" s="15">
        <v>77.849999999999994</v>
      </c>
      <c r="F69" s="199">
        <v>18</v>
      </c>
      <c r="G69" s="204">
        <v>207</v>
      </c>
      <c r="H69" s="285">
        <v>94.68599033816426</v>
      </c>
      <c r="I69" s="15">
        <v>78.14</v>
      </c>
      <c r="J69" s="199">
        <v>12</v>
      </c>
      <c r="K69" s="343">
        <v>168</v>
      </c>
      <c r="L69" s="116">
        <v>98.80952380952381</v>
      </c>
      <c r="M69" s="285">
        <v>90.2</v>
      </c>
      <c r="N69" s="277">
        <v>20</v>
      </c>
      <c r="O69" s="242"/>
      <c r="P69" s="116"/>
      <c r="Q69" s="15">
        <v>93.33</v>
      </c>
      <c r="R69" s="295">
        <v>110</v>
      </c>
      <c r="S69" s="269">
        <v>213</v>
      </c>
      <c r="T69" s="116">
        <v>100</v>
      </c>
      <c r="U69" s="15">
        <v>93.77</v>
      </c>
      <c r="V69" s="311">
        <v>19</v>
      </c>
      <c r="W69" s="190">
        <f t="shared" si="3"/>
        <v>179</v>
      </c>
      <c r="Y69" s="44"/>
      <c r="Z69" s="44"/>
      <c r="AB69" s="44"/>
    </row>
    <row r="70" spans="1:28" ht="15" customHeight="1" x14ac:dyDescent="0.25">
      <c r="A70" s="183">
        <v>3</v>
      </c>
      <c r="B70" s="3" t="s">
        <v>52</v>
      </c>
      <c r="C70" s="204">
        <v>92</v>
      </c>
      <c r="D70" s="285">
        <v>89.130434782608688</v>
      </c>
      <c r="E70" s="15">
        <v>77.849999999999994</v>
      </c>
      <c r="F70" s="199">
        <v>25</v>
      </c>
      <c r="G70" s="204">
        <v>110</v>
      </c>
      <c r="H70" s="285">
        <v>89.090909090909093</v>
      </c>
      <c r="I70" s="15">
        <v>78.14</v>
      </c>
      <c r="J70" s="199">
        <v>31</v>
      </c>
      <c r="K70" s="242">
        <v>113</v>
      </c>
      <c r="L70" s="285">
        <v>97.345132743362825</v>
      </c>
      <c r="M70" s="285">
        <v>90.2</v>
      </c>
      <c r="N70" s="277">
        <v>31</v>
      </c>
      <c r="O70" s="242">
        <v>78</v>
      </c>
      <c r="P70" s="116">
        <v>98.71794871794873</v>
      </c>
      <c r="Q70" s="15">
        <v>93.33</v>
      </c>
      <c r="R70" s="295">
        <v>24</v>
      </c>
      <c r="S70" s="269">
        <v>88</v>
      </c>
      <c r="T70" s="116">
        <v>98.863636363636374</v>
      </c>
      <c r="U70" s="15">
        <v>93.77</v>
      </c>
      <c r="V70" s="311">
        <v>32</v>
      </c>
      <c r="W70" s="190">
        <f t="shared" si="3"/>
        <v>143</v>
      </c>
      <c r="Y70" s="44"/>
      <c r="Z70" s="44"/>
      <c r="AB70" s="44"/>
    </row>
    <row r="71" spans="1:28" ht="15" customHeight="1" x14ac:dyDescent="0.25">
      <c r="A71" s="183">
        <v>4</v>
      </c>
      <c r="B71" s="3" t="s">
        <v>130</v>
      </c>
      <c r="C71" s="204">
        <v>90</v>
      </c>
      <c r="D71" s="285">
        <v>86.666666666666671</v>
      </c>
      <c r="E71" s="15">
        <v>77.849999999999994</v>
      </c>
      <c r="F71" s="199">
        <v>31</v>
      </c>
      <c r="G71" s="204">
        <v>90</v>
      </c>
      <c r="H71" s="285">
        <v>83.333333333333343</v>
      </c>
      <c r="I71" s="15">
        <v>78.14</v>
      </c>
      <c r="J71" s="199">
        <v>47</v>
      </c>
      <c r="K71" s="343">
        <v>88</v>
      </c>
      <c r="L71" s="116">
        <v>100</v>
      </c>
      <c r="M71" s="285">
        <v>90.2</v>
      </c>
      <c r="N71" s="277">
        <v>11</v>
      </c>
      <c r="O71" s="242">
        <v>68</v>
      </c>
      <c r="P71" s="116">
        <v>97.058823529411768</v>
      </c>
      <c r="Q71" s="15">
        <v>93.33</v>
      </c>
      <c r="R71" s="295">
        <v>38</v>
      </c>
      <c r="S71" s="269">
        <v>92</v>
      </c>
      <c r="T71" s="116">
        <v>100</v>
      </c>
      <c r="U71" s="15">
        <v>93.77</v>
      </c>
      <c r="V71" s="311">
        <v>20</v>
      </c>
      <c r="W71" s="307">
        <f t="shared" si="3"/>
        <v>147</v>
      </c>
      <c r="Y71" s="44"/>
      <c r="Z71" s="44"/>
      <c r="AB71" s="44"/>
    </row>
    <row r="72" spans="1:28" ht="15" customHeight="1" x14ac:dyDescent="0.25">
      <c r="A72" s="183">
        <v>5</v>
      </c>
      <c r="B72" s="3" t="s">
        <v>127</v>
      </c>
      <c r="C72" s="204">
        <v>103</v>
      </c>
      <c r="D72" s="285">
        <v>81.553398058252441</v>
      </c>
      <c r="E72" s="15">
        <v>77.849999999999994</v>
      </c>
      <c r="F72" s="199">
        <v>47</v>
      </c>
      <c r="G72" s="204">
        <v>98</v>
      </c>
      <c r="H72" s="285">
        <v>94.897959183673478</v>
      </c>
      <c r="I72" s="15">
        <v>78.14</v>
      </c>
      <c r="J72" s="199">
        <v>10</v>
      </c>
      <c r="K72" s="343">
        <v>96</v>
      </c>
      <c r="L72" s="116">
        <v>97.916666666666671</v>
      </c>
      <c r="M72" s="285">
        <v>90.2</v>
      </c>
      <c r="N72" s="277">
        <v>29</v>
      </c>
      <c r="O72" s="242">
        <v>81</v>
      </c>
      <c r="P72" s="116">
        <v>100</v>
      </c>
      <c r="Q72" s="15">
        <v>93.33</v>
      </c>
      <c r="R72" s="295">
        <v>11</v>
      </c>
      <c r="S72" s="269">
        <v>98</v>
      </c>
      <c r="T72" s="116">
        <v>98.979591836734699</v>
      </c>
      <c r="U72" s="15">
        <v>93.77</v>
      </c>
      <c r="V72" s="311">
        <v>31</v>
      </c>
      <c r="W72" s="190">
        <f t="shared" si="3"/>
        <v>128</v>
      </c>
      <c r="Y72" s="44"/>
      <c r="Z72" s="44"/>
      <c r="AB72" s="44"/>
    </row>
    <row r="73" spans="1:28" ht="15" customHeight="1" x14ac:dyDescent="0.25">
      <c r="A73" s="183">
        <v>6</v>
      </c>
      <c r="B73" s="3" t="s">
        <v>124</v>
      </c>
      <c r="C73" s="204">
        <v>202</v>
      </c>
      <c r="D73" s="285">
        <v>81.188118811881196</v>
      </c>
      <c r="E73" s="15">
        <v>77.849999999999994</v>
      </c>
      <c r="F73" s="199">
        <v>49</v>
      </c>
      <c r="G73" s="204">
        <v>166</v>
      </c>
      <c r="H73" s="285">
        <v>90.361445783132524</v>
      </c>
      <c r="I73" s="15">
        <v>78.14</v>
      </c>
      <c r="J73" s="199">
        <v>26</v>
      </c>
      <c r="K73" s="343">
        <v>191</v>
      </c>
      <c r="L73" s="116">
        <v>98.429319371727757</v>
      </c>
      <c r="M73" s="285">
        <v>90.2</v>
      </c>
      <c r="N73" s="277">
        <v>23</v>
      </c>
      <c r="O73" s="242">
        <v>154</v>
      </c>
      <c r="P73" s="116">
        <v>98.701298701298697</v>
      </c>
      <c r="Q73" s="15">
        <v>93.33</v>
      </c>
      <c r="R73" s="295">
        <v>25</v>
      </c>
      <c r="S73" s="269">
        <v>165</v>
      </c>
      <c r="T73" s="116">
        <v>100</v>
      </c>
      <c r="U73" s="15">
        <v>93.77</v>
      </c>
      <c r="V73" s="311">
        <v>18</v>
      </c>
      <c r="W73" s="190">
        <f t="shared" si="3"/>
        <v>141</v>
      </c>
      <c r="Y73" s="44"/>
      <c r="Z73" s="44"/>
      <c r="AB73" s="44"/>
    </row>
    <row r="74" spans="1:28" ht="15" customHeight="1" x14ac:dyDescent="0.25">
      <c r="A74" s="183">
        <v>7</v>
      </c>
      <c r="B74" s="3" t="s">
        <v>54</v>
      </c>
      <c r="C74" s="204">
        <v>104</v>
      </c>
      <c r="D74" s="285">
        <v>80.769230769230774</v>
      </c>
      <c r="E74" s="15">
        <v>77.849999999999994</v>
      </c>
      <c r="F74" s="199">
        <v>52</v>
      </c>
      <c r="G74" s="204">
        <v>92</v>
      </c>
      <c r="H74" s="285">
        <v>97.826086956521749</v>
      </c>
      <c r="I74" s="15">
        <v>78.14</v>
      </c>
      <c r="J74" s="199">
        <v>7</v>
      </c>
      <c r="K74" s="343">
        <v>80</v>
      </c>
      <c r="L74" s="116">
        <v>91.25</v>
      </c>
      <c r="M74" s="285">
        <v>90.2</v>
      </c>
      <c r="N74" s="277">
        <v>63</v>
      </c>
      <c r="O74" s="242">
        <v>81</v>
      </c>
      <c r="P74" s="116">
        <v>100</v>
      </c>
      <c r="Q74" s="15">
        <v>93.33</v>
      </c>
      <c r="R74" s="295">
        <v>10</v>
      </c>
      <c r="S74" s="269">
        <v>103</v>
      </c>
      <c r="T74" s="116">
        <v>100</v>
      </c>
      <c r="U74" s="15">
        <v>93.77</v>
      </c>
      <c r="V74" s="311">
        <v>17</v>
      </c>
      <c r="W74" s="190">
        <f t="shared" si="3"/>
        <v>149</v>
      </c>
      <c r="Y74" s="44"/>
      <c r="Z74" s="44"/>
      <c r="AB74" s="44"/>
    </row>
    <row r="75" spans="1:28" ht="15" customHeight="1" x14ac:dyDescent="0.25">
      <c r="A75" s="183">
        <v>8</v>
      </c>
      <c r="B75" s="3" t="s">
        <v>126</v>
      </c>
      <c r="C75" s="204">
        <v>121</v>
      </c>
      <c r="D75" s="285">
        <v>79.338842975206603</v>
      </c>
      <c r="E75" s="15">
        <v>77.849999999999994</v>
      </c>
      <c r="F75" s="199">
        <v>58</v>
      </c>
      <c r="G75" s="204"/>
      <c r="H75" s="285"/>
      <c r="I75" s="15">
        <v>78.14</v>
      </c>
      <c r="J75" s="199">
        <v>108</v>
      </c>
      <c r="K75" s="343">
        <v>83</v>
      </c>
      <c r="L75" s="116">
        <v>98.795180722891558</v>
      </c>
      <c r="M75" s="285">
        <v>90.2</v>
      </c>
      <c r="N75" s="277">
        <v>21</v>
      </c>
      <c r="O75" s="242">
        <v>83</v>
      </c>
      <c r="P75" s="116">
        <v>97.590361445783145</v>
      </c>
      <c r="Q75" s="15">
        <v>93.33</v>
      </c>
      <c r="R75" s="295">
        <v>33</v>
      </c>
      <c r="S75" s="269">
        <v>80</v>
      </c>
      <c r="T75" s="116">
        <v>97.5</v>
      </c>
      <c r="U75" s="15">
        <v>93.77</v>
      </c>
      <c r="V75" s="311">
        <v>39</v>
      </c>
      <c r="W75" s="190">
        <f t="shared" si="3"/>
        <v>259</v>
      </c>
      <c r="Y75" s="44"/>
      <c r="Z75" s="44"/>
      <c r="AB75" s="44"/>
    </row>
    <row r="76" spans="1:28" ht="15" customHeight="1" x14ac:dyDescent="0.25">
      <c r="A76" s="183">
        <v>9</v>
      </c>
      <c r="B76" s="3" t="s">
        <v>83</v>
      </c>
      <c r="C76" s="204">
        <v>135</v>
      </c>
      <c r="D76" s="285">
        <v>78.518518518518519</v>
      </c>
      <c r="E76" s="15">
        <v>77.849999999999994</v>
      </c>
      <c r="F76" s="199">
        <v>62</v>
      </c>
      <c r="G76" s="204">
        <v>119</v>
      </c>
      <c r="H76" s="285">
        <v>80.672268907563023</v>
      </c>
      <c r="I76" s="15">
        <v>78.14</v>
      </c>
      <c r="J76" s="199">
        <v>52</v>
      </c>
      <c r="K76" s="343">
        <v>103</v>
      </c>
      <c r="L76" s="116">
        <v>95.145631067961176</v>
      </c>
      <c r="M76" s="285">
        <v>90.2</v>
      </c>
      <c r="N76" s="277">
        <v>42</v>
      </c>
      <c r="O76" s="242">
        <v>114</v>
      </c>
      <c r="P76" s="116">
        <v>96.491228070175438</v>
      </c>
      <c r="Q76" s="15">
        <v>93.33</v>
      </c>
      <c r="R76" s="295">
        <v>41</v>
      </c>
      <c r="S76" s="269">
        <v>110</v>
      </c>
      <c r="T76" s="116">
        <v>100</v>
      </c>
      <c r="U76" s="15">
        <v>93.77</v>
      </c>
      <c r="V76" s="311">
        <v>16</v>
      </c>
      <c r="W76" s="190">
        <f t="shared" si="3"/>
        <v>213</v>
      </c>
      <c r="Y76" s="44"/>
      <c r="Z76" s="44"/>
      <c r="AB76" s="44"/>
    </row>
    <row r="77" spans="1:28" ht="15" customHeight="1" x14ac:dyDescent="0.25">
      <c r="A77" s="183">
        <v>10</v>
      </c>
      <c r="B77" s="3" t="s">
        <v>53</v>
      </c>
      <c r="C77" s="204">
        <v>73</v>
      </c>
      <c r="D77" s="285">
        <v>78.082191780821915</v>
      </c>
      <c r="E77" s="15">
        <v>77.849999999999994</v>
      </c>
      <c r="F77" s="199">
        <v>66</v>
      </c>
      <c r="G77" s="204">
        <v>60</v>
      </c>
      <c r="H77" s="285">
        <v>65</v>
      </c>
      <c r="I77" s="15">
        <v>78.14</v>
      </c>
      <c r="J77" s="199">
        <v>88</v>
      </c>
      <c r="K77" s="343">
        <v>69</v>
      </c>
      <c r="L77" s="116">
        <v>94.20289855072464</v>
      </c>
      <c r="M77" s="285">
        <v>90.2</v>
      </c>
      <c r="N77" s="277">
        <v>48</v>
      </c>
      <c r="O77" s="242">
        <v>88</v>
      </c>
      <c r="P77" s="116">
        <v>97.72727272727272</v>
      </c>
      <c r="Q77" s="15">
        <v>93.33</v>
      </c>
      <c r="R77" s="295">
        <v>32</v>
      </c>
      <c r="S77" s="269">
        <v>74</v>
      </c>
      <c r="T77" s="116">
        <v>95.945945945945937</v>
      </c>
      <c r="U77" s="15">
        <v>93.77</v>
      </c>
      <c r="V77" s="311">
        <v>51</v>
      </c>
      <c r="W77" s="190">
        <f t="shared" si="3"/>
        <v>285</v>
      </c>
      <c r="Y77" s="44"/>
      <c r="Z77" s="44"/>
      <c r="AB77" s="44"/>
    </row>
    <row r="78" spans="1:28" ht="15" customHeight="1" x14ac:dyDescent="0.25">
      <c r="A78" s="183">
        <v>11</v>
      </c>
      <c r="B78" s="3" t="s">
        <v>131</v>
      </c>
      <c r="C78" s="204">
        <v>335</v>
      </c>
      <c r="D78" s="285">
        <v>73.432835820895519</v>
      </c>
      <c r="E78" s="15">
        <v>77.849999999999994</v>
      </c>
      <c r="F78" s="199">
        <v>78</v>
      </c>
      <c r="G78" s="204">
        <v>247</v>
      </c>
      <c r="H78" s="285">
        <v>83.805668016194332</v>
      </c>
      <c r="I78" s="15">
        <v>78.14</v>
      </c>
      <c r="J78" s="199">
        <v>44</v>
      </c>
      <c r="K78" s="343">
        <v>182</v>
      </c>
      <c r="L78" s="116">
        <v>94.505494505494511</v>
      </c>
      <c r="M78" s="285">
        <v>90.2</v>
      </c>
      <c r="N78" s="277">
        <v>44</v>
      </c>
      <c r="O78" s="242">
        <v>187</v>
      </c>
      <c r="P78" s="116">
        <v>99.465240641711233</v>
      </c>
      <c r="Q78" s="15">
        <v>93.33</v>
      </c>
      <c r="R78" s="295">
        <v>18</v>
      </c>
      <c r="S78" s="269"/>
      <c r="T78" s="116"/>
      <c r="U78" s="15">
        <v>93.77</v>
      </c>
      <c r="V78" s="311">
        <v>110</v>
      </c>
      <c r="W78" s="190">
        <f t="shared" si="3"/>
        <v>294</v>
      </c>
      <c r="Y78" s="44"/>
      <c r="Z78" s="44"/>
      <c r="AB78" s="44"/>
    </row>
    <row r="79" spans="1:28" ht="15" customHeight="1" x14ac:dyDescent="0.25">
      <c r="A79" s="183">
        <v>12</v>
      </c>
      <c r="B79" s="4" t="s">
        <v>129</v>
      </c>
      <c r="C79" s="205">
        <v>180</v>
      </c>
      <c r="D79" s="291">
        <v>70</v>
      </c>
      <c r="E79" s="16">
        <v>77.849999999999994</v>
      </c>
      <c r="F79" s="206">
        <v>87</v>
      </c>
      <c r="G79" s="205">
        <v>138</v>
      </c>
      <c r="H79" s="291">
        <v>61.594202898550726</v>
      </c>
      <c r="I79" s="16">
        <v>78.14</v>
      </c>
      <c r="J79" s="206">
        <v>96</v>
      </c>
      <c r="K79" s="343">
        <v>152</v>
      </c>
      <c r="L79" s="116">
        <v>82.23684210526315</v>
      </c>
      <c r="M79" s="291">
        <v>90.2</v>
      </c>
      <c r="N79" s="278">
        <v>92</v>
      </c>
      <c r="O79" s="310">
        <v>144</v>
      </c>
      <c r="P79" s="116">
        <v>96.527777777777771</v>
      </c>
      <c r="Q79" s="16">
        <v>93.33</v>
      </c>
      <c r="R79" s="295">
        <v>40</v>
      </c>
      <c r="S79" s="264">
        <v>158</v>
      </c>
      <c r="T79" s="116">
        <v>87.341772151898738</v>
      </c>
      <c r="U79" s="16">
        <v>93.77</v>
      </c>
      <c r="V79" s="311">
        <v>97</v>
      </c>
      <c r="W79" s="190">
        <f t="shared" si="3"/>
        <v>412</v>
      </c>
      <c r="Y79" s="44"/>
      <c r="Z79" s="44"/>
      <c r="AB79" s="44"/>
    </row>
    <row r="80" spans="1:28" ht="15" customHeight="1" x14ac:dyDescent="0.25">
      <c r="A80" s="183">
        <v>13</v>
      </c>
      <c r="B80" s="4" t="s">
        <v>128</v>
      </c>
      <c r="C80" s="205">
        <v>140</v>
      </c>
      <c r="D80" s="291">
        <v>65.714285714285708</v>
      </c>
      <c r="E80" s="16">
        <v>77.849999999999994</v>
      </c>
      <c r="F80" s="206">
        <v>95</v>
      </c>
      <c r="G80" s="205">
        <v>148</v>
      </c>
      <c r="H80" s="291">
        <v>50</v>
      </c>
      <c r="I80" s="16">
        <v>78.14</v>
      </c>
      <c r="J80" s="206">
        <v>105</v>
      </c>
      <c r="K80" s="343">
        <v>175</v>
      </c>
      <c r="L80" s="116">
        <v>82.285714285714278</v>
      </c>
      <c r="M80" s="291">
        <v>90.2</v>
      </c>
      <c r="N80" s="278">
        <v>90</v>
      </c>
      <c r="O80" s="310">
        <v>164</v>
      </c>
      <c r="P80" s="116">
        <v>83.536585365853654</v>
      </c>
      <c r="Q80" s="16">
        <v>93.33</v>
      </c>
      <c r="R80" s="295">
        <v>97</v>
      </c>
      <c r="S80" s="264">
        <v>155</v>
      </c>
      <c r="T80" s="116">
        <v>91.612903225806463</v>
      </c>
      <c r="U80" s="16">
        <v>93.77</v>
      </c>
      <c r="V80" s="311">
        <v>77</v>
      </c>
      <c r="W80" s="190">
        <f t="shared" si="3"/>
        <v>464</v>
      </c>
      <c r="Y80" s="44"/>
      <c r="Z80" s="44"/>
      <c r="AB80" s="44"/>
    </row>
    <row r="81" spans="1:28" ht="15" customHeight="1" thickBot="1" x14ac:dyDescent="0.3">
      <c r="A81" s="183">
        <v>14</v>
      </c>
      <c r="B81" s="3" t="s">
        <v>125</v>
      </c>
      <c r="C81" s="204">
        <v>70</v>
      </c>
      <c r="D81" s="285">
        <v>55.714285714285715</v>
      </c>
      <c r="E81" s="15">
        <v>77.849999999999994</v>
      </c>
      <c r="F81" s="199">
        <v>102</v>
      </c>
      <c r="G81" s="204">
        <v>86</v>
      </c>
      <c r="H81" s="285">
        <v>76.744186046511629</v>
      </c>
      <c r="I81" s="15">
        <v>78.14</v>
      </c>
      <c r="J81" s="199">
        <v>64</v>
      </c>
      <c r="K81" s="343">
        <v>98</v>
      </c>
      <c r="L81" s="116">
        <v>93.877551020408163</v>
      </c>
      <c r="M81" s="285">
        <v>90.2</v>
      </c>
      <c r="N81" s="277">
        <v>51</v>
      </c>
      <c r="O81" s="242">
        <v>74</v>
      </c>
      <c r="P81" s="116">
        <v>94.594594594594597</v>
      </c>
      <c r="Q81" s="15">
        <v>93.33</v>
      </c>
      <c r="R81" s="295">
        <v>61</v>
      </c>
      <c r="S81" s="269">
        <v>67</v>
      </c>
      <c r="T81" s="116">
        <v>55.223880597014926</v>
      </c>
      <c r="U81" s="15">
        <v>93.77</v>
      </c>
      <c r="V81" s="311">
        <v>109</v>
      </c>
      <c r="W81" s="190">
        <f t="shared" si="3"/>
        <v>387</v>
      </c>
      <c r="Y81" s="44"/>
      <c r="Z81" s="44"/>
      <c r="AB81" s="44"/>
    </row>
    <row r="82" spans="1:28" ht="15" customHeight="1" thickBot="1" x14ac:dyDescent="0.3">
      <c r="A82" s="83"/>
      <c r="B82" s="87" t="s">
        <v>93</v>
      </c>
      <c r="C82" s="99">
        <f>SUM(C83:C114)</f>
        <v>4811</v>
      </c>
      <c r="D82" s="179">
        <f>AVERAGE(D83:D114)</f>
        <v>75.754036961758757</v>
      </c>
      <c r="E82" s="347">
        <v>77.849999999999994</v>
      </c>
      <c r="F82" s="100"/>
      <c r="G82" s="99">
        <f>SUM(G83:G114)</f>
        <v>4747</v>
      </c>
      <c r="H82" s="179">
        <f>AVERAGE(H83:H114)</f>
        <v>75.424123803352302</v>
      </c>
      <c r="I82" s="347">
        <v>78.14</v>
      </c>
      <c r="J82" s="100"/>
      <c r="K82" s="297">
        <f>SUM(K83:K114)</f>
        <v>4340</v>
      </c>
      <c r="L82" s="179">
        <f>AVERAGE(L83:L114)</f>
        <v>89.490560995575734</v>
      </c>
      <c r="M82" s="179">
        <v>90.2</v>
      </c>
      <c r="N82" s="100"/>
      <c r="O82" s="297">
        <f>SUM(O83:O114)</f>
        <v>4118</v>
      </c>
      <c r="P82" s="179">
        <f>AVERAGE(P83:P114)</f>
        <v>91.738588028899599</v>
      </c>
      <c r="Q82" s="165">
        <v>93.33</v>
      </c>
      <c r="R82" s="297"/>
      <c r="S82" s="99">
        <f>SUM(S83:S114)</f>
        <v>3808</v>
      </c>
      <c r="T82" s="179">
        <f>AVERAGE(T83:T114)</f>
        <v>92.402657553478463</v>
      </c>
      <c r="U82" s="165">
        <v>93.77</v>
      </c>
      <c r="V82" s="100"/>
      <c r="W82" s="304"/>
      <c r="Y82" s="44"/>
      <c r="Z82" s="44"/>
      <c r="AB82" s="44"/>
    </row>
    <row r="83" spans="1:28" ht="15" customHeight="1" x14ac:dyDescent="0.25">
      <c r="A83" s="186">
        <v>1</v>
      </c>
      <c r="B83" s="3" t="s">
        <v>161</v>
      </c>
      <c r="C83" s="204">
        <v>77</v>
      </c>
      <c r="D83" s="285">
        <v>96.103896103896105</v>
      </c>
      <c r="E83" s="15">
        <v>77.849999999999994</v>
      </c>
      <c r="F83" s="199">
        <v>9</v>
      </c>
      <c r="G83" s="204">
        <v>85</v>
      </c>
      <c r="H83" s="285">
        <v>91.764705882352942</v>
      </c>
      <c r="I83" s="15">
        <v>78.14</v>
      </c>
      <c r="J83" s="199">
        <v>18</v>
      </c>
      <c r="K83" s="343">
        <v>72</v>
      </c>
      <c r="L83" s="116">
        <v>77.777777777777771</v>
      </c>
      <c r="M83" s="285">
        <v>90.2</v>
      </c>
      <c r="N83" s="277">
        <v>96</v>
      </c>
      <c r="O83" s="242">
        <v>59</v>
      </c>
      <c r="P83" s="116">
        <v>93.220338983050851</v>
      </c>
      <c r="Q83" s="15">
        <v>93.33</v>
      </c>
      <c r="R83" s="295">
        <v>66</v>
      </c>
      <c r="S83" s="269">
        <v>69</v>
      </c>
      <c r="T83" s="116">
        <v>92.753623188405797</v>
      </c>
      <c r="U83" s="15">
        <v>93.77</v>
      </c>
      <c r="V83" s="311">
        <v>72</v>
      </c>
      <c r="W83" s="302">
        <f t="shared" ref="W83:W87" si="4">R83+N83+V83+J83+F83</f>
        <v>261</v>
      </c>
      <c r="Y83" s="44"/>
      <c r="Z83" s="44"/>
      <c r="AB83" s="44"/>
    </row>
    <row r="84" spans="1:28" ht="15" customHeight="1" x14ac:dyDescent="0.25">
      <c r="A84" s="183">
        <v>2</v>
      </c>
      <c r="B84" s="3" t="s">
        <v>132</v>
      </c>
      <c r="C84" s="204">
        <v>91</v>
      </c>
      <c r="D84" s="285">
        <v>95.604395604395592</v>
      </c>
      <c r="E84" s="15">
        <v>77.849999999999994</v>
      </c>
      <c r="F84" s="199">
        <v>10</v>
      </c>
      <c r="G84" s="204">
        <v>101</v>
      </c>
      <c r="H84" s="285">
        <v>80.198019801980195</v>
      </c>
      <c r="I84" s="15">
        <v>78.14</v>
      </c>
      <c r="J84" s="199">
        <v>57</v>
      </c>
      <c r="K84" s="343">
        <v>92</v>
      </c>
      <c r="L84" s="116">
        <v>92.391304347826093</v>
      </c>
      <c r="M84" s="285">
        <v>90.2</v>
      </c>
      <c r="N84" s="277">
        <v>57</v>
      </c>
      <c r="O84" s="242">
        <v>80</v>
      </c>
      <c r="P84" s="116">
        <v>100</v>
      </c>
      <c r="Q84" s="15">
        <v>93.33</v>
      </c>
      <c r="R84" s="295">
        <v>12</v>
      </c>
      <c r="S84" s="269">
        <v>93</v>
      </c>
      <c r="T84" s="116">
        <v>88.172043010752688</v>
      </c>
      <c r="U84" s="15">
        <v>93.77</v>
      </c>
      <c r="V84" s="311">
        <v>95</v>
      </c>
      <c r="W84" s="190">
        <f t="shared" si="4"/>
        <v>231</v>
      </c>
      <c r="Y84" s="44"/>
      <c r="Z84" s="44"/>
      <c r="AB84" s="44"/>
    </row>
    <row r="85" spans="1:28" ht="15" customHeight="1" x14ac:dyDescent="0.25">
      <c r="A85" s="183">
        <v>3</v>
      </c>
      <c r="B85" s="3" t="s">
        <v>28</v>
      </c>
      <c r="C85" s="204">
        <v>47</v>
      </c>
      <c r="D85" s="285">
        <v>89.361702127659569</v>
      </c>
      <c r="E85" s="15">
        <v>77.849999999999994</v>
      </c>
      <c r="F85" s="199">
        <v>23</v>
      </c>
      <c r="G85" s="204">
        <v>71</v>
      </c>
      <c r="H85" s="285">
        <v>74.647887323943664</v>
      </c>
      <c r="I85" s="15">
        <v>78.14</v>
      </c>
      <c r="J85" s="199">
        <v>66</v>
      </c>
      <c r="K85" s="343">
        <v>37</v>
      </c>
      <c r="L85" s="116">
        <v>100</v>
      </c>
      <c r="M85" s="285">
        <v>90.2</v>
      </c>
      <c r="N85" s="277">
        <v>12</v>
      </c>
      <c r="O85" s="242">
        <v>41</v>
      </c>
      <c r="P85" s="116">
        <v>75.609756097560975</v>
      </c>
      <c r="Q85" s="15">
        <v>93.33</v>
      </c>
      <c r="R85" s="295">
        <v>105</v>
      </c>
      <c r="S85" s="269">
        <v>49</v>
      </c>
      <c r="T85" s="116">
        <v>100</v>
      </c>
      <c r="U85" s="15">
        <v>93.77</v>
      </c>
      <c r="V85" s="311">
        <v>23</v>
      </c>
      <c r="W85" s="190">
        <f t="shared" si="4"/>
        <v>229</v>
      </c>
      <c r="Y85" s="44"/>
      <c r="Z85" s="44"/>
      <c r="AB85" s="44"/>
    </row>
    <row r="86" spans="1:28" ht="15" customHeight="1" x14ac:dyDescent="0.25">
      <c r="A86" s="183">
        <v>4</v>
      </c>
      <c r="B86" s="3" t="s">
        <v>145</v>
      </c>
      <c r="C86" s="204">
        <v>102</v>
      </c>
      <c r="D86" s="285">
        <v>88.235294117647058</v>
      </c>
      <c r="E86" s="15">
        <v>77.849999999999994</v>
      </c>
      <c r="F86" s="199">
        <v>26</v>
      </c>
      <c r="G86" s="204">
        <v>126</v>
      </c>
      <c r="H86" s="285">
        <v>76.19047619047619</v>
      </c>
      <c r="I86" s="15">
        <v>78.14</v>
      </c>
      <c r="J86" s="199">
        <v>65</v>
      </c>
      <c r="K86" s="343">
        <v>98</v>
      </c>
      <c r="L86" s="116">
        <v>85.714285714285722</v>
      </c>
      <c r="M86" s="285">
        <v>90.2</v>
      </c>
      <c r="N86" s="277">
        <v>83</v>
      </c>
      <c r="O86" s="242">
        <v>94</v>
      </c>
      <c r="P86" s="116">
        <v>93.61702127659575</v>
      </c>
      <c r="Q86" s="15">
        <v>93.33</v>
      </c>
      <c r="R86" s="295">
        <v>63</v>
      </c>
      <c r="S86" s="269">
        <v>105</v>
      </c>
      <c r="T86" s="116">
        <v>100</v>
      </c>
      <c r="U86" s="15">
        <v>93.77</v>
      </c>
      <c r="V86" s="311">
        <v>21</v>
      </c>
      <c r="W86" s="190">
        <f t="shared" si="4"/>
        <v>258</v>
      </c>
      <c r="Y86" s="44"/>
      <c r="Z86" s="44"/>
      <c r="AB86" s="44"/>
    </row>
    <row r="87" spans="1:28" ht="15" customHeight="1" x14ac:dyDescent="0.25">
      <c r="A87" s="183">
        <v>5</v>
      </c>
      <c r="B87" s="3" t="s">
        <v>141</v>
      </c>
      <c r="C87" s="204">
        <v>110</v>
      </c>
      <c r="D87" s="285">
        <v>87.272727272727266</v>
      </c>
      <c r="E87" s="15">
        <v>77.849999999999994</v>
      </c>
      <c r="F87" s="199">
        <v>30</v>
      </c>
      <c r="G87" s="204">
        <v>95</v>
      </c>
      <c r="H87" s="285">
        <v>71.578947368421055</v>
      </c>
      <c r="I87" s="15">
        <v>78.14</v>
      </c>
      <c r="J87" s="199">
        <v>72</v>
      </c>
      <c r="K87" s="343">
        <v>114</v>
      </c>
      <c r="L87" s="116">
        <v>92.10526315789474</v>
      </c>
      <c r="M87" s="285">
        <v>90.2</v>
      </c>
      <c r="N87" s="277">
        <v>58</v>
      </c>
      <c r="O87" s="242">
        <v>91</v>
      </c>
      <c r="P87" s="116">
        <v>98.901098901098905</v>
      </c>
      <c r="Q87" s="15">
        <v>93.33</v>
      </c>
      <c r="R87" s="295">
        <v>22</v>
      </c>
      <c r="S87" s="269">
        <v>150</v>
      </c>
      <c r="T87" s="116">
        <v>89.333333333333343</v>
      </c>
      <c r="U87" s="15">
        <v>93.77</v>
      </c>
      <c r="V87" s="311">
        <v>90</v>
      </c>
      <c r="W87" s="190">
        <f t="shared" si="4"/>
        <v>272</v>
      </c>
      <c r="Y87" s="44"/>
      <c r="Z87" s="44"/>
      <c r="AB87" s="44"/>
    </row>
    <row r="88" spans="1:28" ht="15" customHeight="1" x14ac:dyDescent="0.25">
      <c r="A88" s="183">
        <v>6</v>
      </c>
      <c r="B88" s="4" t="s">
        <v>136</v>
      </c>
      <c r="C88" s="205">
        <v>254</v>
      </c>
      <c r="D88" s="291">
        <v>85.826771653543304</v>
      </c>
      <c r="E88" s="16">
        <v>77.849999999999994</v>
      </c>
      <c r="F88" s="206">
        <v>33</v>
      </c>
      <c r="G88" s="205">
        <v>213</v>
      </c>
      <c r="H88" s="291">
        <v>82.629107981220656</v>
      </c>
      <c r="I88" s="16">
        <v>78.14</v>
      </c>
      <c r="J88" s="206">
        <v>49</v>
      </c>
      <c r="K88" s="343">
        <v>220</v>
      </c>
      <c r="L88" s="116">
        <v>90.454545454545453</v>
      </c>
      <c r="M88" s="291">
        <v>90.2</v>
      </c>
      <c r="N88" s="278">
        <v>69</v>
      </c>
      <c r="O88" s="310">
        <v>182</v>
      </c>
      <c r="P88" s="116">
        <v>97.252747252747255</v>
      </c>
      <c r="Q88" s="16">
        <v>93.33</v>
      </c>
      <c r="R88" s="295">
        <v>36</v>
      </c>
      <c r="S88" s="264">
        <v>174</v>
      </c>
      <c r="T88" s="116">
        <v>94.827586206896541</v>
      </c>
      <c r="U88" s="16">
        <v>93.77</v>
      </c>
      <c r="V88" s="311">
        <v>57</v>
      </c>
      <c r="W88" s="190">
        <f t="shared" ref="W88:W114" si="5">R88+N88+V88+J88+F88</f>
        <v>244</v>
      </c>
      <c r="Y88" s="44"/>
      <c r="Z88" s="44"/>
      <c r="AB88" s="44"/>
    </row>
    <row r="89" spans="1:28" ht="15" customHeight="1" x14ac:dyDescent="0.25">
      <c r="A89" s="183">
        <v>7</v>
      </c>
      <c r="B89" s="3" t="s">
        <v>138</v>
      </c>
      <c r="C89" s="204">
        <v>75</v>
      </c>
      <c r="D89" s="285">
        <v>85.333333333333343</v>
      </c>
      <c r="E89" s="15">
        <v>77.849999999999994</v>
      </c>
      <c r="F89" s="199">
        <v>35</v>
      </c>
      <c r="G89" s="204">
        <v>99</v>
      </c>
      <c r="H89" s="285">
        <v>84.848484848484844</v>
      </c>
      <c r="I89" s="15">
        <v>78.14</v>
      </c>
      <c r="J89" s="199">
        <v>42</v>
      </c>
      <c r="K89" s="343">
        <v>107</v>
      </c>
      <c r="L89" s="116">
        <v>76.635514018691595</v>
      </c>
      <c r="M89" s="285">
        <v>90.2</v>
      </c>
      <c r="N89" s="277">
        <v>98</v>
      </c>
      <c r="O89" s="242">
        <v>107</v>
      </c>
      <c r="P89" s="116">
        <v>89.719626168224295</v>
      </c>
      <c r="Q89" s="15">
        <v>93.33</v>
      </c>
      <c r="R89" s="295">
        <v>81</v>
      </c>
      <c r="S89" s="269">
        <v>94</v>
      </c>
      <c r="T89" s="116">
        <v>72.340425531914889</v>
      </c>
      <c r="U89" s="15">
        <v>93.77</v>
      </c>
      <c r="V89" s="311">
        <v>105</v>
      </c>
      <c r="W89" s="190">
        <f t="shared" si="5"/>
        <v>361</v>
      </c>
      <c r="Y89" s="44"/>
      <c r="Z89" s="44"/>
      <c r="AB89" s="44"/>
    </row>
    <row r="90" spans="1:28" ht="15" customHeight="1" x14ac:dyDescent="0.25">
      <c r="A90" s="183">
        <v>8</v>
      </c>
      <c r="B90" s="3" t="s">
        <v>27</v>
      </c>
      <c r="C90" s="204">
        <v>88</v>
      </c>
      <c r="D90" s="285">
        <v>85.227272727272734</v>
      </c>
      <c r="E90" s="15">
        <v>77.849999999999994</v>
      </c>
      <c r="F90" s="199">
        <v>36</v>
      </c>
      <c r="G90" s="204">
        <v>66</v>
      </c>
      <c r="H90" s="285">
        <v>77.27272727272728</v>
      </c>
      <c r="I90" s="15">
        <v>78.14</v>
      </c>
      <c r="J90" s="199">
        <v>63</v>
      </c>
      <c r="K90" s="343">
        <v>62</v>
      </c>
      <c r="L90" s="116">
        <v>93.548387096774192</v>
      </c>
      <c r="M90" s="285">
        <v>90.2</v>
      </c>
      <c r="N90" s="277">
        <v>52</v>
      </c>
      <c r="O90" s="242">
        <v>46</v>
      </c>
      <c r="P90" s="116">
        <v>82.608695652173907</v>
      </c>
      <c r="Q90" s="15">
        <v>93.33</v>
      </c>
      <c r="R90" s="295">
        <v>100</v>
      </c>
      <c r="S90" s="269">
        <v>67</v>
      </c>
      <c r="T90" s="116">
        <v>83.582089552238799</v>
      </c>
      <c r="U90" s="15">
        <v>93.77</v>
      </c>
      <c r="V90" s="311">
        <v>99</v>
      </c>
      <c r="W90" s="190">
        <f t="shared" si="5"/>
        <v>350</v>
      </c>
      <c r="Y90" s="44"/>
      <c r="Z90" s="44"/>
      <c r="AB90" s="44"/>
    </row>
    <row r="91" spans="1:28" ht="15" customHeight="1" x14ac:dyDescent="0.25">
      <c r="A91" s="183">
        <v>9</v>
      </c>
      <c r="B91" s="3" t="s">
        <v>133</v>
      </c>
      <c r="C91" s="204">
        <v>120</v>
      </c>
      <c r="D91" s="285">
        <v>84.166666666666657</v>
      </c>
      <c r="E91" s="15">
        <v>77.849999999999994</v>
      </c>
      <c r="F91" s="199">
        <v>41</v>
      </c>
      <c r="G91" s="204">
        <v>116</v>
      </c>
      <c r="H91" s="285">
        <v>68.103448275862064</v>
      </c>
      <c r="I91" s="15">
        <v>78.14</v>
      </c>
      <c r="J91" s="199">
        <v>80</v>
      </c>
      <c r="K91" s="343">
        <v>110</v>
      </c>
      <c r="L91" s="116">
        <v>97.27272727272728</v>
      </c>
      <c r="M91" s="285">
        <v>90.2</v>
      </c>
      <c r="N91" s="277">
        <v>32</v>
      </c>
      <c r="O91" s="242">
        <v>105</v>
      </c>
      <c r="P91" s="116">
        <v>97.142857142857139</v>
      </c>
      <c r="Q91" s="15">
        <v>93.33</v>
      </c>
      <c r="R91" s="295">
        <v>37</v>
      </c>
      <c r="S91" s="269">
        <v>101</v>
      </c>
      <c r="T91" s="116">
        <v>96.039603960396036</v>
      </c>
      <c r="U91" s="15">
        <v>93.77</v>
      </c>
      <c r="V91" s="311">
        <v>50</v>
      </c>
      <c r="W91" s="190">
        <f t="shared" si="5"/>
        <v>240</v>
      </c>
      <c r="Y91" s="44"/>
      <c r="Z91" s="44"/>
      <c r="AB91" s="44"/>
    </row>
    <row r="92" spans="1:28" ht="15" customHeight="1" x14ac:dyDescent="0.25">
      <c r="A92" s="183">
        <v>10</v>
      </c>
      <c r="B92" s="3" t="s">
        <v>100</v>
      </c>
      <c r="C92" s="204">
        <v>318</v>
      </c>
      <c r="D92" s="285">
        <v>83.333333333333343</v>
      </c>
      <c r="E92" s="15">
        <v>77.849999999999994</v>
      </c>
      <c r="F92" s="199">
        <v>43</v>
      </c>
      <c r="G92" s="204">
        <v>297</v>
      </c>
      <c r="H92" s="285">
        <v>80.134680134680139</v>
      </c>
      <c r="I92" s="15">
        <v>78.14</v>
      </c>
      <c r="J92" s="199">
        <v>58</v>
      </c>
      <c r="K92" s="343">
        <v>289</v>
      </c>
      <c r="L92" s="116">
        <v>98.96193771626298</v>
      </c>
      <c r="M92" s="285">
        <v>90.2</v>
      </c>
      <c r="N92" s="277">
        <v>18</v>
      </c>
      <c r="O92" s="242">
        <v>265</v>
      </c>
      <c r="P92" s="116">
        <v>92.075471698113205</v>
      </c>
      <c r="Q92" s="15">
        <v>93.33</v>
      </c>
      <c r="R92" s="295">
        <v>71</v>
      </c>
      <c r="S92" s="269">
        <v>244</v>
      </c>
      <c r="T92" s="116">
        <v>99.180327868852459</v>
      </c>
      <c r="U92" s="15">
        <v>93.77</v>
      </c>
      <c r="V92" s="311">
        <v>29</v>
      </c>
      <c r="W92" s="190">
        <f t="shared" si="5"/>
        <v>219</v>
      </c>
      <c r="Y92" s="44"/>
      <c r="Z92" s="44"/>
      <c r="AB92" s="44"/>
    </row>
    <row r="93" spans="1:28" ht="15" customHeight="1" x14ac:dyDescent="0.25">
      <c r="A93" s="183">
        <v>11</v>
      </c>
      <c r="B93" s="3" t="s">
        <v>98</v>
      </c>
      <c r="C93" s="204">
        <v>185</v>
      </c>
      <c r="D93" s="285">
        <v>80.540540540540547</v>
      </c>
      <c r="E93" s="15">
        <v>77.849999999999994</v>
      </c>
      <c r="F93" s="199">
        <v>54</v>
      </c>
      <c r="G93" s="204">
        <v>189</v>
      </c>
      <c r="H93" s="285">
        <v>80.423280423280431</v>
      </c>
      <c r="I93" s="15">
        <v>78.14</v>
      </c>
      <c r="J93" s="199">
        <v>56</v>
      </c>
      <c r="K93" s="343">
        <v>163</v>
      </c>
      <c r="L93" s="116">
        <v>98.159509202453989</v>
      </c>
      <c r="M93" s="285">
        <v>90.2</v>
      </c>
      <c r="N93" s="277">
        <v>26</v>
      </c>
      <c r="O93" s="242">
        <v>158</v>
      </c>
      <c r="P93" s="116">
        <v>94.936708860759495</v>
      </c>
      <c r="Q93" s="15">
        <v>93.33</v>
      </c>
      <c r="R93" s="295">
        <v>60</v>
      </c>
      <c r="S93" s="269">
        <v>124</v>
      </c>
      <c r="T93" s="116">
        <v>94.354838709677409</v>
      </c>
      <c r="U93" s="15">
        <v>93.77</v>
      </c>
      <c r="V93" s="311">
        <v>62</v>
      </c>
      <c r="W93" s="190">
        <f t="shared" si="5"/>
        <v>258</v>
      </c>
      <c r="Y93" s="44"/>
      <c r="Z93" s="44"/>
      <c r="AB93" s="44"/>
    </row>
    <row r="94" spans="1:28" ht="15" customHeight="1" x14ac:dyDescent="0.25">
      <c r="A94" s="183">
        <v>12</v>
      </c>
      <c r="B94" s="4" t="s">
        <v>147</v>
      </c>
      <c r="C94" s="205">
        <v>232</v>
      </c>
      <c r="D94" s="291">
        <v>79.741379310344826</v>
      </c>
      <c r="E94" s="16">
        <v>77.849999999999994</v>
      </c>
      <c r="F94" s="206">
        <v>55</v>
      </c>
      <c r="G94" s="205">
        <v>200</v>
      </c>
      <c r="H94" s="291">
        <v>83.5</v>
      </c>
      <c r="I94" s="16">
        <v>78.14</v>
      </c>
      <c r="J94" s="206">
        <v>46</v>
      </c>
      <c r="K94" s="343">
        <v>228</v>
      </c>
      <c r="L94" s="116">
        <v>91.228070175438603</v>
      </c>
      <c r="M94" s="291">
        <v>90.2</v>
      </c>
      <c r="N94" s="278">
        <v>64</v>
      </c>
      <c r="O94" s="310">
        <v>240</v>
      </c>
      <c r="P94" s="116">
        <v>95.833333333333329</v>
      </c>
      <c r="Q94" s="16">
        <v>93.33</v>
      </c>
      <c r="R94" s="295">
        <v>49</v>
      </c>
      <c r="S94" s="264">
        <v>231</v>
      </c>
      <c r="T94" s="116">
        <v>93.073593073593074</v>
      </c>
      <c r="U94" s="16">
        <v>93.77</v>
      </c>
      <c r="V94" s="311">
        <v>71</v>
      </c>
      <c r="W94" s="190">
        <f t="shared" si="5"/>
        <v>285</v>
      </c>
      <c r="Y94" s="44"/>
      <c r="Z94" s="44"/>
      <c r="AB94" s="44"/>
    </row>
    <row r="95" spans="1:28" ht="15" customHeight="1" x14ac:dyDescent="0.25">
      <c r="A95" s="183">
        <v>13</v>
      </c>
      <c r="B95" s="3" t="s">
        <v>144</v>
      </c>
      <c r="C95" s="204">
        <v>96</v>
      </c>
      <c r="D95" s="285">
        <v>79.166666666666671</v>
      </c>
      <c r="E95" s="15">
        <v>77.849999999999994</v>
      </c>
      <c r="F95" s="199">
        <v>59</v>
      </c>
      <c r="G95" s="204">
        <v>113</v>
      </c>
      <c r="H95" s="285">
        <v>69.026548672566378</v>
      </c>
      <c r="I95" s="15">
        <v>78.14</v>
      </c>
      <c r="J95" s="199">
        <v>76</v>
      </c>
      <c r="K95" s="343">
        <v>90</v>
      </c>
      <c r="L95" s="116">
        <v>95.555555555555557</v>
      </c>
      <c r="M95" s="285">
        <v>90.2</v>
      </c>
      <c r="N95" s="277">
        <v>37</v>
      </c>
      <c r="O95" s="242">
        <v>105</v>
      </c>
      <c r="P95" s="116">
        <v>81.904761904761898</v>
      </c>
      <c r="Q95" s="15">
        <v>93.33</v>
      </c>
      <c r="R95" s="295">
        <v>101</v>
      </c>
      <c r="S95" s="269">
        <v>105</v>
      </c>
      <c r="T95" s="116">
        <v>91.428571428571431</v>
      </c>
      <c r="U95" s="15">
        <v>93.77</v>
      </c>
      <c r="V95" s="311">
        <v>78</v>
      </c>
      <c r="W95" s="190">
        <f t="shared" si="5"/>
        <v>351</v>
      </c>
      <c r="Y95" s="44"/>
      <c r="Z95" s="44"/>
      <c r="AB95" s="44"/>
    </row>
    <row r="96" spans="1:28" ht="15" customHeight="1" x14ac:dyDescent="0.25">
      <c r="A96" s="183">
        <v>14</v>
      </c>
      <c r="B96" s="3" t="s">
        <v>139</v>
      </c>
      <c r="C96" s="204">
        <v>115</v>
      </c>
      <c r="D96" s="285">
        <v>78.260869565217391</v>
      </c>
      <c r="E96" s="15">
        <v>77.849999999999994</v>
      </c>
      <c r="F96" s="199">
        <v>65</v>
      </c>
      <c r="G96" s="204">
        <v>124</v>
      </c>
      <c r="H96" s="285">
        <v>63.70967741935484</v>
      </c>
      <c r="I96" s="15">
        <v>78.14</v>
      </c>
      <c r="J96" s="199">
        <v>92</v>
      </c>
      <c r="K96" s="343">
        <v>122</v>
      </c>
      <c r="L96" s="116">
        <v>86.885245901639337</v>
      </c>
      <c r="M96" s="285">
        <v>90.2</v>
      </c>
      <c r="N96" s="277">
        <v>81</v>
      </c>
      <c r="O96" s="242">
        <v>181</v>
      </c>
      <c r="P96" s="116">
        <v>100</v>
      </c>
      <c r="Q96" s="15">
        <v>93.33</v>
      </c>
      <c r="R96" s="295">
        <v>14</v>
      </c>
      <c r="S96" s="269">
        <v>108</v>
      </c>
      <c r="T96" s="116">
        <v>90.740740740740733</v>
      </c>
      <c r="U96" s="15">
        <v>93.77</v>
      </c>
      <c r="V96" s="311">
        <v>82</v>
      </c>
      <c r="W96" s="190">
        <f t="shared" si="5"/>
        <v>334</v>
      </c>
      <c r="Y96" s="44"/>
      <c r="Z96" s="44"/>
      <c r="AB96" s="44"/>
    </row>
    <row r="97" spans="1:28" ht="15" customHeight="1" x14ac:dyDescent="0.25">
      <c r="A97" s="183">
        <v>15</v>
      </c>
      <c r="B97" s="3" t="s">
        <v>140</v>
      </c>
      <c r="C97" s="204">
        <v>147</v>
      </c>
      <c r="D97" s="285">
        <v>77.551020408163268</v>
      </c>
      <c r="E97" s="15">
        <v>77.849999999999994</v>
      </c>
      <c r="F97" s="199">
        <v>67</v>
      </c>
      <c r="G97" s="204">
        <v>125</v>
      </c>
      <c r="H97" s="285">
        <v>77.599999999999994</v>
      </c>
      <c r="I97" s="15">
        <v>78.14</v>
      </c>
      <c r="J97" s="199">
        <v>61</v>
      </c>
      <c r="K97" s="343">
        <v>149</v>
      </c>
      <c r="L97" s="116">
        <v>90.604026845637577</v>
      </c>
      <c r="M97" s="285">
        <v>90.2</v>
      </c>
      <c r="N97" s="277">
        <v>67</v>
      </c>
      <c r="O97" s="242">
        <v>129</v>
      </c>
      <c r="P97" s="116">
        <v>89.922480620155042</v>
      </c>
      <c r="Q97" s="15">
        <v>93.33</v>
      </c>
      <c r="R97" s="295">
        <v>80</v>
      </c>
      <c r="S97" s="269">
        <v>157</v>
      </c>
      <c r="T97" s="116">
        <v>88.535031847133752</v>
      </c>
      <c r="U97" s="15">
        <v>93.77</v>
      </c>
      <c r="V97" s="311">
        <v>94</v>
      </c>
      <c r="W97" s="190">
        <f t="shared" si="5"/>
        <v>369</v>
      </c>
      <c r="Y97" s="44"/>
      <c r="Z97" s="44"/>
      <c r="AB97" s="44"/>
    </row>
    <row r="98" spans="1:28" ht="15" customHeight="1" x14ac:dyDescent="0.25">
      <c r="A98" s="183">
        <v>16</v>
      </c>
      <c r="B98" s="3" t="s">
        <v>137</v>
      </c>
      <c r="C98" s="204">
        <v>94</v>
      </c>
      <c r="D98" s="285">
        <v>76.595744680851055</v>
      </c>
      <c r="E98" s="15">
        <v>77.849999999999994</v>
      </c>
      <c r="F98" s="199">
        <v>69</v>
      </c>
      <c r="G98" s="204">
        <v>86</v>
      </c>
      <c r="H98" s="285">
        <v>94.186046511627907</v>
      </c>
      <c r="I98" s="15">
        <v>78.14</v>
      </c>
      <c r="J98" s="199">
        <v>14</v>
      </c>
      <c r="K98" s="343">
        <v>88</v>
      </c>
      <c r="L98" s="116">
        <v>92.045454545454547</v>
      </c>
      <c r="M98" s="285">
        <v>90.2</v>
      </c>
      <c r="N98" s="277">
        <v>59</v>
      </c>
      <c r="O98" s="242">
        <v>61</v>
      </c>
      <c r="P98" s="116">
        <v>90.163934426229503</v>
      </c>
      <c r="Q98" s="15">
        <v>93.33</v>
      </c>
      <c r="R98" s="295">
        <v>79</v>
      </c>
      <c r="S98" s="269">
        <v>70</v>
      </c>
      <c r="T98" s="116">
        <v>90</v>
      </c>
      <c r="U98" s="15">
        <v>93.77</v>
      </c>
      <c r="V98" s="311">
        <v>85</v>
      </c>
      <c r="W98" s="190">
        <f t="shared" si="5"/>
        <v>306</v>
      </c>
      <c r="Y98" s="44"/>
      <c r="Z98" s="44"/>
      <c r="AB98" s="44"/>
    </row>
    <row r="99" spans="1:28" ht="15" customHeight="1" x14ac:dyDescent="0.25">
      <c r="A99" s="183">
        <v>17</v>
      </c>
      <c r="B99" s="3" t="s">
        <v>143</v>
      </c>
      <c r="C99" s="204">
        <v>132</v>
      </c>
      <c r="D99" s="285">
        <v>76.515151515151516</v>
      </c>
      <c r="E99" s="15">
        <v>77.849999999999994</v>
      </c>
      <c r="F99" s="199">
        <v>71</v>
      </c>
      <c r="G99" s="204">
        <v>131</v>
      </c>
      <c r="H99" s="285">
        <v>73.282442748091597</v>
      </c>
      <c r="I99" s="15">
        <v>78.14</v>
      </c>
      <c r="J99" s="199">
        <v>67</v>
      </c>
      <c r="K99" s="343">
        <v>143</v>
      </c>
      <c r="L99" s="116">
        <v>88.111888111888106</v>
      </c>
      <c r="M99" s="285">
        <v>90.2</v>
      </c>
      <c r="N99" s="277">
        <v>77</v>
      </c>
      <c r="O99" s="242">
        <v>123</v>
      </c>
      <c r="P99" s="116">
        <v>97.560975609756099</v>
      </c>
      <c r="Q99" s="15">
        <v>93.33</v>
      </c>
      <c r="R99" s="295">
        <v>34</v>
      </c>
      <c r="S99" s="269">
        <v>74</v>
      </c>
      <c r="T99" s="116">
        <v>89.189189189189193</v>
      </c>
      <c r="U99" s="15">
        <v>93.77</v>
      </c>
      <c r="V99" s="311">
        <v>91</v>
      </c>
      <c r="W99" s="190">
        <f t="shared" si="5"/>
        <v>340</v>
      </c>
      <c r="Y99" s="44"/>
      <c r="Z99" s="44"/>
      <c r="AB99" s="44"/>
    </row>
    <row r="100" spans="1:28" ht="15" customHeight="1" x14ac:dyDescent="0.25">
      <c r="A100" s="183">
        <v>18</v>
      </c>
      <c r="B100" s="3" t="s">
        <v>99</v>
      </c>
      <c r="C100" s="204">
        <v>286</v>
      </c>
      <c r="D100" s="285">
        <v>75.174825174825173</v>
      </c>
      <c r="E100" s="15">
        <v>77.849999999999994</v>
      </c>
      <c r="F100" s="199">
        <v>72</v>
      </c>
      <c r="G100" s="204">
        <v>279</v>
      </c>
      <c r="H100" s="285">
        <v>65.591397849462368</v>
      </c>
      <c r="I100" s="15">
        <v>78.14</v>
      </c>
      <c r="J100" s="199">
        <v>86</v>
      </c>
      <c r="K100" s="343">
        <v>262</v>
      </c>
      <c r="L100" s="116">
        <v>94.274809160305352</v>
      </c>
      <c r="M100" s="285">
        <v>90.2</v>
      </c>
      <c r="N100" s="277">
        <v>47</v>
      </c>
      <c r="O100" s="242">
        <v>251</v>
      </c>
      <c r="P100" s="116">
        <v>96.01593625498009</v>
      </c>
      <c r="Q100" s="15">
        <v>93.33</v>
      </c>
      <c r="R100" s="295">
        <v>47</v>
      </c>
      <c r="S100" s="269">
        <v>267</v>
      </c>
      <c r="T100" s="116">
        <v>97.00374531835206</v>
      </c>
      <c r="U100" s="15">
        <v>93.77</v>
      </c>
      <c r="V100" s="311">
        <v>43</v>
      </c>
      <c r="W100" s="190">
        <f t="shared" si="5"/>
        <v>295</v>
      </c>
      <c r="Y100" s="44"/>
      <c r="Z100" s="44"/>
      <c r="AB100" s="44"/>
    </row>
    <row r="101" spans="1:28" ht="15" customHeight="1" x14ac:dyDescent="0.25">
      <c r="A101" s="183">
        <v>19</v>
      </c>
      <c r="B101" s="3" t="s">
        <v>146</v>
      </c>
      <c r="C101" s="204">
        <v>226</v>
      </c>
      <c r="D101" s="285">
        <v>74.778761061946909</v>
      </c>
      <c r="E101" s="15">
        <v>77.849999999999994</v>
      </c>
      <c r="F101" s="199">
        <v>73</v>
      </c>
      <c r="G101" s="204">
        <v>270</v>
      </c>
      <c r="H101" s="285">
        <v>90.740740740740733</v>
      </c>
      <c r="I101" s="15">
        <v>78.14</v>
      </c>
      <c r="J101" s="199">
        <v>22</v>
      </c>
      <c r="K101" s="343">
        <v>251</v>
      </c>
      <c r="L101" s="116">
        <v>90.039840637450197</v>
      </c>
      <c r="M101" s="285">
        <v>90.2</v>
      </c>
      <c r="N101" s="277">
        <v>71</v>
      </c>
      <c r="O101" s="242">
        <v>277</v>
      </c>
      <c r="P101" s="116">
        <v>92.418772563176901</v>
      </c>
      <c r="Q101" s="15">
        <v>93.33</v>
      </c>
      <c r="R101" s="295">
        <v>70</v>
      </c>
      <c r="S101" s="269">
        <v>264</v>
      </c>
      <c r="T101" s="116">
        <v>94.696969696969688</v>
      </c>
      <c r="U101" s="15">
        <v>93.77</v>
      </c>
      <c r="V101" s="311">
        <v>58</v>
      </c>
      <c r="W101" s="190">
        <f t="shared" si="5"/>
        <v>294</v>
      </c>
      <c r="Y101" s="44"/>
      <c r="Z101" s="44"/>
      <c r="AB101" s="44"/>
    </row>
    <row r="102" spans="1:28" ht="15" customHeight="1" x14ac:dyDescent="0.25">
      <c r="A102" s="183">
        <v>20</v>
      </c>
      <c r="B102" s="3" t="s">
        <v>159</v>
      </c>
      <c r="C102" s="204">
        <v>78</v>
      </c>
      <c r="D102" s="285">
        <v>73.07692307692308</v>
      </c>
      <c r="E102" s="15">
        <v>77.849999999999994</v>
      </c>
      <c r="F102" s="199">
        <v>79</v>
      </c>
      <c r="G102" s="204">
        <v>92</v>
      </c>
      <c r="H102" s="285">
        <v>83.695652173913047</v>
      </c>
      <c r="I102" s="15">
        <v>78.14</v>
      </c>
      <c r="J102" s="199">
        <v>45</v>
      </c>
      <c r="K102" s="343">
        <v>53</v>
      </c>
      <c r="L102" s="116">
        <v>96.226415094339629</v>
      </c>
      <c r="M102" s="285">
        <v>90.2</v>
      </c>
      <c r="N102" s="277">
        <v>35</v>
      </c>
      <c r="O102" s="242">
        <v>77</v>
      </c>
      <c r="P102" s="116">
        <v>98.701298701298697</v>
      </c>
      <c r="Q102" s="15">
        <v>93.33</v>
      </c>
      <c r="R102" s="295">
        <v>26</v>
      </c>
      <c r="S102" s="269">
        <v>75</v>
      </c>
      <c r="T102" s="116">
        <v>93.333333333333329</v>
      </c>
      <c r="U102" s="15">
        <v>93.77</v>
      </c>
      <c r="V102" s="311">
        <v>70</v>
      </c>
      <c r="W102" s="190">
        <f t="shared" si="5"/>
        <v>255</v>
      </c>
      <c r="Y102" s="44"/>
      <c r="Z102" s="44"/>
      <c r="AB102" s="44"/>
    </row>
    <row r="103" spans="1:28" ht="15" customHeight="1" x14ac:dyDescent="0.25">
      <c r="A103" s="183">
        <v>21</v>
      </c>
      <c r="B103" s="3" t="s">
        <v>134</v>
      </c>
      <c r="C103" s="204">
        <v>102</v>
      </c>
      <c r="D103" s="285">
        <v>72.549019607843135</v>
      </c>
      <c r="E103" s="15">
        <v>77.849999999999994</v>
      </c>
      <c r="F103" s="199">
        <v>80</v>
      </c>
      <c r="G103" s="204">
        <v>119</v>
      </c>
      <c r="H103" s="285">
        <v>80.672268907563023</v>
      </c>
      <c r="I103" s="15">
        <v>78.14</v>
      </c>
      <c r="J103" s="199">
        <v>53</v>
      </c>
      <c r="K103" s="343">
        <v>121</v>
      </c>
      <c r="L103" s="116">
        <v>90.909090909090907</v>
      </c>
      <c r="M103" s="285">
        <v>90.2</v>
      </c>
      <c r="N103" s="277">
        <v>66</v>
      </c>
      <c r="O103" s="242">
        <v>100</v>
      </c>
      <c r="P103" s="116">
        <v>100</v>
      </c>
      <c r="Q103" s="15">
        <v>93.33</v>
      </c>
      <c r="R103" s="295">
        <v>13</v>
      </c>
      <c r="S103" s="269">
        <v>106</v>
      </c>
      <c r="T103" s="116">
        <v>100</v>
      </c>
      <c r="U103" s="15">
        <v>93.77</v>
      </c>
      <c r="V103" s="311">
        <v>22</v>
      </c>
      <c r="W103" s="190">
        <f t="shared" si="5"/>
        <v>234</v>
      </c>
      <c r="Y103" s="44"/>
      <c r="Z103" s="44"/>
      <c r="AB103" s="44"/>
    </row>
    <row r="104" spans="1:28" ht="15" customHeight="1" x14ac:dyDescent="0.25">
      <c r="A104" s="183">
        <v>22</v>
      </c>
      <c r="B104" s="3" t="s">
        <v>149</v>
      </c>
      <c r="C104" s="204">
        <v>413</v>
      </c>
      <c r="D104" s="285">
        <v>72.397094430992738</v>
      </c>
      <c r="E104" s="15">
        <v>77.849999999999994</v>
      </c>
      <c r="F104" s="199">
        <v>81</v>
      </c>
      <c r="G104" s="204">
        <v>411</v>
      </c>
      <c r="H104" s="285">
        <v>65.93673965936739</v>
      </c>
      <c r="I104" s="15">
        <v>78.14</v>
      </c>
      <c r="J104" s="199">
        <v>85</v>
      </c>
      <c r="K104" s="343">
        <v>372</v>
      </c>
      <c r="L104" s="116">
        <v>74.462365591397855</v>
      </c>
      <c r="M104" s="285">
        <v>90.2</v>
      </c>
      <c r="N104" s="277">
        <v>100</v>
      </c>
      <c r="O104" s="242">
        <v>225</v>
      </c>
      <c r="P104" s="116">
        <v>96.444444444444443</v>
      </c>
      <c r="Q104" s="15">
        <v>93.33</v>
      </c>
      <c r="R104" s="295">
        <v>42</v>
      </c>
      <c r="S104" s="269">
        <v>165</v>
      </c>
      <c r="T104" s="116">
        <v>76.36363636363636</v>
      </c>
      <c r="U104" s="15">
        <v>93.77</v>
      </c>
      <c r="V104" s="311">
        <v>103</v>
      </c>
      <c r="W104" s="190">
        <f t="shared" si="5"/>
        <v>411</v>
      </c>
      <c r="Y104" s="44"/>
      <c r="Z104" s="44"/>
      <c r="AB104" s="44"/>
    </row>
    <row r="105" spans="1:28" ht="15" customHeight="1" x14ac:dyDescent="0.25">
      <c r="A105" s="183">
        <v>23</v>
      </c>
      <c r="B105" s="3" t="s">
        <v>135</v>
      </c>
      <c r="C105" s="204">
        <v>173</v>
      </c>
      <c r="D105" s="285">
        <v>70.520231213872833</v>
      </c>
      <c r="E105" s="15">
        <v>77.849999999999994</v>
      </c>
      <c r="F105" s="199">
        <v>85</v>
      </c>
      <c r="G105" s="204">
        <v>169</v>
      </c>
      <c r="H105" s="285">
        <v>86.982248520710073</v>
      </c>
      <c r="I105" s="15">
        <v>78.14</v>
      </c>
      <c r="J105" s="199">
        <v>39</v>
      </c>
      <c r="K105" s="343">
        <v>150</v>
      </c>
      <c r="L105" s="116">
        <v>94</v>
      </c>
      <c r="M105" s="285">
        <v>90.2</v>
      </c>
      <c r="N105" s="277">
        <v>50</v>
      </c>
      <c r="O105" s="242">
        <v>155</v>
      </c>
      <c r="P105" s="116">
        <v>72.258064516129025</v>
      </c>
      <c r="Q105" s="15">
        <v>93.33</v>
      </c>
      <c r="R105" s="295">
        <v>106</v>
      </c>
      <c r="S105" s="269">
        <v>132</v>
      </c>
      <c r="T105" s="116">
        <v>97.72727272727272</v>
      </c>
      <c r="U105" s="15">
        <v>93.77</v>
      </c>
      <c r="V105" s="311">
        <v>37</v>
      </c>
      <c r="W105" s="190">
        <f t="shared" si="5"/>
        <v>317</v>
      </c>
      <c r="Y105" s="44"/>
      <c r="Z105" s="44"/>
      <c r="AB105" s="44"/>
    </row>
    <row r="106" spans="1:28" ht="15" customHeight="1" x14ac:dyDescent="0.25">
      <c r="A106" s="183">
        <v>24</v>
      </c>
      <c r="B106" s="3" t="s">
        <v>148</v>
      </c>
      <c r="C106" s="204">
        <v>204</v>
      </c>
      <c r="D106" s="285">
        <v>69.607843137254903</v>
      </c>
      <c r="E106" s="15">
        <v>77.849999999999994</v>
      </c>
      <c r="F106" s="199">
        <v>88</v>
      </c>
      <c r="G106" s="204">
        <v>196</v>
      </c>
      <c r="H106" s="285">
        <v>62.755102040816325</v>
      </c>
      <c r="I106" s="15">
        <v>78.14</v>
      </c>
      <c r="J106" s="199">
        <v>93</v>
      </c>
      <c r="K106" s="343">
        <v>209</v>
      </c>
      <c r="L106" s="116">
        <v>83.253588516746404</v>
      </c>
      <c r="M106" s="285">
        <v>90.2</v>
      </c>
      <c r="N106" s="277">
        <v>89</v>
      </c>
      <c r="O106" s="242">
        <v>226</v>
      </c>
      <c r="P106" s="116">
        <v>85.398230088495581</v>
      </c>
      <c r="Q106" s="15">
        <v>93.33</v>
      </c>
      <c r="R106" s="295">
        <v>94</v>
      </c>
      <c r="S106" s="269">
        <v>120</v>
      </c>
      <c r="T106" s="116">
        <v>94.166666666666657</v>
      </c>
      <c r="U106" s="15">
        <v>93.77</v>
      </c>
      <c r="V106" s="311">
        <v>63</v>
      </c>
      <c r="W106" s="190">
        <f t="shared" si="5"/>
        <v>427</v>
      </c>
      <c r="Y106" s="44"/>
      <c r="Z106" s="44"/>
      <c r="AB106" s="44"/>
    </row>
    <row r="107" spans="1:28" ht="15" customHeight="1" x14ac:dyDescent="0.25">
      <c r="A107" s="183">
        <v>25</v>
      </c>
      <c r="B107" s="3" t="s">
        <v>163</v>
      </c>
      <c r="C107" s="204">
        <v>113</v>
      </c>
      <c r="D107" s="285">
        <v>68.141592920353986</v>
      </c>
      <c r="E107" s="15">
        <v>77.849999999999994</v>
      </c>
      <c r="F107" s="199">
        <v>90</v>
      </c>
      <c r="G107" s="204"/>
      <c r="H107" s="285"/>
      <c r="I107" s="15">
        <v>78.14</v>
      </c>
      <c r="J107" s="199">
        <v>108</v>
      </c>
      <c r="K107" s="343"/>
      <c r="L107" s="116"/>
      <c r="M107" s="285">
        <v>90.2</v>
      </c>
      <c r="N107" s="277">
        <v>109</v>
      </c>
      <c r="O107" s="242"/>
      <c r="P107" s="116"/>
      <c r="Q107" s="15">
        <v>93.33</v>
      </c>
      <c r="R107" s="295">
        <v>110</v>
      </c>
      <c r="S107" s="269"/>
      <c r="T107" s="116"/>
      <c r="U107" s="15">
        <v>93.77</v>
      </c>
      <c r="V107" s="311">
        <v>110</v>
      </c>
      <c r="W107" s="190">
        <f t="shared" si="5"/>
        <v>527</v>
      </c>
      <c r="Y107" s="44"/>
      <c r="Z107" s="44"/>
      <c r="AB107" s="44"/>
    </row>
    <row r="108" spans="1:28" ht="15" customHeight="1" x14ac:dyDescent="0.25">
      <c r="A108" s="183">
        <v>26</v>
      </c>
      <c r="B108" s="3" t="s">
        <v>97</v>
      </c>
      <c r="C108" s="204">
        <v>238</v>
      </c>
      <c r="D108" s="285">
        <v>66.386554621848745</v>
      </c>
      <c r="E108" s="15">
        <v>77.849999999999994</v>
      </c>
      <c r="F108" s="199">
        <v>92</v>
      </c>
      <c r="G108" s="204">
        <v>236</v>
      </c>
      <c r="H108" s="285">
        <v>66.525423728813564</v>
      </c>
      <c r="I108" s="15">
        <v>78.14</v>
      </c>
      <c r="J108" s="199">
        <v>83</v>
      </c>
      <c r="K108" s="343">
        <v>249</v>
      </c>
      <c r="L108" s="116">
        <v>87.951807228915669</v>
      </c>
      <c r="M108" s="285">
        <v>90.2</v>
      </c>
      <c r="N108" s="277">
        <v>78</v>
      </c>
      <c r="O108" s="242">
        <v>228</v>
      </c>
      <c r="P108" s="116">
        <v>96.05263157894737</v>
      </c>
      <c r="Q108" s="15">
        <v>93.33</v>
      </c>
      <c r="R108" s="295">
        <v>45</v>
      </c>
      <c r="S108" s="269">
        <v>259</v>
      </c>
      <c r="T108" s="116">
        <v>96.525096525096529</v>
      </c>
      <c r="U108" s="15">
        <v>93.77</v>
      </c>
      <c r="V108" s="311">
        <v>47</v>
      </c>
      <c r="W108" s="190">
        <f t="shared" si="5"/>
        <v>345</v>
      </c>
      <c r="Y108" s="44"/>
      <c r="Z108" s="44"/>
      <c r="AB108" s="44"/>
    </row>
    <row r="109" spans="1:28" ht="15" customHeight="1" x14ac:dyDescent="0.25">
      <c r="A109" s="183">
        <v>27</v>
      </c>
      <c r="B109" s="3" t="s">
        <v>150</v>
      </c>
      <c r="C109" s="204">
        <v>336</v>
      </c>
      <c r="D109" s="285">
        <v>65.773809523809518</v>
      </c>
      <c r="E109" s="15">
        <v>77.849999999999994</v>
      </c>
      <c r="F109" s="199">
        <v>94</v>
      </c>
      <c r="G109" s="204">
        <v>249</v>
      </c>
      <c r="H109" s="285">
        <v>69.07630522088354</v>
      </c>
      <c r="I109" s="15">
        <v>78.14</v>
      </c>
      <c r="J109" s="199">
        <v>75</v>
      </c>
      <c r="K109" s="343"/>
      <c r="L109" s="116"/>
      <c r="M109" s="285">
        <v>90.2</v>
      </c>
      <c r="N109" s="277">
        <v>109</v>
      </c>
      <c r="O109" s="242">
        <v>118</v>
      </c>
      <c r="P109" s="116">
        <v>88.13559322033899</v>
      </c>
      <c r="Q109" s="15">
        <v>93.33</v>
      </c>
      <c r="R109" s="295">
        <v>89</v>
      </c>
      <c r="S109" s="269">
        <v>63</v>
      </c>
      <c r="T109" s="116">
        <v>93.650793650793645</v>
      </c>
      <c r="U109" s="15">
        <v>93.77</v>
      </c>
      <c r="V109" s="311">
        <v>67</v>
      </c>
      <c r="W109" s="190">
        <f t="shared" si="5"/>
        <v>434</v>
      </c>
      <c r="Y109" s="44"/>
      <c r="Z109" s="44"/>
      <c r="AB109" s="44"/>
    </row>
    <row r="110" spans="1:28" ht="15" customHeight="1" x14ac:dyDescent="0.25">
      <c r="A110" s="183">
        <v>28</v>
      </c>
      <c r="B110" s="3" t="s">
        <v>142</v>
      </c>
      <c r="C110" s="204">
        <v>99</v>
      </c>
      <c r="D110" s="285">
        <v>64.646464646464636</v>
      </c>
      <c r="E110" s="15">
        <v>77.849999999999994</v>
      </c>
      <c r="F110" s="199">
        <v>97</v>
      </c>
      <c r="G110" s="204">
        <v>103</v>
      </c>
      <c r="H110" s="285">
        <v>72.815533980582529</v>
      </c>
      <c r="I110" s="15">
        <v>78.14</v>
      </c>
      <c r="J110" s="199">
        <v>70</v>
      </c>
      <c r="K110" s="343">
        <v>109</v>
      </c>
      <c r="L110" s="116">
        <v>94.495412844036693</v>
      </c>
      <c r="M110" s="285">
        <v>90.2</v>
      </c>
      <c r="N110" s="277">
        <v>46</v>
      </c>
      <c r="O110" s="242">
        <v>72</v>
      </c>
      <c r="P110" s="116">
        <v>90.277777777777771</v>
      </c>
      <c r="Q110" s="15">
        <v>93.33</v>
      </c>
      <c r="R110" s="295">
        <v>78</v>
      </c>
      <c r="S110" s="269">
        <v>73</v>
      </c>
      <c r="T110" s="116">
        <v>98.63013698630138</v>
      </c>
      <c r="U110" s="15">
        <v>93.77</v>
      </c>
      <c r="V110" s="311">
        <v>33</v>
      </c>
      <c r="W110" s="302">
        <f t="shared" si="5"/>
        <v>324</v>
      </c>
      <c r="Y110" s="44"/>
      <c r="Z110" s="44"/>
      <c r="AB110" s="44"/>
    </row>
    <row r="111" spans="1:28" ht="15" customHeight="1" x14ac:dyDescent="0.25">
      <c r="A111" s="183">
        <v>29</v>
      </c>
      <c r="B111" s="3" t="s">
        <v>158</v>
      </c>
      <c r="C111" s="204">
        <v>108</v>
      </c>
      <c r="D111" s="285">
        <v>53.703703703703702</v>
      </c>
      <c r="E111" s="15">
        <v>77.849999999999994</v>
      </c>
      <c r="F111" s="199">
        <v>105</v>
      </c>
      <c r="G111" s="204">
        <v>135</v>
      </c>
      <c r="H111" s="285">
        <v>59.25925925925926</v>
      </c>
      <c r="I111" s="15">
        <v>78.14</v>
      </c>
      <c r="J111" s="199">
        <v>99</v>
      </c>
      <c r="K111" s="343">
        <v>131</v>
      </c>
      <c r="L111" s="116">
        <v>77.862595419847338</v>
      </c>
      <c r="M111" s="285">
        <v>90.2</v>
      </c>
      <c r="N111" s="277">
        <v>95</v>
      </c>
      <c r="O111" s="242">
        <v>116</v>
      </c>
      <c r="P111" s="116">
        <v>82.758620689655174</v>
      </c>
      <c r="Q111" s="15">
        <v>93.33</v>
      </c>
      <c r="R111" s="295">
        <v>99</v>
      </c>
      <c r="S111" s="269">
        <v>105</v>
      </c>
      <c r="T111" s="116">
        <v>88.571428571428569</v>
      </c>
      <c r="U111" s="15">
        <v>93.77</v>
      </c>
      <c r="V111" s="311">
        <v>93</v>
      </c>
      <c r="W111" s="306">
        <f t="shared" si="5"/>
        <v>491</v>
      </c>
      <c r="Y111" s="44"/>
      <c r="Z111" s="44"/>
      <c r="AB111" s="44"/>
    </row>
    <row r="112" spans="1:28" s="408" customFormat="1" ht="15" customHeight="1" x14ac:dyDescent="0.25">
      <c r="A112" s="186">
        <v>30</v>
      </c>
      <c r="B112" s="3" t="s">
        <v>160</v>
      </c>
      <c r="C112" s="204">
        <v>98</v>
      </c>
      <c r="D112" s="285">
        <v>52.04081632653061</v>
      </c>
      <c r="E112" s="15">
        <v>77.849999999999994</v>
      </c>
      <c r="F112" s="199">
        <v>107</v>
      </c>
      <c r="G112" s="204">
        <v>84</v>
      </c>
      <c r="H112" s="285">
        <v>60.714285714285708</v>
      </c>
      <c r="I112" s="15">
        <v>78.14</v>
      </c>
      <c r="J112" s="199">
        <v>98</v>
      </c>
      <c r="K112" s="343">
        <v>75</v>
      </c>
      <c r="L112" s="116">
        <v>78.666666666666671</v>
      </c>
      <c r="M112" s="285">
        <v>90.2</v>
      </c>
      <c r="N112" s="277">
        <v>94</v>
      </c>
      <c r="O112" s="242">
        <v>75</v>
      </c>
      <c r="P112" s="116">
        <v>89.333333333333329</v>
      </c>
      <c r="Q112" s="15">
        <v>93.33</v>
      </c>
      <c r="R112" s="295">
        <v>84</v>
      </c>
      <c r="S112" s="269">
        <v>50</v>
      </c>
      <c r="T112" s="116">
        <v>94</v>
      </c>
      <c r="U112" s="15">
        <v>93.77</v>
      </c>
      <c r="V112" s="311">
        <v>64</v>
      </c>
      <c r="W112" s="190">
        <f t="shared" si="5"/>
        <v>447</v>
      </c>
      <c r="Y112" s="44"/>
      <c r="Z112" s="44"/>
      <c r="AB112" s="44"/>
    </row>
    <row r="113" spans="1:28" ht="15" customHeight="1" x14ac:dyDescent="0.25">
      <c r="A113" s="186">
        <v>31</v>
      </c>
      <c r="B113" s="3" t="s">
        <v>164</v>
      </c>
      <c r="C113" s="204">
        <v>54</v>
      </c>
      <c r="D113" s="285">
        <v>40.74074074074074</v>
      </c>
      <c r="E113" s="15">
        <v>77.849999999999994</v>
      </c>
      <c r="F113" s="199">
        <v>111</v>
      </c>
      <c r="G113" s="204"/>
      <c r="H113" s="285"/>
      <c r="I113" s="15">
        <v>78.14</v>
      </c>
      <c r="J113" s="199">
        <v>108</v>
      </c>
      <c r="K113" s="343"/>
      <c r="L113" s="116"/>
      <c r="M113" s="285">
        <v>90.2</v>
      </c>
      <c r="N113" s="277">
        <v>109</v>
      </c>
      <c r="O113" s="242"/>
      <c r="P113" s="116"/>
      <c r="Q113" s="15">
        <v>93.33</v>
      </c>
      <c r="R113" s="295">
        <v>110</v>
      </c>
      <c r="S113" s="269"/>
      <c r="T113" s="116"/>
      <c r="U113" s="15">
        <v>93.77</v>
      </c>
      <c r="V113" s="311">
        <v>110</v>
      </c>
      <c r="W113" s="190">
        <f t="shared" si="5"/>
        <v>548</v>
      </c>
      <c r="Y113" s="44"/>
      <c r="Z113" s="44"/>
      <c r="AB113" s="44"/>
    </row>
    <row r="114" spans="1:28" ht="15" customHeight="1" thickBot="1" x14ac:dyDescent="0.3">
      <c r="A114" s="186">
        <v>32</v>
      </c>
      <c r="B114" s="3" t="s">
        <v>33</v>
      </c>
      <c r="C114" s="204"/>
      <c r="D114" s="285"/>
      <c r="E114" s="15">
        <v>77.849999999999994</v>
      </c>
      <c r="F114" s="199">
        <v>112</v>
      </c>
      <c r="G114" s="204">
        <v>167</v>
      </c>
      <c r="H114" s="285">
        <v>68.862275449101787</v>
      </c>
      <c r="I114" s="15">
        <v>78.14</v>
      </c>
      <c r="J114" s="199">
        <v>77</v>
      </c>
      <c r="K114" s="242">
        <v>174</v>
      </c>
      <c r="L114" s="15">
        <v>85.632183908045974</v>
      </c>
      <c r="M114" s="285">
        <v>90.2</v>
      </c>
      <c r="N114" s="277">
        <v>84</v>
      </c>
      <c r="O114" s="242">
        <v>131</v>
      </c>
      <c r="P114" s="116">
        <v>93.893129770992374</v>
      </c>
      <c r="Q114" s="15">
        <v>93.33</v>
      </c>
      <c r="R114" s="295">
        <v>62</v>
      </c>
      <c r="S114" s="269">
        <v>114</v>
      </c>
      <c r="T114" s="116">
        <v>93.859649122807014</v>
      </c>
      <c r="U114" s="15">
        <v>93.77</v>
      </c>
      <c r="V114" s="311">
        <v>65</v>
      </c>
      <c r="W114" s="302">
        <f t="shared" si="5"/>
        <v>400</v>
      </c>
      <c r="Y114" s="44"/>
      <c r="Z114" s="44"/>
      <c r="AB114" s="44"/>
    </row>
    <row r="115" spans="1:28" ht="15" customHeight="1" thickBot="1" x14ac:dyDescent="0.3">
      <c r="A115" s="83"/>
      <c r="B115" s="84" t="s">
        <v>94</v>
      </c>
      <c r="C115" s="97">
        <f>SUM(C116:C124)</f>
        <v>1360</v>
      </c>
      <c r="D115" s="85">
        <f>AVERAGE(D116:D124)</f>
        <v>80.65531317071833</v>
      </c>
      <c r="E115" s="90">
        <v>77.849999999999994</v>
      </c>
      <c r="F115" s="98"/>
      <c r="G115" s="97">
        <f>SUM(G116:G124)</f>
        <v>1195</v>
      </c>
      <c r="H115" s="85">
        <f>AVERAGE(H116:H124)</f>
        <v>87.213651503064412</v>
      </c>
      <c r="I115" s="90">
        <v>78.14</v>
      </c>
      <c r="J115" s="98"/>
      <c r="K115" s="296">
        <f>SUM(K116:K124)</f>
        <v>1178</v>
      </c>
      <c r="L115" s="85">
        <f>AVERAGE(L116:L124)</f>
        <v>94.345675203556311</v>
      </c>
      <c r="M115" s="85">
        <v>90.2</v>
      </c>
      <c r="N115" s="98"/>
      <c r="O115" s="296">
        <f>SUM(O116:O124)</f>
        <v>1052</v>
      </c>
      <c r="P115" s="85">
        <f>AVERAGE(P116:P124)</f>
        <v>95.634671755806295</v>
      </c>
      <c r="Q115" s="163">
        <v>93.33</v>
      </c>
      <c r="R115" s="296"/>
      <c r="S115" s="97">
        <f>SUM(S116:S124)</f>
        <v>991</v>
      </c>
      <c r="T115" s="85">
        <f>AVERAGE(T116:T124)</f>
        <v>94.997389932346678</v>
      </c>
      <c r="U115" s="163">
        <v>93.77</v>
      </c>
      <c r="V115" s="98"/>
      <c r="W115" s="304"/>
      <c r="Y115" s="44"/>
      <c r="Z115" s="44"/>
      <c r="AB115" s="44"/>
    </row>
    <row r="116" spans="1:28" ht="15" customHeight="1" x14ac:dyDescent="0.25">
      <c r="A116" s="181">
        <v>1</v>
      </c>
      <c r="B116" s="8" t="s">
        <v>34</v>
      </c>
      <c r="C116" s="200">
        <v>112</v>
      </c>
      <c r="D116" s="284">
        <v>98.214285714285708</v>
      </c>
      <c r="E116" s="23">
        <v>77.849999999999994</v>
      </c>
      <c r="F116" s="201">
        <v>5</v>
      </c>
      <c r="G116" s="200">
        <v>121</v>
      </c>
      <c r="H116" s="284">
        <v>100</v>
      </c>
      <c r="I116" s="23">
        <v>78.14</v>
      </c>
      <c r="J116" s="201">
        <v>3</v>
      </c>
      <c r="K116" s="348">
        <v>113</v>
      </c>
      <c r="L116" s="133">
        <v>100</v>
      </c>
      <c r="M116" s="284">
        <v>90.2</v>
      </c>
      <c r="N116" s="23">
        <v>13</v>
      </c>
      <c r="O116" s="23">
        <v>97</v>
      </c>
      <c r="P116" s="133">
        <v>100</v>
      </c>
      <c r="Q116" s="23">
        <v>93.33</v>
      </c>
      <c r="R116" s="334">
        <v>15</v>
      </c>
      <c r="S116" s="23">
        <v>93</v>
      </c>
      <c r="T116" s="133">
        <v>100</v>
      </c>
      <c r="U116" s="23">
        <v>93.77</v>
      </c>
      <c r="V116" s="334">
        <v>24</v>
      </c>
      <c r="W116" s="305">
        <f t="shared" ref="W116:W123" si="6">R116+N116+V116+J116+F116</f>
        <v>60</v>
      </c>
      <c r="Y116" s="44"/>
      <c r="Z116" s="44"/>
      <c r="AB116" s="44"/>
    </row>
    <row r="117" spans="1:28" ht="15" customHeight="1" x14ac:dyDescent="0.25">
      <c r="A117" s="186">
        <v>2</v>
      </c>
      <c r="B117" s="3" t="s">
        <v>151</v>
      </c>
      <c r="C117" s="204">
        <v>100</v>
      </c>
      <c r="D117" s="285">
        <v>95</v>
      </c>
      <c r="E117" s="15">
        <v>77.849999999999994</v>
      </c>
      <c r="F117" s="199">
        <v>11</v>
      </c>
      <c r="G117" s="204">
        <v>74</v>
      </c>
      <c r="H117" s="285">
        <v>90.540540540540547</v>
      </c>
      <c r="I117" s="15">
        <v>78.14</v>
      </c>
      <c r="J117" s="199">
        <v>24</v>
      </c>
      <c r="K117" s="343">
        <v>84</v>
      </c>
      <c r="L117" s="116">
        <v>94.047619047619051</v>
      </c>
      <c r="M117" s="285">
        <v>90.2</v>
      </c>
      <c r="N117" s="15">
        <v>49</v>
      </c>
      <c r="O117" s="15">
        <v>83</v>
      </c>
      <c r="P117" s="116">
        <v>98.795180722891558</v>
      </c>
      <c r="Q117" s="15">
        <v>93.33</v>
      </c>
      <c r="R117" s="325">
        <v>23</v>
      </c>
      <c r="S117" s="15">
        <v>74</v>
      </c>
      <c r="T117" s="116">
        <v>100</v>
      </c>
      <c r="U117" s="15">
        <v>93.77</v>
      </c>
      <c r="V117" s="325">
        <v>26</v>
      </c>
      <c r="W117" s="190">
        <f t="shared" si="6"/>
        <v>133</v>
      </c>
      <c r="Y117" s="44"/>
      <c r="Z117" s="44"/>
      <c r="AB117" s="44"/>
    </row>
    <row r="118" spans="1:28" ht="15" customHeight="1" x14ac:dyDescent="0.25">
      <c r="A118" s="186">
        <v>3</v>
      </c>
      <c r="B118" s="3" t="s">
        <v>152</v>
      </c>
      <c r="C118" s="204">
        <v>403</v>
      </c>
      <c r="D118" s="285">
        <v>90.074441687344915</v>
      </c>
      <c r="E118" s="15">
        <v>77.849999999999994</v>
      </c>
      <c r="F118" s="199">
        <v>20</v>
      </c>
      <c r="G118" s="204">
        <v>353</v>
      </c>
      <c r="H118" s="285">
        <v>80.453257790368269</v>
      </c>
      <c r="I118" s="15">
        <v>78.14</v>
      </c>
      <c r="J118" s="199">
        <v>55</v>
      </c>
      <c r="K118" s="343">
        <v>379</v>
      </c>
      <c r="L118" s="116">
        <v>91.820580474934047</v>
      </c>
      <c r="M118" s="285">
        <v>90.2</v>
      </c>
      <c r="N118" s="15">
        <v>61</v>
      </c>
      <c r="O118" s="15">
        <v>375</v>
      </c>
      <c r="P118" s="116">
        <v>89.066666666666663</v>
      </c>
      <c r="Q118" s="15">
        <v>93.33</v>
      </c>
      <c r="R118" s="325">
        <v>85</v>
      </c>
      <c r="S118" s="15">
        <v>391</v>
      </c>
      <c r="T118" s="116">
        <v>92.327365728900261</v>
      </c>
      <c r="U118" s="15">
        <v>93.77</v>
      </c>
      <c r="V118" s="325">
        <v>74</v>
      </c>
      <c r="W118" s="190">
        <f t="shared" si="6"/>
        <v>295</v>
      </c>
      <c r="Y118" s="44"/>
      <c r="Z118" s="44"/>
      <c r="AB118" s="44"/>
    </row>
    <row r="119" spans="1:28" ht="15" customHeight="1" x14ac:dyDescent="0.25">
      <c r="A119" s="186">
        <v>4</v>
      </c>
      <c r="B119" s="3" t="s">
        <v>35</v>
      </c>
      <c r="C119" s="204">
        <v>67</v>
      </c>
      <c r="D119" s="285">
        <v>89.552238805970148</v>
      </c>
      <c r="E119" s="15">
        <v>77.849999999999994</v>
      </c>
      <c r="F119" s="199">
        <v>22</v>
      </c>
      <c r="G119" s="204">
        <v>65</v>
      </c>
      <c r="H119" s="285">
        <v>90.769230769230774</v>
      </c>
      <c r="I119" s="15">
        <v>78.14</v>
      </c>
      <c r="J119" s="199">
        <v>21</v>
      </c>
      <c r="K119" s="343">
        <v>43</v>
      </c>
      <c r="L119" s="116">
        <v>93.023255813953483</v>
      </c>
      <c r="M119" s="285">
        <v>90.2</v>
      </c>
      <c r="N119" s="15">
        <v>55</v>
      </c>
      <c r="O119" s="15">
        <v>64</v>
      </c>
      <c r="P119" s="116">
        <v>98.4375</v>
      </c>
      <c r="Q119" s="15">
        <v>93.33</v>
      </c>
      <c r="R119" s="325">
        <v>28</v>
      </c>
      <c r="S119" s="15">
        <v>67</v>
      </c>
      <c r="T119" s="116">
        <v>97.014925373134332</v>
      </c>
      <c r="U119" s="15">
        <v>93.77</v>
      </c>
      <c r="V119" s="325">
        <v>42</v>
      </c>
      <c r="W119" s="190">
        <f t="shared" si="6"/>
        <v>168</v>
      </c>
      <c r="Y119" s="44"/>
      <c r="Z119" s="44"/>
      <c r="AB119" s="44"/>
    </row>
    <row r="120" spans="1:28" ht="15" customHeight="1" x14ac:dyDescent="0.25">
      <c r="A120" s="186">
        <v>5</v>
      </c>
      <c r="B120" s="4" t="s">
        <v>49</v>
      </c>
      <c r="C120" s="205">
        <v>92</v>
      </c>
      <c r="D120" s="291">
        <v>88.043478260869563</v>
      </c>
      <c r="E120" s="16">
        <v>77.849999999999994</v>
      </c>
      <c r="F120" s="206">
        <v>27</v>
      </c>
      <c r="G120" s="205">
        <v>66</v>
      </c>
      <c r="H120" s="291">
        <v>89.393939393939391</v>
      </c>
      <c r="I120" s="16">
        <v>78.14</v>
      </c>
      <c r="J120" s="206">
        <v>30</v>
      </c>
      <c r="K120" s="343">
        <v>71</v>
      </c>
      <c r="L120" s="116">
        <v>100</v>
      </c>
      <c r="M120" s="291">
        <v>90.2</v>
      </c>
      <c r="N120" s="16">
        <v>15</v>
      </c>
      <c r="O120" s="16">
        <v>77</v>
      </c>
      <c r="P120" s="116">
        <v>100</v>
      </c>
      <c r="Q120" s="16">
        <v>93.33</v>
      </c>
      <c r="R120" s="325">
        <v>16</v>
      </c>
      <c r="S120" s="16">
        <v>78</v>
      </c>
      <c r="T120" s="116">
        <v>93.589743589743591</v>
      </c>
      <c r="U120" s="16">
        <v>93.77</v>
      </c>
      <c r="V120" s="325">
        <v>68</v>
      </c>
      <c r="W120" s="190">
        <f t="shared" si="6"/>
        <v>156</v>
      </c>
      <c r="Y120" s="44"/>
      <c r="Z120" s="44"/>
      <c r="AB120" s="44"/>
    </row>
    <row r="121" spans="1:28" ht="15" customHeight="1" x14ac:dyDescent="0.25">
      <c r="A121" s="186">
        <v>6</v>
      </c>
      <c r="B121" s="3" t="s">
        <v>36</v>
      </c>
      <c r="C121" s="204">
        <v>106</v>
      </c>
      <c r="D121" s="285">
        <v>81.132075471698116</v>
      </c>
      <c r="E121" s="15">
        <v>77.849999999999994</v>
      </c>
      <c r="F121" s="199">
        <v>50</v>
      </c>
      <c r="G121" s="204">
        <v>71</v>
      </c>
      <c r="H121" s="285">
        <v>77.464788732394368</v>
      </c>
      <c r="I121" s="15">
        <v>78.14</v>
      </c>
      <c r="J121" s="199">
        <v>62</v>
      </c>
      <c r="K121" s="343">
        <v>91</v>
      </c>
      <c r="L121" s="116">
        <v>100</v>
      </c>
      <c r="M121" s="285">
        <v>90.2</v>
      </c>
      <c r="N121" s="15">
        <v>14</v>
      </c>
      <c r="O121" s="15">
        <v>63</v>
      </c>
      <c r="P121" s="116">
        <v>95.238095238095241</v>
      </c>
      <c r="Q121" s="15">
        <v>93.33</v>
      </c>
      <c r="R121" s="325">
        <v>59</v>
      </c>
      <c r="S121" s="15">
        <v>69</v>
      </c>
      <c r="T121" s="116">
        <v>100</v>
      </c>
      <c r="U121" s="15">
        <v>93.77</v>
      </c>
      <c r="V121" s="325">
        <v>25</v>
      </c>
      <c r="W121" s="190">
        <f t="shared" si="6"/>
        <v>210</v>
      </c>
      <c r="Y121" s="44"/>
      <c r="Z121" s="44"/>
      <c r="AB121" s="44"/>
    </row>
    <row r="122" spans="1:28" ht="15" customHeight="1" x14ac:dyDescent="0.25">
      <c r="A122" s="186">
        <v>7</v>
      </c>
      <c r="B122" s="3" t="s">
        <v>162</v>
      </c>
      <c r="C122" s="204">
        <v>362</v>
      </c>
      <c r="D122" s="285">
        <v>70.165745856353595</v>
      </c>
      <c r="E122" s="15">
        <v>77.849999999999994</v>
      </c>
      <c r="F122" s="199">
        <v>86</v>
      </c>
      <c r="G122" s="204">
        <v>324</v>
      </c>
      <c r="H122" s="285">
        <v>78.703703703703695</v>
      </c>
      <c r="I122" s="15">
        <v>78.14</v>
      </c>
      <c r="J122" s="199">
        <v>60</v>
      </c>
      <c r="K122" s="343">
        <v>299</v>
      </c>
      <c r="L122" s="116">
        <v>84.615384615384613</v>
      </c>
      <c r="M122" s="285">
        <v>90.2</v>
      </c>
      <c r="N122" s="15">
        <v>88</v>
      </c>
      <c r="O122" s="15">
        <v>175</v>
      </c>
      <c r="P122" s="116">
        <v>90.285714285714278</v>
      </c>
      <c r="Q122" s="15">
        <v>93.33</v>
      </c>
      <c r="R122" s="325">
        <v>77</v>
      </c>
      <c r="S122" s="15">
        <v>113</v>
      </c>
      <c r="T122" s="116">
        <v>82.30088495575221</v>
      </c>
      <c r="U122" s="15">
        <v>93.77</v>
      </c>
      <c r="V122" s="325">
        <v>100</v>
      </c>
      <c r="W122" s="190">
        <f t="shared" si="6"/>
        <v>411</v>
      </c>
      <c r="Y122" s="44"/>
      <c r="Z122" s="44"/>
      <c r="AB122" s="44"/>
    </row>
    <row r="123" spans="1:28" ht="15" customHeight="1" x14ac:dyDescent="0.25">
      <c r="A123" s="186">
        <v>8</v>
      </c>
      <c r="B123" s="3" t="s">
        <v>37</v>
      </c>
      <c r="C123" s="204">
        <v>77</v>
      </c>
      <c r="D123" s="285">
        <v>64.935064935064943</v>
      </c>
      <c r="E123" s="15">
        <v>77.849999999999994</v>
      </c>
      <c r="F123" s="199">
        <v>96</v>
      </c>
      <c r="G123" s="204">
        <v>77</v>
      </c>
      <c r="H123" s="285">
        <v>93.506493506493513</v>
      </c>
      <c r="I123" s="15">
        <v>78.14</v>
      </c>
      <c r="J123" s="199">
        <v>16</v>
      </c>
      <c r="K123" s="343">
        <v>67</v>
      </c>
      <c r="L123" s="116">
        <v>98.507462686567166</v>
      </c>
      <c r="M123" s="285">
        <v>90.2</v>
      </c>
      <c r="N123" s="15">
        <v>22</v>
      </c>
      <c r="O123" s="15">
        <v>73</v>
      </c>
      <c r="P123" s="116">
        <v>100</v>
      </c>
      <c r="Q123" s="15">
        <v>93.33</v>
      </c>
      <c r="R123" s="325">
        <v>17</v>
      </c>
      <c r="S123" s="15">
        <v>67</v>
      </c>
      <c r="T123" s="116">
        <v>100</v>
      </c>
      <c r="U123" s="15">
        <v>93.77</v>
      </c>
      <c r="V123" s="325">
        <v>27</v>
      </c>
      <c r="W123" s="190">
        <f t="shared" si="6"/>
        <v>178</v>
      </c>
      <c r="Z123" s="44"/>
    </row>
    <row r="124" spans="1:28" ht="15" customHeight="1" thickBot="1" x14ac:dyDescent="0.3">
      <c r="A124" s="187">
        <v>9</v>
      </c>
      <c r="B124" s="10" t="s">
        <v>38</v>
      </c>
      <c r="C124" s="211">
        <v>41</v>
      </c>
      <c r="D124" s="270">
        <v>48.780487804878049</v>
      </c>
      <c r="E124" s="18">
        <v>77.849999999999994</v>
      </c>
      <c r="F124" s="212">
        <v>106</v>
      </c>
      <c r="G124" s="211">
        <v>44</v>
      </c>
      <c r="H124" s="270">
        <v>84.090909090909093</v>
      </c>
      <c r="I124" s="18">
        <v>78.14</v>
      </c>
      <c r="J124" s="212">
        <v>43</v>
      </c>
      <c r="K124" s="349">
        <v>31</v>
      </c>
      <c r="L124" s="129">
        <v>87.096774193548384</v>
      </c>
      <c r="M124" s="270">
        <v>90.2</v>
      </c>
      <c r="N124" s="18">
        <v>80</v>
      </c>
      <c r="O124" s="18">
        <v>45</v>
      </c>
      <c r="P124" s="129">
        <v>88.888888888888886</v>
      </c>
      <c r="Q124" s="18">
        <v>93.33</v>
      </c>
      <c r="R124" s="338">
        <v>86</v>
      </c>
      <c r="S124" s="18">
        <v>39</v>
      </c>
      <c r="T124" s="129">
        <v>89.743589743589695</v>
      </c>
      <c r="U124" s="18">
        <v>93.77</v>
      </c>
      <c r="V124" s="338">
        <v>86</v>
      </c>
      <c r="W124" s="308">
        <f>R124+N124+V124+J124+F124</f>
        <v>401</v>
      </c>
      <c r="Z124" s="44"/>
    </row>
    <row r="125" spans="1:28" x14ac:dyDescent="0.25">
      <c r="A125" s="153" t="s">
        <v>101</v>
      </c>
      <c r="B125" s="67"/>
      <c r="C125" s="67"/>
      <c r="D125" s="166">
        <f>$D$4</f>
        <v>78.331142592309007</v>
      </c>
      <c r="E125" s="67"/>
      <c r="F125" s="67"/>
      <c r="G125" s="67"/>
      <c r="H125" s="166">
        <f>$H$4</f>
        <v>78.433419643295295</v>
      </c>
      <c r="I125" s="67"/>
      <c r="J125" s="67"/>
      <c r="K125" s="67"/>
      <c r="L125" s="166">
        <f>$L$4</f>
        <v>90.55791228960021</v>
      </c>
      <c r="M125" s="292"/>
      <c r="N125" s="67"/>
      <c r="O125" s="67"/>
      <c r="P125" s="166">
        <f>$P$4</f>
        <v>92.792493556998522</v>
      </c>
      <c r="Q125" s="167"/>
      <c r="R125" s="67"/>
      <c r="S125" s="67"/>
      <c r="T125" s="166">
        <f>$T$4</f>
        <v>93.20121404639967</v>
      </c>
      <c r="U125" s="67"/>
      <c r="V125" s="67"/>
      <c r="W125" s="34"/>
    </row>
    <row r="126" spans="1:28" x14ac:dyDescent="0.25">
      <c r="A126" s="353" t="s">
        <v>102</v>
      </c>
      <c r="D126" s="176">
        <v>77.849999999999994</v>
      </c>
      <c r="H126" s="176">
        <v>78.14</v>
      </c>
      <c r="L126" s="176">
        <v>90.2</v>
      </c>
      <c r="M126" s="44"/>
      <c r="P126" s="176">
        <v>93.33</v>
      </c>
      <c r="Q126" s="176"/>
      <c r="T126" s="34">
        <v>93.77</v>
      </c>
    </row>
  </sheetData>
  <mergeCells count="8">
    <mergeCell ref="W2:W3"/>
    <mergeCell ref="A2:A3"/>
    <mergeCell ref="B2:B3"/>
    <mergeCell ref="O2:R2"/>
    <mergeCell ref="K2:N2"/>
    <mergeCell ref="S2:V2"/>
    <mergeCell ref="G2:J2"/>
    <mergeCell ref="C2:F2"/>
  </mergeCells>
  <conditionalFormatting sqref="P4:P5 P15 P28 P46 P67 P82 P115 P125:P126">
    <cfRule type="containsBlanks" dxfId="122" priority="156" stopIfTrue="1">
      <formula>LEN(TRIM(P4))=0</formula>
    </cfRule>
    <cfRule type="cellIs" dxfId="121" priority="157" stopIfTrue="1" operator="lessThan">
      <formula>75</formula>
    </cfRule>
    <cfRule type="cellIs" dxfId="120" priority="158" stopIfTrue="1" operator="between">
      <formula>75</formula>
      <formula>89.99</formula>
    </cfRule>
    <cfRule type="cellIs" dxfId="119" priority="159" stopIfTrue="1" operator="between">
      <formula>90</formula>
      <formula>98.99</formula>
    </cfRule>
    <cfRule type="cellIs" dxfId="118" priority="160" stopIfTrue="1" operator="between">
      <formula>99</formula>
      <formula>100</formula>
    </cfRule>
  </conditionalFormatting>
  <conditionalFormatting sqref="P6:P14">
    <cfRule type="containsBlanks" dxfId="117" priority="116" stopIfTrue="1">
      <formula>LEN(TRIM(P6))=0</formula>
    </cfRule>
    <cfRule type="cellIs" dxfId="116" priority="122" stopIfTrue="1" operator="lessThan">
      <formula>75</formula>
    </cfRule>
    <cfRule type="cellIs" dxfId="115" priority="123" stopIfTrue="1" operator="between">
      <formula>75</formula>
      <formula>89.99</formula>
    </cfRule>
    <cfRule type="cellIs" dxfId="114" priority="124" stopIfTrue="1" operator="between">
      <formula>90</formula>
      <formula>98.99</formula>
    </cfRule>
    <cfRule type="cellIs" dxfId="113" priority="125" stopIfTrue="1" operator="between">
      <formula>99</formula>
      <formula>100</formula>
    </cfRule>
  </conditionalFormatting>
  <conditionalFormatting sqref="P16:P27">
    <cfRule type="containsBlanks" dxfId="112" priority="106" stopIfTrue="1">
      <formula>LEN(TRIM(P16))=0</formula>
    </cfRule>
    <cfRule type="cellIs" dxfId="111" priority="112" stopIfTrue="1" operator="lessThan">
      <formula>75</formula>
    </cfRule>
    <cfRule type="cellIs" dxfId="110" priority="113" stopIfTrue="1" operator="between">
      <formula>75</formula>
      <formula>89.99</formula>
    </cfRule>
    <cfRule type="cellIs" dxfId="109" priority="114" stopIfTrue="1" operator="between">
      <formula>90</formula>
      <formula>98.99</formula>
    </cfRule>
    <cfRule type="cellIs" dxfId="108" priority="115" stopIfTrue="1" operator="between">
      <formula>99</formula>
      <formula>100</formula>
    </cfRule>
  </conditionalFormatting>
  <conditionalFormatting sqref="P29:P45">
    <cfRule type="containsBlanks" dxfId="107" priority="96" stopIfTrue="1">
      <formula>LEN(TRIM(P29))=0</formula>
    </cfRule>
    <cfRule type="cellIs" dxfId="106" priority="102" stopIfTrue="1" operator="lessThan">
      <formula>75</formula>
    </cfRule>
    <cfRule type="cellIs" dxfId="105" priority="103" stopIfTrue="1" operator="between">
      <formula>75</formula>
      <formula>89.99</formula>
    </cfRule>
    <cfRule type="cellIs" dxfId="104" priority="104" stopIfTrue="1" operator="between">
      <formula>90</formula>
      <formula>98.99</formula>
    </cfRule>
    <cfRule type="cellIs" dxfId="103" priority="105" stopIfTrue="1" operator="between">
      <formula>99</formula>
      <formula>100</formula>
    </cfRule>
  </conditionalFormatting>
  <conditionalFormatting sqref="P47:P66">
    <cfRule type="containsBlanks" dxfId="102" priority="86" stopIfTrue="1">
      <formula>LEN(TRIM(P47))=0</formula>
    </cfRule>
    <cfRule type="cellIs" dxfId="101" priority="92" stopIfTrue="1" operator="lessThan">
      <formula>75</formula>
    </cfRule>
    <cfRule type="cellIs" dxfId="100" priority="93" stopIfTrue="1" operator="between">
      <formula>75</formula>
      <formula>89.99</formula>
    </cfRule>
    <cfRule type="cellIs" dxfId="99" priority="94" stopIfTrue="1" operator="between">
      <formula>90</formula>
      <formula>98.99</formula>
    </cfRule>
    <cfRule type="cellIs" dxfId="98" priority="95" stopIfTrue="1" operator="between">
      <formula>99</formula>
      <formula>100</formula>
    </cfRule>
  </conditionalFormatting>
  <conditionalFormatting sqref="P68:P81">
    <cfRule type="containsBlanks" dxfId="97" priority="76" stopIfTrue="1">
      <formula>LEN(TRIM(P68))=0</formula>
    </cfRule>
    <cfRule type="cellIs" dxfId="96" priority="82" stopIfTrue="1" operator="lessThan">
      <formula>75</formula>
    </cfRule>
    <cfRule type="cellIs" dxfId="95" priority="83" stopIfTrue="1" operator="between">
      <formula>75</formula>
      <formula>89.99</formula>
    </cfRule>
    <cfRule type="cellIs" dxfId="94" priority="84" stopIfTrue="1" operator="between">
      <formula>90</formula>
      <formula>98.99</formula>
    </cfRule>
    <cfRule type="cellIs" dxfId="93" priority="85" stopIfTrue="1" operator="between">
      <formula>99</formula>
      <formula>100</formula>
    </cfRule>
  </conditionalFormatting>
  <conditionalFormatting sqref="P83:P114">
    <cfRule type="containsBlanks" dxfId="92" priority="66" stopIfTrue="1">
      <formula>LEN(TRIM(P83))=0</formula>
    </cfRule>
    <cfRule type="cellIs" dxfId="91" priority="72" stopIfTrue="1" operator="lessThan">
      <formula>75</formula>
    </cfRule>
    <cfRule type="cellIs" dxfId="90" priority="73" stopIfTrue="1" operator="between">
      <formula>75</formula>
      <formula>89.99</formula>
    </cfRule>
    <cfRule type="cellIs" dxfId="89" priority="74" stopIfTrue="1" operator="between">
      <formula>90</formula>
      <formula>98.99</formula>
    </cfRule>
    <cfRule type="cellIs" dxfId="88" priority="75" stopIfTrue="1" operator="between">
      <formula>99</formula>
      <formula>100</formula>
    </cfRule>
  </conditionalFormatting>
  <conditionalFormatting sqref="L4:L115 L125:L126">
    <cfRule type="containsBlanks" dxfId="87" priority="57" stopIfTrue="1">
      <formula>LEN(TRIM(L4))=0</formula>
    </cfRule>
    <cfRule type="cellIs" dxfId="86" priority="58" stopIfTrue="1" operator="lessThan">
      <formula>75</formula>
    </cfRule>
    <cfRule type="cellIs" dxfId="85" priority="59" stopIfTrue="1" operator="between">
      <formula>75</formula>
      <formula>89.99</formula>
    </cfRule>
    <cfRule type="cellIs" dxfId="84" priority="60" stopIfTrue="1" operator="between">
      <formula>90</formula>
      <formula>98.99</formula>
    </cfRule>
    <cfRule type="cellIs" dxfId="83" priority="61" stopIfTrue="1" operator="between">
      <formula>99</formula>
      <formula>100</formula>
    </cfRule>
  </conditionalFormatting>
  <conditionalFormatting sqref="T4:T126 P4:P126 L4:L126">
    <cfRule type="containsBlanks" dxfId="82" priority="11" stopIfTrue="1">
      <formula>LEN(TRIM(L4))=0</formula>
    </cfRule>
    <cfRule type="cellIs" dxfId="81" priority="12" stopIfTrue="1" operator="lessThan">
      <formula>75</formula>
    </cfRule>
    <cfRule type="cellIs" dxfId="80" priority="13" stopIfTrue="1" operator="between">
      <formula>75</formula>
      <formula>89.99</formula>
    </cfRule>
    <cfRule type="cellIs" dxfId="79" priority="14" stopIfTrue="1" operator="between">
      <formula>90</formula>
      <formula>98.99</formula>
    </cfRule>
    <cfRule type="cellIs" dxfId="78" priority="15" stopIfTrue="1" operator="between">
      <formula>99</formula>
      <formula>100</formula>
    </cfRule>
  </conditionalFormatting>
  <conditionalFormatting sqref="H4:H126">
    <cfRule type="containsBlanks" dxfId="77" priority="6">
      <formula>LEN(TRIM(H4))=0</formula>
    </cfRule>
    <cfRule type="cellIs" dxfId="76" priority="7" operator="lessThan">
      <formula>75</formula>
    </cfRule>
    <cfRule type="cellIs" dxfId="75" priority="8" operator="between">
      <formula>75</formula>
      <formula>90</formula>
    </cfRule>
    <cfRule type="cellIs" dxfId="74" priority="9" operator="between">
      <formula>90</formula>
      <formula>99</formula>
    </cfRule>
    <cfRule type="cellIs" dxfId="73" priority="10" operator="greaterThanOrEqual">
      <formula>99</formula>
    </cfRule>
  </conditionalFormatting>
  <conditionalFormatting sqref="D4:D126">
    <cfRule type="containsBlanks" dxfId="72" priority="1">
      <formula>LEN(TRIM(D4))=0</formula>
    </cfRule>
    <cfRule type="cellIs" dxfId="71" priority="2" operator="lessThan">
      <formula>75</formula>
    </cfRule>
    <cfRule type="cellIs" dxfId="70" priority="3" operator="between">
      <formula>75</formula>
      <formula>90</formula>
    </cfRule>
    <cfRule type="cellIs" dxfId="69" priority="4" operator="between">
      <formula>90</formula>
      <formula>99</formula>
    </cfRule>
    <cfRule type="cellIs" dxfId="68" priority="5" operator="greaterThanOrEqual">
      <formula>99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zoomScale="90" zoomScaleNormal="90" workbookViewId="0">
      <pane xSplit="9" ySplit="5" topLeftCell="J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9.7109375" customWidth="1"/>
    <col min="6" max="6" width="18.7109375" customWidth="1"/>
    <col min="7" max="7" width="32.7109375" customWidth="1"/>
    <col min="8" max="9" width="8.7109375" customWidth="1"/>
    <col min="10" max="10" width="18.7109375" customWidth="1"/>
    <col min="11" max="11" width="32.7109375" customWidth="1"/>
    <col min="12" max="12" width="8.7109375" customWidth="1"/>
    <col min="13" max="13" width="9.7109375" customWidth="1"/>
    <col min="14" max="14" width="18.7109375" customWidth="1"/>
    <col min="15" max="15" width="32.7109375" customWidth="1"/>
    <col min="16" max="16" width="8.7109375" customWidth="1"/>
    <col min="17" max="17" width="9.7109375" customWidth="1"/>
    <col min="18" max="18" width="18.7109375" customWidth="1"/>
    <col min="19" max="19" width="32.5703125" customWidth="1"/>
    <col min="20" max="20" width="8.7109375" customWidth="1"/>
    <col min="21" max="21" width="9.7109375" customWidth="1"/>
    <col min="22" max="22" width="7.7109375" customWidth="1"/>
  </cols>
  <sheetData>
    <row r="1" spans="1:24" ht="15" customHeight="1" x14ac:dyDescent="0.25">
      <c r="W1" s="49"/>
      <c r="X1" s="13" t="s">
        <v>68</v>
      </c>
    </row>
    <row r="2" spans="1:24" ht="15" customHeight="1" x14ac:dyDescent="0.25">
      <c r="C2" s="6" t="s">
        <v>81</v>
      </c>
      <c r="K2" s="6"/>
      <c r="O2" s="6"/>
      <c r="W2" s="69"/>
      <c r="X2" s="13" t="s">
        <v>77</v>
      </c>
    </row>
    <row r="3" spans="1:24" ht="15" customHeight="1" thickBot="1" x14ac:dyDescent="0.3">
      <c r="W3" s="171"/>
      <c r="X3" s="13" t="s">
        <v>71</v>
      </c>
    </row>
    <row r="4" spans="1:24" ht="15" customHeight="1" thickBot="1" x14ac:dyDescent="0.3">
      <c r="A4" s="381" t="s">
        <v>0</v>
      </c>
      <c r="B4" s="383">
        <v>2025</v>
      </c>
      <c r="C4" s="384"/>
      <c r="D4" s="384"/>
      <c r="E4" s="385"/>
      <c r="F4" s="383">
        <v>2024</v>
      </c>
      <c r="G4" s="384"/>
      <c r="H4" s="384"/>
      <c r="I4" s="385"/>
      <c r="J4" s="383">
        <v>2023</v>
      </c>
      <c r="K4" s="384"/>
      <c r="L4" s="384"/>
      <c r="M4" s="385"/>
      <c r="N4" s="383">
        <v>2022</v>
      </c>
      <c r="O4" s="384"/>
      <c r="P4" s="384"/>
      <c r="Q4" s="385"/>
      <c r="R4" s="383">
        <v>2021</v>
      </c>
      <c r="S4" s="384"/>
      <c r="T4" s="384"/>
      <c r="U4" s="385"/>
      <c r="W4" s="14"/>
      <c r="X4" s="13" t="s">
        <v>69</v>
      </c>
    </row>
    <row r="5" spans="1:24" ht="48.75" customHeight="1" thickBot="1" x14ac:dyDescent="0.3">
      <c r="A5" s="382"/>
      <c r="B5" s="76" t="s">
        <v>46</v>
      </c>
      <c r="C5" s="40" t="s">
        <v>76</v>
      </c>
      <c r="D5" s="42" t="s">
        <v>84</v>
      </c>
      <c r="E5" s="41" t="s">
        <v>86</v>
      </c>
      <c r="F5" s="76" t="s">
        <v>46</v>
      </c>
      <c r="G5" s="40" t="s">
        <v>76</v>
      </c>
      <c r="H5" s="42" t="s">
        <v>84</v>
      </c>
      <c r="I5" s="41" t="s">
        <v>86</v>
      </c>
      <c r="J5" s="76" t="s">
        <v>46</v>
      </c>
      <c r="K5" s="40" t="s">
        <v>76</v>
      </c>
      <c r="L5" s="42" t="s">
        <v>84</v>
      </c>
      <c r="M5" s="41" t="s">
        <v>86</v>
      </c>
      <c r="N5" s="76" t="s">
        <v>46</v>
      </c>
      <c r="O5" s="40" t="s">
        <v>76</v>
      </c>
      <c r="P5" s="42" t="s">
        <v>84</v>
      </c>
      <c r="Q5" s="41" t="s">
        <v>86</v>
      </c>
      <c r="R5" s="76" t="s">
        <v>46</v>
      </c>
      <c r="S5" s="40" t="s">
        <v>76</v>
      </c>
      <c r="T5" s="42" t="s">
        <v>84</v>
      </c>
      <c r="U5" s="41" t="s">
        <v>86</v>
      </c>
      <c r="W5" s="43"/>
      <c r="X5" s="13"/>
    </row>
    <row r="6" spans="1:24" ht="15" customHeight="1" x14ac:dyDescent="0.25">
      <c r="A6" s="364">
        <v>1</v>
      </c>
      <c r="B6" s="368" t="s">
        <v>39</v>
      </c>
      <c r="C6" s="350" t="s">
        <v>47</v>
      </c>
      <c r="D6" s="196">
        <v>77.849999999999994</v>
      </c>
      <c r="E6" s="134">
        <v>100</v>
      </c>
      <c r="F6" s="350" t="s">
        <v>42</v>
      </c>
      <c r="G6" s="350" t="s">
        <v>121</v>
      </c>
      <c r="H6" s="196">
        <v>78.14</v>
      </c>
      <c r="I6" s="134">
        <v>100</v>
      </c>
      <c r="J6" s="7" t="s">
        <v>39</v>
      </c>
      <c r="K6" s="23" t="s">
        <v>47</v>
      </c>
      <c r="L6" s="133">
        <v>90.2</v>
      </c>
      <c r="M6" s="134">
        <v>100</v>
      </c>
      <c r="N6" s="7" t="s">
        <v>39</v>
      </c>
      <c r="O6" s="23" t="s">
        <v>4</v>
      </c>
      <c r="P6" s="196">
        <v>93.33</v>
      </c>
      <c r="Q6" s="134">
        <v>100</v>
      </c>
      <c r="R6" s="7" t="s">
        <v>39</v>
      </c>
      <c r="S6" s="23" t="s">
        <v>104</v>
      </c>
      <c r="T6" s="196">
        <v>93.77</v>
      </c>
      <c r="U6" s="134">
        <v>100</v>
      </c>
    </row>
    <row r="7" spans="1:24" ht="15" customHeight="1" x14ac:dyDescent="0.25">
      <c r="A7" s="365">
        <v>2</v>
      </c>
      <c r="B7" s="369" t="s">
        <v>42</v>
      </c>
      <c r="C7" s="351" t="s">
        <v>122</v>
      </c>
      <c r="D7" s="197">
        <v>77.849999999999994</v>
      </c>
      <c r="E7" s="117">
        <v>100</v>
      </c>
      <c r="F7" s="351" t="s">
        <v>42</v>
      </c>
      <c r="G7" s="351" t="s">
        <v>122</v>
      </c>
      <c r="H7" s="197">
        <v>78.14</v>
      </c>
      <c r="I7" s="117">
        <v>100</v>
      </c>
      <c r="J7" s="2" t="s">
        <v>39</v>
      </c>
      <c r="K7" s="15" t="s">
        <v>104</v>
      </c>
      <c r="L7" s="116">
        <v>90.2</v>
      </c>
      <c r="M7" s="117">
        <v>100</v>
      </c>
      <c r="N7" s="2" t="s">
        <v>40</v>
      </c>
      <c r="O7" s="15" t="s">
        <v>108</v>
      </c>
      <c r="P7" s="197">
        <v>93.33</v>
      </c>
      <c r="Q7" s="117">
        <v>100</v>
      </c>
      <c r="R7" s="2" t="s">
        <v>39</v>
      </c>
      <c r="S7" s="15" t="s">
        <v>105</v>
      </c>
      <c r="T7" s="197">
        <v>93.77</v>
      </c>
      <c r="U7" s="117">
        <v>100</v>
      </c>
    </row>
    <row r="8" spans="1:24" ht="15" customHeight="1" x14ac:dyDescent="0.25">
      <c r="A8" s="365">
        <v>3</v>
      </c>
      <c r="B8" s="369" t="s">
        <v>43</v>
      </c>
      <c r="C8" s="351" t="s">
        <v>55</v>
      </c>
      <c r="D8" s="197">
        <v>77.849999999999994</v>
      </c>
      <c r="E8" s="117">
        <v>100</v>
      </c>
      <c r="F8" s="351" t="s">
        <v>45</v>
      </c>
      <c r="G8" s="351" t="s">
        <v>34</v>
      </c>
      <c r="H8" s="197">
        <v>78.14</v>
      </c>
      <c r="I8" s="117">
        <v>100</v>
      </c>
      <c r="J8" s="2" t="s">
        <v>39</v>
      </c>
      <c r="K8" s="15" t="s">
        <v>105</v>
      </c>
      <c r="L8" s="116">
        <v>90.2</v>
      </c>
      <c r="M8" s="117">
        <v>100</v>
      </c>
      <c r="N8" s="2" t="s">
        <v>40</v>
      </c>
      <c r="O8" s="15" t="s">
        <v>64</v>
      </c>
      <c r="P8" s="197">
        <v>93.33</v>
      </c>
      <c r="Q8" s="117">
        <v>100</v>
      </c>
      <c r="R8" s="2" t="s">
        <v>39</v>
      </c>
      <c r="S8" s="15" t="s">
        <v>4</v>
      </c>
      <c r="T8" s="197">
        <v>93.77</v>
      </c>
      <c r="U8" s="117">
        <v>100</v>
      </c>
    </row>
    <row r="9" spans="1:24" ht="15" customHeight="1" x14ac:dyDescent="0.25">
      <c r="A9" s="365">
        <v>4</v>
      </c>
      <c r="B9" s="369" t="s">
        <v>39</v>
      </c>
      <c r="C9" s="351" t="s">
        <v>4</v>
      </c>
      <c r="D9" s="197">
        <v>77.849999999999994</v>
      </c>
      <c r="E9" s="117">
        <v>98.449612403100772</v>
      </c>
      <c r="F9" s="351" t="s">
        <v>40</v>
      </c>
      <c r="G9" s="351" t="s">
        <v>108</v>
      </c>
      <c r="H9" s="197">
        <v>78.14</v>
      </c>
      <c r="I9" s="117">
        <v>98.333333333333343</v>
      </c>
      <c r="J9" s="2" t="s">
        <v>41</v>
      </c>
      <c r="K9" s="15" t="s">
        <v>14</v>
      </c>
      <c r="L9" s="116">
        <v>90.2</v>
      </c>
      <c r="M9" s="117">
        <v>100</v>
      </c>
      <c r="N9" s="2" t="s">
        <v>41</v>
      </c>
      <c r="O9" s="15" t="s">
        <v>115</v>
      </c>
      <c r="P9" s="197">
        <v>93.33</v>
      </c>
      <c r="Q9" s="117">
        <v>100</v>
      </c>
      <c r="R9" s="2" t="s">
        <v>39</v>
      </c>
      <c r="S9" s="15" t="s">
        <v>47</v>
      </c>
      <c r="T9" s="197">
        <v>93.77</v>
      </c>
      <c r="U9" s="117">
        <v>100</v>
      </c>
    </row>
    <row r="10" spans="1:24" ht="15" customHeight="1" x14ac:dyDescent="0.25">
      <c r="A10" s="365">
        <v>5</v>
      </c>
      <c r="B10" s="369" t="s">
        <v>45</v>
      </c>
      <c r="C10" s="351" t="s">
        <v>34</v>
      </c>
      <c r="D10" s="197">
        <v>77.849999999999994</v>
      </c>
      <c r="E10" s="117">
        <v>98.214285714285708</v>
      </c>
      <c r="F10" s="351" t="s">
        <v>39</v>
      </c>
      <c r="G10" s="351" t="s">
        <v>4</v>
      </c>
      <c r="H10" s="197">
        <v>78.14</v>
      </c>
      <c r="I10" s="117">
        <v>98.095238095238102</v>
      </c>
      <c r="J10" s="2" t="s">
        <v>42</v>
      </c>
      <c r="K10" s="15" t="s">
        <v>121</v>
      </c>
      <c r="L10" s="116">
        <v>90.2</v>
      </c>
      <c r="M10" s="117">
        <v>100</v>
      </c>
      <c r="N10" s="2" t="s">
        <v>42</v>
      </c>
      <c r="O10" s="15" t="s">
        <v>121</v>
      </c>
      <c r="P10" s="197">
        <v>93.33</v>
      </c>
      <c r="Q10" s="117">
        <v>100</v>
      </c>
      <c r="R10" s="2" t="s">
        <v>39</v>
      </c>
      <c r="S10" s="15" t="s">
        <v>96</v>
      </c>
      <c r="T10" s="197">
        <v>93.77</v>
      </c>
      <c r="U10" s="117">
        <v>100</v>
      </c>
    </row>
    <row r="11" spans="1:24" ht="15" customHeight="1" x14ac:dyDescent="0.25">
      <c r="A11" s="365">
        <v>6</v>
      </c>
      <c r="B11" s="369" t="s">
        <v>42</v>
      </c>
      <c r="C11" s="351" t="s">
        <v>23</v>
      </c>
      <c r="D11" s="197">
        <v>77.849999999999994</v>
      </c>
      <c r="E11" s="117">
        <v>97.777777777777771</v>
      </c>
      <c r="F11" s="351" t="s">
        <v>40</v>
      </c>
      <c r="G11" s="351" t="s">
        <v>6</v>
      </c>
      <c r="H11" s="197">
        <v>78.14</v>
      </c>
      <c r="I11" s="117">
        <v>97.938144329896915</v>
      </c>
      <c r="J11" s="2" t="s">
        <v>42</v>
      </c>
      <c r="K11" s="15" t="s">
        <v>82</v>
      </c>
      <c r="L11" s="116">
        <v>90.2</v>
      </c>
      <c r="M11" s="117">
        <v>100</v>
      </c>
      <c r="N11" s="2" t="s">
        <v>42</v>
      </c>
      <c r="O11" s="15" t="s">
        <v>58</v>
      </c>
      <c r="P11" s="197">
        <v>93.33</v>
      </c>
      <c r="Q11" s="117">
        <v>100</v>
      </c>
      <c r="R11" s="2" t="s">
        <v>40</v>
      </c>
      <c r="S11" s="15" t="s">
        <v>109</v>
      </c>
      <c r="T11" s="197">
        <v>93.77</v>
      </c>
      <c r="U11" s="117">
        <v>100</v>
      </c>
    </row>
    <row r="12" spans="1:24" ht="15" customHeight="1" x14ac:dyDescent="0.25">
      <c r="A12" s="365">
        <v>7</v>
      </c>
      <c r="B12" s="369" t="s">
        <v>40</v>
      </c>
      <c r="C12" s="351" t="s">
        <v>109</v>
      </c>
      <c r="D12" s="197">
        <v>77.849999999999994</v>
      </c>
      <c r="E12" s="117">
        <v>96.907216494845358</v>
      </c>
      <c r="F12" s="351" t="s">
        <v>43</v>
      </c>
      <c r="G12" s="351" t="s">
        <v>54</v>
      </c>
      <c r="H12" s="197">
        <v>78.14</v>
      </c>
      <c r="I12" s="117">
        <v>97.826086956521749</v>
      </c>
      <c r="J12" s="2" t="s">
        <v>42</v>
      </c>
      <c r="K12" s="15" t="s">
        <v>58</v>
      </c>
      <c r="L12" s="116">
        <v>90.2</v>
      </c>
      <c r="M12" s="117">
        <v>100</v>
      </c>
      <c r="N12" s="2" t="s">
        <v>42</v>
      </c>
      <c r="O12" s="15" t="s">
        <v>24</v>
      </c>
      <c r="P12" s="197">
        <v>93.33</v>
      </c>
      <c r="Q12" s="117">
        <v>100</v>
      </c>
      <c r="R12" s="2" t="s">
        <v>41</v>
      </c>
      <c r="S12" s="15" t="s">
        <v>17</v>
      </c>
      <c r="T12" s="197">
        <v>93.77</v>
      </c>
      <c r="U12" s="117">
        <v>100</v>
      </c>
    </row>
    <row r="13" spans="1:24" ht="15" customHeight="1" x14ac:dyDescent="0.25">
      <c r="A13" s="365">
        <v>8</v>
      </c>
      <c r="B13" s="369" t="s">
        <v>39</v>
      </c>
      <c r="C13" s="351" t="s">
        <v>105</v>
      </c>
      <c r="D13" s="197">
        <v>77.849999999999994</v>
      </c>
      <c r="E13" s="117">
        <v>96.15384615384616</v>
      </c>
      <c r="F13" s="351" t="s">
        <v>43</v>
      </c>
      <c r="G13" s="351" t="s">
        <v>55</v>
      </c>
      <c r="H13" s="197">
        <v>78.14</v>
      </c>
      <c r="I13" s="117">
        <v>97.65625</v>
      </c>
      <c r="J13" s="2" t="s">
        <v>42</v>
      </c>
      <c r="K13" s="15" t="s">
        <v>56</v>
      </c>
      <c r="L13" s="116">
        <v>90.2</v>
      </c>
      <c r="M13" s="117">
        <v>100</v>
      </c>
      <c r="N13" s="2" t="s">
        <v>42</v>
      </c>
      <c r="O13" s="15" t="s">
        <v>25</v>
      </c>
      <c r="P13" s="197">
        <v>93.33</v>
      </c>
      <c r="Q13" s="117">
        <v>100</v>
      </c>
      <c r="R13" s="2" t="s">
        <v>42</v>
      </c>
      <c r="S13" s="15" t="s">
        <v>57</v>
      </c>
      <c r="T13" s="197">
        <v>93.77</v>
      </c>
      <c r="U13" s="117">
        <v>100</v>
      </c>
    </row>
    <row r="14" spans="1:24" ht="15" customHeight="1" x14ac:dyDescent="0.25">
      <c r="A14" s="365">
        <v>9</v>
      </c>
      <c r="B14" s="369" t="s">
        <v>44</v>
      </c>
      <c r="C14" s="351" t="s">
        <v>161</v>
      </c>
      <c r="D14" s="197">
        <v>77.849999999999994</v>
      </c>
      <c r="E14" s="117">
        <v>96.103896103896105</v>
      </c>
      <c r="F14" s="351" t="s">
        <v>41</v>
      </c>
      <c r="G14" s="351" t="s">
        <v>119</v>
      </c>
      <c r="H14" s="197">
        <v>78.14</v>
      </c>
      <c r="I14" s="117">
        <v>95.49549549549549</v>
      </c>
      <c r="J14" s="2" t="s">
        <v>42</v>
      </c>
      <c r="K14" s="15" t="s">
        <v>25</v>
      </c>
      <c r="L14" s="116">
        <v>90.2</v>
      </c>
      <c r="M14" s="117">
        <v>100</v>
      </c>
      <c r="N14" s="2" t="s">
        <v>43</v>
      </c>
      <c r="O14" s="15" t="s">
        <v>55</v>
      </c>
      <c r="P14" s="197">
        <v>93.33</v>
      </c>
      <c r="Q14" s="117">
        <v>100</v>
      </c>
      <c r="R14" s="2" t="s">
        <v>42</v>
      </c>
      <c r="S14" s="15" t="s">
        <v>121</v>
      </c>
      <c r="T14" s="197">
        <v>93.77</v>
      </c>
      <c r="U14" s="117">
        <v>100</v>
      </c>
    </row>
    <row r="15" spans="1:24" ht="15" customHeight="1" thickBot="1" x14ac:dyDescent="0.3">
      <c r="A15" s="366">
        <v>10</v>
      </c>
      <c r="B15" s="370" t="s">
        <v>44</v>
      </c>
      <c r="C15" s="240" t="s">
        <v>132</v>
      </c>
      <c r="D15" s="198">
        <v>77.849999999999994</v>
      </c>
      <c r="E15" s="130">
        <v>95.604395604395592</v>
      </c>
      <c r="F15" s="240" t="s">
        <v>43</v>
      </c>
      <c r="G15" s="240" t="s">
        <v>127</v>
      </c>
      <c r="H15" s="198">
        <v>78.14</v>
      </c>
      <c r="I15" s="130">
        <v>94.897959183673478</v>
      </c>
      <c r="J15" s="9" t="s">
        <v>43</v>
      </c>
      <c r="K15" s="18" t="s">
        <v>55</v>
      </c>
      <c r="L15" s="129">
        <v>90.2</v>
      </c>
      <c r="M15" s="130">
        <v>100</v>
      </c>
      <c r="N15" s="9" t="s">
        <v>43</v>
      </c>
      <c r="O15" s="92" t="s">
        <v>54</v>
      </c>
      <c r="P15" s="198">
        <v>93.33</v>
      </c>
      <c r="Q15" s="130">
        <v>100</v>
      </c>
      <c r="R15" s="9" t="s">
        <v>42</v>
      </c>
      <c r="S15" s="92" t="s">
        <v>82</v>
      </c>
      <c r="T15" s="198">
        <v>93.77</v>
      </c>
      <c r="U15" s="130">
        <v>100</v>
      </c>
    </row>
    <row r="16" spans="1:24" ht="15" customHeight="1" x14ac:dyDescent="0.25">
      <c r="A16" s="364">
        <v>11</v>
      </c>
      <c r="B16" s="368" t="s">
        <v>45</v>
      </c>
      <c r="C16" s="350" t="s">
        <v>151</v>
      </c>
      <c r="D16" s="196">
        <v>77.849999999999994</v>
      </c>
      <c r="E16" s="134">
        <v>95</v>
      </c>
      <c r="F16" s="350" t="s">
        <v>42</v>
      </c>
      <c r="G16" s="350" t="s">
        <v>25</v>
      </c>
      <c r="H16" s="196">
        <v>78.14</v>
      </c>
      <c r="I16" s="134">
        <v>94.782608695652172</v>
      </c>
      <c r="J16" s="7" t="s">
        <v>43</v>
      </c>
      <c r="K16" s="91" t="s">
        <v>130</v>
      </c>
      <c r="L16" s="133">
        <v>90.2</v>
      </c>
      <c r="M16" s="134">
        <v>100</v>
      </c>
      <c r="N16" s="7" t="s">
        <v>43</v>
      </c>
      <c r="O16" s="91" t="s">
        <v>127</v>
      </c>
      <c r="P16" s="196">
        <v>93.33</v>
      </c>
      <c r="Q16" s="134">
        <v>100</v>
      </c>
      <c r="R16" s="7" t="s">
        <v>42</v>
      </c>
      <c r="S16" s="91" t="s">
        <v>59</v>
      </c>
      <c r="T16" s="196">
        <v>93.77</v>
      </c>
      <c r="U16" s="134">
        <v>100</v>
      </c>
    </row>
    <row r="17" spans="1:21" ht="15" customHeight="1" x14ac:dyDescent="0.25">
      <c r="A17" s="365">
        <v>12</v>
      </c>
      <c r="B17" s="369" t="s">
        <v>42</v>
      </c>
      <c r="C17" s="351" t="s">
        <v>121</v>
      </c>
      <c r="D17" s="197">
        <v>77.849999999999994</v>
      </c>
      <c r="E17" s="117">
        <v>94.871794871794876</v>
      </c>
      <c r="F17" s="351" t="s">
        <v>43</v>
      </c>
      <c r="G17" s="351" t="s">
        <v>154</v>
      </c>
      <c r="H17" s="197">
        <v>78.14</v>
      </c>
      <c r="I17" s="117">
        <v>94.68599033816426</v>
      </c>
      <c r="J17" s="2" t="s">
        <v>44</v>
      </c>
      <c r="K17" s="15" t="s">
        <v>28</v>
      </c>
      <c r="L17" s="116">
        <v>90.2</v>
      </c>
      <c r="M17" s="117">
        <v>100</v>
      </c>
      <c r="N17" s="2" t="s">
        <v>44</v>
      </c>
      <c r="O17" s="16" t="s">
        <v>132</v>
      </c>
      <c r="P17" s="197">
        <v>93.33</v>
      </c>
      <c r="Q17" s="117">
        <v>100</v>
      </c>
      <c r="R17" s="2" t="s">
        <v>42</v>
      </c>
      <c r="S17" s="16" t="s">
        <v>58</v>
      </c>
      <c r="T17" s="197">
        <v>93.77</v>
      </c>
      <c r="U17" s="117">
        <v>100</v>
      </c>
    </row>
    <row r="18" spans="1:21" ht="15" customHeight="1" x14ac:dyDescent="0.25">
      <c r="A18" s="365">
        <v>13</v>
      </c>
      <c r="B18" s="369" t="s">
        <v>42</v>
      </c>
      <c r="C18" s="351" t="s">
        <v>57</v>
      </c>
      <c r="D18" s="197">
        <v>77.849999999999994</v>
      </c>
      <c r="E18" s="117">
        <v>94.30051813471502</v>
      </c>
      <c r="F18" s="351" t="s">
        <v>42</v>
      </c>
      <c r="G18" s="351" t="s">
        <v>123</v>
      </c>
      <c r="H18" s="197">
        <v>78.14</v>
      </c>
      <c r="I18" s="117">
        <v>94.565217391304344</v>
      </c>
      <c r="J18" s="2" t="s">
        <v>45</v>
      </c>
      <c r="K18" s="15" t="s">
        <v>34</v>
      </c>
      <c r="L18" s="116">
        <v>90.2</v>
      </c>
      <c r="M18" s="117">
        <v>100</v>
      </c>
      <c r="N18" s="2" t="s">
        <v>44</v>
      </c>
      <c r="O18" s="16" t="s">
        <v>134</v>
      </c>
      <c r="P18" s="197">
        <v>93.33</v>
      </c>
      <c r="Q18" s="117">
        <v>100</v>
      </c>
      <c r="R18" s="2" t="s">
        <v>42</v>
      </c>
      <c r="S18" s="16" t="s">
        <v>24</v>
      </c>
      <c r="T18" s="197">
        <v>93.77</v>
      </c>
      <c r="U18" s="117">
        <v>100</v>
      </c>
    </row>
    <row r="19" spans="1:21" ht="15" customHeight="1" x14ac:dyDescent="0.25">
      <c r="A19" s="365">
        <v>14</v>
      </c>
      <c r="B19" s="369" t="s">
        <v>42</v>
      </c>
      <c r="C19" s="351" t="s">
        <v>25</v>
      </c>
      <c r="D19" s="197">
        <v>77.849999999999994</v>
      </c>
      <c r="E19" s="117">
        <v>93.913043478260875</v>
      </c>
      <c r="F19" s="351" t="s">
        <v>44</v>
      </c>
      <c r="G19" s="351" t="s">
        <v>137</v>
      </c>
      <c r="H19" s="197">
        <v>78.14</v>
      </c>
      <c r="I19" s="117">
        <v>94.186046511627907</v>
      </c>
      <c r="J19" s="2" t="s">
        <v>45</v>
      </c>
      <c r="K19" s="15" t="s">
        <v>36</v>
      </c>
      <c r="L19" s="116">
        <v>90.2</v>
      </c>
      <c r="M19" s="117">
        <v>100</v>
      </c>
      <c r="N19" s="2" t="s">
        <v>44</v>
      </c>
      <c r="O19" s="15" t="s">
        <v>139</v>
      </c>
      <c r="P19" s="197">
        <v>93.33</v>
      </c>
      <c r="Q19" s="117">
        <v>100</v>
      </c>
      <c r="R19" s="2" t="s">
        <v>42</v>
      </c>
      <c r="S19" s="15" t="s">
        <v>25</v>
      </c>
      <c r="T19" s="197">
        <v>93.77</v>
      </c>
      <c r="U19" s="117">
        <v>100</v>
      </c>
    </row>
    <row r="20" spans="1:21" ht="15" customHeight="1" x14ac:dyDescent="0.25">
      <c r="A20" s="365">
        <v>15</v>
      </c>
      <c r="B20" s="369" t="s">
        <v>41</v>
      </c>
      <c r="C20" s="351" t="s">
        <v>115</v>
      </c>
      <c r="D20" s="197">
        <v>77.849999999999994</v>
      </c>
      <c r="E20" s="117">
        <v>93.333333333333329</v>
      </c>
      <c r="F20" s="351" t="s">
        <v>39</v>
      </c>
      <c r="G20" s="351" t="s">
        <v>105</v>
      </c>
      <c r="H20" s="197">
        <v>78.14</v>
      </c>
      <c r="I20" s="117">
        <v>94.059405940594061</v>
      </c>
      <c r="J20" s="2" t="s">
        <v>45</v>
      </c>
      <c r="K20" s="15" t="s">
        <v>49</v>
      </c>
      <c r="L20" s="116">
        <v>90.2</v>
      </c>
      <c r="M20" s="117">
        <v>100</v>
      </c>
      <c r="N20" s="2" t="s">
        <v>45</v>
      </c>
      <c r="O20" s="15" t="s">
        <v>34</v>
      </c>
      <c r="P20" s="197">
        <v>93.33</v>
      </c>
      <c r="Q20" s="117">
        <v>100</v>
      </c>
      <c r="R20" s="2" t="s">
        <v>43</v>
      </c>
      <c r="S20" s="15" t="s">
        <v>55</v>
      </c>
      <c r="T20" s="197">
        <v>93.77</v>
      </c>
      <c r="U20" s="117">
        <v>100</v>
      </c>
    </row>
    <row r="21" spans="1:21" ht="15" customHeight="1" x14ac:dyDescent="0.25">
      <c r="A21" s="365">
        <v>16</v>
      </c>
      <c r="B21" s="369" t="s">
        <v>40</v>
      </c>
      <c r="C21" s="351" t="s">
        <v>7</v>
      </c>
      <c r="D21" s="197">
        <v>77.849999999999994</v>
      </c>
      <c r="E21" s="117">
        <v>92.537313432835816</v>
      </c>
      <c r="F21" s="351" t="s">
        <v>45</v>
      </c>
      <c r="G21" s="351" t="s">
        <v>37</v>
      </c>
      <c r="H21" s="197">
        <v>78.14</v>
      </c>
      <c r="I21" s="117">
        <v>93.506493506493513</v>
      </c>
      <c r="J21" s="2" t="s">
        <v>41</v>
      </c>
      <c r="K21" s="15" t="s">
        <v>114</v>
      </c>
      <c r="L21" s="116">
        <v>90.2</v>
      </c>
      <c r="M21" s="117">
        <v>99.159663865546221</v>
      </c>
      <c r="N21" s="2" t="s">
        <v>45</v>
      </c>
      <c r="O21" s="15" t="s">
        <v>49</v>
      </c>
      <c r="P21" s="197">
        <v>93.33</v>
      </c>
      <c r="Q21" s="117">
        <v>100</v>
      </c>
      <c r="R21" s="2" t="s">
        <v>43</v>
      </c>
      <c r="S21" s="15" t="s">
        <v>83</v>
      </c>
      <c r="T21" s="197">
        <v>93.77</v>
      </c>
      <c r="U21" s="117">
        <v>100</v>
      </c>
    </row>
    <row r="22" spans="1:21" ht="15" customHeight="1" x14ac:dyDescent="0.25">
      <c r="A22" s="365">
        <v>17</v>
      </c>
      <c r="B22" s="369" t="s">
        <v>41</v>
      </c>
      <c r="C22" s="351" t="s">
        <v>117</v>
      </c>
      <c r="D22" s="197">
        <v>77.849999999999994</v>
      </c>
      <c r="E22" s="117">
        <v>92</v>
      </c>
      <c r="F22" s="351" t="s">
        <v>42</v>
      </c>
      <c r="G22" s="351" t="s">
        <v>59</v>
      </c>
      <c r="H22" s="197">
        <v>78.14</v>
      </c>
      <c r="I22" s="117">
        <v>93.103448275862064</v>
      </c>
      <c r="J22" s="2" t="s">
        <v>40</v>
      </c>
      <c r="K22" s="15" t="s">
        <v>6</v>
      </c>
      <c r="L22" s="116">
        <v>90.2</v>
      </c>
      <c r="M22" s="117">
        <v>99</v>
      </c>
      <c r="N22" s="2" t="s">
        <v>45</v>
      </c>
      <c r="O22" s="15" t="s">
        <v>37</v>
      </c>
      <c r="P22" s="197">
        <v>93.33</v>
      </c>
      <c r="Q22" s="117">
        <v>100</v>
      </c>
      <c r="R22" s="2" t="s">
        <v>43</v>
      </c>
      <c r="S22" s="15" t="s">
        <v>54</v>
      </c>
      <c r="T22" s="197">
        <v>93.77</v>
      </c>
      <c r="U22" s="117">
        <v>100</v>
      </c>
    </row>
    <row r="23" spans="1:21" ht="15" customHeight="1" x14ac:dyDescent="0.25">
      <c r="A23" s="365">
        <v>18</v>
      </c>
      <c r="B23" s="369" t="s">
        <v>43</v>
      </c>
      <c r="C23" s="351" t="s">
        <v>154</v>
      </c>
      <c r="D23" s="197">
        <v>77.849999999999994</v>
      </c>
      <c r="E23" s="117">
        <v>91.584158415841586</v>
      </c>
      <c r="F23" s="351" t="s">
        <v>44</v>
      </c>
      <c r="G23" s="351" t="s">
        <v>161</v>
      </c>
      <c r="H23" s="197">
        <v>78.14</v>
      </c>
      <c r="I23" s="117">
        <v>91.764705882352942</v>
      </c>
      <c r="J23" s="2" t="s">
        <v>44</v>
      </c>
      <c r="K23" s="15" t="s">
        <v>100</v>
      </c>
      <c r="L23" s="116">
        <v>90.2</v>
      </c>
      <c r="M23" s="117">
        <v>98.96193771626298</v>
      </c>
      <c r="N23" s="2" t="s">
        <v>43</v>
      </c>
      <c r="O23" s="16" t="s">
        <v>131</v>
      </c>
      <c r="P23" s="197">
        <v>93.33</v>
      </c>
      <c r="Q23" s="117">
        <v>99.465240641711233</v>
      </c>
      <c r="R23" s="2" t="s">
        <v>43</v>
      </c>
      <c r="S23" s="16" t="s">
        <v>124</v>
      </c>
      <c r="T23" s="197">
        <v>93.77</v>
      </c>
      <c r="U23" s="117">
        <v>100</v>
      </c>
    </row>
    <row r="24" spans="1:21" ht="15" customHeight="1" x14ac:dyDescent="0.25">
      <c r="A24" s="365">
        <v>19</v>
      </c>
      <c r="B24" s="369" t="s">
        <v>40</v>
      </c>
      <c r="C24" s="351" t="s">
        <v>108</v>
      </c>
      <c r="D24" s="197">
        <v>77.849999999999994</v>
      </c>
      <c r="E24" s="117">
        <v>90.804597701149419</v>
      </c>
      <c r="F24" s="351" t="s">
        <v>42</v>
      </c>
      <c r="G24" s="351" t="s">
        <v>57</v>
      </c>
      <c r="H24" s="197">
        <v>78.14</v>
      </c>
      <c r="I24" s="117">
        <v>91.75257731958763</v>
      </c>
      <c r="J24" s="2" t="s">
        <v>39</v>
      </c>
      <c r="K24" s="15" t="s">
        <v>106</v>
      </c>
      <c r="L24" s="116">
        <v>90.2</v>
      </c>
      <c r="M24" s="117">
        <v>98.876404494382029</v>
      </c>
      <c r="N24" s="2" t="s">
        <v>39</v>
      </c>
      <c r="O24" s="15" t="s">
        <v>104</v>
      </c>
      <c r="P24" s="197">
        <v>93.33</v>
      </c>
      <c r="Q24" s="117">
        <v>99.122807017543863</v>
      </c>
      <c r="R24" s="2" t="s">
        <v>43</v>
      </c>
      <c r="S24" s="15" t="s">
        <v>154</v>
      </c>
      <c r="T24" s="197">
        <v>93.77</v>
      </c>
      <c r="U24" s="117">
        <v>100</v>
      </c>
    </row>
    <row r="25" spans="1:21" ht="15" customHeight="1" thickBot="1" x14ac:dyDescent="0.3">
      <c r="A25" s="366">
        <v>20</v>
      </c>
      <c r="B25" s="370" t="s">
        <v>45</v>
      </c>
      <c r="C25" s="240" t="s">
        <v>152</v>
      </c>
      <c r="D25" s="198">
        <v>77.849999999999994</v>
      </c>
      <c r="E25" s="130">
        <v>90.074441687344915</v>
      </c>
      <c r="F25" s="240" t="s">
        <v>39</v>
      </c>
      <c r="G25" s="240" t="s">
        <v>48</v>
      </c>
      <c r="H25" s="198">
        <v>78.14</v>
      </c>
      <c r="I25" s="130">
        <v>91.616766467065872</v>
      </c>
      <c r="J25" s="9" t="s">
        <v>43</v>
      </c>
      <c r="K25" s="92" t="s">
        <v>154</v>
      </c>
      <c r="L25" s="129">
        <v>90.2</v>
      </c>
      <c r="M25" s="130">
        <v>98.80952380952381</v>
      </c>
      <c r="N25" s="9" t="s">
        <v>41</v>
      </c>
      <c r="O25" s="18" t="s">
        <v>17</v>
      </c>
      <c r="P25" s="198">
        <v>93.33</v>
      </c>
      <c r="Q25" s="130">
        <v>99.107142857142861</v>
      </c>
      <c r="R25" s="9" t="s">
        <v>43</v>
      </c>
      <c r="S25" s="18" t="s">
        <v>130</v>
      </c>
      <c r="T25" s="198">
        <v>93.77</v>
      </c>
      <c r="U25" s="130">
        <v>100</v>
      </c>
    </row>
    <row r="26" spans="1:21" ht="15" customHeight="1" x14ac:dyDescent="0.25">
      <c r="A26" s="364">
        <v>21</v>
      </c>
      <c r="B26" s="368" t="s">
        <v>42</v>
      </c>
      <c r="C26" s="350" t="s">
        <v>59</v>
      </c>
      <c r="D26" s="196">
        <v>77.849999999999994</v>
      </c>
      <c r="E26" s="134">
        <v>89.583333333333329</v>
      </c>
      <c r="F26" s="350" t="s">
        <v>45</v>
      </c>
      <c r="G26" s="350" t="s">
        <v>35</v>
      </c>
      <c r="H26" s="196">
        <v>78.14</v>
      </c>
      <c r="I26" s="134">
        <v>90.769230769230774</v>
      </c>
      <c r="J26" s="7" t="s">
        <v>43</v>
      </c>
      <c r="K26" s="91" t="s">
        <v>126</v>
      </c>
      <c r="L26" s="133">
        <v>90.2</v>
      </c>
      <c r="M26" s="134">
        <v>98.795180722891558</v>
      </c>
      <c r="N26" s="7" t="s">
        <v>39</v>
      </c>
      <c r="O26" s="23" t="s">
        <v>107</v>
      </c>
      <c r="P26" s="196">
        <v>93.33</v>
      </c>
      <c r="Q26" s="134">
        <v>99.038461538461547</v>
      </c>
      <c r="R26" s="7" t="s">
        <v>44</v>
      </c>
      <c r="S26" s="23" t="s">
        <v>145</v>
      </c>
      <c r="T26" s="196">
        <v>93.77</v>
      </c>
      <c r="U26" s="134">
        <v>100</v>
      </c>
    </row>
    <row r="27" spans="1:21" ht="15" customHeight="1" x14ac:dyDescent="0.25">
      <c r="A27" s="365">
        <v>22</v>
      </c>
      <c r="B27" s="369" t="s">
        <v>45</v>
      </c>
      <c r="C27" s="351" t="s">
        <v>35</v>
      </c>
      <c r="D27" s="197">
        <v>77.849999999999994</v>
      </c>
      <c r="E27" s="117">
        <v>89.552238805970148</v>
      </c>
      <c r="F27" s="351" t="s">
        <v>44</v>
      </c>
      <c r="G27" s="351" t="s">
        <v>146</v>
      </c>
      <c r="H27" s="197">
        <v>78.14</v>
      </c>
      <c r="I27" s="117">
        <v>90.740740740740733</v>
      </c>
      <c r="J27" s="2" t="s">
        <v>45</v>
      </c>
      <c r="K27" s="15" t="s">
        <v>37</v>
      </c>
      <c r="L27" s="116">
        <v>90.2</v>
      </c>
      <c r="M27" s="117">
        <v>98.507462686567166</v>
      </c>
      <c r="N27" s="2" t="s">
        <v>44</v>
      </c>
      <c r="O27" s="15" t="s">
        <v>141</v>
      </c>
      <c r="P27" s="197">
        <v>93.33</v>
      </c>
      <c r="Q27" s="117">
        <v>98.901098901098905</v>
      </c>
      <c r="R27" s="2" t="s">
        <v>44</v>
      </c>
      <c r="S27" s="15" t="s">
        <v>134</v>
      </c>
      <c r="T27" s="197">
        <v>93.77</v>
      </c>
      <c r="U27" s="117">
        <v>100</v>
      </c>
    </row>
    <row r="28" spans="1:21" ht="15" customHeight="1" x14ac:dyDescent="0.25">
      <c r="A28" s="365">
        <v>23</v>
      </c>
      <c r="B28" s="369" t="s">
        <v>44</v>
      </c>
      <c r="C28" s="351" t="s">
        <v>28</v>
      </c>
      <c r="D28" s="197">
        <v>77.849999999999994</v>
      </c>
      <c r="E28" s="117">
        <v>89.361702127659569</v>
      </c>
      <c r="F28" s="351" t="s">
        <v>41</v>
      </c>
      <c r="G28" s="351" t="s">
        <v>114</v>
      </c>
      <c r="H28" s="197">
        <v>78.14</v>
      </c>
      <c r="I28" s="117">
        <v>90.625</v>
      </c>
      <c r="J28" s="2" t="s">
        <v>43</v>
      </c>
      <c r="K28" s="15" t="s">
        <v>124</v>
      </c>
      <c r="L28" s="116">
        <v>90.2</v>
      </c>
      <c r="M28" s="117">
        <v>98.429319371727757</v>
      </c>
      <c r="N28" s="2" t="s">
        <v>45</v>
      </c>
      <c r="O28" s="15" t="s">
        <v>151</v>
      </c>
      <c r="P28" s="197">
        <v>93.33</v>
      </c>
      <c r="Q28" s="117">
        <v>98.795180722891558</v>
      </c>
      <c r="R28" s="2" t="s">
        <v>44</v>
      </c>
      <c r="S28" s="15" t="s">
        <v>28</v>
      </c>
      <c r="T28" s="197">
        <v>93.77</v>
      </c>
      <c r="U28" s="117">
        <v>100</v>
      </c>
    </row>
    <row r="29" spans="1:21" ht="15" customHeight="1" x14ac:dyDescent="0.25">
      <c r="A29" s="365">
        <v>24</v>
      </c>
      <c r="B29" s="369" t="s">
        <v>40</v>
      </c>
      <c r="C29" s="351" t="s">
        <v>110</v>
      </c>
      <c r="D29" s="197">
        <v>77.849999999999994</v>
      </c>
      <c r="E29" s="117">
        <v>89.340101522842644</v>
      </c>
      <c r="F29" s="351" t="s">
        <v>45</v>
      </c>
      <c r="G29" s="351" t="s">
        <v>151</v>
      </c>
      <c r="H29" s="197">
        <v>78.14</v>
      </c>
      <c r="I29" s="117">
        <v>90.540540540540547</v>
      </c>
      <c r="J29" s="2" t="s">
        <v>40</v>
      </c>
      <c r="K29" s="15" t="s">
        <v>108</v>
      </c>
      <c r="L29" s="116">
        <v>90.2</v>
      </c>
      <c r="M29" s="117">
        <v>98.342541436464089</v>
      </c>
      <c r="N29" s="2" t="s">
        <v>43</v>
      </c>
      <c r="O29" s="16" t="s">
        <v>52</v>
      </c>
      <c r="P29" s="197">
        <v>93.33</v>
      </c>
      <c r="Q29" s="117">
        <v>98.71794871794873</v>
      </c>
      <c r="R29" s="2" t="s">
        <v>45</v>
      </c>
      <c r="S29" s="15" t="s">
        <v>34</v>
      </c>
      <c r="T29" s="197">
        <v>93.77</v>
      </c>
      <c r="U29" s="117">
        <v>100</v>
      </c>
    </row>
    <row r="30" spans="1:21" ht="15" customHeight="1" x14ac:dyDescent="0.25">
      <c r="A30" s="365">
        <v>25</v>
      </c>
      <c r="B30" s="369" t="s">
        <v>43</v>
      </c>
      <c r="C30" s="351" t="s">
        <v>52</v>
      </c>
      <c r="D30" s="197">
        <v>77.849999999999994</v>
      </c>
      <c r="E30" s="117">
        <v>89.130434782608688</v>
      </c>
      <c r="F30" s="351" t="s">
        <v>40</v>
      </c>
      <c r="G30" s="351" t="s">
        <v>7</v>
      </c>
      <c r="H30" s="197">
        <v>78.14</v>
      </c>
      <c r="I30" s="117">
        <v>90.410958904109577</v>
      </c>
      <c r="J30" s="2" t="s">
        <v>39</v>
      </c>
      <c r="K30" s="15" t="s">
        <v>107</v>
      </c>
      <c r="L30" s="116">
        <v>90.2</v>
      </c>
      <c r="M30" s="117">
        <v>98.181818181818187</v>
      </c>
      <c r="N30" s="2" t="s">
        <v>43</v>
      </c>
      <c r="O30" s="15" t="s">
        <v>124</v>
      </c>
      <c r="P30" s="197">
        <v>93.33</v>
      </c>
      <c r="Q30" s="117">
        <v>98.701298701298697</v>
      </c>
      <c r="R30" s="2" t="s">
        <v>45</v>
      </c>
      <c r="S30" s="15" t="s">
        <v>36</v>
      </c>
      <c r="T30" s="197">
        <v>93.77</v>
      </c>
      <c r="U30" s="117">
        <v>100</v>
      </c>
    </row>
    <row r="31" spans="1:21" ht="15" customHeight="1" x14ac:dyDescent="0.25">
      <c r="A31" s="365">
        <v>26</v>
      </c>
      <c r="B31" s="369" t="s">
        <v>44</v>
      </c>
      <c r="C31" s="351" t="s">
        <v>145</v>
      </c>
      <c r="D31" s="197">
        <v>77.849999999999994</v>
      </c>
      <c r="E31" s="117">
        <v>88.235294117647058</v>
      </c>
      <c r="F31" s="351" t="s">
        <v>43</v>
      </c>
      <c r="G31" s="351" t="s">
        <v>124</v>
      </c>
      <c r="H31" s="197">
        <v>78.14</v>
      </c>
      <c r="I31" s="117">
        <v>90.361445783132524</v>
      </c>
      <c r="J31" s="2" t="s">
        <v>44</v>
      </c>
      <c r="K31" s="15" t="s">
        <v>98</v>
      </c>
      <c r="L31" s="116">
        <v>90.2</v>
      </c>
      <c r="M31" s="117">
        <v>98.159509202453989</v>
      </c>
      <c r="N31" s="2" t="s">
        <v>44</v>
      </c>
      <c r="O31" s="15" t="s">
        <v>31</v>
      </c>
      <c r="P31" s="197">
        <v>93.33</v>
      </c>
      <c r="Q31" s="117">
        <v>98.701298701298697</v>
      </c>
      <c r="R31" s="2" t="s">
        <v>45</v>
      </c>
      <c r="S31" s="15" t="s">
        <v>151</v>
      </c>
      <c r="T31" s="197">
        <v>93.77</v>
      </c>
      <c r="U31" s="117">
        <v>100</v>
      </c>
    </row>
    <row r="32" spans="1:21" s="1" customFormat="1" ht="15" customHeight="1" x14ac:dyDescent="0.25">
      <c r="A32" s="365">
        <v>27</v>
      </c>
      <c r="B32" s="369" t="s">
        <v>45</v>
      </c>
      <c r="C32" s="351" t="s">
        <v>49</v>
      </c>
      <c r="D32" s="197">
        <v>77.849999999999994</v>
      </c>
      <c r="E32" s="117">
        <v>88.043478260869563</v>
      </c>
      <c r="F32" s="351" t="s">
        <v>40</v>
      </c>
      <c r="G32" s="351" t="s">
        <v>8</v>
      </c>
      <c r="H32" s="197">
        <v>78.14</v>
      </c>
      <c r="I32" s="117">
        <v>90</v>
      </c>
      <c r="J32" s="2" t="s">
        <v>41</v>
      </c>
      <c r="K32" s="15" t="s">
        <v>11</v>
      </c>
      <c r="L32" s="116">
        <v>90.2</v>
      </c>
      <c r="M32" s="117">
        <v>98.148148148148152</v>
      </c>
      <c r="N32" s="2" t="s">
        <v>40</v>
      </c>
      <c r="O32" s="15" t="s">
        <v>7</v>
      </c>
      <c r="P32" s="197">
        <v>93.33</v>
      </c>
      <c r="Q32" s="117">
        <v>98.461538461538467</v>
      </c>
      <c r="R32" s="2" t="s">
        <v>45</v>
      </c>
      <c r="S32" s="15" t="s">
        <v>37</v>
      </c>
      <c r="T32" s="197">
        <v>93.77</v>
      </c>
      <c r="U32" s="117">
        <v>100</v>
      </c>
    </row>
    <row r="33" spans="1:21" ht="15" customHeight="1" x14ac:dyDescent="0.25">
      <c r="A33" s="365">
        <v>28</v>
      </c>
      <c r="B33" s="369" t="s">
        <v>42</v>
      </c>
      <c r="C33" s="351" t="s">
        <v>26</v>
      </c>
      <c r="D33" s="197">
        <v>77.849999999999994</v>
      </c>
      <c r="E33" s="117">
        <v>87.610619469026545</v>
      </c>
      <c r="F33" s="351" t="s">
        <v>40</v>
      </c>
      <c r="G33" s="351" t="s">
        <v>155</v>
      </c>
      <c r="H33" s="197">
        <v>78.14</v>
      </c>
      <c r="I33" s="117">
        <v>90</v>
      </c>
      <c r="J33" s="2" t="s">
        <v>40</v>
      </c>
      <c r="K33" s="15" t="s">
        <v>64</v>
      </c>
      <c r="L33" s="116">
        <v>90.2</v>
      </c>
      <c r="M33" s="117">
        <v>97.972972972972968</v>
      </c>
      <c r="N33" s="2" t="s">
        <v>45</v>
      </c>
      <c r="O33" s="15" t="s">
        <v>35</v>
      </c>
      <c r="P33" s="197">
        <v>93.33</v>
      </c>
      <c r="Q33" s="117">
        <v>98.4375</v>
      </c>
      <c r="R33" s="2" t="s">
        <v>40</v>
      </c>
      <c r="S33" s="15" t="s">
        <v>64</v>
      </c>
      <c r="T33" s="197">
        <v>93.77</v>
      </c>
      <c r="U33" s="117">
        <v>99.270072992700733</v>
      </c>
    </row>
    <row r="34" spans="1:21" ht="15" customHeight="1" thickBot="1" x14ac:dyDescent="0.3">
      <c r="A34" s="365">
        <v>29</v>
      </c>
      <c r="B34" s="369" t="s">
        <v>40</v>
      </c>
      <c r="C34" s="351" t="s">
        <v>155</v>
      </c>
      <c r="D34" s="197">
        <v>77.849999999999994</v>
      </c>
      <c r="E34" s="117">
        <v>87.368421052631575</v>
      </c>
      <c r="F34" s="351" t="s">
        <v>42</v>
      </c>
      <c r="G34" s="351" t="s">
        <v>24</v>
      </c>
      <c r="H34" s="197">
        <v>78.14</v>
      </c>
      <c r="I34" s="117">
        <v>89.534883720930225</v>
      </c>
      <c r="J34" s="2" t="s">
        <v>43</v>
      </c>
      <c r="K34" s="16" t="s">
        <v>127</v>
      </c>
      <c r="L34" s="116">
        <v>90.2</v>
      </c>
      <c r="M34" s="117">
        <v>97.916666666666671</v>
      </c>
      <c r="N34" s="2" t="s">
        <v>42</v>
      </c>
      <c r="O34" s="15" t="s">
        <v>26</v>
      </c>
      <c r="P34" s="197">
        <v>93.33</v>
      </c>
      <c r="Q34" s="117">
        <v>98.373983739837399</v>
      </c>
      <c r="R34" s="9" t="s">
        <v>44</v>
      </c>
      <c r="S34" s="18" t="s">
        <v>100</v>
      </c>
      <c r="T34" s="198">
        <v>93.77</v>
      </c>
      <c r="U34" s="130">
        <v>99.180327868852459</v>
      </c>
    </row>
    <row r="35" spans="1:21" ht="15" customHeight="1" thickBot="1" x14ac:dyDescent="0.3">
      <c r="A35" s="366">
        <v>30</v>
      </c>
      <c r="B35" s="370" t="s">
        <v>44</v>
      </c>
      <c r="C35" s="240" t="s">
        <v>141</v>
      </c>
      <c r="D35" s="198">
        <v>77.849999999999994</v>
      </c>
      <c r="E35" s="130">
        <v>87.272727272727266</v>
      </c>
      <c r="F35" s="240" t="s">
        <v>45</v>
      </c>
      <c r="G35" s="240" t="s">
        <v>49</v>
      </c>
      <c r="H35" s="198">
        <v>78.14</v>
      </c>
      <c r="I35" s="130">
        <v>89.393939393939391</v>
      </c>
      <c r="J35" s="9" t="s">
        <v>41</v>
      </c>
      <c r="K35" s="18" t="s">
        <v>16</v>
      </c>
      <c r="L35" s="129">
        <v>90.2</v>
      </c>
      <c r="M35" s="130">
        <v>97.61904761904762</v>
      </c>
      <c r="N35" s="9" t="s">
        <v>40</v>
      </c>
      <c r="O35" s="18" t="s">
        <v>8</v>
      </c>
      <c r="P35" s="198">
        <v>93.33</v>
      </c>
      <c r="Q35" s="130">
        <v>98</v>
      </c>
      <c r="R35" s="7" t="s">
        <v>39</v>
      </c>
      <c r="S35" s="23" t="s">
        <v>107</v>
      </c>
      <c r="T35" s="196">
        <v>93.77</v>
      </c>
      <c r="U35" s="134">
        <v>98.979591836734699</v>
      </c>
    </row>
    <row r="36" spans="1:21" ht="15" customHeight="1" x14ac:dyDescent="0.25">
      <c r="A36" s="364">
        <v>31</v>
      </c>
      <c r="B36" s="368" t="s">
        <v>43</v>
      </c>
      <c r="C36" s="350" t="s">
        <v>130</v>
      </c>
      <c r="D36" s="196">
        <v>77.849999999999994</v>
      </c>
      <c r="E36" s="134">
        <v>86.666666666666671</v>
      </c>
      <c r="F36" s="350" t="s">
        <v>43</v>
      </c>
      <c r="G36" s="350" t="s">
        <v>52</v>
      </c>
      <c r="H36" s="196">
        <v>78.14</v>
      </c>
      <c r="I36" s="134">
        <v>89.090909090909093</v>
      </c>
      <c r="J36" s="7" t="s">
        <v>43</v>
      </c>
      <c r="K36" s="91" t="s">
        <v>52</v>
      </c>
      <c r="L36" s="133">
        <v>90.2</v>
      </c>
      <c r="M36" s="134">
        <v>97.345132743362825</v>
      </c>
      <c r="N36" s="7" t="s">
        <v>41</v>
      </c>
      <c r="O36" s="23" t="s">
        <v>14</v>
      </c>
      <c r="P36" s="196">
        <v>93.33</v>
      </c>
      <c r="Q36" s="134">
        <v>97.849462365591393</v>
      </c>
      <c r="R36" s="2" t="s">
        <v>43</v>
      </c>
      <c r="S36" s="16" t="s">
        <v>127</v>
      </c>
      <c r="T36" s="197">
        <v>93.77</v>
      </c>
      <c r="U36" s="117">
        <v>98.979591836734699</v>
      </c>
    </row>
    <row r="37" spans="1:21" ht="15" customHeight="1" x14ac:dyDescent="0.25">
      <c r="A37" s="365">
        <v>32</v>
      </c>
      <c r="B37" s="369" t="s">
        <v>41</v>
      </c>
      <c r="C37" s="351" t="s">
        <v>114</v>
      </c>
      <c r="D37" s="197">
        <v>77.849999999999994</v>
      </c>
      <c r="E37" s="117">
        <v>86.206896551724142</v>
      </c>
      <c r="F37" s="351" t="s">
        <v>42</v>
      </c>
      <c r="G37" s="351" t="s">
        <v>26</v>
      </c>
      <c r="H37" s="197">
        <v>78.14</v>
      </c>
      <c r="I37" s="117">
        <v>88.709677419354847</v>
      </c>
      <c r="J37" s="2" t="s">
        <v>44</v>
      </c>
      <c r="K37" s="15" t="s">
        <v>133</v>
      </c>
      <c r="L37" s="116">
        <v>90.2</v>
      </c>
      <c r="M37" s="117">
        <v>97.27272727272728</v>
      </c>
      <c r="N37" s="2" t="s">
        <v>43</v>
      </c>
      <c r="O37" s="16" t="s">
        <v>53</v>
      </c>
      <c r="P37" s="197">
        <v>93.33</v>
      </c>
      <c r="Q37" s="117">
        <v>97.72727272727272</v>
      </c>
      <c r="R37" s="2" t="s">
        <v>43</v>
      </c>
      <c r="S37" s="16" t="s">
        <v>52</v>
      </c>
      <c r="T37" s="197">
        <v>93.77</v>
      </c>
      <c r="U37" s="117">
        <v>98.863636363636374</v>
      </c>
    </row>
    <row r="38" spans="1:21" ht="15" customHeight="1" x14ac:dyDescent="0.25">
      <c r="A38" s="365">
        <v>33</v>
      </c>
      <c r="B38" s="369" t="s">
        <v>44</v>
      </c>
      <c r="C38" s="351" t="s">
        <v>136</v>
      </c>
      <c r="D38" s="197">
        <v>77.849999999999994</v>
      </c>
      <c r="E38" s="117">
        <v>85.826771653543304</v>
      </c>
      <c r="F38" s="351" t="s">
        <v>39</v>
      </c>
      <c r="G38" s="351" t="s">
        <v>47</v>
      </c>
      <c r="H38" s="197">
        <v>78.14</v>
      </c>
      <c r="I38" s="117">
        <v>88.63636363636364</v>
      </c>
      <c r="J38" s="2" t="s">
        <v>40</v>
      </c>
      <c r="K38" s="15" t="s">
        <v>9</v>
      </c>
      <c r="L38" s="116">
        <v>90.2</v>
      </c>
      <c r="M38" s="117">
        <v>97.014925373134332</v>
      </c>
      <c r="N38" s="2" t="s">
        <v>43</v>
      </c>
      <c r="O38" s="16" t="s">
        <v>126</v>
      </c>
      <c r="P38" s="197">
        <v>93.33</v>
      </c>
      <c r="Q38" s="117">
        <v>97.590361445783145</v>
      </c>
      <c r="R38" s="2" t="s">
        <v>44</v>
      </c>
      <c r="S38" s="15" t="s">
        <v>142</v>
      </c>
      <c r="T38" s="197">
        <v>93.77</v>
      </c>
      <c r="U38" s="117">
        <v>98.63013698630138</v>
      </c>
    </row>
    <row r="39" spans="1:21" ht="15" customHeight="1" x14ac:dyDescent="0.25">
      <c r="A39" s="365">
        <v>34</v>
      </c>
      <c r="B39" s="369" t="s">
        <v>39</v>
      </c>
      <c r="C39" s="351" t="s">
        <v>48</v>
      </c>
      <c r="D39" s="197">
        <v>77.849999999999994</v>
      </c>
      <c r="E39" s="117">
        <v>85.792349726775953</v>
      </c>
      <c r="F39" s="351" t="s">
        <v>41</v>
      </c>
      <c r="G39" s="351" t="s">
        <v>17</v>
      </c>
      <c r="H39" s="197">
        <v>78.14</v>
      </c>
      <c r="I39" s="117">
        <v>88.392857142857139</v>
      </c>
      <c r="J39" s="2" t="s">
        <v>41</v>
      </c>
      <c r="K39" s="15" t="s">
        <v>119</v>
      </c>
      <c r="L39" s="286">
        <v>90.2</v>
      </c>
      <c r="M39" s="117">
        <v>97</v>
      </c>
      <c r="N39" s="2" t="s">
        <v>44</v>
      </c>
      <c r="O39" s="15" t="s">
        <v>143</v>
      </c>
      <c r="P39" s="197">
        <v>93.33</v>
      </c>
      <c r="Q39" s="117">
        <v>97.560975609756099</v>
      </c>
      <c r="R39" s="2" t="s">
        <v>41</v>
      </c>
      <c r="S39" s="15" t="s">
        <v>114</v>
      </c>
      <c r="T39" s="197">
        <v>93.77</v>
      </c>
      <c r="U39" s="117">
        <v>98.245614035087726</v>
      </c>
    </row>
    <row r="40" spans="1:21" ht="15" customHeight="1" x14ac:dyDescent="0.25">
      <c r="A40" s="365">
        <v>35</v>
      </c>
      <c r="B40" s="369" t="s">
        <v>44</v>
      </c>
      <c r="C40" s="351" t="s">
        <v>138</v>
      </c>
      <c r="D40" s="197">
        <v>77.849999999999994</v>
      </c>
      <c r="E40" s="117">
        <v>85.333333333333343</v>
      </c>
      <c r="F40" s="351" t="s">
        <v>41</v>
      </c>
      <c r="G40" s="351" t="s">
        <v>13</v>
      </c>
      <c r="H40" s="197">
        <v>78.14</v>
      </c>
      <c r="I40" s="117">
        <v>88.349514563106794</v>
      </c>
      <c r="J40" s="2" t="s">
        <v>44</v>
      </c>
      <c r="K40" s="15" t="s">
        <v>31</v>
      </c>
      <c r="L40" s="116">
        <v>90.2</v>
      </c>
      <c r="M40" s="117">
        <v>96.226415094339629</v>
      </c>
      <c r="N40" s="2" t="s">
        <v>42</v>
      </c>
      <c r="O40" s="15" t="s">
        <v>23</v>
      </c>
      <c r="P40" s="197">
        <v>93.33</v>
      </c>
      <c r="Q40" s="117">
        <v>97.368421052631575</v>
      </c>
      <c r="R40" s="2" t="s">
        <v>40</v>
      </c>
      <c r="S40" s="16" t="s">
        <v>108</v>
      </c>
      <c r="T40" s="197">
        <v>93.77</v>
      </c>
      <c r="U40" s="117">
        <v>98.076923076923066</v>
      </c>
    </row>
    <row r="41" spans="1:21" ht="15" customHeight="1" x14ac:dyDescent="0.25">
      <c r="A41" s="365">
        <v>36</v>
      </c>
      <c r="B41" s="369" t="s">
        <v>44</v>
      </c>
      <c r="C41" s="351" t="s">
        <v>27</v>
      </c>
      <c r="D41" s="197">
        <v>77.849999999999994</v>
      </c>
      <c r="E41" s="117">
        <v>85.227272727272734</v>
      </c>
      <c r="F41" s="351" t="s">
        <v>39</v>
      </c>
      <c r="G41" s="351" t="s">
        <v>107</v>
      </c>
      <c r="H41" s="197">
        <v>78.14</v>
      </c>
      <c r="I41" s="117">
        <v>88.28125</v>
      </c>
      <c r="J41" s="2" t="s">
        <v>40</v>
      </c>
      <c r="K41" s="15" t="s">
        <v>8</v>
      </c>
      <c r="L41" s="116">
        <v>90.2</v>
      </c>
      <c r="M41" s="117">
        <v>95.714285714285708</v>
      </c>
      <c r="N41" s="2" t="s">
        <v>44</v>
      </c>
      <c r="O41" s="16" t="s">
        <v>136</v>
      </c>
      <c r="P41" s="197">
        <v>93.33</v>
      </c>
      <c r="Q41" s="117">
        <v>97.252747252747255</v>
      </c>
      <c r="R41" s="2" t="s">
        <v>42</v>
      </c>
      <c r="S41" s="16" t="s">
        <v>95</v>
      </c>
      <c r="T41" s="197">
        <v>93.77</v>
      </c>
      <c r="U41" s="117">
        <v>97.938144329896915</v>
      </c>
    </row>
    <row r="42" spans="1:21" ht="15" customHeight="1" x14ac:dyDescent="0.25">
      <c r="A42" s="365">
        <v>37</v>
      </c>
      <c r="B42" s="369" t="s">
        <v>41</v>
      </c>
      <c r="C42" s="351" t="s">
        <v>14</v>
      </c>
      <c r="D42" s="197">
        <v>77.849999999999994</v>
      </c>
      <c r="E42" s="117">
        <v>85.123966942148769</v>
      </c>
      <c r="F42" s="351" t="s">
        <v>39</v>
      </c>
      <c r="G42" s="351" t="s">
        <v>104</v>
      </c>
      <c r="H42" s="197">
        <v>78.14</v>
      </c>
      <c r="I42" s="117">
        <v>88.095238095238102</v>
      </c>
      <c r="J42" s="2" t="s">
        <v>44</v>
      </c>
      <c r="K42" s="16" t="s">
        <v>144</v>
      </c>
      <c r="L42" s="116">
        <v>90.2</v>
      </c>
      <c r="M42" s="117">
        <v>95.555555555555557</v>
      </c>
      <c r="N42" s="2" t="s">
        <v>44</v>
      </c>
      <c r="O42" s="16" t="s">
        <v>133</v>
      </c>
      <c r="P42" s="197">
        <v>93.33</v>
      </c>
      <c r="Q42" s="117">
        <v>97.142857142857139</v>
      </c>
      <c r="R42" s="2" t="s">
        <v>44</v>
      </c>
      <c r="S42" s="16" t="s">
        <v>135</v>
      </c>
      <c r="T42" s="197">
        <v>93.77</v>
      </c>
      <c r="U42" s="117">
        <v>97.72727272727272</v>
      </c>
    </row>
    <row r="43" spans="1:21" ht="15" customHeight="1" x14ac:dyDescent="0.25">
      <c r="A43" s="365">
        <v>38</v>
      </c>
      <c r="B43" s="369" t="s">
        <v>42</v>
      </c>
      <c r="C43" s="351" t="s">
        <v>82</v>
      </c>
      <c r="D43" s="197">
        <v>77.849999999999994</v>
      </c>
      <c r="E43" s="117">
        <v>84.768211920529808</v>
      </c>
      <c r="F43" s="351" t="s">
        <v>42</v>
      </c>
      <c r="G43" s="351" t="s">
        <v>20</v>
      </c>
      <c r="H43" s="197">
        <v>78.14</v>
      </c>
      <c r="I43" s="117">
        <v>87.962962962962962</v>
      </c>
      <c r="J43" s="2" t="s">
        <v>42</v>
      </c>
      <c r="K43" s="15" t="s">
        <v>19</v>
      </c>
      <c r="L43" s="116">
        <v>90.2</v>
      </c>
      <c r="M43" s="117">
        <v>95.454545454545453</v>
      </c>
      <c r="N43" s="2" t="s">
        <v>43</v>
      </c>
      <c r="O43" s="16" t="s">
        <v>130</v>
      </c>
      <c r="P43" s="197">
        <v>93.33</v>
      </c>
      <c r="Q43" s="117">
        <v>97.058823529411768</v>
      </c>
      <c r="R43" s="2" t="s">
        <v>40</v>
      </c>
      <c r="S43" s="15" t="s">
        <v>8</v>
      </c>
      <c r="T43" s="197">
        <v>93.77</v>
      </c>
      <c r="U43" s="117">
        <v>97.61904761904762</v>
      </c>
    </row>
    <row r="44" spans="1:21" ht="15" customHeight="1" x14ac:dyDescent="0.25">
      <c r="A44" s="365">
        <v>39</v>
      </c>
      <c r="B44" s="369" t="s">
        <v>42</v>
      </c>
      <c r="C44" s="351" t="s">
        <v>21</v>
      </c>
      <c r="D44" s="197">
        <v>77.849999999999994</v>
      </c>
      <c r="E44" s="117">
        <v>84.558823529411768</v>
      </c>
      <c r="F44" s="351" t="s">
        <v>44</v>
      </c>
      <c r="G44" s="351" t="s">
        <v>135</v>
      </c>
      <c r="H44" s="197">
        <v>78.14</v>
      </c>
      <c r="I44" s="117">
        <v>86.982248520710073</v>
      </c>
      <c r="J44" s="2" t="s">
        <v>42</v>
      </c>
      <c r="K44" s="16" t="s">
        <v>95</v>
      </c>
      <c r="L44" s="116">
        <v>90.2</v>
      </c>
      <c r="M44" s="117">
        <v>95.327102803738313</v>
      </c>
      <c r="N44" s="2" t="s">
        <v>41</v>
      </c>
      <c r="O44" s="15" t="s">
        <v>114</v>
      </c>
      <c r="P44" s="197">
        <v>93.33</v>
      </c>
      <c r="Q44" s="117">
        <v>96.923076923076934</v>
      </c>
      <c r="R44" s="314" t="s">
        <v>43</v>
      </c>
      <c r="S44" s="315" t="s">
        <v>126</v>
      </c>
      <c r="T44" s="316">
        <v>93.77</v>
      </c>
      <c r="U44" s="122">
        <v>97.5</v>
      </c>
    </row>
    <row r="45" spans="1:21" ht="15" customHeight="1" thickBot="1" x14ac:dyDescent="0.3">
      <c r="A45" s="366">
        <v>40</v>
      </c>
      <c r="B45" s="370" t="s">
        <v>39</v>
      </c>
      <c r="C45" s="240" t="s">
        <v>107</v>
      </c>
      <c r="D45" s="198">
        <v>77.849999999999994</v>
      </c>
      <c r="E45" s="130">
        <v>84.444444444444457</v>
      </c>
      <c r="F45" s="240" t="s">
        <v>42</v>
      </c>
      <c r="G45" s="240" t="s">
        <v>82</v>
      </c>
      <c r="H45" s="198">
        <v>78.14</v>
      </c>
      <c r="I45" s="130">
        <v>86.178861788617894</v>
      </c>
      <c r="J45" s="9" t="s">
        <v>41</v>
      </c>
      <c r="K45" s="18" t="s">
        <v>17</v>
      </c>
      <c r="L45" s="129">
        <v>90.2</v>
      </c>
      <c r="M45" s="130">
        <v>95.3125</v>
      </c>
      <c r="N45" s="9" t="s">
        <v>43</v>
      </c>
      <c r="O45" s="92" t="s">
        <v>129</v>
      </c>
      <c r="P45" s="198">
        <v>93.33</v>
      </c>
      <c r="Q45" s="130">
        <v>96.527777777777771</v>
      </c>
      <c r="R45" s="317" t="s">
        <v>42</v>
      </c>
      <c r="S45" s="92" t="s">
        <v>26</v>
      </c>
      <c r="T45" s="318">
        <v>93.77</v>
      </c>
      <c r="U45" s="130">
        <v>97.27272727272728</v>
      </c>
    </row>
    <row r="46" spans="1:21" ht="15" customHeight="1" x14ac:dyDescent="0.25">
      <c r="A46" s="364">
        <v>41</v>
      </c>
      <c r="B46" s="368" t="s">
        <v>44</v>
      </c>
      <c r="C46" s="350" t="s">
        <v>133</v>
      </c>
      <c r="D46" s="196">
        <v>77.849999999999994</v>
      </c>
      <c r="E46" s="134">
        <v>84.166666666666657</v>
      </c>
      <c r="F46" s="350" t="s">
        <v>41</v>
      </c>
      <c r="G46" s="350" t="s">
        <v>15</v>
      </c>
      <c r="H46" s="196">
        <v>78.14</v>
      </c>
      <c r="I46" s="134">
        <v>85.714285714285708</v>
      </c>
      <c r="J46" s="7" t="s">
        <v>40</v>
      </c>
      <c r="K46" s="23" t="s">
        <v>109</v>
      </c>
      <c r="L46" s="133">
        <v>90.2</v>
      </c>
      <c r="M46" s="134">
        <v>95.145631067961176</v>
      </c>
      <c r="N46" s="7" t="s">
        <v>43</v>
      </c>
      <c r="O46" s="23" t="s">
        <v>83</v>
      </c>
      <c r="P46" s="196">
        <v>93.33</v>
      </c>
      <c r="Q46" s="134">
        <v>96.491228070175438</v>
      </c>
      <c r="R46" s="7" t="s">
        <v>41</v>
      </c>
      <c r="S46" s="23" t="s">
        <v>119</v>
      </c>
      <c r="T46" s="196">
        <v>93.77</v>
      </c>
      <c r="U46" s="134">
        <v>97.222222222222229</v>
      </c>
    </row>
    <row r="47" spans="1:21" ht="15" customHeight="1" x14ac:dyDescent="0.25">
      <c r="A47" s="365">
        <v>42</v>
      </c>
      <c r="B47" s="369" t="s">
        <v>41</v>
      </c>
      <c r="C47" s="351" t="s">
        <v>119</v>
      </c>
      <c r="D47" s="197">
        <v>77.849999999999994</v>
      </c>
      <c r="E47" s="117">
        <v>83.495145631067956</v>
      </c>
      <c r="F47" s="351" t="s">
        <v>44</v>
      </c>
      <c r="G47" s="351" t="s">
        <v>138</v>
      </c>
      <c r="H47" s="197">
        <v>78.14</v>
      </c>
      <c r="I47" s="117">
        <v>84.848484848484844</v>
      </c>
      <c r="J47" s="2" t="s">
        <v>43</v>
      </c>
      <c r="K47" s="15" t="s">
        <v>83</v>
      </c>
      <c r="L47" s="116">
        <v>90.2</v>
      </c>
      <c r="M47" s="117">
        <v>95.145631067961176</v>
      </c>
      <c r="N47" s="2" t="s">
        <v>44</v>
      </c>
      <c r="O47" s="15" t="s">
        <v>149</v>
      </c>
      <c r="P47" s="197">
        <v>93.33</v>
      </c>
      <c r="Q47" s="117">
        <v>96.444444444444443</v>
      </c>
      <c r="R47" s="2" t="s">
        <v>45</v>
      </c>
      <c r="S47" s="15" t="s">
        <v>35</v>
      </c>
      <c r="T47" s="197">
        <v>93.77</v>
      </c>
      <c r="U47" s="117">
        <v>97.014925373134332</v>
      </c>
    </row>
    <row r="48" spans="1:21" ht="15" customHeight="1" x14ac:dyDescent="0.25">
      <c r="A48" s="365">
        <v>43</v>
      </c>
      <c r="B48" s="369" t="s">
        <v>44</v>
      </c>
      <c r="C48" s="351" t="s">
        <v>100</v>
      </c>
      <c r="D48" s="197">
        <v>77.849999999999994</v>
      </c>
      <c r="E48" s="117">
        <v>83.333333333333343</v>
      </c>
      <c r="F48" s="351" t="s">
        <v>45</v>
      </c>
      <c r="G48" s="351" t="s">
        <v>38</v>
      </c>
      <c r="H48" s="197">
        <v>78.14</v>
      </c>
      <c r="I48" s="117">
        <v>84.090909090909093</v>
      </c>
      <c r="J48" s="2" t="s">
        <v>40</v>
      </c>
      <c r="K48" s="15" t="s">
        <v>10</v>
      </c>
      <c r="L48" s="116">
        <v>90.2</v>
      </c>
      <c r="M48" s="117">
        <v>94.845360824742272</v>
      </c>
      <c r="N48" s="2" t="s">
        <v>41</v>
      </c>
      <c r="O48" s="15" t="s">
        <v>15</v>
      </c>
      <c r="P48" s="197">
        <v>93.33</v>
      </c>
      <c r="Q48" s="117">
        <v>96.363636363636374</v>
      </c>
      <c r="R48" s="2" t="s">
        <v>44</v>
      </c>
      <c r="S48" s="15" t="s">
        <v>99</v>
      </c>
      <c r="T48" s="197">
        <v>93.77</v>
      </c>
      <c r="U48" s="117">
        <v>97.00374531835206</v>
      </c>
    </row>
    <row r="49" spans="1:21" ht="15" customHeight="1" x14ac:dyDescent="0.25">
      <c r="A49" s="365">
        <v>44</v>
      </c>
      <c r="B49" s="369" t="s">
        <v>41</v>
      </c>
      <c r="C49" s="351" t="s">
        <v>17</v>
      </c>
      <c r="D49" s="197">
        <v>77.849999999999994</v>
      </c>
      <c r="E49" s="117">
        <v>83.333333333333329</v>
      </c>
      <c r="F49" s="351" t="s">
        <v>43</v>
      </c>
      <c r="G49" s="351" t="s">
        <v>131</v>
      </c>
      <c r="H49" s="197">
        <v>78.14</v>
      </c>
      <c r="I49" s="117">
        <v>83.805668016194332</v>
      </c>
      <c r="J49" s="2" t="s">
        <v>43</v>
      </c>
      <c r="K49" s="16" t="s">
        <v>131</v>
      </c>
      <c r="L49" s="116">
        <v>90.2</v>
      </c>
      <c r="M49" s="117">
        <v>94.505494505494511</v>
      </c>
      <c r="N49" s="2" t="s">
        <v>40</v>
      </c>
      <c r="O49" s="15" t="s">
        <v>110</v>
      </c>
      <c r="P49" s="197">
        <v>93.33</v>
      </c>
      <c r="Q49" s="117">
        <v>96.330275229357795</v>
      </c>
      <c r="R49" s="2" t="s">
        <v>41</v>
      </c>
      <c r="S49" s="15" t="s">
        <v>16</v>
      </c>
      <c r="T49" s="197">
        <v>93.77</v>
      </c>
      <c r="U49" s="117">
        <v>97</v>
      </c>
    </row>
    <row r="50" spans="1:21" ht="15" customHeight="1" x14ac:dyDescent="0.25">
      <c r="A50" s="365">
        <v>45</v>
      </c>
      <c r="B50" s="369" t="s">
        <v>40</v>
      </c>
      <c r="C50" s="351" t="s">
        <v>113</v>
      </c>
      <c r="D50" s="197">
        <v>77.849999999999994</v>
      </c>
      <c r="E50" s="117">
        <v>82.278481012658233</v>
      </c>
      <c r="F50" s="351" t="s">
        <v>44</v>
      </c>
      <c r="G50" s="351" t="s">
        <v>159</v>
      </c>
      <c r="H50" s="197">
        <v>78.14</v>
      </c>
      <c r="I50" s="117">
        <v>83.695652173913047</v>
      </c>
      <c r="J50" s="2" t="s">
        <v>40</v>
      </c>
      <c r="K50" s="15" t="s">
        <v>110</v>
      </c>
      <c r="L50" s="116">
        <v>90.2</v>
      </c>
      <c r="M50" s="117">
        <v>94.495412844036707</v>
      </c>
      <c r="N50" s="2" t="s">
        <v>44</v>
      </c>
      <c r="O50" s="15" t="s">
        <v>97</v>
      </c>
      <c r="P50" s="197">
        <v>93.33</v>
      </c>
      <c r="Q50" s="117">
        <v>96.05263157894737</v>
      </c>
      <c r="R50" s="2" t="s">
        <v>40</v>
      </c>
      <c r="S50" s="15" t="s">
        <v>10</v>
      </c>
      <c r="T50" s="197">
        <v>93.77</v>
      </c>
      <c r="U50" s="117">
        <v>96.907216494845358</v>
      </c>
    </row>
    <row r="51" spans="1:21" ht="15" customHeight="1" x14ac:dyDescent="0.25">
      <c r="A51" s="365">
        <v>46</v>
      </c>
      <c r="B51" s="369" t="s">
        <v>40</v>
      </c>
      <c r="C51" s="351" t="s">
        <v>64</v>
      </c>
      <c r="D51" s="197">
        <v>77.849999999999994</v>
      </c>
      <c r="E51" s="117">
        <v>81.65680473372781</v>
      </c>
      <c r="F51" s="351" t="s">
        <v>44</v>
      </c>
      <c r="G51" s="351" t="s">
        <v>147</v>
      </c>
      <c r="H51" s="197">
        <v>78.14</v>
      </c>
      <c r="I51" s="117">
        <v>83.5</v>
      </c>
      <c r="J51" s="2" t="s">
        <v>44</v>
      </c>
      <c r="K51" s="15" t="s">
        <v>142</v>
      </c>
      <c r="L51" s="116">
        <v>90.2</v>
      </c>
      <c r="M51" s="117">
        <v>94.495412844036693</v>
      </c>
      <c r="N51" s="2" t="s">
        <v>39</v>
      </c>
      <c r="O51" s="15" t="s">
        <v>106</v>
      </c>
      <c r="P51" s="197">
        <v>93.33</v>
      </c>
      <c r="Q51" s="117">
        <v>96.039603960396036</v>
      </c>
      <c r="R51" s="2" t="s">
        <v>41</v>
      </c>
      <c r="S51" s="15" t="s">
        <v>116</v>
      </c>
      <c r="T51" s="197">
        <v>93.77</v>
      </c>
      <c r="U51" s="117">
        <v>96.598639455782305</v>
      </c>
    </row>
    <row r="52" spans="1:21" ht="15" customHeight="1" x14ac:dyDescent="0.25">
      <c r="A52" s="365">
        <v>47</v>
      </c>
      <c r="B52" s="369" t="s">
        <v>43</v>
      </c>
      <c r="C52" s="351" t="s">
        <v>127</v>
      </c>
      <c r="D52" s="197">
        <v>77.849999999999994</v>
      </c>
      <c r="E52" s="117">
        <v>81.553398058252441</v>
      </c>
      <c r="F52" s="351" t="s">
        <v>43</v>
      </c>
      <c r="G52" s="351" t="s">
        <v>130</v>
      </c>
      <c r="H52" s="197">
        <v>78.14</v>
      </c>
      <c r="I52" s="117">
        <v>83.333333333333343</v>
      </c>
      <c r="J52" s="2" t="s">
        <v>44</v>
      </c>
      <c r="K52" s="15" t="s">
        <v>99</v>
      </c>
      <c r="L52" s="116">
        <v>90.2</v>
      </c>
      <c r="M52" s="117">
        <v>94.274809160305352</v>
      </c>
      <c r="N52" s="2" t="s">
        <v>44</v>
      </c>
      <c r="O52" s="15" t="s">
        <v>99</v>
      </c>
      <c r="P52" s="197">
        <v>93.33</v>
      </c>
      <c r="Q52" s="117">
        <v>96.01593625498009</v>
      </c>
      <c r="R52" s="2" t="s">
        <v>44</v>
      </c>
      <c r="S52" s="15" t="s">
        <v>97</v>
      </c>
      <c r="T52" s="197">
        <v>93.77</v>
      </c>
      <c r="U52" s="117">
        <v>96.525096525096529</v>
      </c>
    </row>
    <row r="53" spans="1:21" ht="15" customHeight="1" x14ac:dyDescent="0.25">
      <c r="A53" s="365">
        <v>48</v>
      </c>
      <c r="B53" s="369" t="s">
        <v>42</v>
      </c>
      <c r="C53" s="351" t="s">
        <v>58</v>
      </c>
      <c r="D53" s="197">
        <v>77.849999999999994</v>
      </c>
      <c r="E53" s="117">
        <v>81.25</v>
      </c>
      <c r="F53" s="351" t="s">
        <v>40</v>
      </c>
      <c r="G53" s="351" t="s">
        <v>109</v>
      </c>
      <c r="H53" s="197">
        <v>78.14</v>
      </c>
      <c r="I53" s="117">
        <v>83.035714285714292</v>
      </c>
      <c r="J53" s="2" t="s">
        <v>43</v>
      </c>
      <c r="K53" s="16" t="s">
        <v>53</v>
      </c>
      <c r="L53" s="116">
        <v>90.2</v>
      </c>
      <c r="M53" s="117">
        <v>94.20289855072464</v>
      </c>
      <c r="N53" s="2" t="s">
        <v>39</v>
      </c>
      <c r="O53" s="15" t="s">
        <v>48</v>
      </c>
      <c r="P53" s="197">
        <v>93.33</v>
      </c>
      <c r="Q53" s="117">
        <v>95.973154362416111</v>
      </c>
      <c r="R53" s="2" t="s">
        <v>40</v>
      </c>
      <c r="S53" s="15" t="s">
        <v>6</v>
      </c>
      <c r="T53" s="197">
        <v>93.77</v>
      </c>
      <c r="U53" s="117">
        <v>96.385542168674704</v>
      </c>
    </row>
    <row r="54" spans="1:21" ht="15" customHeight="1" x14ac:dyDescent="0.25">
      <c r="A54" s="365">
        <v>49</v>
      </c>
      <c r="B54" s="369" t="s">
        <v>43</v>
      </c>
      <c r="C54" s="351" t="s">
        <v>124</v>
      </c>
      <c r="D54" s="197">
        <v>77.849999999999994</v>
      </c>
      <c r="E54" s="117">
        <v>81.188118811881196</v>
      </c>
      <c r="F54" s="351" t="s">
        <v>44</v>
      </c>
      <c r="G54" s="351" t="s">
        <v>136</v>
      </c>
      <c r="H54" s="197">
        <v>78.14</v>
      </c>
      <c r="I54" s="117">
        <v>82.629107981220656</v>
      </c>
      <c r="J54" s="2" t="s">
        <v>45</v>
      </c>
      <c r="K54" s="15" t="s">
        <v>151</v>
      </c>
      <c r="L54" s="116">
        <v>90.2</v>
      </c>
      <c r="M54" s="117">
        <v>94.047619047619051</v>
      </c>
      <c r="N54" s="2" t="s">
        <v>44</v>
      </c>
      <c r="O54" s="15" t="s">
        <v>147</v>
      </c>
      <c r="P54" s="197">
        <v>93.33</v>
      </c>
      <c r="Q54" s="117">
        <v>95.833333333333329</v>
      </c>
      <c r="R54" s="2" t="s">
        <v>42</v>
      </c>
      <c r="S54" s="15" t="s">
        <v>122</v>
      </c>
      <c r="T54" s="197">
        <v>93.77</v>
      </c>
      <c r="U54" s="117">
        <v>96.15384615384616</v>
      </c>
    </row>
    <row r="55" spans="1:21" ht="15" customHeight="1" thickBot="1" x14ac:dyDescent="0.3">
      <c r="A55" s="366">
        <v>50</v>
      </c>
      <c r="B55" s="370" t="s">
        <v>45</v>
      </c>
      <c r="C55" s="240" t="s">
        <v>36</v>
      </c>
      <c r="D55" s="198">
        <v>77.849999999999994</v>
      </c>
      <c r="E55" s="130">
        <v>81.132075471698116</v>
      </c>
      <c r="F55" s="240" t="s">
        <v>41</v>
      </c>
      <c r="G55" s="240" t="s">
        <v>62</v>
      </c>
      <c r="H55" s="198">
        <v>78.14</v>
      </c>
      <c r="I55" s="130">
        <v>82.608695652173907</v>
      </c>
      <c r="J55" s="9" t="s">
        <v>44</v>
      </c>
      <c r="K55" s="18" t="s">
        <v>135</v>
      </c>
      <c r="L55" s="129">
        <v>90.2</v>
      </c>
      <c r="M55" s="130">
        <v>94</v>
      </c>
      <c r="N55" s="9" t="s">
        <v>42</v>
      </c>
      <c r="O55" s="18" t="s">
        <v>57</v>
      </c>
      <c r="P55" s="198">
        <v>93.33</v>
      </c>
      <c r="Q55" s="130">
        <v>95.757575757575751</v>
      </c>
      <c r="R55" s="9" t="s">
        <v>44</v>
      </c>
      <c r="S55" s="18" t="s">
        <v>133</v>
      </c>
      <c r="T55" s="198">
        <v>93.77</v>
      </c>
      <c r="U55" s="130">
        <v>96.039603960396036</v>
      </c>
    </row>
    <row r="56" spans="1:21" ht="15" customHeight="1" x14ac:dyDescent="0.25">
      <c r="A56" s="364">
        <v>51</v>
      </c>
      <c r="B56" s="368" t="s">
        <v>41</v>
      </c>
      <c r="C56" s="350" t="s">
        <v>118</v>
      </c>
      <c r="D56" s="196">
        <v>77.849999999999994</v>
      </c>
      <c r="E56" s="134">
        <v>80.8</v>
      </c>
      <c r="F56" s="350" t="s">
        <v>41</v>
      </c>
      <c r="G56" s="350" t="s">
        <v>14</v>
      </c>
      <c r="H56" s="196">
        <v>78.14</v>
      </c>
      <c r="I56" s="134">
        <v>82</v>
      </c>
      <c r="J56" s="7" t="s">
        <v>43</v>
      </c>
      <c r="K56" s="91" t="s">
        <v>125</v>
      </c>
      <c r="L56" s="133">
        <v>90.2</v>
      </c>
      <c r="M56" s="134">
        <v>93.877551020408163</v>
      </c>
      <c r="N56" s="7" t="s">
        <v>42</v>
      </c>
      <c r="O56" s="23" t="s">
        <v>18</v>
      </c>
      <c r="P56" s="196">
        <v>93.33</v>
      </c>
      <c r="Q56" s="134">
        <v>95.73459715639811</v>
      </c>
      <c r="R56" s="7" t="s">
        <v>43</v>
      </c>
      <c r="S56" s="23" t="s">
        <v>53</v>
      </c>
      <c r="T56" s="196">
        <v>93.77</v>
      </c>
      <c r="U56" s="134">
        <v>95.945945945945937</v>
      </c>
    </row>
    <row r="57" spans="1:21" ht="15" customHeight="1" x14ac:dyDescent="0.25">
      <c r="A57" s="365">
        <v>52</v>
      </c>
      <c r="B57" s="369" t="s">
        <v>43</v>
      </c>
      <c r="C57" s="351" t="s">
        <v>54</v>
      </c>
      <c r="D57" s="197">
        <v>77.849999999999994</v>
      </c>
      <c r="E57" s="117">
        <v>80.769230769230774</v>
      </c>
      <c r="F57" s="351" t="s">
        <v>43</v>
      </c>
      <c r="G57" s="351" t="s">
        <v>83</v>
      </c>
      <c r="H57" s="197">
        <v>78.14</v>
      </c>
      <c r="I57" s="117">
        <v>80.672268907563023</v>
      </c>
      <c r="J57" s="2" t="s">
        <v>44</v>
      </c>
      <c r="K57" s="15" t="s">
        <v>27</v>
      </c>
      <c r="L57" s="116">
        <v>90.2</v>
      </c>
      <c r="M57" s="117">
        <v>93.548387096774192</v>
      </c>
      <c r="N57" s="2" t="s">
        <v>40</v>
      </c>
      <c r="O57" s="15" t="s">
        <v>10</v>
      </c>
      <c r="P57" s="197">
        <v>93.33</v>
      </c>
      <c r="Q57" s="117">
        <v>95.65217391304347</v>
      </c>
      <c r="R57" s="2" t="s">
        <v>42</v>
      </c>
      <c r="S57" s="15" t="s">
        <v>123</v>
      </c>
      <c r="T57" s="197">
        <v>93.77</v>
      </c>
      <c r="U57" s="117">
        <v>95.78947368421052</v>
      </c>
    </row>
    <row r="58" spans="1:21" ht="15" customHeight="1" x14ac:dyDescent="0.25">
      <c r="A58" s="365">
        <v>53</v>
      </c>
      <c r="B58" s="369" t="s">
        <v>42</v>
      </c>
      <c r="C58" s="351" t="s">
        <v>123</v>
      </c>
      <c r="D58" s="197">
        <v>77.849999999999994</v>
      </c>
      <c r="E58" s="117">
        <v>80.681818181818187</v>
      </c>
      <c r="F58" s="351" t="s">
        <v>44</v>
      </c>
      <c r="G58" s="351" t="s">
        <v>134</v>
      </c>
      <c r="H58" s="197">
        <v>78.14</v>
      </c>
      <c r="I58" s="117">
        <v>80.672268907563023</v>
      </c>
      <c r="J58" s="2" t="s">
        <v>42</v>
      </c>
      <c r="K58" s="15" t="s">
        <v>57</v>
      </c>
      <c r="L58" s="116">
        <v>90.2</v>
      </c>
      <c r="M58" s="117">
        <v>93.478260869565219</v>
      </c>
      <c r="N58" s="2" t="s">
        <v>41</v>
      </c>
      <c r="O58" s="15" t="s">
        <v>119</v>
      </c>
      <c r="P58" s="197">
        <v>93.33</v>
      </c>
      <c r="Q58" s="117">
        <v>95.522388059701484</v>
      </c>
      <c r="R58" s="2" t="s">
        <v>42</v>
      </c>
      <c r="S58" s="15" t="s">
        <v>60</v>
      </c>
      <c r="T58" s="197">
        <v>93.77</v>
      </c>
      <c r="U58" s="117">
        <v>95.370370370370381</v>
      </c>
    </row>
    <row r="59" spans="1:21" ht="15" customHeight="1" x14ac:dyDescent="0.25">
      <c r="A59" s="365">
        <v>54</v>
      </c>
      <c r="B59" s="369" t="s">
        <v>44</v>
      </c>
      <c r="C59" s="351" t="s">
        <v>98</v>
      </c>
      <c r="D59" s="197">
        <v>77.849999999999994</v>
      </c>
      <c r="E59" s="117">
        <v>80.540540540540547</v>
      </c>
      <c r="F59" s="351" t="s">
        <v>40</v>
      </c>
      <c r="G59" s="351" t="s">
        <v>64</v>
      </c>
      <c r="H59" s="197">
        <v>78.14</v>
      </c>
      <c r="I59" s="117">
        <v>80.606060606060609</v>
      </c>
      <c r="J59" s="2" t="s">
        <v>41</v>
      </c>
      <c r="K59" s="15" t="s">
        <v>115</v>
      </c>
      <c r="L59" s="116">
        <v>90.2</v>
      </c>
      <c r="M59" s="117">
        <v>93.203883495145632</v>
      </c>
      <c r="N59" s="2" t="s">
        <v>42</v>
      </c>
      <c r="O59" s="15" t="s">
        <v>82</v>
      </c>
      <c r="P59" s="197">
        <v>93.33</v>
      </c>
      <c r="Q59" s="117">
        <v>95.454545454545453</v>
      </c>
      <c r="R59" s="2" t="s">
        <v>42</v>
      </c>
      <c r="S59" s="15" t="s">
        <v>21</v>
      </c>
      <c r="T59" s="197">
        <v>93.77</v>
      </c>
      <c r="U59" s="117">
        <v>95.098039215686271</v>
      </c>
    </row>
    <row r="60" spans="1:21" ht="15" customHeight="1" x14ac:dyDescent="0.25">
      <c r="A60" s="365">
        <v>55</v>
      </c>
      <c r="B60" s="369" t="s">
        <v>44</v>
      </c>
      <c r="C60" s="351" t="s">
        <v>147</v>
      </c>
      <c r="D60" s="197">
        <v>77.849999999999994</v>
      </c>
      <c r="E60" s="117">
        <v>79.741379310344826</v>
      </c>
      <c r="F60" s="351" t="s">
        <v>45</v>
      </c>
      <c r="G60" s="351" t="s">
        <v>152</v>
      </c>
      <c r="H60" s="197">
        <v>78.14</v>
      </c>
      <c r="I60" s="117">
        <v>80.453257790368269</v>
      </c>
      <c r="J60" s="172" t="s">
        <v>45</v>
      </c>
      <c r="K60" s="173" t="s">
        <v>35</v>
      </c>
      <c r="L60" s="116">
        <v>90.2</v>
      </c>
      <c r="M60" s="117">
        <v>93.023255813953483</v>
      </c>
      <c r="N60" s="2" t="s">
        <v>42</v>
      </c>
      <c r="O60" s="16" t="s">
        <v>19</v>
      </c>
      <c r="P60" s="197">
        <v>93.33</v>
      </c>
      <c r="Q60" s="117">
        <v>95.454545454545453</v>
      </c>
      <c r="R60" s="2" t="s">
        <v>40</v>
      </c>
      <c r="S60" s="16" t="s">
        <v>9</v>
      </c>
      <c r="T60" s="197">
        <v>93.77</v>
      </c>
      <c r="U60" s="117">
        <v>94.936708860759495</v>
      </c>
    </row>
    <row r="61" spans="1:21" ht="15" customHeight="1" x14ac:dyDescent="0.25">
      <c r="A61" s="365">
        <v>56</v>
      </c>
      <c r="B61" s="369" t="s">
        <v>41</v>
      </c>
      <c r="C61" s="351" t="s">
        <v>15</v>
      </c>
      <c r="D61" s="197">
        <v>77.849999999999994</v>
      </c>
      <c r="E61" s="117">
        <v>79.411764705882348</v>
      </c>
      <c r="F61" s="351" t="s">
        <v>44</v>
      </c>
      <c r="G61" s="351" t="s">
        <v>98</v>
      </c>
      <c r="H61" s="197">
        <v>78.14</v>
      </c>
      <c r="I61" s="117">
        <v>80.423280423280431</v>
      </c>
      <c r="J61" s="2" t="s">
        <v>42</v>
      </c>
      <c r="K61" s="15" t="s">
        <v>20</v>
      </c>
      <c r="L61" s="116">
        <v>90.2</v>
      </c>
      <c r="M61" s="117">
        <v>92.473118279569889</v>
      </c>
      <c r="N61" s="2" t="s">
        <v>41</v>
      </c>
      <c r="O61" s="15" t="s">
        <v>12</v>
      </c>
      <c r="P61" s="197">
        <v>93.33</v>
      </c>
      <c r="Q61" s="117">
        <v>95.384615384615387</v>
      </c>
      <c r="R61" s="2" t="s">
        <v>41</v>
      </c>
      <c r="S61" s="15" t="s">
        <v>115</v>
      </c>
      <c r="T61" s="197">
        <v>93.77</v>
      </c>
      <c r="U61" s="117">
        <v>94.845360824742272</v>
      </c>
    </row>
    <row r="62" spans="1:21" ht="15" customHeight="1" x14ac:dyDescent="0.25">
      <c r="A62" s="365">
        <v>57</v>
      </c>
      <c r="B62" s="369" t="s">
        <v>40</v>
      </c>
      <c r="C62" s="351" t="s">
        <v>10</v>
      </c>
      <c r="D62" s="197">
        <v>77.849999999999994</v>
      </c>
      <c r="E62" s="117">
        <v>79.34782608695653</v>
      </c>
      <c r="F62" s="351" t="s">
        <v>44</v>
      </c>
      <c r="G62" s="351" t="s">
        <v>132</v>
      </c>
      <c r="H62" s="197">
        <v>78.14</v>
      </c>
      <c r="I62" s="117">
        <v>80.198019801980195</v>
      </c>
      <c r="J62" s="2" t="s">
        <v>44</v>
      </c>
      <c r="K62" s="16" t="s">
        <v>132</v>
      </c>
      <c r="L62" s="116">
        <v>90.2</v>
      </c>
      <c r="M62" s="117">
        <v>92.391304347826093</v>
      </c>
      <c r="N62" s="2" t="s">
        <v>42</v>
      </c>
      <c r="O62" s="15" t="s">
        <v>60</v>
      </c>
      <c r="P62" s="197">
        <v>93.33</v>
      </c>
      <c r="Q62" s="117">
        <v>95.278969957081543</v>
      </c>
      <c r="R62" s="2" t="s">
        <v>44</v>
      </c>
      <c r="S62" s="15" t="s">
        <v>136</v>
      </c>
      <c r="T62" s="197">
        <v>93.77</v>
      </c>
      <c r="U62" s="117">
        <v>94.827586206896541</v>
      </c>
    </row>
    <row r="63" spans="1:21" ht="15" customHeight="1" x14ac:dyDescent="0.25">
      <c r="A63" s="365">
        <v>58</v>
      </c>
      <c r="B63" s="369" t="s">
        <v>43</v>
      </c>
      <c r="C63" s="351" t="s">
        <v>126</v>
      </c>
      <c r="D63" s="197">
        <v>77.849999999999994</v>
      </c>
      <c r="E63" s="117">
        <v>79.338842975206603</v>
      </c>
      <c r="F63" s="351" t="s">
        <v>44</v>
      </c>
      <c r="G63" s="351" t="s">
        <v>100</v>
      </c>
      <c r="H63" s="197">
        <v>78.14</v>
      </c>
      <c r="I63" s="117">
        <v>80.134680134680139</v>
      </c>
      <c r="J63" s="2" t="s">
        <v>44</v>
      </c>
      <c r="K63" s="15" t="s">
        <v>141</v>
      </c>
      <c r="L63" s="116">
        <v>90.2</v>
      </c>
      <c r="M63" s="117">
        <v>92.10526315789474</v>
      </c>
      <c r="N63" s="2" t="s">
        <v>42</v>
      </c>
      <c r="O63" s="15" t="s">
        <v>123</v>
      </c>
      <c r="P63" s="197">
        <v>93.33</v>
      </c>
      <c r="Q63" s="117">
        <v>95.238095238095241</v>
      </c>
      <c r="R63" s="2" t="s">
        <v>44</v>
      </c>
      <c r="S63" s="15" t="s">
        <v>146</v>
      </c>
      <c r="T63" s="197">
        <v>93.77</v>
      </c>
      <c r="U63" s="117">
        <v>94.696969696969688</v>
      </c>
    </row>
    <row r="64" spans="1:21" ht="15" customHeight="1" x14ac:dyDescent="0.25">
      <c r="A64" s="365">
        <v>59</v>
      </c>
      <c r="B64" s="369" t="s">
        <v>44</v>
      </c>
      <c r="C64" s="351" t="s">
        <v>144</v>
      </c>
      <c r="D64" s="197">
        <v>77.849999999999994</v>
      </c>
      <c r="E64" s="117">
        <v>79.166666666666671</v>
      </c>
      <c r="F64" s="351" t="s">
        <v>41</v>
      </c>
      <c r="G64" s="351" t="s">
        <v>16</v>
      </c>
      <c r="H64" s="197">
        <v>78.14</v>
      </c>
      <c r="I64" s="117">
        <v>79.838709677419359</v>
      </c>
      <c r="J64" s="2" t="s">
        <v>44</v>
      </c>
      <c r="K64" s="15" t="s">
        <v>137</v>
      </c>
      <c r="L64" s="116">
        <v>90.2</v>
      </c>
      <c r="M64" s="117">
        <v>92.045454545454547</v>
      </c>
      <c r="N64" s="2" t="s">
        <v>45</v>
      </c>
      <c r="O64" s="15" t="s">
        <v>36</v>
      </c>
      <c r="P64" s="197">
        <v>93.33</v>
      </c>
      <c r="Q64" s="117">
        <v>95.238095238095241</v>
      </c>
      <c r="R64" s="2" t="s">
        <v>40</v>
      </c>
      <c r="S64" s="15" t="s">
        <v>7</v>
      </c>
      <c r="T64" s="197">
        <v>93.77</v>
      </c>
      <c r="U64" s="117">
        <v>94.520547945205479</v>
      </c>
    </row>
    <row r="65" spans="1:21" ht="15" customHeight="1" thickBot="1" x14ac:dyDescent="0.3">
      <c r="A65" s="366">
        <v>60</v>
      </c>
      <c r="B65" s="370" t="s">
        <v>42</v>
      </c>
      <c r="C65" s="240" t="s">
        <v>56</v>
      </c>
      <c r="D65" s="198">
        <v>77.849999999999994</v>
      </c>
      <c r="E65" s="130">
        <v>78.94736842105263</v>
      </c>
      <c r="F65" s="240" t="s">
        <v>45</v>
      </c>
      <c r="G65" s="240" t="s">
        <v>162</v>
      </c>
      <c r="H65" s="198">
        <v>78.14</v>
      </c>
      <c r="I65" s="130">
        <v>78.703703703703695</v>
      </c>
      <c r="J65" s="9" t="s">
        <v>41</v>
      </c>
      <c r="K65" s="18" t="s">
        <v>13</v>
      </c>
      <c r="L65" s="129">
        <v>90.2</v>
      </c>
      <c r="M65" s="130">
        <v>91.891891891891902</v>
      </c>
      <c r="N65" s="9" t="s">
        <v>44</v>
      </c>
      <c r="O65" s="18" t="s">
        <v>98</v>
      </c>
      <c r="P65" s="198">
        <v>93.33</v>
      </c>
      <c r="Q65" s="130">
        <v>94.936708860759495</v>
      </c>
      <c r="R65" s="9" t="s">
        <v>39</v>
      </c>
      <c r="S65" s="18" t="s">
        <v>48</v>
      </c>
      <c r="T65" s="198">
        <v>93.77</v>
      </c>
      <c r="U65" s="130">
        <v>94.512195121951223</v>
      </c>
    </row>
    <row r="66" spans="1:21" ht="15" customHeight="1" x14ac:dyDescent="0.25">
      <c r="A66" s="364">
        <v>61</v>
      </c>
      <c r="B66" s="368" t="s">
        <v>39</v>
      </c>
      <c r="C66" s="350" t="s">
        <v>96</v>
      </c>
      <c r="D66" s="196">
        <v>77.849999999999994</v>
      </c>
      <c r="E66" s="134">
        <v>78.82352941176471</v>
      </c>
      <c r="F66" s="350" t="s">
        <v>44</v>
      </c>
      <c r="G66" s="350" t="s">
        <v>140</v>
      </c>
      <c r="H66" s="196">
        <v>78.14</v>
      </c>
      <c r="I66" s="134">
        <v>77.599999999999994</v>
      </c>
      <c r="J66" s="7" t="s">
        <v>45</v>
      </c>
      <c r="K66" s="23" t="s">
        <v>152</v>
      </c>
      <c r="L66" s="133">
        <v>90.2</v>
      </c>
      <c r="M66" s="134">
        <v>91.820580474934047</v>
      </c>
      <c r="N66" s="7" t="s">
        <v>43</v>
      </c>
      <c r="O66" s="91" t="s">
        <v>125</v>
      </c>
      <c r="P66" s="196">
        <v>93.33</v>
      </c>
      <c r="Q66" s="134">
        <v>94.594594594594597</v>
      </c>
      <c r="R66" s="7" t="s">
        <v>39</v>
      </c>
      <c r="S66" s="91" t="s">
        <v>5</v>
      </c>
      <c r="T66" s="196">
        <v>93.77</v>
      </c>
      <c r="U66" s="134">
        <v>94.505494505494511</v>
      </c>
    </row>
    <row r="67" spans="1:21" ht="15" customHeight="1" x14ac:dyDescent="0.25">
      <c r="A67" s="365">
        <v>62</v>
      </c>
      <c r="B67" s="369" t="s">
        <v>43</v>
      </c>
      <c r="C67" s="351" t="s">
        <v>83</v>
      </c>
      <c r="D67" s="197">
        <v>77.849999999999994</v>
      </c>
      <c r="E67" s="117">
        <v>78.518518518518519</v>
      </c>
      <c r="F67" s="351" t="s">
        <v>45</v>
      </c>
      <c r="G67" s="351" t="s">
        <v>36</v>
      </c>
      <c r="H67" s="197">
        <v>78.14</v>
      </c>
      <c r="I67" s="117">
        <v>77.464788732394368</v>
      </c>
      <c r="J67" s="2" t="s">
        <v>40</v>
      </c>
      <c r="K67" s="15" t="s">
        <v>7</v>
      </c>
      <c r="L67" s="116">
        <v>90.2</v>
      </c>
      <c r="M67" s="117">
        <v>91.304347826086953</v>
      </c>
      <c r="N67" s="2" t="s">
        <v>44</v>
      </c>
      <c r="O67" s="15" t="s">
        <v>33</v>
      </c>
      <c r="P67" s="197">
        <v>93.33</v>
      </c>
      <c r="Q67" s="117">
        <v>93.893129770992374</v>
      </c>
      <c r="R67" s="2" t="s">
        <v>44</v>
      </c>
      <c r="S67" s="15" t="s">
        <v>98</v>
      </c>
      <c r="T67" s="197">
        <v>93.77</v>
      </c>
      <c r="U67" s="117">
        <v>94.354838709677409</v>
      </c>
    </row>
    <row r="68" spans="1:21" ht="15" customHeight="1" x14ac:dyDescent="0.25">
      <c r="A68" s="365">
        <v>63</v>
      </c>
      <c r="B68" s="369" t="s">
        <v>42</v>
      </c>
      <c r="C68" s="351" t="s">
        <v>18</v>
      </c>
      <c r="D68" s="197">
        <v>77.849999999999994</v>
      </c>
      <c r="E68" s="117">
        <v>78.461538461538453</v>
      </c>
      <c r="F68" s="351" t="s">
        <v>44</v>
      </c>
      <c r="G68" s="351" t="s">
        <v>27</v>
      </c>
      <c r="H68" s="197">
        <v>78.14</v>
      </c>
      <c r="I68" s="117">
        <v>77.27272727272728</v>
      </c>
      <c r="J68" s="2" t="s">
        <v>43</v>
      </c>
      <c r="K68" s="16" t="s">
        <v>54</v>
      </c>
      <c r="L68" s="116">
        <v>90.2</v>
      </c>
      <c r="M68" s="117">
        <v>91.25</v>
      </c>
      <c r="N68" s="2" t="s">
        <v>44</v>
      </c>
      <c r="O68" s="15" t="s">
        <v>145</v>
      </c>
      <c r="P68" s="197">
        <v>93.33</v>
      </c>
      <c r="Q68" s="117">
        <v>93.61702127659575</v>
      </c>
      <c r="R68" s="2" t="s">
        <v>44</v>
      </c>
      <c r="S68" s="15" t="s">
        <v>148</v>
      </c>
      <c r="T68" s="197">
        <v>93.77</v>
      </c>
      <c r="U68" s="117">
        <v>94.166666666666657</v>
      </c>
    </row>
    <row r="69" spans="1:21" ht="15" customHeight="1" x14ac:dyDescent="0.25">
      <c r="A69" s="365">
        <v>64</v>
      </c>
      <c r="B69" s="369" t="s">
        <v>42</v>
      </c>
      <c r="C69" s="351" t="s">
        <v>157</v>
      </c>
      <c r="D69" s="197">
        <v>77.849999999999994</v>
      </c>
      <c r="E69" s="117">
        <v>78.32167832167832</v>
      </c>
      <c r="F69" s="351" t="s">
        <v>43</v>
      </c>
      <c r="G69" s="351" t="s">
        <v>125</v>
      </c>
      <c r="H69" s="197">
        <v>78.14</v>
      </c>
      <c r="I69" s="117">
        <v>76.744186046511629</v>
      </c>
      <c r="J69" s="2" t="s">
        <v>44</v>
      </c>
      <c r="K69" s="15" t="s">
        <v>147</v>
      </c>
      <c r="L69" s="116">
        <v>90.2</v>
      </c>
      <c r="M69" s="117">
        <v>91.228070175438603</v>
      </c>
      <c r="N69" s="2" t="s">
        <v>40</v>
      </c>
      <c r="O69" s="15" t="s">
        <v>111</v>
      </c>
      <c r="P69" s="197">
        <v>93.33</v>
      </c>
      <c r="Q69" s="117">
        <v>93.495934959349597</v>
      </c>
      <c r="R69" s="2" t="s">
        <v>44</v>
      </c>
      <c r="S69" s="15" t="s">
        <v>29</v>
      </c>
      <c r="T69" s="197">
        <v>93.77</v>
      </c>
      <c r="U69" s="117">
        <v>94</v>
      </c>
    </row>
    <row r="70" spans="1:21" ht="15" customHeight="1" x14ac:dyDescent="0.25">
      <c r="A70" s="365">
        <v>65</v>
      </c>
      <c r="B70" s="369" t="s">
        <v>44</v>
      </c>
      <c r="C70" s="351" t="s">
        <v>139</v>
      </c>
      <c r="D70" s="197">
        <v>77.849999999999994</v>
      </c>
      <c r="E70" s="117">
        <v>78.260869565217391</v>
      </c>
      <c r="F70" s="351" t="s">
        <v>44</v>
      </c>
      <c r="G70" s="351" t="s">
        <v>145</v>
      </c>
      <c r="H70" s="197">
        <v>78.14</v>
      </c>
      <c r="I70" s="117">
        <v>76.19047619047619</v>
      </c>
      <c r="J70" s="2" t="s">
        <v>42</v>
      </c>
      <c r="K70" s="15" t="s">
        <v>26</v>
      </c>
      <c r="L70" s="116">
        <v>90.2</v>
      </c>
      <c r="M70" s="117">
        <v>91.111111111111114</v>
      </c>
      <c r="N70" s="2" t="s">
        <v>40</v>
      </c>
      <c r="O70" s="15" t="s">
        <v>9</v>
      </c>
      <c r="P70" s="197">
        <v>93.33</v>
      </c>
      <c r="Q70" s="117">
        <v>93.442622950819668</v>
      </c>
      <c r="R70" s="2" t="s">
        <v>44</v>
      </c>
      <c r="S70" s="15" t="s">
        <v>33</v>
      </c>
      <c r="T70" s="197">
        <v>93.77</v>
      </c>
      <c r="U70" s="117">
        <v>93.859649122807014</v>
      </c>
    </row>
    <row r="71" spans="1:21" ht="15" customHeight="1" x14ac:dyDescent="0.25">
      <c r="A71" s="365">
        <v>66</v>
      </c>
      <c r="B71" s="369" t="s">
        <v>43</v>
      </c>
      <c r="C71" s="351" t="s">
        <v>53</v>
      </c>
      <c r="D71" s="197">
        <v>77.849999999999994</v>
      </c>
      <c r="E71" s="117">
        <v>78.082191780821915</v>
      </c>
      <c r="F71" s="351" t="s">
        <v>44</v>
      </c>
      <c r="G71" s="351" t="s">
        <v>28</v>
      </c>
      <c r="H71" s="197">
        <v>78.14</v>
      </c>
      <c r="I71" s="117">
        <v>74.647887323943664</v>
      </c>
      <c r="J71" s="2" t="s">
        <v>44</v>
      </c>
      <c r="K71" s="15" t="s">
        <v>134</v>
      </c>
      <c r="L71" s="116">
        <v>90.2</v>
      </c>
      <c r="M71" s="117">
        <v>90.909090909090907</v>
      </c>
      <c r="N71" s="2" t="s">
        <v>44</v>
      </c>
      <c r="O71" s="15" t="s">
        <v>30</v>
      </c>
      <c r="P71" s="197">
        <v>93.33</v>
      </c>
      <c r="Q71" s="117">
        <v>93.220338983050851</v>
      </c>
      <c r="R71" s="2" t="s">
        <v>42</v>
      </c>
      <c r="S71" s="15" t="s">
        <v>56</v>
      </c>
      <c r="T71" s="197">
        <v>93.77</v>
      </c>
      <c r="U71" s="117">
        <v>93.75</v>
      </c>
    </row>
    <row r="72" spans="1:21" ht="15" customHeight="1" x14ac:dyDescent="0.25">
      <c r="A72" s="365">
        <v>67</v>
      </c>
      <c r="B72" s="369" t="s">
        <v>44</v>
      </c>
      <c r="C72" s="351" t="s">
        <v>140</v>
      </c>
      <c r="D72" s="197">
        <v>77.849999999999994</v>
      </c>
      <c r="E72" s="117">
        <v>77.551020408163268</v>
      </c>
      <c r="F72" s="351" t="s">
        <v>44</v>
      </c>
      <c r="G72" s="351" t="s">
        <v>143</v>
      </c>
      <c r="H72" s="197">
        <v>78.14</v>
      </c>
      <c r="I72" s="117">
        <v>73.282442748091597</v>
      </c>
      <c r="J72" s="2" t="s">
        <v>44</v>
      </c>
      <c r="K72" s="15" t="s">
        <v>140</v>
      </c>
      <c r="L72" s="116">
        <v>90.2</v>
      </c>
      <c r="M72" s="117">
        <v>90.604026845637577</v>
      </c>
      <c r="N72" s="2" t="s">
        <v>40</v>
      </c>
      <c r="O72" s="15" t="s">
        <v>6</v>
      </c>
      <c r="P72" s="197">
        <v>93.33</v>
      </c>
      <c r="Q72" s="117">
        <v>93.137254901960787</v>
      </c>
      <c r="R72" s="2" t="s">
        <v>44</v>
      </c>
      <c r="S72" s="15" t="s">
        <v>150</v>
      </c>
      <c r="T72" s="197">
        <v>93.77</v>
      </c>
      <c r="U72" s="117">
        <v>93.650793650793645</v>
      </c>
    </row>
    <row r="73" spans="1:21" ht="15" customHeight="1" x14ac:dyDescent="0.25">
      <c r="A73" s="365">
        <v>68</v>
      </c>
      <c r="B73" s="369" t="s">
        <v>41</v>
      </c>
      <c r="C73" s="351" t="s">
        <v>11</v>
      </c>
      <c r="D73" s="197">
        <v>77.849999999999994</v>
      </c>
      <c r="E73" s="117">
        <v>77.192982456140356</v>
      </c>
      <c r="F73" s="351" t="s">
        <v>42</v>
      </c>
      <c r="G73" s="351" t="s">
        <v>21</v>
      </c>
      <c r="H73" s="197">
        <v>78.14</v>
      </c>
      <c r="I73" s="117">
        <v>73.195876288659804</v>
      </c>
      <c r="J73" s="2" t="s">
        <v>41</v>
      </c>
      <c r="K73" s="15" t="s">
        <v>117</v>
      </c>
      <c r="L73" s="116">
        <v>90.2</v>
      </c>
      <c r="M73" s="117">
        <v>90.476190476190482</v>
      </c>
      <c r="N73" s="2" t="s">
        <v>39</v>
      </c>
      <c r="O73" s="15" t="s">
        <v>47</v>
      </c>
      <c r="P73" s="197">
        <v>93.33</v>
      </c>
      <c r="Q73" s="117">
        <v>92.857142857142861</v>
      </c>
      <c r="R73" s="2" t="s">
        <v>45</v>
      </c>
      <c r="S73" s="15" t="s">
        <v>49</v>
      </c>
      <c r="T73" s="197">
        <v>93.77</v>
      </c>
      <c r="U73" s="117">
        <v>93.589743589743591</v>
      </c>
    </row>
    <row r="74" spans="1:21" ht="15" customHeight="1" x14ac:dyDescent="0.25">
      <c r="A74" s="365">
        <v>69</v>
      </c>
      <c r="B74" s="369" t="s">
        <v>44</v>
      </c>
      <c r="C74" s="351" t="s">
        <v>137</v>
      </c>
      <c r="D74" s="197">
        <v>77.849999999999994</v>
      </c>
      <c r="E74" s="117">
        <v>76.595744680851055</v>
      </c>
      <c r="F74" s="351" t="s">
        <v>40</v>
      </c>
      <c r="G74" s="351" t="s">
        <v>111</v>
      </c>
      <c r="H74" s="197">
        <v>78.14</v>
      </c>
      <c r="I74" s="117">
        <v>72.815533980582529</v>
      </c>
      <c r="J74" s="2" t="s">
        <v>44</v>
      </c>
      <c r="K74" s="15" t="s">
        <v>136</v>
      </c>
      <c r="L74" s="116">
        <v>90.2</v>
      </c>
      <c r="M74" s="117">
        <v>90.454545454545453</v>
      </c>
      <c r="N74" s="2" t="s">
        <v>41</v>
      </c>
      <c r="O74" s="15" t="s">
        <v>62</v>
      </c>
      <c r="P74" s="197">
        <v>93.33</v>
      </c>
      <c r="Q74" s="117">
        <v>92.592592592592595</v>
      </c>
      <c r="R74" s="2" t="s">
        <v>40</v>
      </c>
      <c r="S74" s="15" t="s">
        <v>112</v>
      </c>
      <c r="T74" s="197">
        <v>93.77</v>
      </c>
      <c r="U74" s="117">
        <v>93.442622950819668</v>
      </c>
    </row>
    <row r="75" spans="1:21" ht="15" customHeight="1" thickBot="1" x14ac:dyDescent="0.3">
      <c r="A75" s="366">
        <v>70</v>
      </c>
      <c r="B75" s="370" t="s">
        <v>41</v>
      </c>
      <c r="C75" s="240" t="s">
        <v>120</v>
      </c>
      <c r="D75" s="198">
        <v>77.849999999999994</v>
      </c>
      <c r="E75" s="130">
        <v>76.5625</v>
      </c>
      <c r="F75" s="240" t="s">
        <v>44</v>
      </c>
      <c r="G75" s="240" t="s">
        <v>142</v>
      </c>
      <c r="H75" s="198">
        <v>78.14</v>
      </c>
      <c r="I75" s="130">
        <v>72.815533980582529</v>
      </c>
      <c r="J75" s="9" t="s">
        <v>42</v>
      </c>
      <c r="K75" s="18" t="s">
        <v>23</v>
      </c>
      <c r="L75" s="129">
        <v>90.2</v>
      </c>
      <c r="M75" s="130">
        <v>90.196078431372541</v>
      </c>
      <c r="N75" s="9" t="s">
        <v>44</v>
      </c>
      <c r="O75" s="18" t="s">
        <v>146</v>
      </c>
      <c r="P75" s="198">
        <v>93.33</v>
      </c>
      <c r="Q75" s="130">
        <v>92.418772563176901</v>
      </c>
      <c r="R75" s="9" t="s">
        <v>44</v>
      </c>
      <c r="S75" s="18" t="s">
        <v>31</v>
      </c>
      <c r="T75" s="198">
        <v>93.77</v>
      </c>
      <c r="U75" s="130">
        <v>93.333333333333329</v>
      </c>
    </row>
    <row r="76" spans="1:21" ht="15" customHeight="1" x14ac:dyDescent="0.25">
      <c r="A76" s="364">
        <v>71</v>
      </c>
      <c r="B76" s="368" t="s">
        <v>44</v>
      </c>
      <c r="C76" s="350" t="s">
        <v>143</v>
      </c>
      <c r="D76" s="196">
        <v>77.849999999999994</v>
      </c>
      <c r="E76" s="134">
        <v>76.515151515151516</v>
      </c>
      <c r="F76" s="350" t="s">
        <v>41</v>
      </c>
      <c r="G76" s="350" t="s">
        <v>118</v>
      </c>
      <c r="H76" s="196">
        <v>78.14</v>
      </c>
      <c r="I76" s="134">
        <v>72.8</v>
      </c>
      <c r="J76" s="7" t="s">
        <v>44</v>
      </c>
      <c r="K76" s="23" t="s">
        <v>146</v>
      </c>
      <c r="L76" s="133">
        <v>90.2</v>
      </c>
      <c r="M76" s="134">
        <v>90.039840637450197</v>
      </c>
      <c r="N76" s="7" t="s">
        <v>44</v>
      </c>
      <c r="O76" s="23" t="s">
        <v>100</v>
      </c>
      <c r="P76" s="196">
        <v>93.33</v>
      </c>
      <c r="Q76" s="134">
        <v>92.075471698113205</v>
      </c>
      <c r="R76" s="7" t="s">
        <v>44</v>
      </c>
      <c r="S76" s="23" t="s">
        <v>147</v>
      </c>
      <c r="T76" s="196">
        <v>93.77</v>
      </c>
      <c r="U76" s="134">
        <v>93.073593073593074</v>
      </c>
    </row>
    <row r="77" spans="1:21" ht="15" customHeight="1" x14ac:dyDescent="0.25">
      <c r="A77" s="365">
        <v>72</v>
      </c>
      <c r="B77" s="369" t="s">
        <v>44</v>
      </c>
      <c r="C77" s="351" t="s">
        <v>99</v>
      </c>
      <c r="D77" s="197">
        <v>77.849999999999994</v>
      </c>
      <c r="E77" s="117">
        <v>75.174825174825173</v>
      </c>
      <c r="F77" s="351" t="s">
        <v>44</v>
      </c>
      <c r="G77" s="351" t="s">
        <v>141</v>
      </c>
      <c r="H77" s="197">
        <v>78.14</v>
      </c>
      <c r="I77" s="117">
        <v>71.578947368421055</v>
      </c>
      <c r="J77" s="2" t="s">
        <v>41</v>
      </c>
      <c r="K77" s="15" t="s">
        <v>15</v>
      </c>
      <c r="L77" s="116">
        <v>90.2</v>
      </c>
      <c r="M77" s="117">
        <v>89.473684210526315</v>
      </c>
      <c r="N77" s="2" t="s">
        <v>39</v>
      </c>
      <c r="O77" s="15" t="s">
        <v>96</v>
      </c>
      <c r="P77" s="197">
        <v>93.33</v>
      </c>
      <c r="Q77" s="117">
        <v>92</v>
      </c>
      <c r="R77" s="2" t="s">
        <v>44</v>
      </c>
      <c r="S77" s="15" t="s">
        <v>30</v>
      </c>
      <c r="T77" s="197">
        <v>93.77</v>
      </c>
      <c r="U77" s="117">
        <v>92.753623188405797</v>
      </c>
    </row>
    <row r="78" spans="1:21" ht="15" customHeight="1" x14ac:dyDescent="0.25">
      <c r="A78" s="365">
        <v>73</v>
      </c>
      <c r="B78" s="369" t="s">
        <v>44</v>
      </c>
      <c r="C78" s="351" t="s">
        <v>146</v>
      </c>
      <c r="D78" s="197">
        <v>77.849999999999994</v>
      </c>
      <c r="E78" s="117">
        <v>74.778761061946909</v>
      </c>
      <c r="F78" s="351" t="s">
        <v>42</v>
      </c>
      <c r="G78" s="351" t="s">
        <v>56</v>
      </c>
      <c r="H78" s="197">
        <v>78.14</v>
      </c>
      <c r="I78" s="117">
        <v>69.565217391304344</v>
      </c>
      <c r="J78" s="2" t="s">
        <v>42</v>
      </c>
      <c r="K78" s="15" t="s">
        <v>59</v>
      </c>
      <c r="L78" s="116">
        <v>90.2</v>
      </c>
      <c r="M78" s="117">
        <v>89.285714285714292</v>
      </c>
      <c r="N78" s="2" t="s">
        <v>41</v>
      </c>
      <c r="O78" s="15" t="s">
        <v>63</v>
      </c>
      <c r="P78" s="197">
        <v>93.33</v>
      </c>
      <c r="Q78" s="117">
        <v>91.970802919708035</v>
      </c>
      <c r="R78" s="2" t="s">
        <v>41</v>
      </c>
      <c r="S78" s="15" t="s">
        <v>117</v>
      </c>
      <c r="T78" s="197">
        <v>93.77</v>
      </c>
      <c r="U78" s="117">
        <v>92.5</v>
      </c>
    </row>
    <row r="79" spans="1:21" ht="15" customHeight="1" x14ac:dyDescent="0.25">
      <c r="A79" s="365">
        <v>74</v>
      </c>
      <c r="B79" s="369" t="s">
        <v>41</v>
      </c>
      <c r="C79" s="351" t="s">
        <v>13</v>
      </c>
      <c r="D79" s="197">
        <v>77.849999999999994</v>
      </c>
      <c r="E79" s="117">
        <v>74.489795918367349</v>
      </c>
      <c r="F79" s="351" t="s">
        <v>41</v>
      </c>
      <c r="G79" s="351" t="s">
        <v>120</v>
      </c>
      <c r="H79" s="197">
        <v>78.14</v>
      </c>
      <c r="I79" s="117">
        <v>69.444444444444443</v>
      </c>
      <c r="J79" s="2" t="s">
        <v>41</v>
      </c>
      <c r="K79" s="15" t="s">
        <v>62</v>
      </c>
      <c r="L79" s="116">
        <v>90.2</v>
      </c>
      <c r="M79" s="117">
        <v>88.957055214723923</v>
      </c>
      <c r="N79" s="2" t="s">
        <v>42</v>
      </c>
      <c r="O79" s="15" t="s">
        <v>21</v>
      </c>
      <c r="P79" s="197">
        <v>93.33</v>
      </c>
      <c r="Q79" s="117">
        <v>91.566265060240966</v>
      </c>
      <c r="R79" s="2" t="s">
        <v>45</v>
      </c>
      <c r="S79" s="15" t="s">
        <v>152</v>
      </c>
      <c r="T79" s="197">
        <v>93.77</v>
      </c>
      <c r="U79" s="117">
        <v>92.327365728900261</v>
      </c>
    </row>
    <row r="80" spans="1:21" ht="15" customHeight="1" x14ac:dyDescent="0.25">
      <c r="A80" s="365">
        <v>75</v>
      </c>
      <c r="B80" s="369" t="s">
        <v>42</v>
      </c>
      <c r="C80" s="351" t="s">
        <v>60</v>
      </c>
      <c r="D80" s="197">
        <v>77.849999999999994</v>
      </c>
      <c r="E80" s="117">
        <v>74.394463667820077</v>
      </c>
      <c r="F80" s="351" t="s">
        <v>44</v>
      </c>
      <c r="G80" s="351" t="s">
        <v>150</v>
      </c>
      <c r="H80" s="197">
        <v>78.14</v>
      </c>
      <c r="I80" s="117">
        <v>69.07630522088354</v>
      </c>
      <c r="J80" s="2" t="s">
        <v>42</v>
      </c>
      <c r="K80" s="15" t="s">
        <v>60</v>
      </c>
      <c r="L80" s="116">
        <v>90.2</v>
      </c>
      <c r="M80" s="117">
        <v>88.461538461538453</v>
      </c>
      <c r="N80" s="2" t="s">
        <v>39</v>
      </c>
      <c r="O80" s="15" t="s">
        <v>105</v>
      </c>
      <c r="P80" s="197">
        <v>93.33</v>
      </c>
      <c r="Q80" s="117">
        <v>91.428571428571431</v>
      </c>
      <c r="R80" s="2" t="s">
        <v>39</v>
      </c>
      <c r="S80" s="15" t="s">
        <v>106</v>
      </c>
      <c r="T80" s="197">
        <v>93.77</v>
      </c>
      <c r="U80" s="117">
        <v>92.307692307692307</v>
      </c>
    </row>
    <row r="81" spans="1:21" ht="15" customHeight="1" x14ac:dyDescent="0.25">
      <c r="A81" s="365">
        <v>76</v>
      </c>
      <c r="B81" s="369" t="s">
        <v>41</v>
      </c>
      <c r="C81" s="351" t="s">
        <v>62</v>
      </c>
      <c r="D81" s="197">
        <v>77.849999999999994</v>
      </c>
      <c r="E81" s="117">
        <v>74.30167597765363</v>
      </c>
      <c r="F81" s="351" t="s">
        <v>44</v>
      </c>
      <c r="G81" s="351" t="s">
        <v>144</v>
      </c>
      <c r="H81" s="197">
        <v>78.14</v>
      </c>
      <c r="I81" s="117">
        <v>69.026548672566378</v>
      </c>
      <c r="J81" s="2" t="s">
        <v>42</v>
      </c>
      <c r="K81" s="15" t="s">
        <v>18</v>
      </c>
      <c r="L81" s="116">
        <v>90.2</v>
      </c>
      <c r="M81" s="117">
        <v>88.235294117647058</v>
      </c>
      <c r="N81" s="2" t="s">
        <v>41</v>
      </c>
      <c r="O81" s="15" t="s">
        <v>16</v>
      </c>
      <c r="P81" s="197">
        <v>93.33</v>
      </c>
      <c r="Q81" s="117">
        <v>91.304347826086953</v>
      </c>
      <c r="R81" s="2" t="s">
        <v>40</v>
      </c>
      <c r="S81" s="15" t="s">
        <v>111</v>
      </c>
      <c r="T81" s="197">
        <v>93.77</v>
      </c>
      <c r="U81" s="117">
        <v>92.307692307692307</v>
      </c>
    </row>
    <row r="82" spans="1:21" ht="15" customHeight="1" x14ac:dyDescent="0.25">
      <c r="A82" s="365">
        <v>77</v>
      </c>
      <c r="B82" s="369" t="s">
        <v>39</v>
      </c>
      <c r="C82" s="351" t="s">
        <v>104</v>
      </c>
      <c r="D82" s="197">
        <v>77.849999999999994</v>
      </c>
      <c r="E82" s="117">
        <v>73.873873873873876</v>
      </c>
      <c r="F82" s="351" t="s">
        <v>44</v>
      </c>
      <c r="G82" s="351" t="s">
        <v>33</v>
      </c>
      <c r="H82" s="197">
        <v>78.14</v>
      </c>
      <c r="I82" s="117">
        <v>68.862275449101787</v>
      </c>
      <c r="J82" s="2" t="s">
        <v>44</v>
      </c>
      <c r="K82" s="15" t="s">
        <v>143</v>
      </c>
      <c r="L82" s="116">
        <v>90.2</v>
      </c>
      <c r="M82" s="117">
        <v>88.111888111888106</v>
      </c>
      <c r="N82" s="2" t="s">
        <v>45</v>
      </c>
      <c r="O82" s="15" t="s">
        <v>103</v>
      </c>
      <c r="P82" s="197">
        <v>93.33</v>
      </c>
      <c r="Q82" s="117">
        <v>90.285714285714278</v>
      </c>
      <c r="R82" s="2" t="s">
        <v>43</v>
      </c>
      <c r="S82" s="15" t="s">
        <v>128</v>
      </c>
      <c r="T82" s="197">
        <v>93.77</v>
      </c>
      <c r="U82" s="117">
        <v>91.612903225806463</v>
      </c>
    </row>
    <row r="83" spans="1:21" ht="15" customHeight="1" x14ac:dyDescent="0.25">
      <c r="A83" s="365">
        <v>78</v>
      </c>
      <c r="B83" s="369" t="s">
        <v>43</v>
      </c>
      <c r="C83" s="351" t="s">
        <v>131</v>
      </c>
      <c r="D83" s="197">
        <v>77.849999999999994</v>
      </c>
      <c r="E83" s="117">
        <v>73.432835820895519</v>
      </c>
      <c r="F83" s="351" t="s">
        <v>42</v>
      </c>
      <c r="G83" s="351" t="s">
        <v>60</v>
      </c>
      <c r="H83" s="197">
        <v>78.14</v>
      </c>
      <c r="I83" s="117">
        <v>68.683274021352304</v>
      </c>
      <c r="J83" s="2" t="s">
        <v>44</v>
      </c>
      <c r="K83" s="16" t="s">
        <v>97</v>
      </c>
      <c r="L83" s="116">
        <v>90.2</v>
      </c>
      <c r="M83" s="117">
        <v>87.951807228915669</v>
      </c>
      <c r="N83" s="2" t="s">
        <v>44</v>
      </c>
      <c r="O83" s="15" t="s">
        <v>142</v>
      </c>
      <c r="P83" s="197">
        <v>93.33</v>
      </c>
      <c r="Q83" s="117">
        <v>90.277777777777771</v>
      </c>
      <c r="R83" s="2" t="s">
        <v>44</v>
      </c>
      <c r="S83" s="15" t="s">
        <v>144</v>
      </c>
      <c r="T83" s="197">
        <v>93.77</v>
      </c>
      <c r="U83" s="117">
        <v>91.428571428571431</v>
      </c>
    </row>
    <row r="84" spans="1:21" ht="15" customHeight="1" x14ac:dyDescent="0.25">
      <c r="A84" s="365">
        <v>79</v>
      </c>
      <c r="B84" s="369" t="s">
        <v>44</v>
      </c>
      <c r="C84" s="351" t="s">
        <v>159</v>
      </c>
      <c r="D84" s="197">
        <v>77.849999999999994</v>
      </c>
      <c r="E84" s="117">
        <v>73.07692307692308</v>
      </c>
      <c r="F84" s="351" t="s">
        <v>39</v>
      </c>
      <c r="G84" s="351" t="s">
        <v>106</v>
      </c>
      <c r="H84" s="197">
        <v>78.14</v>
      </c>
      <c r="I84" s="117">
        <v>68.421052631578945</v>
      </c>
      <c r="J84" s="2" t="s">
        <v>41</v>
      </c>
      <c r="K84" s="15" t="s">
        <v>116</v>
      </c>
      <c r="L84" s="116">
        <v>90.2</v>
      </c>
      <c r="M84" s="117">
        <v>87.096774193548384</v>
      </c>
      <c r="N84" s="2" t="s">
        <v>44</v>
      </c>
      <c r="O84" s="15" t="s">
        <v>137</v>
      </c>
      <c r="P84" s="197">
        <v>93.33</v>
      </c>
      <c r="Q84" s="117">
        <v>90.163934426229503</v>
      </c>
      <c r="R84" s="2" t="s">
        <v>40</v>
      </c>
      <c r="S84" s="15" t="s">
        <v>110</v>
      </c>
      <c r="T84" s="197">
        <v>93.77</v>
      </c>
      <c r="U84" s="117">
        <v>91.34615384615384</v>
      </c>
    </row>
    <row r="85" spans="1:21" ht="15" customHeight="1" thickBot="1" x14ac:dyDescent="0.3">
      <c r="A85" s="366">
        <v>80</v>
      </c>
      <c r="B85" s="370" t="s">
        <v>44</v>
      </c>
      <c r="C85" s="240" t="s">
        <v>134</v>
      </c>
      <c r="D85" s="198">
        <v>77.849999999999994</v>
      </c>
      <c r="E85" s="130">
        <v>72.549019607843135</v>
      </c>
      <c r="F85" s="240" t="s">
        <v>44</v>
      </c>
      <c r="G85" s="240" t="s">
        <v>133</v>
      </c>
      <c r="H85" s="198">
        <v>78.14</v>
      </c>
      <c r="I85" s="130">
        <v>68.103448275862064</v>
      </c>
      <c r="J85" s="9" t="s">
        <v>45</v>
      </c>
      <c r="K85" s="18" t="s">
        <v>38</v>
      </c>
      <c r="L85" s="129">
        <v>90.2</v>
      </c>
      <c r="M85" s="130">
        <v>87.096774193548384</v>
      </c>
      <c r="N85" s="9" t="s">
        <v>44</v>
      </c>
      <c r="O85" s="18" t="s">
        <v>140</v>
      </c>
      <c r="P85" s="198">
        <v>93.33</v>
      </c>
      <c r="Q85" s="130">
        <v>89.922480620155042</v>
      </c>
      <c r="R85" s="9" t="s">
        <v>41</v>
      </c>
      <c r="S85" s="18" t="s">
        <v>63</v>
      </c>
      <c r="T85" s="198">
        <v>93.77</v>
      </c>
      <c r="U85" s="130">
        <v>91.2</v>
      </c>
    </row>
    <row r="86" spans="1:21" ht="15" customHeight="1" x14ac:dyDescent="0.25">
      <c r="A86" s="364">
        <v>81</v>
      </c>
      <c r="B86" s="368" t="s">
        <v>44</v>
      </c>
      <c r="C86" s="350" t="s">
        <v>149</v>
      </c>
      <c r="D86" s="196">
        <v>77.849999999999994</v>
      </c>
      <c r="E86" s="134">
        <v>72.397094430992738</v>
      </c>
      <c r="F86" s="350" t="s">
        <v>41</v>
      </c>
      <c r="G86" s="350" t="s">
        <v>116</v>
      </c>
      <c r="H86" s="196">
        <v>78.14</v>
      </c>
      <c r="I86" s="134">
        <v>67.586206896551715</v>
      </c>
      <c r="J86" s="7" t="s">
        <v>44</v>
      </c>
      <c r="K86" s="23" t="s">
        <v>139</v>
      </c>
      <c r="L86" s="133">
        <v>90.2</v>
      </c>
      <c r="M86" s="134">
        <v>86.885245901639337</v>
      </c>
      <c r="N86" s="7" t="s">
        <v>44</v>
      </c>
      <c r="O86" s="23" t="s">
        <v>138</v>
      </c>
      <c r="P86" s="196">
        <v>93.33</v>
      </c>
      <c r="Q86" s="134">
        <v>89.719626168224295</v>
      </c>
      <c r="R86" s="7" t="s">
        <v>42</v>
      </c>
      <c r="S86" s="23" t="s">
        <v>23</v>
      </c>
      <c r="T86" s="196">
        <v>93.77</v>
      </c>
      <c r="U86" s="134">
        <v>91.176470588235304</v>
      </c>
    </row>
    <row r="87" spans="1:21" ht="15" customHeight="1" x14ac:dyDescent="0.25">
      <c r="A87" s="365">
        <v>82</v>
      </c>
      <c r="B87" s="369" t="s">
        <v>42</v>
      </c>
      <c r="C87" s="351" t="s">
        <v>20</v>
      </c>
      <c r="D87" s="197">
        <v>77.849999999999994</v>
      </c>
      <c r="E87" s="117">
        <v>72.357723577235774</v>
      </c>
      <c r="F87" s="351" t="s">
        <v>41</v>
      </c>
      <c r="G87" s="351" t="s">
        <v>12</v>
      </c>
      <c r="H87" s="197">
        <v>78.14</v>
      </c>
      <c r="I87" s="117">
        <v>66.666666666666671</v>
      </c>
      <c r="J87" s="2" t="s">
        <v>39</v>
      </c>
      <c r="K87" s="15" t="s">
        <v>5</v>
      </c>
      <c r="L87" s="116">
        <v>90.2</v>
      </c>
      <c r="M87" s="117">
        <v>86.666666666666671</v>
      </c>
      <c r="N87" s="2" t="s">
        <v>41</v>
      </c>
      <c r="O87" s="15" t="s">
        <v>117</v>
      </c>
      <c r="P87" s="197">
        <v>93.33</v>
      </c>
      <c r="Q87" s="117">
        <v>89.65517241379311</v>
      </c>
      <c r="R87" s="2" t="s">
        <v>44</v>
      </c>
      <c r="S87" s="15" t="s">
        <v>139</v>
      </c>
      <c r="T87" s="197">
        <v>93.77</v>
      </c>
      <c r="U87" s="117">
        <v>90.740740740740733</v>
      </c>
    </row>
    <row r="88" spans="1:21" ht="15" customHeight="1" x14ac:dyDescent="0.25">
      <c r="A88" s="365">
        <v>83</v>
      </c>
      <c r="B88" s="369" t="s">
        <v>42</v>
      </c>
      <c r="C88" s="351" t="s">
        <v>156</v>
      </c>
      <c r="D88" s="197">
        <v>77.849999999999994</v>
      </c>
      <c r="E88" s="117">
        <v>71.929824561403507</v>
      </c>
      <c r="F88" s="351" t="s">
        <v>44</v>
      </c>
      <c r="G88" s="351" t="s">
        <v>97</v>
      </c>
      <c r="H88" s="197">
        <v>78.14</v>
      </c>
      <c r="I88" s="117">
        <v>66.525423728813564</v>
      </c>
      <c r="J88" s="2" t="s">
        <v>44</v>
      </c>
      <c r="K88" s="16" t="s">
        <v>145</v>
      </c>
      <c r="L88" s="116">
        <v>90.2</v>
      </c>
      <c r="M88" s="117">
        <v>85.714285714285722</v>
      </c>
      <c r="N88" s="2" t="s">
        <v>41</v>
      </c>
      <c r="O88" s="15" t="s">
        <v>116</v>
      </c>
      <c r="P88" s="197">
        <v>93.33</v>
      </c>
      <c r="Q88" s="117">
        <v>89.430894308943095</v>
      </c>
      <c r="R88" s="2" t="s">
        <v>42</v>
      </c>
      <c r="S88" s="15" t="s">
        <v>20</v>
      </c>
      <c r="T88" s="197">
        <v>93.77</v>
      </c>
      <c r="U88" s="117">
        <v>90.291262135922324</v>
      </c>
    </row>
    <row r="89" spans="1:21" ht="15" customHeight="1" x14ac:dyDescent="0.25">
      <c r="A89" s="365">
        <v>84</v>
      </c>
      <c r="B89" s="369" t="s">
        <v>42</v>
      </c>
      <c r="C89" s="351" t="s">
        <v>24</v>
      </c>
      <c r="D89" s="197">
        <v>77.849999999999994</v>
      </c>
      <c r="E89" s="117">
        <v>71.25</v>
      </c>
      <c r="F89" s="351" t="s">
        <v>41</v>
      </c>
      <c r="G89" s="351" t="s">
        <v>11</v>
      </c>
      <c r="H89" s="197">
        <v>78.14</v>
      </c>
      <c r="I89" s="117">
        <v>66.071428571428569</v>
      </c>
      <c r="J89" s="2" t="s">
        <v>44</v>
      </c>
      <c r="K89" s="15" t="s">
        <v>33</v>
      </c>
      <c r="L89" s="116">
        <v>90.2</v>
      </c>
      <c r="M89" s="117">
        <v>85.632183908045974</v>
      </c>
      <c r="N89" s="2" t="s">
        <v>44</v>
      </c>
      <c r="O89" s="15" t="s">
        <v>29</v>
      </c>
      <c r="P89" s="197">
        <v>93.33</v>
      </c>
      <c r="Q89" s="117">
        <v>89.333333333333329</v>
      </c>
      <c r="R89" s="2" t="s">
        <v>41</v>
      </c>
      <c r="S89" s="15" t="s">
        <v>13</v>
      </c>
      <c r="T89" s="197">
        <v>93.77</v>
      </c>
      <c r="U89" s="117">
        <v>90</v>
      </c>
    </row>
    <row r="90" spans="1:21" ht="15" customHeight="1" x14ac:dyDescent="0.25">
      <c r="A90" s="365">
        <v>85</v>
      </c>
      <c r="B90" s="369" t="s">
        <v>44</v>
      </c>
      <c r="C90" s="351" t="s">
        <v>135</v>
      </c>
      <c r="D90" s="197">
        <v>77.849999999999994</v>
      </c>
      <c r="E90" s="117">
        <v>70.520231213872833</v>
      </c>
      <c r="F90" s="351" t="s">
        <v>44</v>
      </c>
      <c r="G90" s="351" t="s">
        <v>149</v>
      </c>
      <c r="H90" s="197">
        <v>78.14</v>
      </c>
      <c r="I90" s="117">
        <v>65.93673965936739</v>
      </c>
      <c r="J90" s="2" t="s">
        <v>39</v>
      </c>
      <c r="K90" s="15" t="s">
        <v>4</v>
      </c>
      <c r="L90" s="116">
        <v>90.2</v>
      </c>
      <c r="M90" s="117">
        <v>85.294117647058826</v>
      </c>
      <c r="N90" s="172" t="s">
        <v>45</v>
      </c>
      <c r="O90" s="173" t="s">
        <v>152</v>
      </c>
      <c r="P90" s="197">
        <v>93.33</v>
      </c>
      <c r="Q90" s="117">
        <v>89.066666666666663</v>
      </c>
      <c r="R90" s="172" t="s">
        <v>44</v>
      </c>
      <c r="S90" s="173" t="s">
        <v>137</v>
      </c>
      <c r="T90" s="197">
        <v>93.77</v>
      </c>
      <c r="U90" s="117">
        <v>90</v>
      </c>
    </row>
    <row r="91" spans="1:21" ht="15" customHeight="1" x14ac:dyDescent="0.25">
      <c r="A91" s="365">
        <v>86</v>
      </c>
      <c r="B91" s="369" t="s">
        <v>45</v>
      </c>
      <c r="C91" s="351" t="s">
        <v>162</v>
      </c>
      <c r="D91" s="197">
        <v>77.849999999999994</v>
      </c>
      <c r="E91" s="117">
        <v>70.165745856353595</v>
      </c>
      <c r="F91" s="351" t="s">
        <v>44</v>
      </c>
      <c r="G91" s="351" t="s">
        <v>99</v>
      </c>
      <c r="H91" s="197">
        <v>78.14</v>
      </c>
      <c r="I91" s="117">
        <v>65.591397849462368</v>
      </c>
      <c r="J91" s="2" t="s">
        <v>42</v>
      </c>
      <c r="K91" s="15" t="s">
        <v>123</v>
      </c>
      <c r="L91" s="116">
        <v>90.2</v>
      </c>
      <c r="M91" s="117">
        <v>85.294117647058812</v>
      </c>
      <c r="N91" s="2" t="s">
        <v>45</v>
      </c>
      <c r="O91" s="15" t="s">
        <v>38</v>
      </c>
      <c r="P91" s="197">
        <v>93.33</v>
      </c>
      <c r="Q91" s="117">
        <v>88.888888888888886</v>
      </c>
      <c r="R91" s="2" t="s">
        <v>45</v>
      </c>
      <c r="S91" s="15" t="s">
        <v>38</v>
      </c>
      <c r="T91" s="197">
        <v>93.77</v>
      </c>
      <c r="U91" s="117">
        <v>89.743589743589737</v>
      </c>
    </row>
    <row r="92" spans="1:21" ht="15" customHeight="1" x14ac:dyDescent="0.25">
      <c r="A92" s="365">
        <v>87</v>
      </c>
      <c r="B92" s="369" t="s">
        <v>43</v>
      </c>
      <c r="C92" s="351" t="s">
        <v>129</v>
      </c>
      <c r="D92" s="197">
        <v>77.849999999999994</v>
      </c>
      <c r="E92" s="117">
        <v>70</v>
      </c>
      <c r="F92" s="351" t="s">
        <v>42</v>
      </c>
      <c r="G92" s="351" t="s">
        <v>156</v>
      </c>
      <c r="H92" s="197">
        <v>78.14</v>
      </c>
      <c r="I92" s="117">
        <v>65.420560747663558</v>
      </c>
      <c r="J92" s="2" t="s">
        <v>41</v>
      </c>
      <c r="K92" s="15" t="s">
        <v>120</v>
      </c>
      <c r="L92" s="116">
        <v>90.2</v>
      </c>
      <c r="M92" s="117">
        <v>84.745762711864415</v>
      </c>
      <c r="N92" s="2" t="s">
        <v>41</v>
      </c>
      <c r="O92" s="15" t="s">
        <v>118</v>
      </c>
      <c r="P92" s="197">
        <v>93.33</v>
      </c>
      <c r="Q92" s="117">
        <v>88.732394366197184</v>
      </c>
      <c r="R92" s="2" t="s">
        <v>42</v>
      </c>
      <c r="S92" s="15" t="s">
        <v>18</v>
      </c>
      <c r="T92" s="197">
        <v>93.77</v>
      </c>
      <c r="U92" s="117">
        <v>89.68609865470853</v>
      </c>
    </row>
    <row r="93" spans="1:21" ht="15" customHeight="1" x14ac:dyDescent="0.25">
      <c r="A93" s="365">
        <v>88</v>
      </c>
      <c r="B93" s="369" t="s">
        <v>44</v>
      </c>
      <c r="C93" s="351" t="s">
        <v>148</v>
      </c>
      <c r="D93" s="197">
        <v>77.849999999999994</v>
      </c>
      <c r="E93" s="117">
        <v>69.607843137254903</v>
      </c>
      <c r="F93" s="351" t="s">
        <v>43</v>
      </c>
      <c r="G93" s="351" t="s">
        <v>53</v>
      </c>
      <c r="H93" s="197">
        <v>78.14</v>
      </c>
      <c r="I93" s="117">
        <v>65</v>
      </c>
      <c r="J93" s="2" t="s">
        <v>45</v>
      </c>
      <c r="K93" s="15" t="s">
        <v>103</v>
      </c>
      <c r="L93" s="116">
        <v>90.2</v>
      </c>
      <c r="M93" s="117">
        <v>84.615384615384613</v>
      </c>
      <c r="N93" s="2" t="s">
        <v>42</v>
      </c>
      <c r="O93" s="15" t="s">
        <v>20</v>
      </c>
      <c r="P93" s="197">
        <v>93.33</v>
      </c>
      <c r="Q93" s="117">
        <v>88.461538461538467</v>
      </c>
      <c r="R93" s="2" t="s">
        <v>42</v>
      </c>
      <c r="S93" s="15" t="s">
        <v>19</v>
      </c>
      <c r="T93" s="197">
        <v>93.77</v>
      </c>
      <c r="U93" s="117">
        <v>89.423076923076934</v>
      </c>
    </row>
    <row r="94" spans="1:21" ht="15" customHeight="1" x14ac:dyDescent="0.25">
      <c r="A94" s="365">
        <v>89</v>
      </c>
      <c r="B94" s="369" t="s">
        <v>41</v>
      </c>
      <c r="C94" s="351" t="s">
        <v>61</v>
      </c>
      <c r="D94" s="197">
        <v>77.849999999999994</v>
      </c>
      <c r="E94" s="117">
        <v>68.888888888888886</v>
      </c>
      <c r="F94" s="351" t="s">
        <v>42</v>
      </c>
      <c r="G94" s="351" t="s">
        <v>157</v>
      </c>
      <c r="H94" s="197">
        <v>78.14</v>
      </c>
      <c r="I94" s="117">
        <v>64.566929133858267</v>
      </c>
      <c r="J94" s="2" t="s">
        <v>44</v>
      </c>
      <c r="K94" s="15" t="s">
        <v>148</v>
      </c>
      <c r="L94" s="116">
        <v>90.2</v>
      </c>
      <c r="M94" s="117">
        <v>83.253588516746404</v>
      </c>
      <c r="N94" s="2" t="s">
        <v>44</v>
      </c>
      <c r="O94" s="15" t="s">
        <v>150</v>
      </c>
      <c r="P94" s="197">
        <v>93.33</v>
      </c>
      <c r="Q94" s="117">
        <v>88.13559322033899</v>
      </c>
      <c r="R94" s="2" t="s">
        <v>41</v>
      </c>
      <c r="S94" s="15" t="s">
        <v>61</v>
      </c>
      <c r="T94" s="197">
        <v>93.77</v>
      </c>
      <c r="U94" s="117">
        <v>89.361702127659584</v>
      </c>
    </row>
    <row r="95" spans="1:21" ht="15" customHeight="1" thickBot="1" x14ac:dyDescent="0.3">
      <c r="A95" s="366">
        <v>90</v>
      </c>
      <c r="B95" s="370" t="s">
        <v>44</v>
      </c>
      <c r="C95" s="240" t="s">
        <v>163</v>
      </c>
      <c r="D95" s="198">
        <v>77.849999999999994</v>
      </c>
      <c r="E95" s="130">
        <v>68.141592920353986</v>
      </c>
      <c r="F95" s="240" t="s">
        <v>42</v>
      </c>
      <c r="G95" s="240" t="s">
        <v>153</v>
      </c>
      <c r="H95" s="198">
        <v>78.14</v>
      </c>
      <c r="I95" s="130">
        <v>64.5631067961165</v>
      </c>
      <c r="J95" s="9" t="s">
        <v>43</v>
      </c>
      <c r="K95" s="92" t="s">
        <v>128</v>
      </c>
      <c r="L95" s="129">
        <v>90.2</v>
      </c>
      <c r="M95" s="130">
        <v>82.285714285714278</v>
      </c>
      <c r="N95" s="9" t="s">
        <v>40</v>
      </c>
      <c r="O95" s="18" t="s">
        <v>109</v>
      </c>
      <c r="P95" s="198">
        <v>93.33</v>
      </c>
      <c r="Q95" s="130">
        <v>87.20930232558139</v>
      </c>
      <c r="R95" s="9" t="s">
        <v>44</v>
      </c>
      <c r="S95" s="18" t="s">
        <v>141</v>
      </c>
      <c r="T95" s="198">
        <v>93.77</v>
      </c>
      <c r="U95" s="130">
        <v>89.333333333333343</v>
      </c>
    </row>
    <row r="96" spans="1:21" ht="15" customHeight="1" x14ac:dyDescent="0.25">
      <c r="A96" s="364">
        <v>91</v>
      </c>
      <c r="B96" s="368" t="s">
        <v>40</v>
      </c>
      <c r="C96" s="350" t="s">
        <v>8</v>
      </c>
      <c r="D96" s="196">
        <v>77.849999999999994</v>
      </c>
      <c r="E96" s="134">
        <v>67.692307692307693</v>
      </c>
      <c r="F96" s="350" t="s">
        <v>40</v>
      </c>
      <c r="G96" s="350" t="s">
        <v>110</v>
      </c>
      <c r="H96" s="196">
        <v>78.14</v>
      </c>
      <c r="I96" s="134">
        <v>63.917525773195877</v>
      </c>
      <c r="J96" s="7" t="s">
        <v>42</v>
      </c>
      <c r="K96" s="23" t="s">
        <v>153</v>
      </c>
      <c r="L96" s="133">
        <v>90.2</v>
      </c>
      <c r="M96" s="134">
        <v>82.242990654205613</v>
      </c>
      <c r="N96" s="7" t="s">
        <v>40</v>
      </c>
      <c r="O96" s="23" t="s">
        <v>112</v>
      </c>
      <c r="P96" s="196">
        <v>93.33</v>
      </c>
      <c r="Q96" s="134">
        <v>86.666666666666671</v>
      </c>
      <c r="R96" s="7" t="s">
        <v>44</v>
      </c>
      <c r="S96" s="23" t="s">
        <v>143</v>
      </c>
      <c r="T96" s="196">
        <v>93.77</v>
      </c>
      <c r="U96" s="134">
        <v>89.189189189189193</v>
      </c>
    </row>
    <row r="97" spans="1:21" ht="15" customHeight="1" x14ac:dyDescent="0.25">
      <c r="A97" s="365">
        <v>92</v>
      </c>
      <c r="B97" s="369" t="s">
        <v>44</v>
      </c>
      <c r="C97" s="351" t="s">
        <v>97</v>
      </c>
      <c r="D97" s="197">
        <v>77.849999999999994</v>
      </c>
      <c r="E97" s="117">
        <v>66.386554621848745</v>
      </c>
      <c r="F97" s="351" t="s">
        <v>44</v>
      </c>
      <c r="G97" s="351" t="s">
        <v>139</v>
      </c>
      <c r="H97" s="197">
        <v>78.14</v>
      </c>
      <c r="I97" s="117">
        <v>63.70967741935484</v>
      </c>
      <c r="J97" s="2" t="s">
        <v>43</v>
      </c>
      <c r="K97" s="15" t="s">
        <v>129</v>
      </c>
      <c r="L97" s="116">
        <v>90.2</v>
      </c>
      <c r="M97" s="117">
        <v>82.23684210526315</v>
      </c>
      <c r="N97" s="2" t="s">
        <v>39</v>
      </c>
      <c r="O97" s="15" t="s">
        <v>5</v>
      </c>
      <c r="P97" s="197">
        <v>93.33</v>
      </c>
      <c r="Q97" s="117">
        <v>85.84905660377359</v>
      </c>
      <c r="R97" s="2" t="s">
        <v>41</v>
      </c>
      <c r="S97" s="15" t="s">
        <v>14</v>
      </c>
      <c r="T97" s="197">
        <v>93.77</v>
      </c>
      <c r="U97" s="117">
        <v>89.024390243902445</v>
      </c>
    </row>
    <row r="98" spans="1:21" ht="15" customHeight="1" x14ac:dyDescent="0.25">
      <c r="A98" s="365">
        <v>93</v>
      </c>
      <c r="B98" s="369" t="s">
        <v>39</v>
      </c>
      <c r="C98" s="351" t="s">
        <v>5</v>
      </c>
      <c r="D98" s="197">
        <v>77.849999999999994</v>
      </c>
      <c r="E98" s="117">
        <v>66.371681415929203</v>
      </c>
      <c r="F98" s="351" t="s">
        <v>44</v>
      </c>
      <c r="G98" s="351" t="s">
        <v>148</v>
      </c>
      <c r="H98" s="197">
        <v>78.14</v>
      </c>
      <c r="I98" s="117">
        <v>62.755102040816325</v>
      </c>
      <c r="J98" s="2" t="s">
        <v>40</v>
      </c>
      <c r="K98" s="15" t="s">
        <v>112</v>
      </c>
      <c r="L98" s="116">
        <v>90.2</v>
      </c>
      <c r="M98" s="117">
        <v>80.392156862745097</v>
      </c>
      <c r="N98" s="2" t="s">
        <v>42</v>
      </c>
      <c r="O98" s="15" t="s">
        <v>59</v>
      </c>
      <c r="P98" s="197">
        <v>93.33</v>
      </c>
      <c r="Q98" s="117">
        <v>85.714285714285722</v>
      </c>
      <c r="R98" s="2" t="s">
        <v>44</v>
      </c>
      <c r="S98" s="15" t="s">
        <v>32</v>
      </c>
      <c r="T98" s="197">
        <v>93.77</v>
      </c>
      <c r="U98" s="117">
        <v>88.571428571428569</v>
      </c>
    </row>
    <row r="99" spans="1:21" ht="15" customHeight="1" x14ac:dyDescent="0.25">
      <c r="A99" s="365">
        <v>94</v>
      </c>
      <c r="B99" s="369" t="s">
        <v>44</v>
      </c>
      <c r="C99" s="351" t="s">
        <v>150</v>
      </c>
      <c r="D99" s="197">
        <v>77.849999999999994</v>
      </c>
      <c r="E99" s="117">
        <v>65.773809523809518</v>
      </c>
      <c r="F99" s="351" t="s">
        <v>39</v>
      </c>
      <c r="G99" s="351" t="s">
        <v>5</v>
      </c>
      <c r="H99" s="197">
        <v>78.14</v>
      </c>
      <c r="I99" s="117">
        <v>62.365591397849457</v>
      </c>
      <c r="J99" s="2" t="s">
        <v>44</v>
      </c>
      <c r="K99" s="15" t="s">
        <v>29</v>
      </c>
      <c r="L99" s="116">
        <v>90.2</v>
      </c>
      <c r="M99" s="117">
        <v>78.666666666666671</v>
      </c>
      <c r="N99" s="2" t="s">
        <v>44</v>
      </c>
      <c r="O99" s="15" t="s">
        <v>148</v>
      </c>
      <c r="P99" s="197">
        <v>93.33</v>
      </c>
      <c r="Q99" s="117">
        <v>85.398230088495581</v>
      </c>
      <c r="R99" s="2" t="s">
        <v>44</v>
      </c>
      <c r="S99" s="15" t="s">
        <v>140</v>
      </c>
      <c r="T99" s="197">
        <v>93.77</v>
      </c>
      <c r="U99" s="117">
        <v>88.535031847133752</v>
      </c>
    </row>
    <row r="100" spans="1:21" ht="15" customHeight="1" x14ac:dyDescent="0.25">
      <c r="A100" s="365">
        <v>95</v>
      </c>
      <c r="B100" s="369" t="s">
        <v>43</v>
      </c>
      <c r="C100" s="351" t="s">
        <v>128</v>
      </c>
      <c r="D100" s="197">
        <v>77.849999999999994</v>
      </c>
      <c r="E100" s="117">
        <v>65.714285714285708</v>
      </c>
      <c r="F100" s="351" t="s">
        <v>41</v>
      </c>
      <c r="G100" s="351" t="s">
        <v>61</v>
      </c>
      <c r="H100" s="197">
        <v>78.14</v>
      </c>
      <c r="I100" s="117">
        <v>62.365591397849457</v>
      </c>
      <c r="J100" s="2" t="s">
        <v>44</v>
      </c>
      <c r="K100" s="16" t="s">
        <v>32</v>
      </c>
      <c r="L100" s="116">
        <v>90.2</v>
      </c>
      <c r="M100" s="117">
        <v>77.862595419847338</v>
      </c>
      <c r="N100" s="2" t="s">
        <v>42</v>
      </c>
      <c r="O100" s="15" t="s">
        <v>56</v>
      </c>
      <c r="P100" s="197">
        <v>93.33</v>
      </c>
      <c r="Q100" s="117">
        <v>84.615384615384613</v>
      </c>
      <c r="R100" s="2" t="s">
        <v>44</v>
      </c>
      <c r="S100" s="15" t="s">
        <v>132</v>
      </c>
      <c r="T100" s="197">
        <v>93.77</v>
      </c>
      <c r="U100" s="117">
        <v>88.172043010752688</v>
      </c>
    </row>
    <row r="101" spans="1:21" ht="15" customHeight="1" x14ac:dyDescent="0.25">
      <c r="A101" s="365">
        <v>96</v>
      </c>
      <c r="B101" s="369" t="s">
        <v>45</v>
      </c>
      <c r="C101" s="351" t="s">
        <v>37</v>
      </c>
      <c r="D101" s="197">
        <v>77.849999999999994</v>
      </c>
      <c r="E101" s="117">
        <v>64.935064935064943</v>
      </c>
      <c r="F101" s="351" t="s">
        <v>43</v>
      </c>
      <c r="G101" s="351" t="s">
        <v>129</v>
      </c>
      <c r="H101" s="197">
        <v>78.14</v>
      </c>
      <c r="I101" s="117">
        <v>61.594202898550726</v>
      </c>
      <c r="J101" s="2" t="s">
        <v>44</v>
      </c>
      <c r="K101" s="15" t="s">
        <v>30</v>
      </c>
      <c r="L101" s="116">
        <v>90.2</v>
      </c>
      <c r="M101" s="117">
        <v>77.777777777777771</v>
      </c>
      <c r="N101" s="2" t="s">
        <v>41</v>
      </c>
      <c r="O101" s="15" t="s">
        <v>120</v>
      </c>
      <c r="P101" s="197">
        <v>93.33</v>
      </c>
      <c r="Q101" s="117">
        <v>83.606557377049171</v>
      </c>
      <c r="R101" s="2" t="s">
        <v>41</v>
      </c>
      <c r="S101" s="15" t="s">
        <v>62</v>
      </c>
      <c r="T101" s="197">
        <v>93.77</v>
      </c>
      <c r="U101" s="117">
        <v>87.61904761904762</v>
      </c>
    </row>
    <row r="102" spans="1:21" ht="15" customHeight="1" x14ac:dyDescent="0.25">
      <c r="A102" s="365">
        <v>97</v>
      </c>
      <c r="B102" s="369" t="s">
        <v>44</v>
      </c>
      <c r="C102" s="351" t="s">
        <v>142</v>
      </c>
      <c r="D102" s="197">
        <v>77.849999999999994</v>
      </c>
      <c r="E102" s="117">
        <v>64.646464646464636</v>
      </c>
      <c r="F102" s="351" t="s">
        <v>42</v>
      </c>
      <c r="G102" s="351" t="s">
        <v>18</v>
      </c>
      <c r="H102" s="197">
        <v>78.14</v>
      </c>
      <c r="I102" s="117">
        <v>61.463414634146339</v>
      </c>
      <c r="J102" s="2" t="s">
        <v>40</v>
      </c>
      <c r="K102" s="15" t="s">
        <v>111</v>
      </c>
      <c r="L102" s="116">
        <v>90.2</v>
      </c>
      <c r="M102" s="117">
        <v>77.528089887640448</v>
      </c>
      <c r="N102" s="2" t="s">
        <v>43</v>
      </c>
      <c r="O102" s="16" t="s">
        <v>128</v>
      </c>
      <c r="P102" s="197">
        <v>93.33</v>
      </c>
      <c r="Q102" s="117">
        <v>83.536585365853654</v>
      </c>
      <c r="R102" s="2" t="s">
        <v>43</v>
      </c>
      <c r="S102" s="16" t="s">
        <v>129</v>
      </c>
      <c r="T102" s="197">
        <v>93.77</v>
      </c>
      <c r="U102" s="117">
        <v>87.341772151898738</v>
      </c>
    </row>
    <row r="103" spans="1:21" ht="15" customHeight="1" x14ac:dyDescent="0.25">
      <c r="A103" s="365">
        <v>98</v>
      </c>
      <c r="B103" s="369" t="s">
        <v>40</v>
      </c>
      <c r="C103" s="351" t="s">
        <v>112</v>
      </c>
      <c r="D103" s="197">
        <v>77.849999999999994</v>
      </c>
      <c r="E103" s="117">
        <v>64.08450704225352</v>
      </c>
      <c r="F103" s="351" t="s">
        <v>44</v>
      </c>
      <c r="G103" s="351" t="s">
        <v>160</v>
      </c>
      <c r="H103" s="197">
        <v>78.14</v>
      </c>
      <c r="I103" s="117">
        <v>60.714285714285708</v>
      </c>
      <c r="J103" s="2" t="s">
        <v>44</v>
      </c>
      <c r="K103" s="15" t="s">
        <v>138</v>
      </c>
      <c r="L103" s="116">
        <v>90.2</v>
      </c>
      <c r="M103" s="117">
        <v>76.635514018691595</v>
      </c>
      <c r="N103" s="2" t="s">
        <v>42</v>
      </c>
      <c r="O103" s="15" t="s">
        <v>122</v>
      </c>
      <c r="P103" s="197">
        <v>93.33</v>
      </c>
      <c r="Q103" s="117">
        <v>83.333333333333343</v>
      </c>
      <c r="R103" s="2" t="s">
        <v>41</v>
      </c>
      <c r="S103" s="15" t="s">
        <v>15</v>
      </c>
      <c r="T103" s="197">
        <v>93.77</v>
      </c>
      <c r="U103" s="117">
        <v>86.84210526315789</v>
      </c>
    </row>
    <row r="104" spans="1:21" ht="15" customHeight="1" x14ac:dyDescent="0.25">
      <c r="A104" s="365">
        <v>99</v>
      </c>
      <c r="B104" s="369" t="s">
        <v>40</v>
      </c>
      <c r="C104" s="351" t="s">
        <v>111</v>
      </c>
      <c r="D104" s="197">
        <v>77.849999999999994</v>
      </c>
      <c r="E104" s="117">
        <v>62.601626016260163</v>
      </c>
      <c r="F104" s="351" t="s">
        <v>44</v>
      </c>
      <c r="G104" s="351" t="s">
        <v>158</v>
      </c>
      <c r="H104" s="197">
        <v>78.14</v>
      </c>
      <c r="I104" s="117">
        <v>59.25925925925926</v>
      </c>
      <c r="J104" s="2" t="s">
        <v>41</v>
      </c>
      <c r="K104" s="15" t="s">
        <v>118</v>
      </c>
      <c r="L104" s="116">
        <v>90.2</v>
      </c>
      <c r="M104" s="117">
        <v>76.470588235294116</v>
      </c>
      <c r="N104" s="2" t="s">
        <v>44</v>
      </c>
      <c r="O104" s="15" t="s">
        <v>32</v>
      </c>
      <c r="P104" s="197">
        <v>93.33</v>
      </c>
      <c r="Q104" s="117">
        <v>82.758620689655174</v>
      </c>
      <c r="R104" s="2" t="s">
        <v>44</v>
      </c>
      <c r="S104" s="15" t="s">
        <v>27</v>
      </c>
      <c r="T104" s="197">
        <v>93.77</v>
      </c>
      <c r="U104" s="117">
        <v>83.582089552238799</v>
      </c>
    </row>
    <row r="105" spans="1:21" ht="15" customHeight="1" thickBot="1" x14ac:dyDescent="0.3">
      <c r="A105" s="366">
        <v>100</v>
      </c>
      <c r="B105" s="370" t="s">
        <v>41</v>
      </c>
      <c r="C105" s="240" t="s">
        <v>12</v>
      </c>
      <c r="D105" s="198">
        <v>77.849999999999994</v>
      </c>
      <c r="E105" s="130">
        <v>58.108108108108105</v>
      </c>
      <c r="F105" s="240" t="s">
        <v>41</v>
      </c>
      <c r="G105" s="240" t="s">
        <v>63</v>
      </c>
      <c r="H105" s="198">
        <v>78.14</v>
      </c>
      <c r="I105" s="130">
        <v>59.2</v>
      </c>
      <c r="J105" s="9" t="s">
        <v>44</v>
      </c>
      <c r="K105" s="18" t="s">
        <v>149</v>
      </c>
      <c r="L105" s="129">
        <v>90.2</v>
      </c>
      <c r="M105" s="130">
        <v>74.462365591397855</v>
      </c>
      <c r="N105" s="9" t="s">
        <v>44</v>
      </c>
      <c r="O105" s="18" t="s">
        <v>27</v>
      </c>
      <c r="P105" s="198">
        <v>93.33</v>
      </c>
      <c r="Q105" s="130">
        <v>82.608695652173907</v>
      </c>
      <c r="R105" s="9" t="s">
        <v>45</v>
      </c>
      <c r="S105" s="18" t="s">
        <v>103</v>
      </c>
      <c r="T105" s="198">
        <v>93.77</v>
      </c>
      <c r="U105" s="130">
        <v>82.30088495575221</v>
      </c>
    </row>
    <row r="106" spans="1:21" ht="15" customHeight="1" x14ac:dyDescent="0.25">
      <c r="A106" s="364">
        <v>101</v>
      </c>
      <c r="B106" s="368" t="s">
        <v>42</v>
      </c>
      <c r="C106" s="350" t="s">
        <v>153</v>
      </c>
      <c r="D106" s="196">
        <v>77.849999999999994</v>
      </c>
      <c r="E106" s="134">
        <v>55.895196506550221</v>
      </c>
      <c r="F106" s="350" t="s">
        <v>41</v>
      </c>
      <c r="G106" s="350" t="s">
        <v>117</v>
      </c>
      <c r="H106" s="196">
        <v>78.14</v>
      </c>
      <c r="I106" s="134">
        <v>56</v>
      </c>
      <c r="J106" s="7" t="s">
        <v>39</v>
      </c>
      <c r="K106" s="23" t="s">
        <v>48</v>
      </c>
      <c r="L106" s="133">
        <v>90.2</v>
      </c>
      <c r="M106" s="134">
        <v>74.213836477987428</v>
      </c>
      <c r="N106" s="7" t="s">
        <v>44</v>
      </c>
      <c r="O106" s="23" t="s">
        <v>144</v>
      </c>
      <c r="P106" s="196">
        <v>93.33</v>
      </c>
      <c r="Q106" s="134">
        <v>81.904761904761898</v>
      </c>
      <c r="R106" s="7" t="s">
        <v>41</v>
      </c>
      <c r="S106" s="23" t="s">
        <v>120</v>
      </c>
      <c r="T106" s="196">
        <v>93.77</v>
      </c>
      <c r="U106" s="134">
        <v>81.666666666666671</v>
      </c>
    </row>
    <row r="107" spans="1:21" ht="15" customHeight="1" x14ac:dyDescent="0.25">
      <c r="A107" s="365">
        <v>102</v>
      </c>
      <c r="B107" s="369" t="s">
        <v>43</v>
      </c>
      <c r="C107" s="351" t="s">
        <v>125</v>
      </c>
      <c r="D107" s="197">
        <v>77.849999999999994</v>
      </c>
      <c r="E107" s="117">
        <v>55.714285714285715</v>
      </c>
      <c r="F107" s="351" t="s">
        <v>40</v>
      </c>
      <c r="G107" s="351" t="s">
        <v>113</v>
      </c>
      <c r="H107" s="197">
        <v>78.14</v>
      </c>
      <c r="I107" s="117">
        <v>53.623188405797102</v>
      </c>
      <c r="J107" s="2" t="s">
        <v>40</v>
      </c>
      <c r="K107" s="15" t="s">
        <v>113</v>
      </c>
      <c r="L107" s="116">
        <v>90.2</v>
      </c>
      <c r="M107" s="117">
        <v>72.5</v>
      </c>
      <c r="N107" s="2" t="s">
        <v>41</v>
      </c>
      <c r="O107" s="15" t="s">
        <v>61</v>
      </c>
      <c r="P107" s="197">
        <v>93.33</v>
      </c>
      <c r="Q107" s="117">
        <v>81.72043010752688</v>
      </c>
      <c r="R107" s="2" t="s">
        <v>41</v>
      </c>
      <c r="S107" s="15" t="s">
        <v>12</v>
      </c>
      <c r="T107" s="197">
        <v>93.77</v>
      </c>
      <c r="U107" s="117">
        <v>79.66101694915254</v>
      </c>
    </row>
    <row r="108" spans="1:21" ht="15" customHeight="1" x14ac:dyDescent="0.25">
      <c r="A108" s="365">
        <v>103</v>
      </c>
      <c r="B108" s="369" t="s">
        <v>41</v>
      </c>
      <c r="C108" s="351" t="s">
        <v>63</v>
      </c>
      <c r="D108" s="197">
        <v>77.849999999999994</v>
      </c>
      <c r="E108" s="117">
        <v>55.645161290322584</v>
      </c>
      <c r="F108" s="351" t="s">
        <v>40</v>
      </c>
      <c r="G108" s="351" t="s">
        <v>112</v>
      </c>
      <c r="H108" s="197">
        <v>78.14</v>
      </c>
      <c r="I108" s="117">
        <v>52.4822695035461</v>
      </c>
      <c r="J108" s="2" t="s">
        <v>39</v>
      </c>
      <c r="K108" s="15" t="s">
        <v>96</v>
      </c>
      <c r="L108" s="116">
        <v>90.2</v>
      </c>
      <c r="M108" s="117">
        <v>70.930232558139537</v>
      </c>
      <c r="N108" s="2" t="s">
        <v>42</v>
      </c>
      <c r="O108" s="15" t="s">
        <v>95</v>
      </c>
      <c r="P108" s="197">
        <v>93.33</v>
      </c>
      <c r="Q108" s="117">
        <v>79.090909090909093</v>
      </c>
      <c r="R108" s="2" t="s">
        <v>44</v>
      </c>
      <c r="S108" s="15" t="s">
        <v>149</v>
      </c>
      <c r="T108" s="197">
        <v>93.77</v>
      </c>
      <c r="U108" s="117">
        <v>76.36363636363636</v>
      </c>
    </row>
    <row r="109" spans="1:21" ht="15" customHeight="1" x14ac:dyDescent="0.25">
      <c r="A109" s="365">
        <v>104</v>
      </c>
      <c r="B109" s="369" t="s">
        <v>41</v>
      </c>
      <c r="C109" s="351" t="s">
        <v>16</v>
      </c>
      <c r="D109" s="197">
        <v>77.849999999999994</v>
      </c>
      <c r="E109" s="117">
        <v>53.846153846153847</v>
      </c>
      <c r="F109" s="351" t="s">
        <v>41</v>
      </c>
      <c r="G109" s="351" t="s">
        <v>115</v>
      </c>
      <c r="H109" s="197">
        <v>78.14</v>
      </c>
      <c r="I109" s="117">
        <v>52.439024390243901</v>
      </c>
      <c r="J109" s="2" t="s">
        <v>42</v>
      </c>
      <c r="K109" s="15" t="s">
        <v>24</v>
      </c>
      <c r="L109" s="116">
        <v>90.2</v>
      </c>
      <c r="M109" s="117">
        <v>68.181818181818187</v>
      </c>
      <c r="N109" s="2" t="s">
        <v>42</v>
      </c>
      <c r="O109" s="15" t="s">
        <v>22</v>
      </c>
      <c r="P109" s="197">
        <v>93.33</v>
      </c>
      <c r="Q109" s="117">
        <v>76.666666666666671</v>
      </c>
      <c r="R109" s="2" t="s">
        <v>41</v>
      </c>
      <c r="S109" s="15" t="s">
        <v>118</v>
      </c>
      <c r="T109" s="197">
        <v>93.77</v>
      </c>
      <c r="U109" s="117">
        <v>76.119402985074629</v>
      </c>
    </row>
    <row r="110" spans="1:21" ht="15" customHeight="1" x14ac:dyDescent="0.25">
      <c r="A110" s="365">
        <v>105</v>
      </c>
      <c r="B110" s="369" t="s">
        <v>44</v>
      </c>
      <c r="C110" s="351" t="s">
        <v>158</v>
      </c>
      <c r="D110" s="197">
        <v>77.849999999999994</v>
      </c>
      <c r="E110" s="117">
        <v>53.703703703703702</v>
      </c>
      <c r="F110" s="351" t="s">
        <v>43</v>
      </c>
      <c r="G110" s="351" t="s">
        <v>128</v>
      </c>
      <c r="H110" s="197">
        <v>78.14</v>
      </c>
      <c r="I110" s="117">
        <v>50</v>
      </c>
      <c r="J110" s="2" t="s">
        <v>42</v>
      </c>
      <c r="K110" s="15" t="s">
        <v>21</v>
      </c>
      <c r="L110" s="116">
        <v>90.2</v>
      </c>
      <c r="M110" s="117">
        <v>68.181818181818187</v>
      </c>
      <c r="N110" s="2" t="s">
        <v>44</v>
      </c>
      <c r="O110" s="15" t="s">
        <v>28</v>
      </c>
      <c r="P110" s="197">
        <v>93.33</v>
      </c>
      <c r="Q110" s="117">
        <v>75.609756097560975</v>
      </c>
      <c r="R110" s="2" t="s">
        <v>44</v>
      </c>
      <c r="S110" s="15" t="s">
        <v>138</v>
      </c>
      <c r="T110" s="197">
        <v>93.77</v>
      </c>
      <c r="U110" s="117">
        <v>72.340425531914889</v>
      </c>
    </row>
    <row r="111" spans="1:21" ht="15" customHeight="1" x14ac:dyDescent="0.25">
      <c r="A111" s="365">
        <v>106</v>
      </c>
      <c r="B111" s="369" t="s">
        <v>41</v>
      </c>
      <c r="C111" s="351" t="s">
        <v>116</v>
      </c>
      <c r="D111" s="197">
        <v>77.849999999999994</v>
      </c>
      <c r="E111" s="117">
        <v>53.472222222222229</v>
      </c>
      <c r="F111" s="351" t="s">
        <v>42</v>
      </c>
      <c r="G111" s="351" t="s">
        <v>22</v>
      </c>
      <c r="H111" s="197">
        <v>78.14</v>
      </c>
      <c r="I111" s="117">
        <v>44.680851063829792</v>
      </c>
      <c r="J111" s="2" t="s">
        <v>41</v>
      </c>
      <c r="K111" s="15" t="s">
        <v>63</v>
      </c>
      <c r="L111" s="286">
        <v>90.2</v>
      </c>
      <c r="M111" s="117">
        <v>68.103448275862064</v>
      </c>
      <c r="N111" s="2" t="s">
        <v>44</v>
      </c>
      <c r="O111" s="16" t="s">
        <v>135</v>
      </c>
      <c r="P111" s="197">
        <v>93.33</v>
      </c>
      <c r="Q111" s="117">
        <v>72.258064516129025</v>
      </c>
      <c r="R111" s="2" t="s">
        <v>40</v>
      </c>
      <c r="S111" s="16" t="s">
        <v>113</v>
      </c>
      <c r="T111" s="197">
        <v>93.77</v>
      </c>
      <c r="U111" s="117">
        <v>68.518518518518519</v>
      </c>
    </row>
    <row r="112" spans="1:21" ht="15" customHeight="1" x14ac:dyDescent="0.25">
      <c r="A112" s="365">
        <v>107</v>
      </c>
      <c r="B112" s="369" t="s">
        <v>44</v>
      </c>
      <c r="C112" s="351" t="s">
        <v>160</v>
      </c>
      <c r="D112" s="197">
        <v>77.849999999999994</v>
      </c>
      <c r="E112" s="117">
        <v>52.04081632653061</v>
      </c>
      <c r="F112" s="351" t="s">
        <v>42</v>
      </c>
      <c r="G112" s="351" t="s">
        <v>58</v>
      </c>
      <c r="H112" s="197">
        <v>78.14</v>
      </c>
      <c r="I112" s="117">
        <v>22</v>
      </c>
      <c r="J112" s="2" t="s">
        <v>42</v>
      </c>
      <c r="K112" s="15" t="s">
        <v>22</v>
      </c>
      <c r="L112" s="116">
        <v>90.2</v>
      </c>
      <c r="M112" s="117">
        <v>65.116279069767444</v>
      </c>
      <c r="N112" s="2" t="s">
        <v>41</v>
      </c>
      <c r="O112" s="15" t="s">
        <v>11</v>
      </c>
      <c r="P112" s="197">
        <v>93.33</v>
      </c>
      <c r="Q112" s="117">
        <v>68.518518518518519</v>
      </c>
      <c r="R112" s="2" t="s">
        <v>41</v>
      </c>
      <c r="S112" s="15" t="s">
        <v>11</v>
      </c>
      <c r="T112" s="197">
        <v>93.77</v>
      </c>
      <c r="U112" s="117">
        <v>66.666666666666657</v>
      </c>
    </row>
    <row r="113" spans="1:21" ht="15" customHeight="1" x14ac:dyDescent="0.25">
      <c r="A113" s="365">
        <v>108</v>
      </c>
      <c r="B113" s="369" t="s">
        <v>45</v>
      </c>
      <c r="C113" s="351" t="s">
        <v>38</v>
      </c>
      <c r="D113" s="197">
        <v>77.849999999999994</v>
      </c>
      <c r="E113" s="409">
        <v>48.780487804878049</v>
      </c>
      <c r="F113" s="351" t="s">
        <v>39</v>
      </c>
      <c r="G113" s="351" t="s">
        <v>96</v>
      </c>
      <c r="H113" s="197">
        <v>78.14</v>
      </c>
      <c r="I113" s="197"/>
      <c r="J113" s="2" t="s">
        <v>41</v>
      </c>
      <c r="K113" s="15" t="s">
        <v>12</v>
      </c>
      <c r="L113" s="116">
        <v>90.2</v>
      </c>
      <c r="M113" s="117">
        <v>52</v>
      </c>
      <c r="N113" s="2" t="s">
        <v>41</v>
      </c>
      <c r="O113" s="15" t="s">
        <v>13</v>
      </c>
      <c r="P113" s="197">
        <v>93.33</v>
      </c>
      <c r="Q113" s="117">
        <v>67.10526315789474</v>
      </c>
      <c r="R113" s="2" t="s">
        <v>42</v>
      </c>
      <c r="S113" s="15" t="s">
        <v>22</v>
      </c>
      <c r="T113" s="197">
        <v>93.77</v>
      </c>
      <c r="U113" s="117">
        <v>56.25</v>
      </c>
    </row>
    <row r="114" spans="1:21" ht="15" customHeight="1" x14ac:dyDescent="0.25">
      <c r="A114" s="367">
        <v>109</v>
      </c>
      <c r="B114" s="371" t="s">
        <v>39</v>
      </c>
      <c r="C114" s="352" t="s">
        <v>106</v>
      </c>
      <c r="D114" s="244">
        <v>77.849999999999994</v>
      </c>
      <c r="E114" s="410">
        <v>42.10526315789474</v>
      </c>
      <c r="F114" s="352" t="s">
        <v>40</v>
      </c>
      <c r="G114" s="352" t="s">
        <v>10</v>
      </c>
      <c r="H114" s="244">
        <v>78.14</v>
      </c>
      <c r="I114" s="244"/>
      <c r="J114" s="289" t="s">
        <v>41</v>
      </c>
      <c r="K114" s="290" t="s">
        <v>61</v>
      </c>
      <c r="L114" s="287">
        <v>90.2</v>
      </c>
      <c r="M114" s="243"/>
      <c r="N114" s="2" t="s">
        <v>40</v>
      </c>
      <c r="O114" s="15" t="s">
        <v>113</v>
      </c>
      <c r="P114" s="244">
        <v>93.33</v>
      </c>
      <c r="Q114" s="117">
        <v>62.5</v>
      </c>
      <c r="R114" s="2" t="s">
        <v>43</v>
      </c>
      <c r="S114" s="15" t="s">
        <v>125</v>
      </c>
      <c r="T114" s="244">
        <v>93.77</v>
      </c>
      <c r="U114" s="117">
        <v>55.223880597014926</v>
      </c>
    </row>
    <row r="115" spans="1:21" ht="15" customHeight="1" x14ac:dyDescent="0.25">
      <c r="A115" s="367">
        <v>110</v>
      </c>
      <c r="B115" s="371" t="s">
        <v>42</v>
      </c>
      <c r="C115" s="352" t="s">
        <v>22</v>
      </c>
      <c r="D115" s="244">
        <v>77.849999999999994</v>
      </c>
      <c r="E115" s="410">
        <v>41.071428571428569</v>
      </c>
      <c r="F115" s="352" t="s">
        <v>42</v>
      </c>
      <c r="G115" s="352" t="s">
        <v>23</v>
      </c>
      <c r="H115" s="244">
        <v>78.14</v>
      </c>
      <c r="I115" s="244"/>
      <c r="J115" s="289" t="s">
        <v>42</v>
      </c>
      <c r="K115" s="290" t="s">
        <v>122</v>
      </c>
      <c r="L115" s="287">
        <v>90.2</v>
      </c>
      <c r="M115" s="243"/>
      <c r="N115" s="2" t="s">
        <v>43</v>
      </c>
      <c r="O115" s="15" t="s">
        <v>154</v>
      </c>
      <c r="P115" s="244">
        <v>93.33</v>
      </c>
      <c r="Q115" s="117"/>
      <c r="R115" s="2"/>
      <c r="S115" s="15"/>
      <c r="T115" s="244"/>
      <c r="U115" s="117"/>
    </row>
    <row r="116" spans="1:21" ht="15" customHeight="1" x14ac:dyDescent="0.25">
      <c r="A116" s="367">
        <v>111</v>
      </c>
      <c r="B116" s="371" t="s">
        <v>44</v>
      </c>
      <c r="C116" s="352" t="s">
        <v>164</v>
      </c>
      <c r="D116" s="244">
        <v>77.849999999999994</v>
      </c>
      <c r="E116" s="410">
        <v>40.74074074074074</v>
      </c>
      <c r="F116" s="352" t="s">
        <v>43</v>
      </c>
      <c r="G116" s="352" t="s">
        <v>126</v>
      </c>
      <c r="H116" s="244">
        <v>78.14</v>
      </c>
      <c r="I116" s="244"/>
      <c r="J116" s="289" t="s">
        <v>44</v>
      </c>
      <c r="K116" s="290" t="s">
        <v>150</v>
      </c>
      <c r="L116" s="287">
        <v>90.2</v>
      </c>
      <c r="M116" s="243"/>
      <c r="N116" s="2"/>
      <c r="O116" s="15"/>
      <c r="P116" s="244"/>
      <c r="Q116" s="117"/>
      <c r="R116" s="2"/>
      <c r="S116" s="15"/>
      <c r="T116" s="244"/>
      <c r="U116" s="117"/>
    </row>
    <row r="117" spans="1:21" ht="15" customHeight="1" x14ac:dyDescent="0.25">
      <c r="A117" s="367">
        <v>112</v>
      </c>
      <c r="B117" s="371" t="s">
        <v>40</v>
      </c>
      <c r="C117" s="352" t="s">
        <v>6</v>
      </c>
      <c r="D117" s="244">
        <v>77.849999999999994</v>
      </c>
      <c r="E117" s="410"/>
      <c r="F117" s="352"/>
      <c r="G117" s="352"/>
      <c r="H117" s="244"/>
      <c r="I117" s="244"/>
      <c r="J117" s="289"/>
      <c r="K117" s="290"/>
      <c r="L117" s="287"/>
      <c r="M117" s="243"/>
      <c r="N117" s="2"/>
      <c r="O117" s="15"/>
      <c r="P117" s="244"/>
      <c r="Q117" s="117"/>
      <c r="R117" s="2"/>
      <c r="S117" s="15"/>
      <c r="T117" s="244"/>
      <c r="U117" s="117"/>
    </row>
    <row r="118" spans="1:21" ht="15" customHeight="1" thickBot="1" x14ac:dyDescent="0.3">
      <c r="A118" s="366">
        <v>113</v>
      </c>
      <c r="B118" s="370" t="s">
        <v>44</v>
      </c>
      <c r="C118" s="240" t="s">
        <v>33</v>
      </c>
      <c r="D118" s="198">
        <v>77.849999999999994</v>
      </c>
      <c r="E118" s="411"/>
      <c r="F118" s="240"/>
      <c r="G118" s="240"/>
      <c r="H118" s="198"/>
      <c r="I118" s="198"/>
      <c r="J118" s="240"/>
      <c r="K118" s="240"/>
      <c r="L118" s="288"/>
      <c r="M118" s="198"/>
      <c r="N118" s="241"/>
      <c r="O118" s="222"/>
      <c r="P118" s="198"/>
      <c r="Q118" s="245"/>
      <c r="R118" s="241"/>
      <c r="S118" s="222"/>
      <c r="T118" s="198"/>
      <c r="U118" s="245"/>
    </row>
    <row r="119" spans="1:21" x14ac:dyDescent="0.25">
      <c r="A119" s="37"/>
      <c r="B119" s="342" t="s">
        <v>74</v>
      </c>
      <c r="C119" s="37"/>
      <c r="D119" s="37"/>
      <c r="E119" s="39">
        <f>AVERAGE(E6:E118)</f>
        <v>78.331142592309035</v>
      </c>
      <c r="F119" s="342"/>
      <c r="G119" s="37"/>
      <c r="H119" s="37"/>
      <c r="I119" s="39">
        <f>AVERAGE(I6:I118)</f>
        <v>78.433419643295252</v>
      </c>
      <c r="J119" s="37"/>
      <c r="K119" s="341"/>
      <c r="L119" s="37"/>
      <c r="M119" s="39">
        <f>AVERAGE(M6:M118)</f>
        <v>90.55791228960021</v>
      </c>
      <c r="N119" s="37"/>
      <c r="O119" s="38"/>
      <c r="P119" s="37"/>
      <c r="Q119" s="39">
        <f>AVERAGE(Q6:Q118)</f>
        <v>92.792493556998551</v>
      </c>
      <c r="R119" s="37"/>
      <c r="S119" s="38"/>
      <c r="T119" s="37"/>
      <c r="U119" s="39">
        <f>AVERAGE(U6:U118)</f>
        <v>93.201214046399713</v>
      </c>
    </row>
    <row r="120" spans="1:2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</row>
  </sheetData>
  <mergeCells count="6">
    <mergeCell ref="A4:A5"/>
    <mergeCell ref="J4:M4"/>
    <mergeCell ref="N4:Q4"/>
    <mergeCell ref="R4:U4"/>
    <mergeCell ref="F4:I4"/>
    <mergeCell ref="B4:E4"/>
  </mergeCells>
  <conditionalFormatting sqref="Q6:Q113">
    <cfRule type="cellIs" dxfId="67" priority="26" stopIfTrue="1" operator="lessThan">
      <formula>75</formula>
    </cfRule>
    <cfRule type="cellIs" dxfId="66" priority="27" stopIfTrue="1" operator="between">
      <formula>75</formula>
      <formula>89.99</formula>
    </cfRule>
    <cfRule type="cellIs" dxfId="65" priority="28" stopIfTrue="1" operator="between">
      <formula>90</formula>
      <formula>98.99</formula>
    </cfRule>
    <cfRule type="cellIs" dxfId="64" priority="29" stopIfTrue="1" operator="between">
      <formula>99</formula>
      <formula>100</formula>
    </cfRule>
  </conditionalFormatting>
  <conditionalFormatting sqref="M6:M113">
    <cfRule type="cellIs" dxfId="63" priority="22" stopIfTrue="1" operator="lessThan">
      <formula>75</formula>
    </cfRule>
    <cfRule type="cellIs" dxfId="62" priority="23" stopIfTrue="1" operator="between">
      <formula>75</formula>
      <formula>89.99</formula>
    </cfRule>
    <cfRule type="cellIs" dxfId="61" priority="24" stopIfTrue="1" operator="between">
      <formula>90</formula>
      <formula>98.99</formula>
    </cfRule>
    <cfRule type="cellIs" dxfId="60" priority="25" stopIfTrue="1" operator="between">
      <formula>99</formula>
      <formula>100</formula>
    </cfRule>
  </conditionalFormatting>
  <conditionalFormatting sqref="Q114">
    <cfRule type="cellIs" dxfId="59" priority="18" stopIfTrue="1" operator="lessThan">
      <formula>75</formula>
    </cfRule>
    <cfRule type="cellIs" dxfId="58" priority="19" stopIfTrue="1" operator="between">
      <formula>75</formula>
      <formula>89.99</formula>
    </cfRule>
    <cfRule type="cellIs" dxfId="57" priority="20" stopIfTrue="1" operator="between">
      <formula>90</formula>
      <formula>98.99</formula>
    </cfRule>
    <cfRule type="cellIs" dxfId="56" priority="21" stopIfTrue="1" operator="between">
      <formula>99</formula>
      <formula>100</formula>
    </cfRule>
  </conditionalFormatting>
  <conditionalFormatting sqref="U114">
    <cfRule type="cellIs" dxfId="55" priority="10" stopIfTrue="1" operator="lessThan">
      <formula>75</formula>
    </cfRule>
    <cfRule type="cellIs" dxfId="54" priority="11" stopIfTrue="1" operator="between">
      <formula>75</formula>
      <formula>89.99</formula>
    </cfRule>
    <cfRule type="cellIs" dxfId="53" priority="12" stopIfTrue="1" operator="between">
      <formula>90</formula>
      <formula>98.99</formula>
    </cfRule>
    <cfRule type="cellIs" dxfId="52" priority="13" stopIfTrue="1" operator="between">
      <formula>99</formula>
      <formula>100</formula>
    </cfRule>
  </conditionalFormatting>
  <conditionalFormatting sqref="U6:U114">
    <cfRule type="cellIs" dxfId="51" priority="14" stopIfTrue="1" operator="lessThan">
      <formula>75</formula>
    </cfRule>
    <cfRule type="cellIs" dxfId="50" priority="15" stopIfTrue="1" operator="between">
      <formula>75</formula>
      <formula>89.99</formula>
    </cfRule>
    <cfRule type="cellIs" dxfId="49" priority="16" stopIfTrue="1" operator="between">
      <formula>90</formula>
      <formula>98.99</formula>
    </cfRule>
    <cfRule type="cellIs" dxfId="48" priority="17" stopIfTrue="1" operator="between">
      <formula>99</formula>
      <formula>100</formula>
    </cfRule>
  </conditionalFormatting>
  <conditionalFormatting sqref="I6:I112">
    <cfRule type="cellIs" dxfId="47" priority="6" stopIfTrue="1" operator="lessThan">
      <formula>75</formula>
    </cfRule>
    <cfRule type="cellIs" dxfId="46" priority="7" stopIfTrue="1" operator="between">
      <formula>75</formula>
      <formula>89.99</formula>
    </cfRule>
    <cfRule type="cellIs" dxfId="45" priority="8" stopIfTrue="1" operator="between">
      <formula>90</formula>
      <formula>98.99</formula>
    </cfRule>
    <cfRule type="cellIs" dxfId="44" priority="9" stopIfTrue="1" operator="between">
      <formula>99</formula>
      <formula>100</formula>
    </cfRule>
  </conditionalFormatting>
  <conditionalFormatting sqref="E6:E118">
    <cfRule type="containsBlanks" dxfId="43" priority="1">
      <formula>LEN(TRIM(E6))=0</formula>
    </cfRule>
    <cfRule type="cellIs" dxfId="42" priority="2" stopIfTrue="1" operator="lessThan">
      <formula>75</formula>
    </cfRule>
    <cfRule type="cellIs" dxfId="41" priority="3" stopIfTrue="1" operator="between">
      <formula>75</formula>
      <formula>89.99</formula>
    </cfRule>
    <cfRule type="cellIs" dxfId="40" priority="4" stopIfTrue="1" operator="between">
      <formula>90</formula>
      <formula>98.99</formula>
    </cfRule>
    <cfRule type="cellIs" dxfId="39" priority="5" stopIfTrue="1" operator="between">
      <formula>99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5.7109375" customWidth="1"/>
    <col min="2" max="2" width="18.7109375" customWidth="1"/>
    <col min="3" max="3" width="32.85546875" customWidth="1"/>
    <col min="4" max="4" width="7.85546875" customWidth="1"/>
    <col min="5" max="5" width="9.7109375" customWidth="1"/>
    <col min="6" max="6" width="7.85546875" customWidth="1"/>
    <col min="7" max="7" width="7.7109375" customWidth="1"/>
    <col min="8" max="8" width="9.42578125" customWidth="1"/>
    <col min="9" max="10" width="7.7109375" customWidth="1"/>
    <col min="11" max="11" width="9.7109375" customWidth="1"/>
    <col min="12" max="13" width="7.7109375" customWidth="1"/>
    <col min="14" max="14" width="9.7109375" customWidth="1"/>
    <col min="15" max="16" width="7.7109375" customWidth="1"/>
    <col min="17" max="17" width="9.5703125" customWidth="1"/>
    <col min="18" max="18" width="7.7109375" customWidth="1"/>
    <col min="19" max="23" width="6.7109375" customWidth="1"/>
    <col min="24" max="25" width="7.7109375" customWidth="1"/>
  </cols>
  <sheetData>
    <row r="1" spans="1:27" x14ac:dyDescent="0.25">
      <c r="Z1" s="68"/>
      <c r="AA1" s="13" t="s">
        <v>68</v>
      </c>
    </row>
    <row r="2" spans="1:27" ht="15" customHeight="1" x14ac:dyDescent="0.25">
      <c r="B2" s="388" t="s">
        <v>81</v>
      </c>
      <c r="C2" s="388"/>
      <c r="D2" s="354"/>
      <c r="E2" s="354"/>
      <c r="F2" s="354"/>
      <c r="G2" s="313"/>
      <c r="H2" s="313"/>
      <c r="I2" s="313"/>
      <c r="J2" s="219"/>
      <c r="K2" s="219"/>
      <c r="L2" s="219"/>
      <c r="M2" s="195"/>
      <c r="N2" s="195"/>
      <c r="O2" s="195"/>
      <c r="P2" s="312"/>
      <c r="Q2" s="312"/>
      <c r="R2" s="312"/>
      <c r="S2" s="354"/>
      <c r="T2" s="313"/>
      <c r="U2" s="312"/>
      <c r="V2" s="219"/>
      <c r="Z2" s="69"/>
      <c r="AA2" s="13" t="s">
        <v>77</v>
      </c>
    </row>
    <row r="3" spans="1:27" ht="15" customHeight="1" thickBot="1" x14ac:dyDescent="0.3">
      <c r="Z3" s="171"/>
      <c r="AA3" s="13" t="s">
        <v>71</v>
      </c>
    </row>
    <row r="4" spans="1:27" ht="15" customHeight="1" x14ac:dyDescent="0.25">
      <c r="A4" s="392" t="s">
        <v>0</v>
      </c>
      <c r="B4" s="394" t="s">
        <v>46</v>
      </c>
      <c r="C4" s="396" t="s">
        <v>51</v>
      </c>
      <c r="D4" s="389">
        <v>2025</v>
      </c>
      <c r="E4" s="390"/>
      <c r="F4" s="391"/>
      <c r="G4" s="389">
        <v>2024</v>
      </c>
      <c r="H4" s="390"/>
      <c r="I4" s="391"/>
      <c r="J4" s="389">
        <v>2023</v>
      </c>
      <c r="K4" s="390"/>
      <c r="L4" s="391"/>
      <c r="M4" s="389">
        <v>2022</v>
      </c>
      <c r="N4" s="390"/>
      <c r="O4" s="391"/>
      <c r="P4" s="389">
        <v>2021</v>
      </c>
      <c r="Q4" s="390"/>
      <c r="R4" s="391"/>
      <c r="S4" s="389" t="s">
        <v>66</v>
      </c>
      <c r="T4" s="390"/>
      <c r="U4" s="390"/>
      <c r="V4" s="390"/>
      <c r="W4" s="391"/>
      <c r="X4" s="386" t="s">
        <v>67</v>
      </c>
      <c r="Z4" s="14"/>
      <c r="AA4" s="13" t="s">
        <v>69</v>
      </c>
    </row>
    <row r="5" spans="1:27" ht="48.75" customHeight="1" thickBot="1" x14ac:dyDescent="0.3">
      <c r="A5" s="393"/>
      <c r="B5" s="395"/>
      <c r="C5" s="397"/>
      <c r="D5" s="101" t="s">
        <v>79</v>
      </c>
      <c r="E5" s="46" t="s">
        <v>86</v>
      </c>
      <c r="F5" s="157" t="s">
        <v>84</v>
      </c>
      <c r="G5" s="101" t="s">
        <v>79</v>
      </c>
      <c r="H5" s="46" t="s">
        <v>86</v>
      </c>
      <c r="I5" s="157" t="s">
        <v>84</v>
      </c>
      <c r="J5" s="101" t="s">
        <v>79</v>
      </c>
      <c r="K5" s="46" t="s">
        <v>86</v>
      </c>
      <c r="L5" s="157" t="s">
        <v>84</v>
      </c>
      <c r="M5" s="101" t="s">
        <v>79</v>
      </c>
      <c r="N5" s="46" t="s">
        <v>86</v>
      </c>
      <c r="O5" s="157" t="s">
        <v>84</v>
      </c>
      <c r="P5" s="101" t="s">
        <v>79</v>
      </c>
      <c r="Q5" s="46" t="s">
        <v>86</v>
      </c>
      <c r="R5" s="157" t="s">
        <v>84</v>
      </c>
      <c r="S5" s="259">
        <v>2025</v>
      </c>
      <c r="T5" s="326">
        <v>2024</v>
      </c>
      <c r="U5" s="326">
        <v>2023</v>
      </c>
      <c r="V5" s="70">
        <v>2022</v>
      </c>
      <c r="W5" s="280">
        <v>2021</v>
      </c>
      <c r="X5" s="387"/>
    </row>
    <row r="6" spans="1:27" ht="15" customHeight="1" x14ac:dyDescent="0.25">
      <c r="A6" s="63">
        <v>1</v>
      </c>
      <c r="B6" s="64" t="s">
        <v>42</v>
      </c>
      <c r="C6" s="8" t="s">
        <v>121</v>
      </c>
      <c r="D6" s="271">
        <v>78</v>
      </c>
      <c r="E6" s="133">
        <v>94.871794871794876</v>
      </c>
      <c r="F6" s="247">
        <v>77.849999999999994</v>
      </c>
      <c r="G6" s="271">
        <v>84</v>
      </c>
      <c r="H6" s="133">
        <v>100</v>
      </c>
      <c r="I6" s="247">
        <v>78.14</v>
      </c>
      <c r="J6" s="271">
        <v>56</v>
      </c>
      <c r="K6" s="133">
        <v>100</v>
      </c>
      <c r="L6" s="247">
        <v>90.2</v>
      </c>
      <c r="M6" s="200">
        <v>56</v>
      </c>
      <c r="N6" s="133">
        <v>100</v>
      </c>
      <c r="O6" s="201">
        <v>93.33</v>
      </c>
      <c r="P6" s="271">
        <v>61</v>
      </c>
      <c r="Q6" s="133">
        <v>100</v>
      </c>
      <c r="R6" s="201">
        <v>93.77</v>
      </c>
      <c r="S6" s="355">
        <v>12</v>
      </c>
      <c r="T6" s="327">
        <v>1</v>
      </c>
      <c r="U6" s="327">
        <v>5</v>
      </c>
      <c r="V6" s="334">
        <v>5</v>
      </c>
      <c r="W6" s="254">
        <v>9</v>
      </c>
      <c r="X6" s="159">
        <f>SUM(S6:W6)</f>
        <v>32</v>
      </c>
    </row>
    <row r="7" spans="1:27" ht="15" customHeight="1" x14ac:dyDescent="0.25">
      <c r="A7" s="55">
        <v>2</v>
      </c>
      <c r="B7" s="54" t="s">
        <v>43</v>
      </c>
      <c r="C7" s="11" t="s">
        <v>55</v>
      </c>
      <c r="D7" s="272">
        <v>125</v>
      </c>
      <c r="E7" s="116">
        <v>100</v>
      </c>
      <c r="F7" s="248">
        <v>77.849999999999994</v>
      </c>
      <c r="G7" s="272">
        <v>128</v>
      </c>
      <c r="H7" s="116">
        <v>97.65625</v>
      </c>
      <c r="I7" s="248">
        <v>78.14</v>
      </c>
      <c r="J7" s="272">
        <v>141</v>
      </c>
      <c r="K7" s="116">
        <v>100</v>
      </c>
      <c r="L7" s="248">
        <v>90.2</v>
      </c>
      <c r="M7" s="202">
        <v>95</v>
      </c>
      <c r="N7" s="116">
        <v>100</v>
      </c>
      <c r="O7" s="203">
        <v>93.33</v>
      </c>
      <c r="P7" s="272">
        <v>92</v>
      </c>
      <c r="Q7" s="116">
        <v>100</v>
      </c>
      <c r="R7" s="203">
        <v>93.77</v>
      </c>
      <c r="S7" s="356">
        <v>3</v>
      </c>
      <c r="T7" s="328">
        <v>8</v>
      </c>
      <c r="U7" s="328">
        <v>10</v>
      </c>
      <c r="V7" s="335">
        <v>9</v>
      </c>
      <c r="W7" s="255">
        <v>15</v>
      </c>
      <c r="X7" s="71">
        <f>SUM(S7:W7)</f>
        <v>45</v>
      </c>
    </row>
    <row r="8" spans="1:27" ht="15" customHeight="1" x14ac:dyDescent="0.25">
      <c r="A8" s="56">
        <v>3</v>
      </c>
      <c r="B8" s="53" t="s">
        <v>42</v>
      </c>
      <c r="C8" s="4" t="s">
        <v>25</v>
      </c>
      <c r="D8" s="272">
        <v>115</v>
      </c>
      <c r="E8" s="116">
        <v>93.913043478260875</v>
      </c>
      <c r="F8" s="250">
        <v>77.849999999999994</v>
      </c>
      <c r="G8" s="272">
        <v>115</v>
      </c>
      <c r="H8" s="116">
        <v>94.782608695652172</v>
      </c>
      <c r="I8" s="250">
        <v>78.14</v>
      </c>
      <c r="J8" s="272">
        <v>96</v>
      </c>
      <c r="K8" s="116">
        <v>100</v>
      </c>
      <c r="L8" s="250">
        <v>90.2</v>
      </c>
      <c r="M8" s="205">
        <v>94</v>
      </c>
      <c r="N8" s="116">
        <v>100</v>
      </c>
      <c r="O8" s="206">
        <v>93.33</v>
      </c>
      <c r="P8" s="272">
        <v>83</v>
      </c>
      <c r="Q8" s="116">
        <v>100</v>
      </c>
      <c r="R8" s="206">
        <v>93.77</v>
      </c>
      <c r="S8" s="357">
        <v>14</v>
      </c>
      <c r="T8" s="329">
        <v>11</v>
      </c>
      <c r="U8" s="329">
        <v>9</v>
      </c>
      <c r="V8" s="335">
        <v>8</v>
      </c>
      <c r="W8" s="255">
        <v>14</v>
      </c>
      <c r="X8" s="72">
        <f>SUM(S8:W8)</f>
        <v>56</v>
      </c>
    </row>
    <row r="9" spans="1:27" ht="15" customHeight="1" x14ac:dyDescent="0.25">
      <c r="A9" s="56">
        <v>4</v>
      </c>
      <c r="B9" s="53" t="s">
        <v>45</v>
      </c>
      <c r="C9" s="3" t="s">
        <v>34</v>
      </c>
      <c r="D9" s="272">
        <v>112</v>
      </c>
      <c r="E9" s="116">
        <v>98.214285714285708</v>
      </c>
      <c r="F9" s="249">
        <v>77.849999999999994</v>
      </c>
      <c r="G9" s="272">
        <v>121</v>
      </c>
      <c r="H9" s="116">
        <v>100</v>
      </c>
      <c r="I9" s="249">
        <v>78.14</v>
      </c>
      <c r="J9" s="272">
        <v>113</v>
      </c>
      <c r="K9" s="116">
        <v>100</v>
      </c>
      <c r="L9" s="249">
        <v>90.2</v>
      </c>
      <c r="M9" s="204">
        <v>97</v>
      </c>
      <c r="N9" s="116">
        <v>100</v>
      </c>
      <c r="O9" s="199">
        <v>93.33</v>
      </c>
      <c r="P9" s="269">
        <v>93</v>
      </c>
      <c r="Q9" s="116">
        <v>100</v>
      </c>
      <c r="R9" s="199">
        <v>93.77</v>
      </c>
      <c r="S9" s="356">
        <v>5</v>
      </c>
      <c r="T9" s="328">
        <v>3</v>
      </c>
      <c r="U9" s="328">
        <v>13</v>
      </c>
      <c r="V9" s="335">
        <v>15</v>
      </c>
      <c r="W9" s="255">
        <v>24</v>
      </c>
      <c r="X9" s="72">
        <f>SUM(S9:W9)</f>
        <v>60</v>
      </c>
    </row>
    <row r="10" spans="1:27" ht="15" customHeight="1" x14ac:dyDescent="0.25">
      <c r="A10" s="56">
        <v>5</v>
      </c>
      <c r="B10" s="53" t="s">
        <v>40</v>
      </c>
      <c r="C10" s="3" t="s">
        <v>108</v>
      </c>
      <c r="D10" s="272">
        <v>174</v>
      </c>
      <c r="E10" s="116">
        <v>90.804597701149419</v>
      </c>
      <c r="F10" s="249">
        <v>77.849999999999994</v>
      </c>
      <c r="G10" s="272">
        <v>180</v>
      </c>
      <c r="H10" s="116">
        <v>98.333333333333343</v>
      </c>
      <c r="I10" s="249">
        <v>78.14</v>
      </c>
      <c r="J10" s="272">
        <v>181</v>
      </c>
      <c r="K10" s="116">
        <v>98.342541436464089</v>
      </c>
      <c r="L10" s="249">
        <v>90.2</v>
      </c>
      <c r="M10" s="204">
        <v>146</v>
      </c>
      <c r="N10" s="116">
        <v>100</v>
      </c>
      <c r="O10" s="199">
        <v>93.33</v>
      </c>
      <c r="P10" s="272">
        <v>156</v>
      </c>
      <c r="Q10" s="116">
        <v>98.076923076923066</v>
      </c>
      <c r="R10" s="199">
        <v>93.77</v>
      </c>
      <c r="S10" s="356">
        <v>19</v>
      </c>
      <c r="T10" s="328">
        <v>4</v>
      </c>
      <c r="U10" s="328">
        <v>24</v>
      </c>
      <c r="V10" s="335">
        <v>2</v>
      </c>
      <c r="W10" s="255">
        <v>35</v>
      </c>
      <c r="X10" s="263">
        <f>SUM(S10:W10)</f>
        <v>84</v>
      </c>
    </row>
    <row r="11" spans="1:27" ht="15" customHeight="1" x14ac:dyDescent="0.25">
      <c r="A11" s="56">
        <v>6</v>
      </c>
      <c r="B11" s="53" t="s">
        <v>39</v>
      </c>
      <c r="C11" s="3" t="s">
        <v>4</v>
      </c>
      <c r="D11" s="272">
        <v>129</v>
      </c>
      <c r="E11" s="116">
        <v>98.449612403100772</v>
      </c>
      <c r="F11" s="249">
        <v>77.849999999999994</v>
      </c>
      <c r="G11" s="272">
        <v>105</v>
      </c>
      <c r="H11" s="116">
        <v>98.095238095238102</v>
      </c>
      <c r="I11" s="249">
        <v>78.14</v>
      </c>
      <c r="J11" s="272">
        <v>102</v>
      </c>
      <c r="K11" s="116">
        <v>85.294117647058826</v>
      </c>
      <c r="L11" s="249">
        <v>90.2</v>
      </c>
      <c r="M11" s="204">
        <v>118</v>
      </c>
      <c r="N11" s="116">
        <v>100</v>
      </c>
      <c r="O11" s="199">
        <v>93.33</v>
      </c>
      <c r="P11" s="272">
        <v>110</v>
      </c>
      <c r="Q11" s="116">
        <v>100</v>
      </c>
      <c r="R11" s="199">
        <v>93.77</v>
      </c>
      <c r="S11" s="356">
        <v>4</v>
      </c>
      <c r="T11" s="328">
        <v>5</v>
      </c>
      <c r="U11" s="328">
        <v>85</v>
      </c>
      <c r="V11" s="335">
        <v>1</v>
      </c>
      <c r="W11" s="255">
        <v>3</v>
      </c>
      <c r="X11" s="155">
        <f>SUM(S11:W11)</f>
        <v>98</v>
      </c>
    </row>
    <row r="12" spans="1:27" ht="15" customHeight="1" x14ac:dyDescent="0.25">
      <c r="A12" s="56">
        <v>7</v>
      </c>
      <c r="B12" s="53" t="s">
        <v>39</v>
      </c>
      <c r="C12" s="4" t="s">
        <v>105</v>
      </c>
      <c r="D12" s="272">
        <v>104</v>
      </c>
      <c r="E12" s="116">
        <v>96.15384615384616</v>
      </c>
      <c r="F12" s="250">
        <v>77.849999999999994</v>
      </c>
      <c r="G12" s="272">
        <v>101</v>
      </c>
      <c r="H12" s="116">
        <v>94.059405940594061</v>
      </c>
      <c r="I12" s="250">
        <v>78.14</v>
      </c>
      <c r="J12" s="272">
        <v>91</v>
      </c>
      <c r="K12" s="116">
        <v>100</v>
      </c>
      <c r="L12" s="250">
        <v>90.2</v>
      </c>
      <c r="M12" s="205">
        <v>70</v>
      </c>
      <c r="N12" s="116">
        <v>91.428571428571431</v>
      </c>
      <c r="O12" s="206">
        <v>93.33</v>
      </c>
      <c r="P12" s="272">
        <v>70</v>
      </c>
      <c r="Q12" s="116">
        <v>100</v>
      </c>
      <c r="R12" s="206">
        <v>93.77</v>
      </c>
      <c r="S12" s="357">
        <v>8</v>
      </c>
      <c r="T12" s="329">
        <v>15</v>
      </c>
      <c r="U12" s="329">
        <v>3</v>
      </c>
      <c r="V12" s="335">
        <v>75</v>
      </c>
      <c r="W12" s="255">
        <v>2</v>
      </c>
      <c r="X12" s="72">
        <f>SUM(S12:W12)</f>
        <v>103</v>
      </c>
    </row>
    <row r="13" spans="1:27" ht="15" customHeight="1" x14ac:dyDescent="0.25">
      <c r="A13" s="56">
        <v>8</v>
      </c>
      <c r="B13" s="53" t="s">
        <v>39</v>
      </c>
      <c r="C13" s="4" t="s">
        <v>47</v>
      </c>
      <c r="D13" s="272">
        <v>52</v>
      </c>
      <c r="E13" s="116">
        <v>100</v>
      </c>
      <c r="F13" s="250">
        <v>77.849999999999994</v>
      </c>
      <c r="G13" s="272">
        <v>44</v>
      </c>
      <c r="H13" s="116">
        <v>88.63636363636364</v>
      </c>
      <c r="I13" s="250">
        <v>78.14</v>
      </c>
      <c r="J13" s="272">
        <v>47</v>
      </c>
      <c r="K13" s="116">
        <v>100</v>
      </c>
      <c r="L13" s="250">
        <v>90.2</v>
      </c>
      <c r="M13" s="205">
        <v>42</v>
      </c>
      <c r="N13" s="116">
        <v>92.857142857142861</v>
      </c>
      <c r="O13" s="206">
        <v>93.33</v>
      </c>
      <c r="P13" s="272">
        <v>45</v>
      </c>
      <c r="Q13" s="116">
        <v>100</v>
      </c>
      <c r="R13" s="206">
        <v>93.77</v>
      </c>
      <c r="S13" s="357">
        <v>1</v>
      </c>
      <c r="T13" s="329">
        <v>33</v>
      </c>
      <c r="U13" s="329">
        <v>1</v>
      </c>
      <c r="V13" s="335">
        <v>68</v>
      </c>
      <c r="W13" s="255">
        <v>4</v>
      </c>
      <c r="X13" s="72">
        <f>SUM(S13:W13)</f>
        <v>107</v>
      </c>
    </row>
    <row r="14" spans="1:27" ht="15" customHeight="1" x14ac:dyDescent="0.25">
      <c r="A14" s="56">
        <v>9</v>
      </c>
      <c r="B14" s="53" t="s">
        <v>43</v>
      </c>
      <c r="C14" s="3" t="s">
        <v>127</v>
      </c>
      <c r="D14" s="272">
        <v>103</v>
      </c>
      <c r="E14" s="116">
        <v>81.553398058252441</v>
      </c>
      <c r="F14" s="249">
        <v>77.849999999999994</v>
      </c>
      <c r="G14" s="272">
        <v>98</v>
      </c>
      <c r="H14" s="116">
        <v>94.897959183673478</v>
      </c>
      <c r="I14" s="249">
        <v>78.14</v>
      </c>
      <c r="J14" s="272">
        <v>96</v>
      </c>
      <c r="K14" s="116">
        <v>97.916666666666671</v>
      </c>
      <c r="L14" s="249">
        <v>90.2</v>
      </c>
      <c r="M14" s="204">
        <v>81</v>
      </c>
      <c r="N14" s="116">
        <v>100</v>
      </c>
      <c r="O14" s="199">
        <v>93.33</v>
      </c>
      <c r="P14" s="272">
        <v>98</v>
      </c>
      <c r="Q14" s="116">
        <v>98.979591836734699</v>
      </c>
      <c r="R14" s="199">
        <v>93.77</v>
      </c>
      <c r="S14" s="356">
        <v>47</v>
      </c>
      <c r="T14" s="328">
        <v>10</v>
      </c>
      <c r="U14" s="328">
        <v>29</v>
      </c>
      <c r="V14" s="335">
        <v>11</v>
      </c>
      <c r="W14" s="255">
        <v>31</v>
      </c>
      <c r="X14" s="72">
        <f>SUM(S14:W14)</f>
        <v>128</v>
      </c>
    </row>
    <row r="15" spans="1:27" ht="15" customHeight="1" thickBot="1" x14ac:dyDescent="0.3">
      <c r="A15" s="57">
        <v>10</v>
      </c>
      <c r="B15" s="58" t="s">
        <v>45</v>
      </c>
      <c r="C15" s="417" t="s">
        <v>151</v>
      </c>
      <c r="D15" s="273">
        <v>100</v>
      </c>
      <c r="E15" s="129">
        <v>95</v>
      </c>
      <c r="F15" s="320">
        <v>77.849999999999994</v>
      </c>
      <c r="G15" s="273">
        <v>74</v>
      </c>
      <c r="H15" s="129">
        <v>90.540540540540547</v>
      </c>
      <c r="I15" s="320">
        <v>78.14</v>
      </c>
      <c r="J15" s="273">
        <v>84</v>
      </c>
      <c r="K15" s="129">
        <v>94.047619047619051</v>
      </c>
      <c r="L15" s="320">
        <v>90.2</v>
      </c>
      <c r="M15" s="321">
        <v>83</v>
      </c>
      <c r="N15" s="129">
        <v>98.795180722891558</v>
      </c>
      <c r="O15" s="322">
        <v>93.33</v>
      </c>
      <c r="P15" s="424">
        <v>74</v>
      </c>
      <c r="Q15" s="129">
        <v>100</v>
      </c>
      <c r="R15" s="322">
        <v>93.77</v>
      </c>
      <c r="S15" s="363">
        <v>11</v>
      </c>
      <c r="T15" s="331">
        <v>24</v>
      </c>
      <c r="U15" s="331">
        <v>49</v>
      </c>
      <c r="V15" s="336">
        <v>23</v>
      </c>
      <c r="W15" s="256">
        <v>26</v>
      </c>
      <c r="X15" s="73">
        <f>SUM(S15:W15)</f>
        <v>133</v>
      </c>
    </row>
    <row r="16" spans="1:27" ht="15" customHeight="1" x14ac:dyDescent="0.25">
      <c r="A16" s="63">
        <v>11</v>
      </c>
      <c r="B16" s="64" t="s">
        <v>39</v>
      </c>
      <c r="C16" s="276" t="s">
        <v>104</v>
      </c>
      <c r="D16" s="271">
        <v>111</v>
      </c>
      <c r="E16" s="133">
        <v>73.873873873873876</v>
      </c>
      <c r="F16" s="247">
        <v>77.849999999999994</v>
      </c>
      <c r="G16" s="271">
        <v>126</v>
      </c>
      <c r="H16" s="133">
        <v>88.095238095238102</v>
      </c>
      <c r="I16" s="247">
        <v>78.14</v>
      </c>
      <c r="J16" s="271">
        <v>97</v>
      </c>
      <c r="K16" s="133">
        <v>100</v>
      </c>
      <c r="L16" s="247">
        <v>90.2</v>
      </c>
      <c r="M16" s="200">
        <v>114</v>
      </c>
      <c r="N16" s="133">
        <v>99.122807017543863</v>
      </c>
      <c r="O16" s="201">
        <v>93.33</v>
      </c>
      <c r="P16" s="271">
        <v>92</v>
      </c>
      <c r="Q16" s="133">
        <v>100</v>
      </c>
      <c r="R16" s="201">
        <v>93.77</v>
      </c>
      <c r="S16" s="355">
        <v>77</v>
      </c>
      <c r="T16" s="327">
        <v>37</v>
      </c>
      <c r="U16" s="327">
        <v>2</v>
      </c>
      <c r="V16" s="334">
        <v>19</v>
      </c>
      <c r="W16" s="254">
        <v>1</v>
      </c>
      <c r="X16" s="159">
        <f>SUM(S16:W16)</f>
        <v>136</v>
      </c>
    </row>
    <row r="17" spans="1:24" ht="15" customHeight="1" x14ac:dyDescent="0.25">
      <c r="A17" s="56">
        <v>12</v>
      </c>
      <c r="B17" s="53" t="s">
        <v>43</v>
      </c>
      <c r="C17" s="277" t="s">
        <v>124</v>
      </c>
      <c r="D17" s="272">
        <v>202</v>
      </c>
      <c r="E17" s="116">
        <v>81.188118811881196</v>
      </c>
      <c r="F17" s="249">
        <v>77.849999999999994</v>
      </c>
      <c r="G17" s="272">
        <v>166</v>
      </c>
      <c r="H17" s="116">
        <v>90.361445783132524</v>
      </c>
      <c r="I17" s="249">
        <v>78.14</v>
      </c>
      <c r="J17" s="272">
        <v>191</v>
      </c>
      <c r="K17" s="116">
        <v>98.429319371727757</v>
      </c>
      <c r="L17" s="249">
        <v>90.2</v>
      </c>
      <c r="M17" s="204">
        <v>154</v>
      </c>
      <c r="N17" s="116">
        <v>98.701298701298697</v>
      </c>
      <c r="O17" s="199">
        <v>93.33</v>
      </c>
      <c r="P17" s="272">
        <v>165</v>
      </c>
      <c r="Q17" s="116">
        <v>100</v>
      </c>
      <c r="R17" s="199">
        <v>93.77</v>
      </c>
      <c r="S17" s="356">
        <v>49</v>
      </c>
      <c r="T17" s="328">
        <v>26</v>
      </c>
      <c r="U17" s="328">
        <v>23</v>
      </c>
      <c r="V17" s="335">
        <v>25</v>
      </c>
      <c r="W17" s="255">
        <v>18</v>
      </c>
      <c r="X17" s="72">
        <f>SUM(S17:W17)</f>
        <v>141</v>
      </c>
    </row>
    <row r="18" spans="1:24" ht="15" customHeight="1" x14ac:dyDescent="0.25">
      <c r="A18" s="56">
        <v>13</v>
      </c>
      <c r="B18" s="53" t="s">
        <v>42</v>
      </c>
      <c r="C18" s="277" t="s">
        <v>57</v>
      </c>
      <c r="D18" s="272">
        <v>193</v>
      </c>
      <c r="E18" s="116">
        <v>94.30051813471502</v>
      </c>
      <c r="F18" s="249">
        <v>77.849999999999994</v>
      </c>
      <c r="G18" s="272">
        <v>194</v>
      </c>
      <c r="H18" s="116">
        <v>91.75257731958763</v>
      </c>
      <c r="I18" s="249">
        <v>78.14</v>
      </c>
      <c r="J18" s="272">
        <v>184</v>
      </c>
      <c r="K18" s="116">
        <v>93.478260869565219</v>
      </c>
      <c r="L18" s="249">
        <v>90.2</v>
      </c>
      <c r="M18" s="204">
        <v>165</v>
      </c>
      <c r="N18" s="116">
        <v>95.757575757575751</v>
      </c>
      <c r="O18" s="199">
        <v>93.33</v>
      </c>
      <c r="P18" s="272">
        <v>177</v>
      </c>
      <c r="Q18" s="116">
        <v>100</v>
      </c>
      <c r="R18" s="199">
        <v>93.77</v>
      </c>
      <c r="S18" s="356">
        <v>13</v>
      </c>
      <c r="T18" s="328">
        <v>19</v>
      </c>
      <c r="U18" s="328">
        <v>53</v>
      </c>
      <c r="V18" s="335">
        <v>50</v>
      </c>
      <c r="W18" s="255">
        <v>8</v>
      </c>
      <c r="X18" s="72">
        <f>SUM(S18:W18)</f>
        <v>143</v>
      </c>
    </row>
    <row r="19" spans="1:24" ht="15" customHeight="1" x14ac:dyDescent="0.25">
      <c r="A19" s="56">
        <v>14</v>
      </c>
      <c r="B19" s="53" t="s">
        <v>43</v>
      </c>
      <c r="C19" s="277" t="s">
        <v>52</v>
      </c>
      <c r="D19" s="272">
        <v>92</v>
      </c>
      <c r="E19" s="116">
        <v>89.130434782608688</v>
      </c>
      <c r="F19" s="249">
        <v>77.849999999999994</v>
      </c>
      <c r="G19" s="272">
        <v>110</v>
      </c>
      <c r="H19" s="116">
        <v>89.090909090909093</v>
      </c>
      <c r="I19" s="249">
        <v>78.14</v>
      </c>
      <c r="J19" s="272">
        <v>113</v>
      </c>
      <c r="K19" s="116">
        <v>97.345132743362825</v>
      </c>
      <c r="L19" s="249">
        <v>90.2</v>
      </c>
      <c r="M19" s="204">
        <v>78</v>
      </c>
      <c r="N19" s="116">
        <v>98.71794871794873</v>
      </c>
      <c r="O19" s="199">
        <v>93.33</v>
      </c>
      <c r="P19" s="272">
        <v>88</v>
      </c>
      <c r="Q19" s="116">
        <v>98.863636363636374</v>
      </c>
      <c r="R19" s="199">
        <v>93.77</v>
      </c>
      <c r="S19" s="356">
        <v>25</v>
      </c>
      <c r="T19" s="328">
        <v>31</v>
      </c>
      <c r="U19" s="328">
        <v>31</v>
      </c>
      <c r="V19" s="335">
        <v>24</v>
      </c>
      <c r="W19" s="255">
        <v>32</v>
      </c>
      <c r="X19" s="72">
        <f>SUM(S19:W19)</f>
        <v>143</v>
      </c>
    </row>
    <row r="20" spans="1:24" ht="15" customHeight="1" x14ac:dyDescent="0.25">
      <c r="A20" s="56">
        <v>15</v>
      </c>
      <c r="B20" s="53" t="s">
        <v>41</v>
      </c>
      <c r="C20" s="278" t="s">
        <v>114</v>
      </c>
      <c r="D20" s="272">
        <v>116</v>
      </c>
      <c r="E20" s="116">
        <v>86.206896551724142</v>
      </c>
      <c r="F20" s="250">
        <v>77.849999999999994</v>
      </c>
      <c r="G20" s="272">
        <v>128</v>
      </c>
      <c r="H20" s="116">
        <v>90.625</v>
      </c>
      <c r="I20" s="250">
        <v>78.14</v>
      </c>
      <c r="J20" s="272">
        <v>119</v>
      </c>
      <c r="K20" s="116">
        <v>99.159663865546221</v>
      </c>
      <c r="L20" s="250">
        <v>90.2</v>
      </c>
      <c r="M20" s="205">
        <v>130</v>
      </c>
      <c r="N20" s="116">
        <v>96.923076923076934</v>
      </c>
      <c r="O20" s="206">
        <v>93.33</v>
      </c>
      <c r="P20" s="272">
        <v>114</v>
      </c>
      <c r="Q20" s="116">
        <v>98.245614035087726</v>
      </c>
      <c r="R20" s="206">
        <v>93.77</v>
      </c>
      <c r="S20" s="357">
        <v>32</v>
      </c>
      <c r="T20" s="329">
        <v>23</v>
      </c>
      <c r="U20" s="329">
        <v>16</v>
      </c>
      <c r="V20" s="335">
        <v>39</v>
      </c>
      <c r="W20" s="255">
        <v>34</v>
      </c>
      <c r="X20" s="72">
        <f>SUM(S20:W20)</f>
        <v>144</v>
      </c>
    </row>
    <row r="21" spans="1:24" ht="15" customHeight="1" x14ac:dyDescent="0.25">
      <c r="A21" s="56">
        <v>16</v>
      </c>
      <c r="B21" s="53" t="s">
        <v>41</v>
      </c>
      <c r="C21" s="277" t="s">
        <v>17</v>
      </c>
      <c r="D21" s="272">
        <v>120</v>
      </c>
      <c r="E21" s="116">
        <v>83.333333333333329</v>
      </c>
      <c r="F21" s="249">
        <v>77.849999999999994</v>
      </c>
      <c r="G21" s="272">
        <v>112</v>
      </c>
      <c r="H21" s="116">
        <v>88.392857142857139</v>
      </c>
      <c r="I21" s="249">
        <v>78.14</v>
      </c>
      <c r="J21" s="272">
        <v>128</v>
      </c>
      <c r="K21" s="116">
        <v>95.3125</v>
      </c>
      <c r="L21" s="249">
        <v>90.2</v>
      </c>
      <c r="M21" s="204">
        <v>112</v>
      </c>
      <c r="N21" s="116">
        <v>99.107142857142861</v>
      </c>
      <c r="O21" s="199">
        <v>93.33</v>
      </c>
      <c r="P21" s="272">
        <v>106</v>
      </c>
      <c r="Q21" s="116">
        <v>100</v>
      </c>
      <c r="R21" s="199">
        <v>93.77</v>
      </c>
      <c r="S21" s="356">
        <v>44</v>
      </c>
      <c r="T21" s="328">
        <v>34</v>
      </c>
      <c r="U21" s="328">
        <v>40</v>
      </c>
      <c r="V21" s="335">
        <v>20</v>
      </c>
      <c r="W21" s="255">
        <v>7</v>
      </c>
      <c r="X21" s="72">
        <f>SUM(S21:W21)</f>
        <v>145</v>
      </c>
    </row>
    <row r="22" spans="1:24" ht="15" customHeight="1" x14ac:dyDescent="0.25">
      <c r="A22" s="56">
        <v>17</v>
      </c>
      <c r="B22" s="53" t="s">
        <v>43</v>
      </c>
      <c r="C22" s="277" t="s">
        <v>130</v>
      </c>
      <c r="D22" s="272">
        <v>90</v>
      </c>
      <c r="E22" s="116">
        <v>86.666666666666671</v>
      </c>
      <c r="F22" s="249">
        <v>77.849999999999994</v>
      </c>
      <c r="G22" s="272">
        <v>90</v>
      </c>
      <c r="H22" s="116">
        <v>83.333333333333343</v>
      </c>
      <c r="I22" s="249">
        <v>78.14</v>
      </c>
      <c r="J22" s="272">
        <v>88</v>
      </c>
      <c r="K22" s="116">
        <v>100</v>
      </c>
      <c r="L22" s="249">
        <v>90.2</v>
      </c>
      <c r="M22" s="204">
        <v>68</v>
      </c>
      <c r="N22" s="116">
        <v>97.058823529411768</v>
      </c>
      <c r="O22" s="199">
        <v>93.33</v>
      </c>
      <c r="P22" s="272">
        <v>92</v>
      </c>
      <c r="Q22" s="116">
        <v>100</v>
      </c>
      <c r="R22" s="199">
        <v>93.77</v>
      </c>
      <c r="S22" s="356">
        <v>31</v>
      </c>
      <c r="T22" s="328">
        <v>47</v>
      </c>
      <c r="U22" s="328">
        <v>11</v>
      </c>
      <c r="V22" s="335">
        <v>38</v>
      </c>
      <c r="W22" s="255">
        <v>20</v>
      </c>
      <c r="X22" s="72">
        <f>SUM(S22:W22)</f>
        <v>147</v>
      </c>
    </row>
    <row r="23" spans="1:24" ht="15" customHeight="1" x14ac:dyDescent="0.25">
      <c r="A23" s="56">
        <v>18</v>
      </c>
      <c r="B23" s="53" t="s">
        <v>42</v>
      </c>
      <c r="C23" s="277" t="s">
        <v>82</v>
      </c>
      <c r="D23" s="272">
        <v>151</v>
      </c>
      <c r="E23" s="116">
        <v>84.768211920529808</v>
      </c>
      <c r="F23" s="249">
        <v>77.849999999999994</v>
      </c>
      <c r="G23" s="272">
        <v>123</v>
      </c>
      <c r="H23" s="116">
        <v>86.178861788617894</v>
      </c>
      <c r="I23" s="249">
        <v>78.14</v>
      </c>
      <c r="J23" s="272">
        <v>140</v>
      </c>
      <c r="K23" s="116">
        <v>100</v>
      </c>
      <c r="L23" s="249">
        <v>90.2</v>
      </c>
      <c r="M23" s="204">
        <v>110</v>
      </c>
      <c r="N23" s="116">
        <v>95.454545454545453</v>
      </c>
      <c r="O23" s="199">
        <v>93.33</v>
      </c>
      <c r="P23" s="272">
        <v>141</v>
      </c>
      <c r="Q23" s="116">
        <v>100</v>
      </c>
      <c r="R23" s="199">
        <v>93.77</v>
      </c>
      <c r="S23" s="356">
        <v>38</v>
      </c>
      <c r="T23" s="328">
        <v>40</v>
      </c>
      <c r="U23" s="328">
        <v>6</v>
      </c>
      <c r="V23" s="335">
        <v>54</v>
      </c>
      <c r="W23" s="255">
        <v>10</v>
      </c>
      <c r="X23" s="72">
        <f>SUM(S23:W23)</f>
        <v>148</v>
      </c>
    </row>
    <row r="24" spans="1:24" ht="15" customHeight="1" x14ac:dyDescent="0.25">
      <c r="A24" s="56">
        <v>19</v>
      </c>
      <c r="B24" s="53" t="s">
        <v>43</v>
      </c>
      <c r="C24" s="278" t="s">
        <v>54</v>
      </c>
      <c r="D24" s="272">
        <v>104</v>
      </c>
      <c r="E24" s="116">
        <v>80.769230769230774</v>
      </c>
      <c r="F24" s="250">
        <v>77.849999999999994</v>
      </c>
      <c r="G24" s="272">
        <v>92</v>
      </c>
      <c r="H24" s="116">
        <v>97.826086956521749</v>
      </c>
      <c r="I24" s="250">
        <v>78.14</v>
      </c>
      <c r="J24" s="272">
        <v>80</v>
      </c>
      <c r="K24" s="116">
        <v>91.25</v>
      </c>
      <c r="L24" s="250">
        <v>90.2</v>
      </c>
      <c r="M24" s="205">
        <v>81</v>
      </c>
      <c r="N24" s="116">
        <v>100</v>
      </c>
      <c r="O24" s="206">
        <v>93.33</v>
      </c>
      <c r="P24" s="272">
        <v>103</v>
      </c>
      <c r="Q24" s="116">
        <v>100</v>
      </c>
      <c r="R24" s="206">
        <v>93.77</v>
      </c>
      <c r="S24" s="357">
        <v>52</v>
      </c>
      <c r="T24" s="329">
        <v>7</v>
      </c>
      <c r="U24" s="329">
        <v>63</v>
      </c>
      <c r="V24" s="335">
        <v>10</v>
      </c>
      <c r="W24" s="255">
        <v>17</v>
      </c>
      <c r="X24" s="72">
        <f>SUM(S24:W24)</f>
        <v>149</v>
      </c>
    </row>
    <row r="25" spans="1:24" ht="15" customHeight="1" thickBot="1" x14ac:dyDescent="0.3">
      <c r="A25" s="65">
        <v>20</v>
      </c>
      <c r="B25" s="66" t="s">
        <v>39</v>
      </c>
      <c r="C25" s="428" t="s">
        <v>107</v>
      </c>
      <c r="D25" s="273">
        <v>135</v>
      </c>
      <c r="E25" s="129">
        <v>84.444444444444457</v>
      </c>
      <c r="F25" s="421">
        <v>77.849999999999994</v>
      </c>
      <c r="G25" s="273">
        <v>128</v>
      </c>
      <c r="H25" s="129">
        <v>88.28125</v>
      </c>
      <c r="I25" s="421">
        <v>78.14</v>
      </c>
      <c r="J25" s="273">
        <v>110</v>
      </c>
      <c r="K25" s="129">
        <v>98.181818181818187</v>
      </c>
      <c r="L25" s="421">
        <v>90.2</v>
      </c>
      <c r="M25" s="422">
        <v>104</v>
      </c>
      <c r="N25" s="129">
        <v>99.038461538461547</v>
      </c>
      <c r="O25" s="423">
        <v>93.33</v>
      </c>
      <c r="P25" s="273">
        <v>98</v>
      </c>
      <c r="Q25" s="129">
        <v>98.979591836734699</v>
      </c>
      <c r="R25" s="423">
        <v>93.77</v>
      </c>
      <c r="S25" s="425">
        <v>40</v>
      </c>
      <c r="T25" s="426">
        <v>36</v>
      </c>
      <c r="U25" s="426">
        <v>25</v>
      </c>
      <c r="V25" s="337">
        <v>21</v>
      </c>
      <c r="W25" s="257">
        <v>30</v>
      </c>
      <c r="X25" s="160">
        <f>SUM(S25:W25)</f>
        <v>152</v>
      </c>
    </row>
    <row r="26" spans="1:24" ht="15" customHeight="1" x14ac:dyDescent="0.25">
      <c r="A26" s="63">
        <v>21</v>
      </c>
      <c r="B26" s="64" t="s">
        <v>45</v>
      </c>
      <c r="C26" s="276" t="s">
        <v>49</v>
      </c>
      <c r="D26" s="271">
        <v>92</v>
      </c>
      <c r="E26" s="133">
        <v>88.043478260869563</v>
      </c>
      <c r="F26" s="247">
        <v>77.849999999999994</v>
      </c>
      <c r="G26" s="271">
        <v>66</v>
      </c>
      <c r="H26" s="133">
        <v>89.393939393939391</v>
      </c>
      <c r="I26" s="247">
        <v>78.14</v>
      </c>
      <c r="J26" s="271">
        <v>71</v>
      </c>
      <c r="K26" s="133">
        <v>100</v>
      </c>
      <c r="L26" s="247">
        <v>90.2</v>
      </c>
      <c r="M26" s="200">
        <v>77</v>
      </c>
      <c r="N26" s="133">
        <v>100</v>
      </c>
      <c r="O26" s="201">
        <v>93.33</v>
      </c>
      <c r="P26" s="260">
        <v>78</v>
      </c>
      <c r="Q26" s="133">
        <v>93.589743589743591</v>
      </c>
      <c r="R26" s="201">
        <v>93.77</v>
      </c>
      <c r="S26" s="355">
        <v>27</v>
      </c>
      <c r="T26" s="327">
        <v>30</v>
      </c>
      <c r="U26" s="327">
        <v>15</v>
      </c>
      <c r="V26" s="334">
        <v>16</v>
      </c>
      <c r="W26" s="254">
        <v>68</v>
      </c>
      <c r="X26" s="159">
        <f>SUM(S26:W26)</f>
        <v>156</v>
      </c>
    </row>
    <row r="27" spans="1:24" ht="15" customHeight="1" x14ac:dyDescent="0.25">
      <c r="A27" s="56">
        <v>22</v>
      </c>
      <c r="B27" s="53" t="s">
        <v>40</v>
      </c>
      <c r="C27" s="418" t="s">
        <v>64</v>
      </c>
      <c r="D27" s="272">
        <v>169</v>
      </c>
      <c r="E27" s="116">
        <v>81.65680473372781</v>
      </c>
      <c r="F27" s="249">
        <v>77.849999999999994</v>
      </c>
      <c r="G27" s="272">
        <v>165</v>
      </c>
      <c r="H27" s="116">
        <v>80.606060606060609</v>
      </c>
      <c r="I27" s="249">
        <v>78.14</v>
      </c>
      <c r="J27" s="272">
        <v>148</v>
      </c>
      <c r="K27" s="116">
        <v>97.972972972972968</v>
      </c>
      <c r="L27" s="249">
        <v>90.2</v>
      </c>
      <c r="M27" s="204">
        <v>137</v>
      </c>
      <c r="N27" s="116">
        <v>100</v>
      </c>
      <c r="O27" s="199">
        <v>93.33</v>
      </c>
      <c r="P27" s="272">
        <v>137</v>
      </c>
      <c r="Q27" s="116">
        <v>99.270072992700733</v>
      </c>
      <c r="R27" s="199">
        <v>93.77</v>
      </c>
      <c r="S27" s="360">
        <v>46</v>
      </c>
      <c r="T27" s="242">
        <v>54</v>
      </c>
      <c r="U27" s="242">
        <v>28</v>
      </c>
      <c r="V27" s="325">
        <v>3</v>
      </c>
      <c r="W27" s="265">
        <v>28</v>
      </c>
      <c r="X27" s="72">
        <f>SUM(S27:W27)</f>
        <v>159</v>
      </c>
    </row>
    <row r="28" spans="1:24" ht="15" customHeight="1" x14ac:dyDescent="0.25">
      <c r="A28" s="56">
        <v>23</v>
      </c>
      <c r="B28" s="53" t="s">
        <v>45</v>
      </c>
      <c r="C28" s="277" t="s">
        <v>35</v>
      </c>
      <c r="D28" s="272">
        <v>67</v>
      </c>
      <c r="E28" s="116">
        <v>89.552238805970148</v>
      </c>
      <c r="F28" s="248">
        <v>77.849999999999994</v>
      </c>
      <c r="G28" s="272">
        <v>65</v>
      </c>
      <c r="H28" s="116">
        <v>90.769230769230774</v>
      </c>
      <c r="I28" s="248">
        <v>78.14</v>
      </c>
      <c r="J28" s="272">
        <v>43</v>
      </c>
      <c r="K28" s="116">
        <v>93.023255813953483</v>
      </c>
      <c r="L28" s="248">
        <v>90.2</v>
      </c>
      <c r="M28" s="202">
        <v>64</v>
      </c>
      <c r="N28" s="125">
        <v>98.4375</v>
      </c>
      <c r="O28" s="203">
        <v>93.33</v>
      </c>
      <c r="P28" s="269">
        <v>67</v>
      </c>
      <c r="Q28" s="116">
        <v>97.014925373134332</v>
      </c>
      <c r="R28" s="203">
        <v>93.77</v>
      </c>
      <c r="S28" s="356">
        <v>22</v>
      </c>
      <c r="T28" s="328">
        <v>21</v>
      </c>
      <c r="U28" s="328">
        <v>55</v>
      </c>
      <c r="V28" s="335">
        <v>28</v>
      </c>
      <c r="W28" s="255">
        <v>42</v>
      </c>
      <c r="X28" s="72">
        <f>SUM(S28:W28)</f>
        <v>168</v>
      </c>
    </row>
    <row r="29" spans="1:24" ht="15" customHeight="1" x14ac:dyDescent="0.25">
      <c r="A29" s="56">
        <v>24</v>
      </c>
      <c r="B29" s="53" t="s">
        <v>45</v>
      </c>
      <c r="C29" s="277" t="s">
        <v>37</v>
      </c>
      <c r="D29" s="281">
        <v>77</v>
      </c>
      <c r="E29" s="116">
        <v>64.935064935064943</v>
      </c>
      <c r="F29" s="249">
        <v>77.849999999999994</v>
      </c>
      <c r="G29" s="281">
        <v>77</v>
      </c>
      <c r="H29" s="116">
        <v>93.506493506493513</v>
      </c>
      <c r="I29" s="249">
        <v>78.14</v>
      </c>
      <c r="J29" s="281">
        <v>67</v>
      </c>
      <c r="K29" s="116">
        <v>98.507462686567166</v>
      </c>
      <c r="L29" s="249">
        <v>90.2</v>
      </c>
      <c r="M29" s="204">
        <v>73</v>
      </c>
      <c r="N29" s="116">
        <v>100</v>
      </c>
      <c r="O29" s="199">
        <v>93.33</v>
      </c>
      <c r="P29" s="269">
        <v>67</v>
      </c>
      <c r="Q29" s="116">
        <v>100</v>
      </c>
      <c r="R29" s="199">
        <v>93.77</v>
      </c>
      <c r="S29" s="356">
        <v>96</v>
      </c>
      <c r="T29" s="328">
        <v>16</v>
      </c>
      <c r="U29" s="328">
        <v>22</v>
      </c>
      <c r="V29" s="335">
        <v>17</v>
      </c>
      <c r="W29" s="255">
        <v>27</v>
      </c>
      <c r="X29" s="72">
        <f>SUM(S29:W29)</f>
        <v>178</v>
      </c>
    </row>
    <row r="30" spans="1:24" ht="15" customHeight="1" x14ac:dyDescent="0.25">
      <c r="A30" s="56">
        <v>25</v>
      </c>
      <c r="B30" s="53" t="s">
        <v>43</v>
      </c>
      <c r="C30" s="277" t="s">
        <v>154</v>
      </c>
      <c r="D30" s="269">
        <v>202</v>
      </c>
      <c r="E30" s="285">
        <v>91.584158415841586</v>
      </c>
      <c r="F30" s="249">
        <v>77.849999999999994</v>
      </c>
      <c r="G30" s="269">
        <v>207</v>
      </c>
      <c r="H30" s="285">
        <v>94.68599033816426</v>
      </c>
      <c r="I30" s="249">
        <v>78.14</v>
      </c>
      <c r="J30" s="269">
        <v>168</v>
      </c>
      <c r="K30" s="285">
        <v>98.80952380952381</v>
      </c>
      <c r="L30" s="249">
        <v>90.2</v>
      </c>
      <c r="M30" s="204"/>
      <c r="N30" s="116"/>
      <c r="O30" s="199">
        <v>93.33</v>
      </c>
      <c r="P30" s="272">
        <v>213</v>
      </c>
      <c r="Q30" s="116">
        <v>100</v>
      </c>
      <c r="R30" s="199">
        <v>93.77</v>
      </c>
      <c r="S30" s="356">
        <v>18</v>
      </c>
      <c r="T30" s="328">
        <v>12</v>
      </c>
      <c r="U30" s="328">
        <v>20</v>
      </c>
      <c r="V30" s="335">
        <v>110</v>
      </c>
      <c r="W30" s="255">
        <v>19</v>
      </c>
      <c r="X30" s="72">
        <f>SUM(S30:W30)</f>
        <v>179</v>
      </c>
    </row>
    <row r="31" spans="1:24" ht="15" customHeight="1" x14ac:dyDescent="0.25">
      <c r="A31" s="56">
        <v>26</v>
      </c>
      <c r="B31" s="53" t="s">
        <v>41</v>
      </c>
      <c r="C31" s="278" t="s">
        <v>119</v>
      </c>
      <c r="D31" s="274">
        <v>103</v>
      </c>
      <c r="E31" s="116">
        <v>83.495145631067956</v>
      </c>
      <c r="F31" s="250">
        <v>77.849999999999994</v>
      </c>
      <c r="G31" s="274">
        <v>111</v>
      </c>
      <c r="H31" s="116">
        <v>95.49549549549549</v>
      </c>
      <c r="I31" s="250">
        <v>78.14</v>
      </c>
      <c r="J31" s="274">
        <v>100</v>
      </c>
      <c r="K31" s="116">
        <v>97</v>
      </c>
      <c r="L31" s="250">
        <v>90.2</v>
      </c>
      <c r="M31" s="205">
        <v>67</v>
      </c>
      <c r="N31" s="116">
        <v>95.522388059701484</v>
      </c>
      <c r="O31" s="206">
        <v>93.33</v>
      </c>
      <c r="P31" s="272">
        <v>72</v>
      </c>
      <c r="Q31" s="116">
        <v>97.222222222222229</v>
      </c>
      <c r="R31" s="206">
        <v>93.77</v>
      </c>
      <c r="S31" s="357">
        <v>42</v>
      </c>
      <c r="T31" s="329">
        <v>9</v>
      </c>
      <c r="U31" s="329">
        <v>34</v>
      </c>
      <c r="V31" s="335">
        <v>53</v>
      </c>
      <c r="W31" s="255">
        <v>41</v>
      </c>
      <c r="X31" s="72">
        <f>SUM(S31:W31)</f>
        <v>179</v>
      </c>
    </row>
    <row r="32" spans="1:24" s="1" customFormat="1" ht="15" customHeight="1" x14ac:dyDescent="0.25">
      <c r="A32" s="56">
        <v>27</v>
      </c>
      <c r="B32" s="53" t="s">
        <v>42</v>
      </c>
      <c r="C32" s="277" t="s">
        <v>58</v>
      </c>
      <c r="D32" s="272">
        <v>64</v>
      </c>
      <c r="E32" s="116">
        <v>81.25</v>
      </c>
      <c r="F32" s="249">
        <v>77.849999999999994</v>
      </c>
      <c r="G32" s="272">
        <v>50</v>
      </c>
      <c r="H32" s="116">
        <v>22</v>
      </c>
      <c r="I32" s="249">
        <v>78.14</v>
      </c>
      <c r="J32" s="272">
        <v>44</v>
      </c>
      <c r="K32" s="116">
        <v>100</v>
      </c>
      <c r="L32" s="249">
        <v>90.2</v>
      </c>
      <c r="M32" s="204">
        <v>91</v>
      </c>
      <c r="N32" s="116">
        <v>100</v>
      </c>
      <c r="O32" s="199">
        <v>93.33</v>
      </c>
      <c r="P32" s="272">
        <v>74</v>
      </c>
      <c r="Q32" s="116">
        <v>100</v>
      </c>
      <c r="R32" s="199">
        <v>93.77</v>
      </c>
      <c r="S32" s="356">
        <v>48</v>
      </c>
      <c r="T32" s="328">
        <v>107</v>
      </c>
      <c r="U32" s="328">
        <v>7</v>
      </c>
      <c r="V32" s="335">
        <v>6</v>
      </c>
      <c r="W32" s="255">
        <v>12</v>
      </c>
      <c r="X32" s="72">
        <f>SUM(S32:W32)</f>
        <v>180</v>
      </c>
    </row>
    <row r="33" spans="1:24" ht="15" customHeight="1" x14ac:dyDescent="0.25">
      <c r="A33" s="56">
        <v>28</v>
      </c>
      <c r="B33" s="53" t="s">
        <v>40</v>
      </c>
      <c r="C33" s="277" t="s">
        <v>7</v>
      </c>
      <c r="D33" s="272">
        <v>67</v>
      </c>
      <c r="E33" s="116">
        <v>92.537313432835816</v>
      </c>
      <c r="F33" s="249">
        <v>77.849999999999994</v>
      </c>
      <c r="G33" s="272">
        <v>73</v>
      </c>
      <c r="H33" s="116">
        <v>90.410958904109577</v>
      </c>
      <c r="I33" s="249">
        <v>78.14</v>
      </c>
      <c r="J33" s="272">
        <v>69</v>
      </c>
      <c r="K33" s="116">
        <v>91.304347826086953</v>
      </c>
      <c r="L33" s="249">
        <v>90.2</v>
      </c>
      <c r="M33" s="204">
        <v>65</v>
      </c>
      <c r="N33" s="116">
        <v>98.461538461538467</v>
      </c>
      <c r="O33" s="199">
        <v>93.33</v>
      </c>
      <c r="P33" s="272">
        <v>73</v>
      </c>
      <c r="Q33" s="116">
        <v>94.520547945205479</v>
      </c>
      <c r="R33" s="199">
        <v>93.77</v>
      </c>
      <c r="S33" s="356">
        <v>16</v>
      </c>
      <c r="T33" s="328">
        <v>25</v>
      </c>
      <c r="U33" s="328">
        <v>62</v>
      </c>
      <c r="V33" s="335">
        <v>27</v>
      </c>
      <c r="W33" s="255">
        <v>59</v>
      </c>
      <c r="X33" s="72">
        <f>SUM(S33:W33)</f>
        <v>189</v>
      </c>
    </row>
    <row r="34" spans="1:24" ht="15" customHeight="1" x14ac:dyDescent="0.25">
      <c r="A34" s="56">
        <v>29</v>
      </c>
      <c r="B34" s="53" t="s">
        <v>40</v>
      </c>
      <c r="C34" s="277" t="s">
        <v>109</v>
      </c>
      <c r="D34" s="272">
        <v>97</v>
      </c>
      <c r="E34" s="116">
        <v>96.907216494845358</v>
      </c>
      <c r="F34" s="249">
        <v>77.849999999999994</v>
      </c>
      <c r="G34" s="272">
        <v>112</v>
      </c>
      <c r="H34" s="116">
        <v>83.035714285714292</v>
      </c>
      <c r="I34" s="249">
        <v>78.14</v>
      </c>
      <c r="J34" s="272">
        <v>103</v>
      </c>
      <c r="K34" s="116">
        <v>95.145631067961176</v>
      </c>
      <c r="L34" s="249">
        <v>90.2</v>
      </c>
      <c r="M34" s="204">
        <v>86</v>
      </c>
      <c r="N34" s="116">
        <v>87.20930232558139</v>
      </c>
      <c r="O34" s="199">
        <v>93.33</v>
      </c>
      <c r="P34" s="272">
        <v>83</v>
      </c>
      <c r="Q34" s="116">
        <v>100</v>
      </c>
      <c r="R34" s="199">
        <v>93.77</v>
      </c>
      <c r="S34" s="356">
        <v>7</v>
      </c>
      <c r="T34" s="328">
        <v>48</v>
      </c>
      <c r="U34" s="328">
        <v>41</v>
      </c>
      <c r="V34" s="335">
        <v>90</v>
      </c>
      <c r="W34" s="255">
        <v>6</v>
      </c>
      <c r="X34" s="72">
        <f>SUM(S34:W34)</f>
        <v>192</v>
      </c>
    </row>
    <row r="35" spans="1:24" ht="15" customHeight="1" thickBot="1" x14ac:dyDescent="0.3">
      <c r="A35" s="57">
        <v>30</v>
      </c>
      <c r="B35" s="58" t="s">
        <v>42</v>
      </c>
      <c r="C35" s="362" t="s">
        <v>26</v>
      </c>
      <c r="D35" s="273">
        <v>113</v>
      </c>
      <c r="E35" s="129">
        <v>87.610619469026545</v>
      </c>
      <c r="F35" s="320">
        <v>77.849999999999994</v>
      </c>
      <c r="G35" s="273">
        <v>124</v>
      </c>
      <c r="H35" s="129">
        <v>88.709677419354847</v>
      </c>
      <c r="I35" s="320">
        <v>78.14</v>
      </c>
      <c r="J35" s="273">
        <v>135</v>
      </c>
      <c r="K35" s="129">
        <v>91.111111111111114</v>
      </c>
      <c r="L35" s="320">
        <v>90.2</v>
      </c>
      <c r="M35" s="321">
        <v>123</v>
      </c>
      <c r="N35" s="129">
        <v>98.373983739837399</v>
      </c>
      <c r="O35" s="322">
        <v>93.33</v>
      </c>
      <c r="P35" s="273">
        <v>110</v>
      </c>
      <c r="Q35" s="129">
        <v>97.27272727272728</v>
      </c>
      <c r="R35" s="322">
        <v>93.77</v>
      </c>
      <c r="S35" s="363">
        <v>28</v>
      </c>
      <c r="T35" s="331">
        <v>32</v>
      </c>
      <c r="U35" s="331">
        <v>65</v>
      </c>
      <c r="V35" s="336">
        <v>29</v>
      </c>
      <c r="W35" s="256">
        <v>40</v>
      </c>
      <c r="X35" s="73">
        <f>SUM(S35:W35)</f>
        <v>194</v>
      </c>
    </row>
    <row r="36" spans="1:24" ht="15" customHeight="1" x14ac:dyDescent="0.25">
      <c r="A36" s="55">
        <v>31</v>
      </c>
      <c r="B36" s="54" t="s">
        <v>40</v>
      </c>
      <c r="C36" s="11" t="s">
        <v>155</v>
      </c>
      <c r="D36" s="275">
        <v>95</v>
      </c>
      <c r="E36" s="125">
        <v>87.368421052631575</v>
      </c>
      <c r="F36" s="248">
        <v>77.849999999999994</v>
      </c>
      <c r="G36" s="275">
        <v>110</v>
      </c>
      <c r="H36" s="125">
        <v>90</v>
      </c>
      <c r="I36" s="248">
        <v>78.14</v>
      </c>
      <c r="J36" s="275">
        <v>67</v>
      </c>
      <c r="K36" s="125">
        <v>97.014925373134332</v>
      </c>
      <c r="L36" s="248">
        <v>90.2</v>
      </c>
      <c r="M36" s="202">
        <v>61</v>
      </c>
      <c r="N36" s="125">
        <v>93.442622950819668</v>
      </c>
      <c r="O36" s="203">
        <v>93.33</v>
      </c>
      <c r="P36" s="271">
        <v>79</v>
      </c>
      <c r="Q36" s="133">
        <v>94.936708860759495</v>
      </c>
      <c r="R36" s="203">
        <v>93.77</v>
      </c>
      <c r="S36" s="356">
        <v>29</v>
      </c>
      <c r="T36" s="328">
        <v>28</v>
      </c>
      <c r="U36" s="328">
        <v>33</v>
      </c>
      <c r="V36" s="335">
        <v>65</v>
      </c>
      <c r="W36" s="255">
        <v>55</v>
      </c>
      <c r="X36" s="71">
        <f>SUM(S36:W36)</f>
        <v>210</v>
      </c>
    </row>
    <row r="37" spans="1:24" ht="15" customHeight="1" x14ac:dyDescent="0.25">
      <c r="A37" s="56">
        <v>32</v>
      </c>
      <c r="B37" s="53" t="s">
        <v>45</v>
      </c>
      <c r="C37" s="3" t="s">
        <v>36</v>
      </c>
      <c r="D37" s="275">
        <v>106</v>
      </c>
      <c r="E37" s="125">
        <v>81.132075471698116</v>
      </c>
      <c r="F37" s="249">
        <v>77.849999999999994</v>
      </c>
      <c r="G37" s="275">
        <v>71</v>
      </c>
      <c r="H37" s="125">
        <v>77.464788732394368</v>
      </c>
      <c r="I37" s="249">
        <v>78.14</v>
      </c>
      <c r="J37" s="275">
        <v>91</v>
      </c>
      <c r="K37" s="125">
        <v>100</v>
      </c>
      <c r="L37" s="249">
        <v>90.2</v>
      </c>
      <c r="M37" s="204">
        <v>63</v>
      </c>
      <c r="N37" s="116">
        <v>95.238095238095241</v>
      </c>
      <c r="O37" s="199">
        <v>93.33</v>
      </c>
      <c r="P37" s="269">
        <v>69</v>
      </c>
      <c r="Q37" s="116">
        <v>100</v>
      </c>
      <c r="R37" s="199">
        <v>93.77</v>
      </c>
      <c r="S37" s="356">
        <v>50</v>
      </c>
      <c r="T37" s="328">
        <v>62</v>
      </c>
      <c r="U37" s="328">
        <v>14</v>
      </c>
      <c r="V37" s="335">
        <v>59</v>
      </c>
      <c r="W37" s="255">
        <v>25</v>
      </c>
      <c r="X37" s="72">
        <f>SUM(S37:W37)</f>
        <v>210</v>
      </c>
    </row>
    <row r="38" spans="1:24" ht="15" customHeight="1" x14ac:dyDescent="0.25">
      <c r="A38" s="56">
        <v>33</v>
      </c>
      <c r="B38" s="53" t="s">
        <v>43</v>
      </c>
      <c r="C38" s="154" t="s">
        <v>83</v>
      </c>
      <c r="D38" s="272">
        <v>135</v>
      </c>
      <c r="E38" s="116">
        <v>78.518518518518519</v>
      </c>
      <c r="F38" s="252">
        <v>77.849999999999994</v>
      </c>
      <c r="G38" s="272">
        <v>119</v>
      </c>
      <c r="H38" s="116">
        <v>80.672268907563023</v>
      </c>
      <c r="I38" s="252">
        <v>78.14</v>
      </c>
      <c r="J38" s="272">
        <v>103</v>
      </c>
      <c r="K38" s="116">
        <v>95.145631067961176</v>
      </c>
      <c r="L38" s="252">
        <v>90.2</v>
      </c>
      <c r="M38" s="209">
        <v>114</v>
      </c>
      <c r="N38" s="116">
        <v>96.491228070175438</v>
      </c>
      <c r="O38" s="210">
        <v>93.33</v>
      </c>
      <c r="P38" s="272">
        <v>110</v>
      </c>
      <c r="Q38" s="116">
        <v>100</v>
      </c>
      <c r="R38" s="210">
        <v>93.77</v>
      </c>
      <c r="S38" s="359">
        <v>62</v>
      </c>
      <c r="T38" s="242">
        <v>52</v>
      </c>
      <c r="U38" s="242">
        <v>42</v>
      </c>
      <c r="V38" s="335">
        <v>41</v>
      </c>
      <c r="W38" s="255">
        <v>16</v>
      </c>
      <c r="X38" s="72">
        <f>SUM(S38:W38)</f>
        <v>213</v>
      </c>
    </row>
    <row r="39" spans="1:24" ht="15" customHeight="1" x14ac:dyDescent="0.25">
      <c r="A39" s="56">
        <v>34</v>
      </c>
      <c r="B39" s="53" t="s">
        <v>42</v>
      </c>
      <c r="C39" s="3" t="s">
        <v>59</v>
      </c>
      <c r="D39" s="272">
        <v>48</v>
      </c>
      <c r="E39" s="116">
        <v>89.583333333333329</v>
      </c>
      <c r="F39" s="249">
        <v>77.849999999999994</v>
      </c>
      <c r="G39" s="272">
        <v>29</v>
      </c>
      <c r="H39" s="116">
        <v>93.103448275862064</v>
      </c>
      <c r="I39" s="249">
        <v>78.14</v>
      </c>
      <c r="J39" s="272">
        <v>28</v>
      </c>
      <c r="K39" s="116">
        <v>89.285714285714292</v>
      </c>
      <c r="L39" s="249">
        <v>90.2</v>
      </c>
      <c r="M39" s="204">
        <v>21</v>
      </c>
      <c r="N39" s="116">
        <v>85.714285714285722</v>
      </c>
      <c r="O39" s="199">
        <v>93.33</v>
      </c>
      <c r="P39" s="272">
        <v>34</v>
      </c>
      <c r="Q39" s="116">
        <v>100</v>
      </c>
      <c r="R39" s="199">
        <v>93.77</v>
      </c>
      <c r="S39" s="356">
        <v>21</v>
      </c>
      <c r="T39" s="328">
        <v>17</v>
      </c>
      <c r="U39" s="328">
        <v>73</v>
      </c>
      <c r="V39" s="335">
        <v>93</v>
      </c>
      <c r="W39" s="255">
        <v>11</v>
      </c>
      <c r="X39" s="72">
        <f>SUM(S39:W39)</f>
        <v>215</v>
      </c>
    </row>
    <row r="40" spans="1:24" ht="15" customHeight="1" x14ac:dyDescent="0.25">
      <c r="A40" s="56">
        <v>35</v>
      </c>
      <c r="B40" s="53" t="s">
        <v>41</v>
      </c>
      <c r="C40" s="3" t="s">
        <v>14</v>
      </c>
      <c r="D40" s="272">
        <v>121</v>
      </c>
      <c r="E40" s="116">
        <v>85.123966942148769</v>
      </c>
      <c r="F40" s="249">
        <v>77.849999999999994</v>
      </c>
      <c r="G40" s="272">
        <v>100</v>
      </c>
      <c r="H40" s="116">
        <v>82</v>
      </c>
      <c r="I40" s="249">
        <v>78.14</v>
      </c>
      <c r="J40" s="272">
        <v>64</v>
      </c>
      <c r="K40" s="116">
        <v>100</v>
      </c>
      <c r="L40" s="249">
        <v>90.2</v>
      </c>
      <c r="M40" s="204">
        <v>93</v>
      </c>
      <c r="N40" s="116">
        <v>97.849462365591393</v>
      </c>
      <c r="O40" s="199">
        <v>93.33</v>
      </c>
      <c r="P40" s="272">
        <v>82</v>
      </c>
      <c r="Q40" s="116">
        <v>89.024390243902445</v>
      </c>
      <c r="R40" s="199">
        <v>93.77</v>
      </c>
      <c r="S40" s="356">
        <v>37</v>
      </c>
      <c r="T40" s="328">
        <v>51</v>
      </c>
      <c r="U40" s="328">
        <v>4</v>
      </c>
      <c r="V40" s="335">
        <v>31</v>
      </c>
      <c r="W40" s="255">
        <v>92</v>
      </c>
      <c r="X40" s="72">
        <f>SUM(S40:W40)</f>
        <v>215</v>
      </c>
    </row>
    <row r="41" spans="1:24" ht="15" customHeight="1" x14ac:dyDescent="0.25">
      <c r="A41" s="56">
        <v>36</v>
      </c>
      <c r="B41" s="53" t="s">
        <v>44</v>
      </c>
      <c r="C41" s="3" t="s">
        <v>100</v>
      </c>
      <c r="D41" s="272">
        <v>318</v>
      </c>
      <c r="E41" s="116">
        <v>83.333333333333343</v>
      </c>
      <c r="F41" s="249">
        <v>77.849999999999994</v>
      </c>
      <c r="G41" s="272">
        <v>297</v>
      </c>
      <c r="H41" s="116">
        <v>80.134680134680139</v>
      </c>
      <c r="I41" s="249">
        <v>78.14</v>
      </c>
      <c r="J41" s="272">
        <v>289</v>
      </c>
      <c r="K41" s="116">
        <v>98.96193771626298</v>
      </c>
      <c r="L41" s="249">
        <v>90.2</v>
      </c>
      <c r="M41" s="204">
        <v>265</v>
      </c>
      <c r="N41" s="116">
        <v>92.075471698113205</v>
      </c>
      <c r="O41" s="199">
        <v>93.33</v>
      </c>
      <c r="P41" s="272">
        <v>244</v>
      </c>
      <c r="Q41" s="116">
        <v>99.180327868852459</v>
      </c>
      <c r="R41" s="199">
        <v>93.77</v>
      </c>
      <c r="S41" s="356">
        <v>43</v>
      </c>
      <c r="T41" s="328">
        <v>58</v>
      </c>
      <c r="U41" s="328">
        <v>18</v>
      </c>
      <c r="V41" s="335">
        <v>71</v>
      </c>
      <c r="W41" s="255">
        <v>29</v>
      </c>
      <c r="X41" s="72">
        <f>SUM(S41:W41)</f>
        <v>219</v>
      </c>
    </row>
    <row r="42" spans="1:24" ht="15" customHeight="1" x14ac:dyDescent="0.25">
      <c r="A42" s="56">
        <v>37</v>
      </c>
      <c r="B42" s="53" t="s">
        <v>40</v>
      </c>
      <c r="C42" s="4" t="s">
        <v>8</v>
      </c>
      <c r="D42" s="272">
        <v>65</v>
      </c>
      <c r="E42" s="116">
        <v>67.692307692307693</v>
      </c>
      <c r="F42" s="250">
        <v>77.849999999999994</v>
      </c>
      <c r="G42" s="272">
        <v>60</v>
      </c>
      <c r="H42" s="116">
        <v>90</v>
      </c>
      <c r="I42" s="250">
        <v>78.14</v>
      </c>
      <c r="J42" s="272">
        <v>70</v>
      </c>
      <c r="K42" s="116">
        <v>95.714285714285708</v>
      </c>
      <c r="L42" s="250">
        <v>90.2</v>
      </c>
      <c r="M42" s="205">
        <v>50</v>
      </c>
      <c r="N42" s="116">
        <v>98</v>
      </c>
      <c r="O42" s="206">
        <v>93.33</v>
      </c>
      <c r="P42" s="272">
        <v>84</v>
      </c>
      <c r="Q42" s="116">
        <v>97.61904761904762</v>
      </c>
      <c r="R42" s="206">
        <v>93.77</v>
      </c>
      <c r="S42" s="357">
        <v>91</v>
      </c>
      <c r="T42" s="329">
        <v>27</v>
      </c>
      <c r="U42" s="329">
        <v>36</v>
      </c>
      <c r="V42" s="335">
        <v>30</v>
      </c>
      <c r="W42" s="255">
        <v>38</v>
      </c>
      <c r="X42" s="72">
        <f>SUM(S42:W42)</f>
        <v>222</v>
      </c>
    </row>
    <row r="43" spans="1:24" ht="15" customHeight="1" x14ac:dyDescent="0.25">
      <c r="A43" s="56">
        <v>38</v>
      </c>
      <c r="B43" s="53" t="s">
        <v>44</v>
      </c>
      <c r="C43" s="3" t="s">
        <v>28</v>
      </c>
      <c r="D43" s="272">
        <v>47</v>
      </c>
      <c r="E43" s="116">
        <v>89.361702127659569</v>
      </c>
      <c r="F43" s="249">
        <v>77.849999999999994</v>
      </c>
      <c r="G43" s="272">
        <v>71</v>
      </c>
      <c r="H43" s="116">
        <v>74.647887323943664</v>
      </c>
      <c r="I43" s="249">
        <v>78.14</v>
      </c>
      <c r="J43" s="272">
        <v>37</v>
      </c>
      <c r="K43" s="116">
        <v>100</v>
      </c>
      <c r="L43" s="249">
        <v>90.2</v>
      </c>
      <c r="M43" s="204">
        <v>41</v>
      </c>
      <c r="N43" s="116">
        <v>75.609756097560975</v>
      </c>
      <c r="O43" s="199">
        <v>93.33</v>
      </c>
      <c r="P43" s="272">
        <v>49</v>
      </c>
      <c r="Q43" s="116">
        <v>100</v>
      </c>
      <c r="R43" s="199">
        <v>93.77</v>
      </c>
      <c r="S43" s="356">
        <v>23</v>
      </c>
      <c r="T43" s="328">
        <v>66</v>
      </c>
      <c r="U43" s="328">
        <v>12</v>
      </c>
      <c r="V43" s="335">
        <v>105</v>
      </c>
      <c r="W43" s="255">
        <v>23</v>
      </c>
      <c r="X43" s="72">
        <f>SUM(S43:W43)</f>
        <v>229</v>
      </c>
    </row>
    <row r="44" spans="1:24" ht="15" customHeight="1" x14ac:dyDescent="0.25">
      <c r="A44" s="56">
        <v>39</v>
      </c>
      <c r="B44" s="53" t="s">
        <v>44</v>
      </c>
      <c r="C44" s="3" t="s">
        <v>132</v>
      </c>
      <c r="D44" s="272">
        <v>91</v>
      </c>
      <c r="E44" s="116">
        <v>95.604395604395592</v>
      </c>
      <c r="F44" s="249">
        <v>77.849999999999994</v>
      </c>
      <c r="G44" s="272">
        <v>101</v>
      </c>
      <c r="H44" s="116">
        <v>80.198019801980195</v>
      </c>
      <c r="I44" s="249">
        <v>78.14</v>
      </c>
      <c r="J44" s="272">
        <v>92</v>
      </c>
      <c r="K44" s="116">
        <v>92.391304347826093</v>
      </c>
      <c r="L44" s="249">
        <v>90.2</v>
      </c>
      <c r="M44" s="204">
        <v>80</v>
      </c>
      <c r="N44" s="116">
        <v>100</v>
      </c>
      <c r="O44" s="199">
        <v>93.33</v>
      </c>
      <c r="P44" s="272">
        <v>93</v>
      </c>
      <c r="Q44" s="116">
        <v>88.172043010752688</v>
      </c>
      <c r="R44" s="199">
        <v>93.77</v>
      </c>
      <c r="S44" s="356">
        <v>10</v>
      </c>
      <c r="T44" s="328">
        <v>57</v>
      </c>
      <c r="U44" s="328">
        <v>57</v>
      </c>
      <c r="V44" s="335">
        <v>12</v>
      </c>
      <c r="W44" s="255">
        <v>95</v>
      </c>
      <c r="X44" s="72">
        <f>SUM(S44:W44)</f>
        <v>231</v>
      </c>
    </row>
    <row r="45" spans="1:24" ht="15" customHeight="1" thickBot="1" x14ac:dyDescent="0.3">
      <c r="A45" s="57">
        <v>40</v>
      </c>
      <c r="B45" s="58" t="s">
        <v>41</v>
      </c>
      <c r="C45" s="417" t="s">
        <v>115</v>
      </c>
      <c r="D45" s="279">
        <v>60</v>
      </c>
      <c r="E45" s="121">
        <v>93.333333333333329</v>
      </c>
      <c r="F45" s="421">
        <v>77.849999999999994</v>
      </c>
      <c r="G45" s="279">
        <v>82</v>
      </c>
      <c r="H45" s="121">
        <v>52.439024390243901</v>
      </c>
      <c r="I45" s="421">
        <v>78.14</v>
      </c>
      <c r="J45" s="279">
        <v>103</v>
      </c>
      <c r="K45" s="121">
        <v>93.203883495145632</v>
      </c>
      <c r="L45" s="421">
        <v>90.2</v>
      </c>
      <c r="M45" s="321">
        <v>88</v>
      </c>
      <c r="N45" s="129">
        <v>100</v>
      </c>
      <c r="O45" s="322">
        <v>93.33</v>
      </c>
      <c r="P45" s="323">
        <v>97</v>
      </c>
      <c r="Q45" s="129">
        <v>94.845360824742272</v>
      </c>
      <c r="R45" s="322">
        <v>93.77</v>
      </c>
      <c r="S45" s="363">
        <v>15</v>
      </c>
      <c r="T45" s="331">
        <v>104</v>
      </c>
      <c r="U45" s="331">
        <v>54</v>
      </c>
      <c r="V45" s="336">
        <v>4</v>
      </c>
      <c r="W45" s="256">
        <v>56</v>
      </c>
      <c r="X45" s="73">
        <f>SUM(S45:W45)</f>
        <v>233</v>
      </c>
    </row>
    <row r="46" spans="1:24" ht="15" customHeight="1" x14ac:dyDescent="0.25">
      <c r="A46" s="63">
        <v>41</v>
      </c>
      <c r="B46" s="64" t="s">
        <v>44</v>
      </c>
      <c r="C46" s="8" t="s">
        <v>134</v>
      </c>
      <c r="D46" s="271">
        <v>102</v>
      </c>
      <c r="E46" s="133">
        <v>72.549019607843135</v>
      </c>
      <c r="F46" s="247">
        <v>77.849999999999994</v>
      </c>
      <c r="G46" s="271">
        <v>119</v>
      </c>
      <c r="H46" s="133">
        <v>80.672268907563023</v>
      </c>
      <c r="I46" s="247">
        <v>78.14</v>
      </c>
      <c r="J46" s="271">
        <v>121</v>
      </c>
      <c r="K46" s="133">
        <v>90.909090909090907</v>
      </c>
      <c r="L46" s="247">
        <v>90.2</v>
      </c>
      <c r="M46" s="202">
        <v>100</v>
      </c>
      <c r="N46" s="133">
        <v>100</v>
      </c>
      <c r="O46" s="203">
        <v>93.33</v>
      </c>
      <c r="P46" s="271">
        <v>106</v>
      </c>
      <c r="Q46" s="133">
        <v>100</v>
      </c>
      <c r="R46" s="203">
        <v>93.77</v>
      </c>
      <c r="S46" s="356">
        <v>80</v>
      </c>
      <c r="T46" s="328">
        <v>53</v>
      </c>
      <c r="U46" s="328">
        <v>66</v>
      </c>
      <c r="V46" s="334">
        <v>13</v>
      </c>
      <c r="W46" s="254">
        <v>22</v>
      </c>
      <c r="X46" s="159">
        <f>SUM(S46:W46)</f>
        <v>234</v>
      </c>
    </row>
    <row r="47" spans="1:24" ht="15" customHeight="1" x14ac:dyDescent="0.25">
      <c r="A47" s="56">
        <v>42</v>
      </c>
      <c r="B47" s="53" t="s">
        <v>42</v>
      </c>
      <c r="C47" s="3" t="s">
        <v>24</v>
      </c>
      <c r="D47" s="275">
        <v>80</v>
      </c>
      <c r="E47" s="125">
        <v>71.25</v>
      </c>
      <c r="F47" s="249">
        <v>77.849999999999994</v>
      </c>
      <c r="G47" s="275">
        <v>86</v>
      </c>
      <c r="H47" s="125">
        <v>89.534883720930225</v>
      </c>
      <c r="I47" s="249">
        <v>78.14</v>
      </c>
      <c r="J47" s="275">
        <v>88</v>
      </c>
      <c r="K47" s="125">
        <v>68.181818181818187</v>
      </c>
      <c r="L47" s="249">
        <v>90.2</v>
      </c>
      <c r="M47" s="204">
        <v>80</v>
      </c>
      <c r="N47" s="116">
        <v>100</v>
      </c>
      <c r="O47" s="199">
        <v>93.33</v>
      </c>
      <c r="P47" s="272">
        <v>81</v>
      </c>
      <c r="Q47" s="116">
        <v>100</v>
      </c>
      <c r="R47" s="199">
        <v>93.77</v>
      </c>
      <c r="S47" s="356">
        <v>84</v>
      </c>
      <c r="T47" s="328">
        <v>29</v>
      </c>
      <c r="U47" s="328">
        <v>104</v>
      </c>
      <c r="V47" s="335">
        <v>7</v>
      </c>
      <c r="W47" s="255">
        <v>13</v>
      </c>
      <c r="X47" s="72">
        <f>SUM(S47:W47)</f>
        <v>237</v>
      </c>
    </row>
    <row r="48" spans="1:24" ht="15" customHeight="1" x14ac:dyDescent="0.25">
      <c r="A48" s="56">
        <v>43</v>
      </c>
      <c r="B48" s="53" t="s">
        <v>44</v>
      </c>
      <c r="C48" s="3" t="s">
        <v>133</v>
      </c>
      <c r="D48" s="282">
        <v>120</v>
      </c>
      <c r="E48" s="125">
        <v>84.166666666666657</v>
      </c>
      <c r="F48" s="248">
        <v>77.849999999999994</v>
      </c>
      <c r="G48" s="282">
        <v>116</v>
      </c>
      <c r="H48" s="125">
        <v>68.103448275862064</v>
      </c>
      <c r="I48" s="248">
        <v>78.14</v>
      </c>
      <c r="J48" s="282">
        <v>110</v>
      </c>
      <c r="K48" s="125">
        <v>97.27272727272728</v>
      </c>
      <c r="L48" s="248">
        <v>90.2</v>
      </c>
      <c r="M48" s="202">
        <v>105</v>
      </c>
      <c r="N48" s="116">
        <v>97.142857142857139</v>
      </c>
      <c r="O48" s="203">
        <v>93.33</v>
      </c>
      <c r="P48" s="272">
        <v>101</v>
      </c>
      <c r="Q48" s="116">
        <v>96.039603960396036</v>
      </c>
      <c r="R48" s="203">
        <v>93.77</v>
      </c>
      <c r="S48" s="356">
        <v>41</v>
      </c>
      <c r="T48" s="328">
        <v>80</v>
      </c>
      <c r="U48" s="328">
        <v>32</v>
      </c>
      <c r="V48" s="335">
        <v>37</v>
      </c>
      <c r="W48" s="255">
        <v>50</v>
      </c>
      <c r="X48" s="72">
        <f>SUM(S48:W48)</f>
        <v>240</v>
      </c>
    </row>
    <row r="49" spans="1:24" ht="15" customHeight="1" x14ac:dyDescent="0.25">
      <c r="A49" s="56">
        <v>44</v>
      </c>
      <c r="B49" s="53" t="s">
        <v>44</v>
      </c>
      <c r="C49" s="3" t="s">
        <v>136</v>
      </c>
      <c r="D49" s="272">
        <v>254</v>
      </c>
      <c r="E49" s="116">
        <v>85.826771653543304</v>
      </c>
      <c r="F49" s="249">
        <v>77.849999999999994</v>
      </c>
      <c r="G49" s="272">
        <v>213</v>
      </c>
      <c r="H49" s="116">
        <v>82.629107981220656</v>
      </c>
      <c r="I49" s="249">
        <v>78.14</v>
      </c>
      <c r="J49" s="272">
        <v>220</v>
      </c>
      <c r="K49" s="116">
        <v>90.454545454545453</v>
      </c>
      <c r="L49" s="249">
        <v>90.2</v>
      </c>
      <c r="M49" s="204">
        <v>182</v>
      </c>
      <c r="N49" s="116">
        <v>97.252747252747255</v>
      </c>
      <c r="O49" s="199">
        <v>93.33</v>
      </c>
      <c r="P49" s="272">
        <v>174</v>
      </c>
      <c r="Q49" s="116">
        <v>94.827586206896541</v>
      </c>
      <c r="R49" s="199">
        <v>93.77</v>
      </c>
      <c r="S49" s="356">
        <v>33</v>
      </c>
      <c r="T49" s="328">
        <v>49</v>
      </c>
      <c r="U49" s="328">
        <v>69</v>
      </c>
      <c r="V49" s="335">
        <v>36</v>
      </c>
      <c r="W49" s="255">
        <v>57</v>
      </c>
      <c r="X49" s="72">
        <f>SUM(S49:W49)</f>
        <v>244</v>
      </c>
    </row>
    <row r="50" spans="1:24" ht="15" customHeight="1" x14ac:dyDescent="0.25">
      <c r="A50" s="56">
        <v>45</v>
      </c>
      <c r="B50" s="53" t="s">
        <v>40</v>
      </c>
      <c r="C50" s="3" t="s">
        <v>6</v>
      </c>
      <c r="D50" s="272"/>
      <c r="E50" s="116"/>
      <c r="F50" s="249">
        <v>77.849999999999994</v>
      </c>
      <c r="G50" s="272">
        <v>97</v>
      </c>
      <c r="H50" s="116">
        <v>97.938144329896915</v>
      </c>
      <c r="I50" s="249">
        <v>78.14</v>
      </c>
      <c r="J50" s="272">
        <v>100</v>
      </c>
      <c r="K50" s="116">
        <v>99</v>
      </c>
      <c r="L50" s="249">
        <v>90.2</v>
      </c>
      <c r="M50" s="204">
        <v>102</v>
      </c>
      <c r="N50" s="116">
        <v>93.137254901960787</v>
      </c>
      <c r="O50" s="199">
        <v>93.33</v>
      </c>
      <c r="P50" s="272">
        <v>83</v>
      </c>
      <c r="Q50" s="116">
        <v>96.385542168674704</v>
      </c>
      <c r="R50" s="199">
        <v>93.77</v>
      </c>
      <c r="S50" s="356">
        <v>112</v>
      </c>
      <c r="T50" s="328">
        <v>6</v>
      </c>
      <c r="U50" s="328">
        <v>17</v>
      </c>
      <c r="V50" s="335">
        <v>67</v>
      </c>
      <c r="W50" s="255">
        <v>48</v>
      </c>
      <c r="X50" s="72">
        <f>SUM(S50:W50)</f>
        <v>250</v>
      </c>
    </row>
    <row r="51" spans="1:24" ht="15" customHeight="1" x14ac:dyDescent="0.25">
      <c r="A51" s="56">
        <v>46</v>
      </c>
      <c r="B51" s="53" t="s">
        <v>44</v>
      </c>
      <c r="C51" s="3" t="s">
        <v>159</v>
      </c>
      <c r="D51" s="272">
        <v>78</v>
      </c>
      <c r="E51" s="116">
        <v>73.07692307692308</v>
      </c>
      <c r="F51" s="249">
        <v>77.849999999999994</v>
      </c>
      <c r="G51" s="272">
        <v>92</v>
      </c>
      <c r="H51" s="116">
        <v>83.695652173913047</v>
      </c>
      <c r="I51" s="249">
        <v>78.14</v>
      </c>
      <c r="J51" s="272">
        <v>53</v>
      </c>
      <c r="K51" s="116">
        <v>96.226415094339629</v>
      </c>
      <c r="L51" s="249">
        <v>90.2</v>
      </c>
      <c r="M51" s="204">
        <v>77</v>
      </c>
      <c r="N51" s="116">
        <v>98.701298701298697</v>
      </c>
      <c r="O51" s="199">
        <v>93.33</v>
      </c>
      <c r="P51" s="272">
        <v>75</v>
      </c>
      <c r="Q51" s="116">
        <v>93.333333333333329</v>
      </c>
      <c r="R51" s="199">
        <v>93.77</v>
      </c>
      <c r="S51" s="356">
        <v>79</v>
      </c>
      <c r="T51" s="328">
        <v>45</v>
      </c>
      <c r="U51" s="328">
        <v>35</v>
      </c>
      <c r="V51" s="335">
        <v>26</v>
      </c>
      <c r="W51" s="255">
        <v>70</v>
      </c>
      <c r="X51" s="72">
        <f>SUM(S51:W51)</f>
        <v>255</v>
      </c>
    </row>
    <row r="52" spans="1:24" ht="15" customHeight="1" x14ac:dyDescent="0.25">
      <c r="A52" s="56">
        <v>47</v>
      </c>
      <c r="B52" s="53" t="s">
        <v>44</v>
      </c>
      <c r="C52" s="3" t="s">
        <v>145</v>
      </c>
      <c r="D52" s="272">
        <v>102</v>
      </c>
      <c r="E52" s="116">
        <v>88.235294117647058</v>
      </c>
      <c r="F52" s="249">
        <v>77.849999999999994</v>
      </c>
      <c r="G52" s="272">
        <v>126</v>
      </c>
      <c r="H52" s="116">
        <v>76.19047619047619</v>
      </c>
      <c r="I52" s="249">
        <v>78.14</v>
      </c>
      <c r="J52" s="272">
        <v>98</v>
      </c>
      <c r="K52" s="116">
        <v>85.714285714285722</v>
      </c>
      <c r="L52" s="249">
        <v>90.2</v>
      </c>
      <c r="M52" s="204">
        <v>94</v>
      </c>
      <c r="N52" s="116">
        <v>93.61702127659575</v>
      </c>
      <c r="O52" s="199">
        <v>93.33</v>
      </c>
      <c r="P52" s="272">
        <v>105</v>
      </c>
      <c r="Q52" s="116">
        <v>100</v>
      </c>
      <c r="R52" s="199">
        <v>93.77</v>
      </c>
      <c r="S52" s="356">
        <v>26</v>
      </c>
      <c r="T52" s="328">
        <v>65</v>
      </c>
      <c r="U52" s="328">
        <v>83</v>
      </c>
      <c r="V52" s="335">
        <v>63</v>
      </c>
      <c r="W52" s="255">
        <v>21</v>
      </c>
      <c r="X52" s="72">
        <f>SUM(S52:W52)</f>
        <v>258</v>
      </c>
    </row>
    <row r="53" spans="1:24" ht="15" customHeight="1" x14ac:dyDescent="0.25">
      <c r="A53" s="56">
        <v>48</v>
      </c>
      <c r="B53" s="53" t="s">
        <v>44</v>
      </c>
      <c r="C53" s="3" t="s">
        <v>98</v>
      </c>
      <c r="D53" s="272">
        <v>185</v>
      </c>
      <c r="E53" s="116">
        <v>80.540540540540547</v>
      </c>
      <c r="F53" s="249">
        <v>77.849999999999994</v>
      </c>
      <c r="G53" s="272">
        <v>189</v>
      </c>
      <c r="H53" s="116">
        <v>80.423280423280431</v>
      </c>
      <c r="I53" s="249">
        <v>78.14</v>
      </c>
      <c r="J53" s="272">
        <v>163</v>
      </c>
      <c r="K53" s="116">
        <v>98.159509202453989</v>
      </c>
      <c r="L53" s="249">
        <v>90.2</v>
      </c>
      <c r="M53" s="204">
        <v>158</v>
      </c>
      <c r="N53" s="116">
        <v>94.936708860759495</v>
      </c>
      <c r="O53" s="199">
        <v>93.33</v>
      </c>
      <c r="P53" s="281">
        <v>124</v>
      </c>
      <c r="Q53" s="116">
        <v>94.354838709677409</v>
      </c>
      <c r="R53" s="199">
        <v>93.77</v>
      </c>
      <c r="S53" s="356">
        <v>54</v>
      </c>
      <c r="T53" s="328">
        <v>56</v>
      </c>
      <c r="U53" s="328">
        <v>26</v>
      </c>
      <c r="V53" s="335">
        <v>60</v>
      </c>
      <c r="W53" s="255">
        <v>62</v>
      </c>
      <c r="X53" s="72">
        <f>SUM(S53:W53)</f>
        <v>258</v>
      </c>
    </row>
    <row r="54" spans="1:24" ht="15" customHeight="1" x14ac:dyDescent="0.25">
      <c r="A54" s="56">
        <v>49</v>
      </c>
      <c r="B54" s="53" t="s">
        <v>43</v>
      </c>
      <c r="C54" s="3" t="s">
        <v>126</v>
      </c>
      <c r="D54" s="272">
        <v>121</v>
      </c>
      <c r="E54" s="116">
        <v>79.338842975206603</v>
      </c>
      <c r="F54" s="249">
        <v>77.849999999999994</v>
      </c>
      <c r="G54" s="272"/>
      <c r="H54" s="116"/>
      <c r="I54" s="249">
        <v>78.14</v>
      </c>
      <c r="J54" s="272">
        <v>83</v>
      </c>
      <c r="K54" s="116">
        <v>98.795180722891558</v>
      </c>
      <c r="L54" s="249">
        <v>90.2</v>
      </c>
      <c r="M54" s="204">
        <v>83</v>
      </c>
      <c r="N54" s="116">
        <v>97.590361445783145</v>
      </c>
      <c r="O54" s="199">
        <v>93.33</v>
      </c>
      <c r="P54" s="272">
        <v>80</v>
      </c>
      <c r="Q54" s="116">
        <v>97.5</v>
      </c>
      <c r="R54" s="199">
        <v>93.77</v>
      </c>
      <c r="S54" s="356">
        <v>58</v>
      </c>
      <c r="T54" s="328">
        <v>108</v>
      </c>
      <c r="U54" s="328">
        <v>21</v>
      </c>
      <c r="V54" s="335">
        <v>33</v>
      </c>
      <c r="W54" s="255">
        <v>39</v>
      </c>
      <c r="X54" s="72">
        <f>SUM(S54:W54)</f>
        <v>259</v>
      </c>
    </row>
    <row r="55" spans="1:24" ht="15" customHeight="1" thickBot="1" x14ac:dyDescent="0.3">
      <c r="A55" s="57">
        <v>50</v>
      </c>
      <c r="B55" s="58" t="s">
        <v>42</v>
      </c>
      <c r="C55" s="10" t="s">
        <v>122</v>
      </c>
      <c r="D55" s="262">
        <v>26</v>
      </c>
      <c r="E55" s="270">
        <v>100</v>
      </c>
      <c r="F55" s="253">
        <v>77.849999999999994</v>
      </c>
      <c r="G55" s="262">
        <v>30</v>
      </c>
      <c r="H55" s="270">
        <v>100</v>
      </c>
      <c r="I55" s="253">
        <v>78.14</v>
      </c>
      <c r="J55" s="262"/>
      <c r="K55" s="18"/>
      <c r="L55" s="253">
        <v>90.2</v>
      </c>
      <c r="M55" s="211">
        <v>30</v>
      </c>
      <c r="N55" s="129">
        <v>83.333333333333343</v>
      </c>
      <c r="O55" s="212">
        <v>93.33</v>
      </c>
      <c r="P55" s="273">
        <v>26</v>
      </c>
      <c r="Q55" s="129">
        <v>96.15384615384616</v>
      </c>
      <c r="R55" s="212">
        <v>93.77</v>
      </c>
      <c r="S55" s="358">
        <v>2</v>
      </c>
      <c r="T55" s="330">
        <v>2</v>
      </c>
      <c r="U55" s="330">
        <v>109</v>
      </c>
      <c r="V55" s="336">
        <v>98</v>
      </c>
      <c r="W55" s="256">
        <v>49</v>
      </c>
      <c r="X55" s="73">
        <f>SUM(S55:W55)</f>
        <v>260</v>
      </c>
    </row>
    <row r="56" spans="1:24" ht="15" customHeight="1" x14ac:dyDescent="0.25">
      <c r="A56" s="63">
        <v>51</v>
      </c>
      <c r="B56" s="64" t="s">
        <v>44</v>
      </c>
      <c r="C56" s="8" t="s">
        <v>161</v>
      </c>
      <c r="D56" s="271">
        <v>77</v>
      </c>
      <c r="E56" s="133">
        <v>96.103896103896105</v>
      </c>
      <c r="F56" s="247">
        <v>77.849999999999994</v>
      </c>
      <c r="G56" s="271">
        <v>85</v>
      </c>
      <c r="H56" s="133">
        <v>91.764705882352942</v>
      </c>
      <c r="I56" s="247">
        <v>78.14</v>
      </c>
      <c r="J56" s="271">
        <v>72</v>
      </c>
      <c r="K56" s="133">
        <v>77.777777777777771</v>
      </c>
      <c r="L56" s="247">
        <v>90.2</v>
      </c>
      <c r="M56" s="202">
        <v>59</v>
      </c>
      <c r="N56" s="133">
        <v>93.220338983050851</v>
      </c>
      <c r="O56" s="203">
        <v>93.33</v>
      </c>
      <c r="P56" s="261">
        <v>69</v>
      </c>
      <c r="Q56" s="125">
        <v>92.753623188405797</v>
      </c>
      <c r="R56" s="203">
        <v>93.77</v>
      </c>
      <c r="S56" s="356">
        <v>9</v>
      </c>
      <c r="T56" s="328">
        <v>18</v>
      </c>
      <c r="U56" s="328">
        <v>96</v>
      </c>
      <c r="V56" s="334">
        <v>66</v>
      </c>
      <c r="W56" s="254">
        <v>72</v>
      </c>
      <c r="X56" s="159">
        <f>SUM(S56:W56)</f>
        <v>261</v>
      </c>
    </row>
    <row r="57" spans="1:24" ht="15" customHeight="1" x14ac:dyDescent="0.25">
      <c r="A57" s="56">
        <v>52</v>
      </c>
      <c r="B57" s="53" t="s">
        <v>42</v>
      </c>
      <c r="C57" s="3" t="s">
        <v>123</v>
      </c>
      <c r="D57" s="275">
        <v>88</v>
      </c>
      <c r="E57" s="125">
        <v>80.681818181818187</v>
      </c>
      <c r="F57" s="249">
        <v>77.849999999999994</v>
      </c>
      <c r="G57" s="275">
        <v>92</v>
      </c>
      <c r="H57" s="125">
        <v>94.565217391304344</v>
      </c>
      <c r="I57" s="249">
        <v>78.14</v>
      </c>
      <c r="J57" s="275">
        <v>102</v>
      </c>
      <c r="K57" s="125">
        <v>85.294117647058812</v>
      </c>
      <c r="L57" s="249">
        <v>90.2</v>
      </c>
      <c r="M57" s="204">
        <v>84</v>
      </c>
      <c r="N57" s="116">
        <v>95.238095238095241</v>
      </c>
      <c r="O57" s="199">
        <v>93.33</v>
      </c>
      <c r="P57" s="275">
        <v>95</v>
      </c>
      <c r="Q57" s="125">
        <v>95.78947368421052</v>
      </c>
      <c r="R57" s="199">
        <v>93.77</v>
      </c>
      <c r="S57" s="356">
        <v>53</v>
      </c>
      <c r="T57" s="328">
        <v>13</v>
      </c>
      <c r="U57" s="328">
        <v>86</v>
      </c>
      <c r="V57" s="335">
        <v>58</v>
      </c>
      <c r="W57" s="255">
        <v>52</v>
      </c>
      <c r="X57" s="72">
        <f>SUM(S57:W57)</f>
        <v>262</v>
      </c>
    </row>
    <row r="58" spans="1:24" ht="15" customHeight="1" x14ac:dyDescent="0.25">
      <c r="A58" s="56">
        <v>53</v>
      </c>
      <c r="B58" s="53" t="s">
        <v>39</v>
      </c>
      <c r="C58" s="3" t="s">
        <v>48</v>
      </c>
      <c r="D58" s="272">
        <v>183</v>
      </c>
      <c r="E58" s="116">
        <v>85.792349726775953</v>
      </c>
      <c r="F58" s="248">
        <v>77.849999999999994</v>
      </c>
      <c r="G58" s="272">
        <v>167</v>
      </c>
      <c r="H58" s="116">
        <v>91.616766467065872</v>
      </c>
      <c r="I58" s="248">
        <v>78.14</v>
      </c>
      <c r="J58" s="272">
        <v>159</v>
      </c>
      <c r="K58" s="116">
        <v>74.213836477987428</v>
      </c>
      <c r="L58" s="248">
        <v>90.2</v>
      </c>
      <c r="M58" s="202">
        <v>149</v>
      </c>
      <c r="N58" s="116">
        <v>95.973154362416111</v>
      </c>
      <c r="O58" s="203">
        <v>93.33</v>
      </c>
      <c r="P58" s="272">
        <v>164</v>
      </c>
      <c r="Q58" s="116">
        <v>94.512195121951223</v>
      </c>
      <c r="R58" s="203">
        <v>93.77</v>
      </c>
      <c r="S58" s="356">
        <v>34</v>
      </c>
      <c r="T58" s="328">
        <v>20</v>
      </c>
      <c r="U58" s="328">
        <v>101</v>
      </c>
      <c r="V58" s="335">
        <v>48</v>
      </c>
      <c r="W58" s="255">
        <v>60</v>
      </c>
      <c r="X58" s="72">
        <f>SUM(S58:W58)</f>
        <v>263</v>
      </c>
    </row>
    <row r="59" spans="1:24" ht="15" customHeight="1" x14ac:dyDescent="0.25">
      <c r="A59" s="56">
        <v>54</v>
      </c>
      <c r="B59" s="53" t="s">
        <v>44</v>
      </c>
      <c r="C59" s="4" t="s">
        <v>141</v>
      </c>
      <c r="D59" s="272">
        <v>110</v>
      </c>
      <c r="E59" s="116">
        <v>87.272727272727266</v>
      </c>
      <c r="F59" s="250">
        <v>77.849999999999994</v>
      </c>
      <c r="G59" s="272">
        <v>95</v>
      </c>
      <c r="H59" s="116">
        <v>71.578947368421055</v>
      </c>
      <c r="I59" s="250">
        <v>78.14</v>
      </c>
      <c r="J59" s="272">
        <v>114</v>
      </c>
      <c r="K59" s="116">
        <v>92.10526315789474</v>
      </c>
      <c r="L59" s="250">
        <v>90.2</v>
      </c>
      <c r="M59" s="205">
        <v>91</v>
      </c>
      <c r="N59" s="116">
        <v>98.901098901098905</v>
      </c>
      <c r="O59" s="206">
        <v>93.33</v>
      </c>
      <c r="P59" s="272">
        <v>150</v>
      </c>
      <c r="Q59" s="116">
        <v>89.333333333333343</v>
      </c>
      <c r="R59" s="206">
        <v>93.77</v>
      </c>
      <c r="S59" s="357">
        <v>30</v>
      </c>
      <c r="T59" s="329">
        <v>72</v>
      </c>
      <c r="U59" s="329">
        <v>58</v>
      </c>
      <c r="V59" s="335">
        <v>22</v>
      </c>
      <c r="W59" s="255">
        <v>90</v>
      </c>
      <c r="X59" s="72">
        <f>SUM(S59:W59)</f>
        <v>272</v>
      </c>
    </row>
    <row r="60" spans="1:24" ht="15" customHeight="1" x14ac:dyDescent="0.25">
      <c r="A60" s="56">
        <v>55</v>
      </c>
      <c r="B60" s="53" t="s">
        <v>40</v>
      </c>
      <c r="C60" s="4" t="s">
        <v>110</v>
      </c>
      <c r="D60" s="272">
        <v>197</v>
      </c>
      <c r="E60" s="116">
        <v>89.340101522842644</v>
      </c>
      <c r="F60" s="250">
        <v>77.849999999999994</v>
      </c>
      <c r="G60" s="272">
        <v>97</v>
      </c>
      <c r="H60" s="116">
        <v>63.917525773195877</v>
      </c>
      <c r="I60" s="250">
        <v>78.14</v>
      </c>
      <c r="J60" s="272">
        <v>109</v>
      </c>
      <c r="K60" s="116">
        <v>94.495412844036707</v>
      </c>
      <c r="L60" s="250">
        <v>90.2</v>
      </c>
      <c r="M60" s="205">
        <v>109</v>
      </c>
      <c r="N60" s="116">
        <v>96.330275229357795</v>
      </c>
      <c r="O60" s="206">
        <v>93.33</v>
      </c>
      <c r="P60" s="272">
        <v>104</v>
      </c>
      <c r="Q60" s="116">
        <v>91.34615384615384</v>
      </c>
      <c r="R60" s="206">
        <v>93.77</v>
      </c>
      <c r="S60" s="357">
        <v>24</v>
      </c>
      <c r="T60" s="329">
        <v>91</v>
      </c>
      <c r="U60" s="329">
        <v>45</v>
      </c>
      <c r="V60" s="335">
        <v>44</v>
      </c>
      <c r="W60" s="255">
        <v>79</v>
      </c>
      <c r="X60" s="72">
        <f>SUM(S60:W60)</f>
        <v>283</v>
      </c>
    </row>
    <row r="61" spans="1:24" ht="15" customHeight="1" x14ac:dyDescent="0.25">
      <c r="A61" s="56">
        <v>56</v>
      </c>
      <c r="B61" s="53" t="s">
        <v>44</v>
      </c>
      <c r="C61" s="3" t="s">
        <v>147</v>
      </c>
      <c r="D61" s="272">
        <v>232</v>
      </c>
      <c r="E61" s="116">
        <v>79.741379310344826</v>
      </c>
      <c r="F61" s="249">
        <v>77.849999999999994</v>
      </c>
      <c r="G61" s="272">
        <v>200</v>
      </c>
      <c r="H61" s="116">
        <v>83.5</v>
      </c>
      <c r="I61" s="249">
        <v>78.14</v>
      </c>
      <c r="J61" s="272">
        <v>228</v>
      </c>
      <c r="K61" s="116">
        <v>91.228070175438603</v>
      </c>
      <c r="L61" s="249">
        <v>90.2</v>
      </c>
      <c r="M61" s="204">
        <v>240</v>
      </c>
      <c r="N61" s="116">
        <v>95.833333333333329</v>
      </c>
      <c r="O61" s="199">
        <v>93.33</v>
      </c>
      <c r="P61" s="272">
        <v>231</v>
      </c>
      <c r="Q61" s="116">
        <v>93.073593073593074</v>
      </c>
      <c r="R61" s="199">
        <v>93.77</v>
      </c>
      <c r="S61" s="356">
        <v>55</v>
      </c>
      <c r="T61" s="328">
        <v>46</v>
      </c>
      <c r="U61" s="328">
        <v>64</v>
      </c>
      <c r="V61" s="335">
        <v>49</v>
      </c>
      <c r="W61" s="255">
        <v>71</v>
      </c>
      <c r="X61" s="72">
        <f>SUM(S61:W61)</f>
        <v>285</v>
      </c>
    </row>
    <row r="62" spans="1:24" ht="15" customHeight="1" x14ac:dyDescent="0.25">
      <c r="A62" s="56">
        <v>57</v>
      </c>
      <c r="B62" s="53" t="s">
        <v>43</v>
      </c>
      <c r="C62" s="3" t="s">
        <v>53</v>
      </c>
      <c r="D62" s="272">
        <v>73</v>
      </c>
      <c r="E62" s="116">
        <v>78.082191780821915</v>
      </c>
      <c r="F62" s="249">
        <v>77.849999999999994</v>
      </c>
      <c r="G62" s="272">
        <v>60</v>
      </c>
      <c r="H62" s="116">
        <v>65</v>
      </c>
      <c r="I62" s="249">
        <v>78.14</v>
      </c>
      <c r="J62" s="272">
        <v>69</v>
      </c>
      <c r="K62" s="116">
        <v>94.20289855072464</v>
      </c>
      <c r="L62" s="249">
        <v>90.2</v>
      </c>
      <c r="M62" s="204">
        <v>88</v>
      </c>
      <c r="N62" s="116">
        <v>97.72727272727272</v>
      </c>
      <c r="O62" s="199">
        <v>93.33</v>
      </c>
      <c r="P62" s="272">
        <v>74</v>
      </c>
      <c r="Q62" s="116">
        <v>95.945945945945937</v>
      </c>
      <c r="R62" s="199">
        <v>93.77</v>
      </c>
      <c r="S62" s="356">
        <v>66</v>
      </c>
      <c r="T62" s="328">
        <v>88</v>
      </c>
      <c r="U62" s="328">
        <v>48</v>
      </c>
      <c r="V62" s="335">
        <v>32</v>
      </c>
      <c r="W62" s="255">
        <v>51</v>
      </c>
      <c r="X62" s="72">
        <f>SUM(S62:W62)</f>
        <v>285</v>
      </c>
    </row>
    <row r="63" spans="1:24" ht="15" customHeight="1" x14ac:dyDescent="0.25">
      <c r="A63" s="56">
        <v>58</v>
      </c>
      <c r="B63" s="53" t="s">
        <v>44</v>
      </c>
      <c r="C63" s="3" t="s">
        <v>146</v>
      </c>
      <c r="D63" s="272">
        <v>226</v>
      </c>
      <c r="E63" s="116">
        <v>74.778761061946909</v>
      </c>
      <c r="F63" s="249">
        <v>77.849999999999994</v>
      </c>
      <c r="G63" s="272">
        <v>270</v>
      </c>
      <c r="H63" s="116">
        <v>90.740740740740733</v>
      </c>
      <c r="I63" s="249">
        <v>78.14</v>
      </c>
      <c r="J63" s="272">
        <v>251</v>
      </c>
      <c r="K63" s="116">
        <v>90.039840637450197</v>
      </c>
      <c r="L63" s="249">
        <v>90.2</v>
      </c>
      <c r="M63" s="204">
        <v>277</v>
      </c>
      <c r="N63" s="116">
        <v>92.418772563176901</v>
      </c>
      <c r="O63" s="199">
        <v>93.33</v>
      </c>
      <c r="P63" s="272">
        <v>264</v>
      </c>
      <c r="Q63" s="116">
        <v>94.696969696969688</v>
      </c>
      <c r="R63" s="199">
        <v>93.77</v>
      </c>
      <c r="S63" s="356">
        <v>73</v>
      </c>
      <c r="T63" s="328">
        <v>22</v>
      </c>
      <c r="U63" s="328">
        <v>71</v>
      </c>
      <c r="V63" s="335">
        <v>70</v>
      </c>
      <c r="W63" s="255">
        <v>58</v>
      </c>
      <c r="X63" s="72">
        <f>SUM(S63:W63)</f>
        <v>294</v>
      </c>
    </row>
    <row r="64" spans="1:24" ht="15" customHeight="1" x14ac:dyDescent="0.25">
      <c r="A64" s="56">
        <v>59</v>
      </c>
      <c r="B64" s="53" t="s">
        <v>43</v>
      </c>
      <c r="C64" s="3" t="s">
        <v>131</v>
      </c>
      <c r="D64" s="272">
        <v>335</v>
      </c>
      <c r="E64" s="116">
        <v>73.432835820895519</v>
      </c>
      <c r="F64" s="249">
        <v>77.849999999999994</v>
      </c>
      <c r="G64" s="272">
        <v>247</v>
      </c>
      <c r="H64" s="116">
        <v>83.805668016194332</v>
      </c>
      <c r="I64" s="249">
        <v>78.14</v>
      </c>
      <c r="J64" s="272">
        <v>182</v>
      </c>
      <c r="K64" s="116">
        <v>94.505494505494511</v>
      </c>
      <c r="L64" s="249">
        <v>90.2</v>
      </c>
      <c r="M64" s="204">
        <v>187</v>
      </c>
      <c r="N64" s="116">
        <v>99.465240641711233</v>
      </c>
      <c r="O64" s="199">
        <v>93.33</v>
      </c>
      <c r="P64" s="269"/>
      <c r="Q64" s="116"/>
      <c r="R64" s="199">
        <v>93.77</v>
      </c>
      <c r="S64" s="356">
        <v>78</v>
      </c>
      <c r="T64" s="328">
        <v>44</v>
      </c>
      <c r="U64" s="328">
        <v>44</v>
      </c>
      <c r="V64" s="335">
        <v>18</v>
      </c>
      <c r="W64" s="255">
        <v>110</v>
      </c>
      <c r="X64" s="72">
        <f>SUM(S64:W64)</f>
        <v>294</v>
      </c>
    </row>
    <row r="65" spans="1:24" ht="15" customHeight="1" thickBot="1" x14ac:dyDescent="0.3">
      <c r="A65" s="57">
        <v>60</v>
      </c>
      <c r="B65" s="58" t="s">
        <v>45</v>
      </c>
      <c r="C65" s="10" t="s">
        <v>152</v>
      </c>
      <c r="D65" s="273">
        <v>403</v>
      </c>
      <c r="E65" s="129">
        <v>90.074441687344915</v>
      </c>
      <c r="F65" s="253">
        <v>77.849999999999994</v>
      </c>
      <c r="G65" s="273">
        <v>353</v>
      </c>
      <c r="H65" s="129">
        <v>80.453257790368269</v>
      </c>
      <c r="I65" s="253">
        <v>78.14</v>
      </c>
      <c r="J65" s="273">
        <v>379</v>
      </c>
      <c r="K65" s="129">
        <v>91.820580474934047</v>
      </c>
      <c r="L65" s="253">
        <v>90.2</v>
      </c>
      <c r="M65" s="207">
        <v>375</v>
      </c>
      <c r="N65" s="129">
        <v>89.066666666666663</v>
      </c>
      <c r="O65" s="208">
        <v>93.33</v>
      </c>
      <c r="P65" s="262">
        <v>391</v>
      </c>
      <c r="Q65" s="129">
        <v>92.327365728900261</v>
      </c>
      <c r="R65" s="208">
        <v>93.77</v>
      </c>
      <c r="S65" s="359">
        <v>20</v>
      </c>
      <c r="T65" s="332">
        <v>55</v>
      </c>
      <c r="U65" s="332">
        <v>61</v>
      </c>
      <c r="V65" s="336">
        <v>85</v>
      </c>
      <c r="W65" s="256">
        <v>74</v>
      </c>
      <c r="X65" s="73">
        <f>SUM(S65:W65)</f>
        <v>295</v>
      </c>
    </row>
    <row r="66" spans="1:24" ht="15" customHeight="1" x14ac:dyDescent="0.25">
      <c r="A66" s="63">
        <v>61</v>
      </c>
      <c r="B66" s="64" t="s">
        <v>44</v>
      </c>
      <c r="C66" s="8" t="s">
        <v>99</v>
      </c>
      <c r="D66" s="275">
        <v>286</v>
      </c>
      <c r="E66" s="125">
        <v>75.174825174825173</v>
      </c>
      <c r="F66" s="248">
        <v>77.849999999999994</v>
      </c>
      <c r="G66" s="275">
        <v>279</v>
      </c>
      <c r="H66" s="125">
        <v>65.591397849462368</v>
      </c>
      <c r="I66" s="248">
        <v>78.14</v>
      </c>
      <c r="J66" s="275">
        <v>262</v>
      </c>
      <c r="K66" s="125">
        <v>94.274809160305352</v>
      </c>
      <c r="L66" s="248">
        <v>90.2</v>
      </c>
      <c r="M66" s="200">
        <v>251</v>
      </c>
      <c r="N66" s="133">
        <v>96.01593625498009</v>
      </c>
      <c r="O66" s="201">
        <v>93.33</v>
      </c>
      <c r="P66" s="271">
        <v>267</v>
      </c>
      <c r="Q66" s="133">
        <v>97.00374531835206</v>
      </c>
      <c r="R66" s="201">
        <v>93.77</v>
      </c>
      <c r="S66" s="355">
        <v>72</v>
      </c>
      <c r="T66" s="327">
        <v>86</v>
      </c>
      <c r="U66" s="327">
        <v>47</v>
      </c>
      <c r="V66" s="334">
        <v>47</v>
      </c>
      <c r="W66" s="254">
        <v>43</v>
      </c>
      <c r="X66" s="159">
        <f>SUM(S66:W66)</f>
        <v>295</v>
      </c>
    </row>
    <row r="67" spans="1:24" ht="15" customHeight="1" x14ac:dyDescent="0.25">
      <c r="A67" s="56">
        <v>62</v>
      </c>
      <c r="B67" s="53" t="s">
        <v>42</v>
      </c>
      <c r="C67" s="3" t="s">
        <v>23</v>
      </c>
      <c r="D67" s="275">
        <v>45</v>
      </c>
      <c r="E67" s="125">
        <v>97.777777777777771</v>
      </c>
      <c r="F67" s="249">
        <v>77.849999999999994</v>
      </c>
      <c r="G67" s="275"/>
      <c r="H67" s="125"/>
      <c r="I67" s="249">
        <v>78.14</v>
      </c>
      <c r="J67" s="275">
        <v>51</v>
      </c>
      <c r="K67" s="125">
        <v>90.196078431372541</v>
      </c>
      <c r="L67" s="249">
        <v>90.2</v>
      </c>
      <c r="M67" s="204">
        <v>38</v>
      </c>
      <c r="N67" s="116">
        <v>97.368421052631575</v>
      </c>
      <c r="O67" s="199">
        <v>93.33</v>
      </c>
      <c r="P67" s="281">
        <v>34</v>
      </c>
      <c r="Q67" s="116">
        <v>91.176470588235304</v>
      </c>
      <c r="R67" s="199">
        <v>93.77</v>
      </c>
      <c r="S67" s="356">
        <v>6</v>
      </c>
      <c r="T67" s="328">
        <v>108</v>
      </c>
      <c r="U67" s="328">
        <v>70</v>
      </c>
      <c r="V67" s="335">
        <v>35</v>
      </c>
      <c r="W67" s="255">
        <v>81</v>
      </c>
      <c r="X67" s="72">
        <f>SUM(S67:W67)</f>
        <v>300</v>
      </c>
    </row>
    <row r="68" spans="1:24" ht="15" customHeight="1" x14ac:dyDescent="0.25">
      <c r="A68" s="56">
        <v>63</v>
      </c>
      <c r="B68" s="53" t="s">
        <v>42</v>
      </c>
      <c r="C68" s="3" t="s">
        <v>56</v>
      </c>
      <c r="D68" s="272">
        <v>38</v>
      </c>
      <c r="E68" s="116">
        <v>78.94736842105263</v>
      </c>
      <c r="F68" s="248">
        <v>77.849999999999994</v>
      </c>
      <c r="G68" s="272">
        <v>46</v>
      </c>
      <c r="H68" s="116">
        <v>69.565217391304344</v>
      </c>
      <c r="I68" s="248">
        <v>78.14</v>
      </c>
      <c r="J68" s="272">
        <v>16</v>
      </c>
      <c r="K68" s="116">
        <v>100</v>
      </c>
      <c r="L68" s="248">
        <v>90.2</v>
      </c>
      <c r="M68" s="202">
        <v>13</v>
      </c>
      <c r="N68" s="116">
        <v>84.615384615384613</v>
      </c>
      <c r="O68" s="203">
        <v>93.33</v>
      </c>
      <c r="P68" s="272">
        <v>16</v>
      </c>
      <c r="Q68" s="116">
        <v>93.75</v>
      </c>
      <c r="R68" s="203">
        <v>93.77</v>
      </c>
      <c r="S68" s="356">
        <v>60</v>
      </c>
      <c r="T68" s="328">
        <v>73</v>
      </c>
      <c r="U68" s="328">
        <v>8</v>
      </c>
      <c r="V68" s="335">
        <v>95</v>
      </c>
      <c r="W68" s="255">
        <v>66</v>
      </c>
      <c r="X68" s="72">
        <f>SUM(S68:W68)</f>
        <v>302</v>
      </c>
    </row>
    <row r="69" spans="1:24" ht="15" customHeight="1" x14ac:dyDescent="0.25">
      <c r="A69" s="56">
        <v>64</v>
      </c>
      <c r="B69" s="53" t="s">
        <v>40</v>
      </c>
      <c r="C69" s="3" t="s">
        <v>10</v>
      </c>
      <c r="D69" s="272">
        <v>92</v>
      </c>
      <c r="E69" s="116">
        <v>79.34782608695653</v>
      </c>
      <c r="F69" s="249">
        <v>77.849999999999994</v>
      </c>
      <c r="G69" s="272"/>
      <c r="H69" s="116"/>
      <c r="I69" s="249">
        <v>78.14</v>
      </c>
      <c r="J69" s="272">
        <v>97</v>
      </c>
      <c r="K69" s="116">
        <v>94.845360824742272</v>
      </c>
      <c r="L69" s="249">
        <v>90.2</v>
      </c>
      <c r="M69" s="204">
        <v>92</v>
      </c>
      <c r="N69" s="116">
        <v>95.65217391304347</v>
      </c>
      <c r="O69" s="199">
        <v>93.33</v>
      </c>
      <c r="P69" s="272">
        <v>97</v>
      </c>
      <c r="Q69" s="116">
        <v>96.907216494845358</v>
      </c>
      <c r="R69" s="199">
        <v>93.77</v>
      </c>
      <c r="S69" s="356">
        <v>57</v>
      </c>
      <c r="T69" s="328">
        <v>108</v>
      </c>
      <c r="U69" s="328">
        <v>43</v>
      </c>
      <c r="V69" s="335">
        <v>52</v>
      </c>
      <c r="W69" s="255">
        <v>45</v>
      </c>
      <c r="X69" s="72">
        <f>SUM(S69:W69)</f>
        <v>305</v>
      </c>
    </row>
    <row r="70" spans="1:24" ht="15" customHeight="1" x14ac:dyDescent="0.25">
      <c r="A70" s="56">
        <v>65</v>
      </c>
      <c r="B70" s="53" t="s">
        <v>44</v>
      </c>
      <c r="C70" s="3" t="s">
        <v>137</v>
      </c>
      <c r="D70" s="272">
        <v>94</v>
      </c>
      <c r="E70" s="116">
        <v>76.595744680851055</v>
      </c>
      <c r="F70" s="249">
        <v>77.849999999999994</v>
      </c>
      <c r="G70" s="272">
        <v>86</v>
      </c>
      <c r="H70" s="116">
        <v>94.186046511627907</v>
      </c>
      <c r="I70" s="249">
        <v>78.14</v>
      </c>
      <c r="J70" s="272">
        <v>88</v>
      </c>
      <c r="K70" s="116">
        <v>92.045454545454547</v>
      </c>
      <c r="L70" s="249">
        <v>90.2</v>
      </c>
      <c r="M70" s="204">
        <v>61</v>
      </c>
      <c r="N70" s="116">
        <v>90.163934426229503</v>
      </c>
      <c r="O70" s="199">
        <v>93.33</v>
      </c>
      <c r="P70" s="272">
        <v>70</v>
      </c>
      <c r="Q70" s="116">
        <v>90</v>
      </c>
      <c r="R70" s="199">
        <v>93.77</v>
      </c>
      <c r="S70" s="356">
        <v>69</v>
      </c>
      <c r="T70" s="328">
        <v>14</v>
      </c>
      <c r="U70" s="328">
        <v>59</v>
      </c>
      <c r="V70" s="335">
        <v>79</v>
      </c>
      <c r="W70" s="255">
        <v>85</v>
      </c>
      <c r="X70" s="72">
        <f>SUM(S70:W70)</f>
        <v>306</v>
      </c>
    </row>
    <row r="71" spans="1:24" ht="15" customHeight="1" x14ac:dyDescent="0.25">
      <c r="A71" s="56">
        <v>66</v>
      </c>
      <c r="B71" s="53" t="s">
        <v>41</v>
      </c>
      <c r="C71" s="3" t="s">
        <v>15</v>
      </c>
      <c r="D71" s="272">
        <v>68</v>
      </c>
      <c r="E71" s="116">
        <v>79.411764705882348</v>
      </c>
      <c r="F71" s="249">
        <v>77.849999999999994</v>
      </c>
      <c r="G71" s="272">
        <v>77</v>
      </c>
      <c r="H71" s="116">
        <v>85.714285714285708</v>
      </c>
      <c r="I71" s="249">
        <v>78.14</v>
      </c>
      <c r="J71" s="272">
        <v>76</v>
      </c>
      <c r="K71" s="116">
        <v>89.473684210526315</v>
      </c>
      <c r="L71" s="249">
        <v>90.2</v>
      </c>
      <c r="M71" s="204">
        <v>55</v>
      </c>
      <c r="N71" s="116">
        <v>96.363636363636374</v>
      </c>
      <c r="O71" s="199">
        <v>93.33</v>
      </c>
      <c r="P71" s="272">
        <v>76</v>
      </c>
      <c r="Q71" s="116">
        <v>86.84210526315789</v>
      </c>
      <c r="R71" s="199">
        <v>93.77</v>
      </c>
      <c r="S71" s="356">
        <v>56</v>
      </c>
      <c r="T71" s="328">
        <v>41</v>
      </c>
      <c r="U71" s="328">
        <v>72</v>
      </c>
      <c r="V71" s="335">
        <v>43</v>
      </c>
      <c r="W71" s="255">
        <v>98</v>
      </c>
      <c r="X71" s="72">
        <f>SUM(S71:W71)</f>
        <v>310</v>
      </c>
    </row>
    <row r="72" spans="1:24" ht="15" customHeight="1" x14ac:dyDescent="0.25">
      <c r="A72" s="56">
        <v>67</v>
      </c>
      <c r="B72" s="53" t="s">
        <v>41</v>
      </c>
      <c r="C72" s="3" t="s">
        <v>16</v>
      </c>
      <c r="D72" s="272">
        <v>104</v>
      </c>
      <c r="E72" s="116">
        <v>53.846153846153847</v>
      </c>
      <c r="F72" s="249">
        <v>77.849999999999994</v>
      </c>
      <c r="G72" s="272">
        <v>124</v>
      </c>
      <c r="H72" s="116">
        <v>79.838709677419359</v>
      </c>
      <c r="I72" s="249">
        <v>78.14</v>
      </c>
      <c r="J72" s="272">
        <v>126</v>
      </c>
      <c r="K72" s="116">
        <v>97.61904761904762</v>
      </c>
      <c r="L72" s="249">
        <v>90.2</v>
      </c>
      <c r="M72" s="204">
        <v>115</v>
      </c>
      <c r="N72" s="116">
        <v>91.304347826086953</v>
      </c>
      <c r="O72" s="199">
        <v>93.33</v>
      </c>
      <c r="P72" s="274">
        <v>100</v>
      </c>
      <c r="Q72" s="116">
        <v>97</v>
      </c>
      <c r="R72" s="199">
        <v>93.77</v>
      </c>
      <c r="S72" s="356">
        <v>104</v>
      </c>
      <c r="T72" s="328">
        <v>59</v>
      </c>
      <c r="U72" s="328">
        <v>30</v>
      </c>
      <c r="V72" s="335">
        <v>76</v>
      </c>
      <c r="W72" s="255">
        <v>44</v>
      </c>
      <c r="X72" s="72">
        <f>SUM(S72:W72)</f>
        <v>313</v>
      </c>
    </row>
    <row r="73" spans="1:24" ht="15" customHeight="1" x14ac:dyDescent="0.25">
      <c r="A73" s="56">
        <v>68</v>
      </c>
      <c r="B73" s="53" t="s">
        <v>44</v>
      </c>
      <c r="C73" s="3" t="s">
        <v>135</v>
      </c>
      <c r="D73" s="272">
        <v>173</v>
      </c>
      <c r="E73" s="116">
        <v>70.520231213872833</v>
      </c>
      <c r="F73" s="249">
        <v>77.849999999999994</v>
      </c>
      <c r="G73" s="272">
        <v>169</v>
      </c>
      <c r="H73" s="116">
        <v>86.982248520710073</v>
      </c>
      <c r="I73" s="249">
        <v>78.14</v>
      </c>
      <c r="J73" s="272">
        <v>150</v>
      </c>
      <c r="K73" s="116">
        <v>94</v>
      </c>
      <c r="L73" s="249">
        <v>90.2</v>
      </c>
      <c r="M73" s="204">
        <v>155</v>
      </c>
      <c r="N73" s="116">
        <v>72.258064516129025</v>
      </c>
      <c r="O73" s="199">
        <v>93.33</v>
      </c>
      <c r="P73" s="272">
        <v>132</v>
      </c>
      <c r="Q73" s="116">
        <v>97.72727272727272</v>
      </c>
      <c r="R73" s="199">
        <v>93.77</v>
      </c>
      <c r="S73" s="356">
        <v>85</v>
      </c>
      <c r="T73" s="328">
        <v>39</v>
      </c>
      <c r="U73" s="328">
        <v>50</v>
      </c>
      <c r="V73" s="335">
        <v>106</v>
      </c>
      <c r="W73" s="255">
        <v>37</v>
      </c>
      <c r="X73" s="72">
        <f>SUM(S73:W73)</f>
        <v>317</v>
      </c>
    </row>
    <row r="74" spans="1:24" ht="15" customHeight="1" x14ac:dyDescent="0.25">
      <c r="A74" s="56">
        <v>69</v>
      </c>
      <c r="B74" s="53" t="s">
        <v>44</v>
      </c>
      <c r="C74" s="3" t="s">
        <v>142</v>
      </c>
      <c r="D74" s="272">
        <v>99</v>
      </c>
      <c r="E74" s="116">
        <v>64.646464646464636</v>
      </c>
      <c r="F74" s="249">
        <v>77.849999999999994</v>
      </c>
      <c r="G74" s="272">
        <v>103</v>
      </c>
      <c r="H74" s="116">
        <v>72.815533980582529</v>
      </c>
      <c r="I74" s="249">
        <v>78.14</v>
      </c>
      <c r="J74" s="272">
        <v>109</v>
      </c>
      <c r="K74" s="116">
        <v>94.495412844036693</v>
      </c>
      <c r="L74" s="249">
        <v>90.2</v>
      </c>
      <c r="M74" s="204">
        <v>72</v>
      </c>
      <c r="N74" s="116">
        <v>90.277777777777771</v>
      </c>
      <c r="O74" s="199">
        <v>93.33</v>
      </c>
      <c r="P74" s="272">
        <v>73</v>
      </c>
      <c r="Q74" s="116">
        <v>98.63013698630138</v>
      </c>
      <c r="R74" s="199">
        <v>93.77</v>
      </c>
      <c r="S74" s="356">
        <v>97</v>
      </c>
      <c r="T74" s="328">
        <v>70</v>
      </c>
      <c r="U74" s="328">
        <v>46</v>
      </c>
      <c r="V74" s="335">
        <v>78</v>
      </c>
      <c r="W74" s="255">
        <v>33</v>
      </c>
      <c r="X74" s="155">
        <f>SUM(S74:W74)</f>
        <v>324</v>
      </c>
    </row>
    <row r="75" spans="1:24" ht="15" customHeight="1" thickBot="1" x14ac:dyDescent="0.3">
      <c r="A75" s="57">
        <v>70</v>
      </c>
      <c r="B75" s="58" t="s">
        <v>39</v>
      </c>
      <c r="C75" s="10" t="s">
        <v>106</v>
      </c>
      <c r="D75" s="273">
        <v>95</v>
      </c>
      <c r="E75" s="129">
        <v>42.10526315789474</v>
      </c>
      <c r="F75" s="251">
        <v>77.849999999999994</v>
      </c>
      <c r="G75" s="273">
        <v>95</v>
      </c>
      <c r="H75" s="129">
        <v>68.421052631578945</v>
      </c>
      <c r="I75" s="251">
        <v>78.14</v>
      </c>
      <c r="J75" s="273">
        <v>89</v>
      </c>
      <c r="K75" s="129">
        <v>98.876404494382029</v>
      </c>
      <c r="L75" s="251">
        <v>90.2</v>
      </c>
      <c r="M75" s="207">
        <v>101</v>
      </c>
      <c r="N75" s="129">
        <v>96.039603960396036</v>
      </c>
      <c r="O75" s="208">
        <v>93.33</v>
      </c>
      <c r="P75" s="273">
        <v>78</v>
      </c>
      <c r="Q75" s="129">
        <v>92.307692307692307</v>
      </c>
      <c r="R75" s="212">
        <v>93.77</v>
      </c>
      <c r="S75" s="358">
        <v>109</v>
      </c>
      <c r="T75" s="330">
        <v>79</v>
      </c>
      <c r="U75" s="330">
        <v>19</v>
      </c>
      <c r="V75" s="336">
        <v>46</v>
      </c>
      <c r="W75" s="256">
        <v>75</v>
      </c>
      <c r="X75" s="160">
        <f>SUM(S75:W75)</f>
        <v>328</v>
      </c>
    </row>
    <row r="76" spans="1:24" ht="15" customHeight="1" x14ac:dyDescent="0.25">
      <c r="A76" s="63">
        <v>71</v>
      </c>
      <c r="B76" s="64" t="s">
        <v>42</v>
      </c>
      <c r="C76" s="8" t="s">
        <v>157</v>
      </c>
      <c r="D76" s="271">
        <v>143</v>
      </c>
      <c r="E76" s="133">
        <v>78.32167832167832</v>
      </c>
      <c r="F76" s="247">
        <v>77.849999999999994</v>
      </c>
      <c r="G76" s="271">
        <v>127</v>
      </c>
      <c r="H76" s="133">
        <v>64.566929133858267</v>
      </c>
      <c r="I76" s="247">
        <v>78.14</v>
      </c>
      <c r="J76" s="271">
        <v>107</v>
      </c>
      <c r="K76" s="133">
        <v>95.327102803738313</v>
      </c>
      <c r="L76" s="247">
        <v>90.2</v>
      </c>
      <c r="M76" s="200">
        <v>110</v>
      </c>
      <c r="N76" s="133">
        <v>79.090909090909093</v>
      </c>
      <c r="O76" s="201">
        <v>93.33</v>
      </c>
      <c r="P76" s="275">
        <v>97</v>
      </c>
      <c r="Q76" s="125">
        <v>97.938144329896915</v>
      </c>
      <c r="R76" s="203">
        <v>93.77</v>
      </c>
      <c r="S76" s="356">
        <v>64</v>
      </c>
      <c r="T76" s="328">
        <v>89</v>
      </c>
      <c r="U76" s="328">
        <v>39</v>
      </c>
      <c r="V76" s="335">
        <v>103</v>
      </c>
      <c r="W76" s="255">
        <v>36</v>
      </c>
      <c r="X76" s="159">
        <f>SUM(S76:W76)</f>
        <v>331</v>
      </c>
    </row>
    <row r="77" spans="1:24" ht="15" customHeight="1" x14ac:dyDescent="0.25">
      <c r="A77" s="56">
        <v>72</v>
      </c>
      <c r="B77" s="53" t="s">
        <v>44</v>
      </c>
      <c r="C77" s="3" t="s">
        <v>139</v>
      </c>
      <c r="D77" s="272">
        <v>115</v>
      </c>
      <c r="E77" s="116">
        <v>78.260869565217391</v>
      </c>
      <c r="F77" s="249">
        <v>77.849999999999994</v>
      </c>
      <c r="G77" s="272">
        <v>124</v>
      </c>
      <c r="H77" s="116">
        <v>63.70967741935484</v>
      </c>
      <c r="I77" s="249">
        <v>78.14</v>
      </c>
      <c r="J77" s="272">
        <v>122</v>
      </c>
      <c r="K77" s="116">
        <v>86.885245901639337</v>
      </c>
      <c r="L77" s="249">
        <v>90.2</v>
      </c>
      <c r="M77" s="204">
        <v>181</v>
      </c>
      <c r="N77" s="116">
        <v>100</v>
      </c>
      <c r="O77" s="199">
        <v>93.33</v>
      </c>
      <c r="P77" s="275">
        <v>108</v>
      </c>
      <c r="Q77" s="125">
        <v>90.740740740740733</v>
      </c>
      <c r="R77" s="199">
        <v>93.77</v>
      </c>
      <c r="S77" s="356">
        <v>65</v>
      </c>
      <c r="T77" s="328">
        <v>92</v>
      </c>
      <c r="U77" s="328">
        <v>81</v>
      </c>
      <c r="V77" s="335">
        <v>14</v>
      </c>
      <c r="W77" s="255">
        <v>82</v>
      </c>
      <c r="X77" s="72">
        <f>SUM(S77:W77)</f>
        <v>334</v>
      </c>
    </row>
    <row r="78" spans="1:24" ht="15" customHeight="1" x14ac:dyDescent="0.25">
      <c r="A78" s="56">
        <v>73</v>
      </c>
      <c r="B78" s="53" t="s">
        <v>42</v>
      </c>
      <c r="C78" s="3" t="s">
        <v>60</v>
      </c>
      <c r="D78" s="272">
        <v>289</v>
      </c>
      <c r="E78" s="116">
        <v>74.394463667820077</v>
      </c>
      <c r="F78" s="249">
        <v>77.849999999999994</v>
      </c>
      <c r="G78" s="272">
        <v>281</v>
      </c>
      <c r="H78" s="116">
        <v>68.683274021352304</v>
      </c>
      <c r="I78" s="249">
        <v>78.14</v>
      </c>
      <c r="J78" s="272">
        <v>234</v>
      </c>
      <c r="K78" s="116">
        <v>88.461538461538453</v>
      </c>
      <c r="L78" s="249">
        <v>90.2</v>
      </c>
      <c r="M78" s="204">
        <v>233</v>
      </c>
      <c r="N78" s="116">
        <v>95.278969957081543</v>
      </c>
      <c r="O78" s="199">
        <v>93.33</v>
      </c>
      <c r="P78" s="272">
        <v>216</v>
      </c>
      <c r="Q78" s="116">
        <v>95.370370370370381</v>
      </c>
      <c r="R78" s="199">
        <v>93.77</v>
      </c>
      <c r="S78" s="356">
        <v>75</v>
      </c>
      <c r="T78" s="328">
        <v>78</v>
      </c>
      <c r="U78" s="328">
        <v>75</v>
      </c>
      <c r="V78" s="335">
        <v>57</v>
      </c>
      <c r="W78" s="255">
        <v>53</v>
      </c>
      <c r="X78" s="72">
        <f>SUM(S78:W78)</f>
        <v>338</v>
      </c>
    </row>
    <row r="79" spans="1:24" ht="15" customHeight="1" x14ac:dyDescent="0.25">
      <c r="A79" s="56">
        <v>74</v>
      </c>
      <c r="B79" s="53" t="s">
        <v>42</v>
      </c>
      <c r="C79" s="3" t="s">
        <v>21</v>
      </c>
      <c r="D79" s="272">
        <v>136</v>
      </c>
      <c r="E79" s="116">
        <v>84.558823529411768</v>
      </c>
      <c r="F79" s="249">
        <v>77.849999999999994</v>
      </c>
      <c r="G79" s="272">
        <v>97</v>
      </c>
      <c r="H79" s="116">
        <v>73.195876288659804</v>
      </c>
      <c r="I79" s="249">
        <v>78.14</v>
      </c>
      <c r="J79" s="272">
        <v>88</v>
      </c>
      <c r="K79" s="116">
        <v>68.181818181818187</v>
      </c>
      <c r="L79" s="249">
        <v>90.2</v>
      </c>
      <c r="M79" s="204">
        <v>83</v>
      </c>
      <c r="N79" s="116">
        <v>91.566265060240966</v>
      </c>
      <c r="O79" s="199">
        <v>93.33</v>
      </c>
      <c r="P79" s="272">
        <v>102</v>
      </c>
      <c r="Q79" s="116">
        <v>95.098039215686271</v>
      </c>
      <c r="R79" s="199">
        <v>93.77</v>
      </c>
      <c r="S79" s="356">
        <v>39</v>
      </c>
      <c r="T79" s="328">
        <v>68</v>
      </c>
      <c r="U79" s="328">
        <v>105</v>
      </c>
      <c r="V79" s="335">
        <v>74</v>
      </c>
      <c r="W79" s="255">
        <v>54</v>
      </c>
      <c r="X79" s="72">
        <f>SUM(S79:W79)</f>
        <v>340</v>
      </c>
    </row>
    <row r="80" spans="1:24" ht="15" customHeight="1" x14ac:dyDescent="0.25">
      <c r="A80" s="56">
        <v>75</v>
      </c>
      <c r="B80" s="53" t="s">
        <v>44</v>
      </c>
      <c r="C80" s="3" t="s">
        <v>143</v>
      </c>
      <c r="D80" s="272">
        <v>132</v>
      </c>
      <c r="E80" s="116">
        <v>76.515151515151516</v>
      </c>
      <c r="F80" s="248">
        <v>77.849999999999994</v>
      </c>
      <c r="G80" s="272">
        <v>131</v>
      </c>
      <c r="H80" s="116">
        <v>73.282442748091597</v>
      </c>
      <c r="I80" s="248">
        <v>78.14</v>
      </c>
      <c r="J80" s="272">
        <v>143</v>
      </c>
      <c r="K80" s="116">
        <v>88.111888111888106</v>
      </c>
      <c r="L80" s="248">
        <v>90.2</v>
      </c>
      <c r="M80" s="202">
        <v>123</v>
      </c>
      <c r="N80" s="116">
        <v>97.560975609756099</v>
      </c>
      <c r="O80" s="203">
        <v>93.33</v>
      </c>
      <c r="P80" s="272">
        <v>74</v>
      </c>
      <c r="Q80" s="116">
        <v>89.189189189189193</v>
      </c>
      <c r="R80" s="203">
        <v>93.77</v>
      </c>
      <c r="S80" s="356">
        <v>71</v>
      </c>
      <c r="T80" s="328">
        <v>67</v>
      </c>
      <c r="U80" s="328">
        <v>77</v>
      </c>
      <c r="V80" s="335">
        <v>34</v>
      </c>
      <c r="W80" s="255">
        <v>91</v>
      </c>
      <c r="X80" s="72">
        <f>SUM(S80:W80)</f>
        <v>340</v>
      </c>
    </row>
    <row r="81" spans="1:24" ht="15" customHeight="1" x14ac:dyDescent="0.25">
      <c r="A81" s="56">
        <v>76</v>
      </c>
      <c r="B81" s="53" t="s">
        <v>41</v>
      </c>
      <c r="C81" s="3" t="s">
        <v>117</v>
      </c>
      <c r="D81" s="272">
        <v>25</v>
      </c>
      <c r="E81" s="116">
        <v>92</v>
      </c>
      <c r="F81" s="249">
        <v>77.849999999999994</v>
      </c>
      <c r="G81" s="272">
        <v>50</v>
      </c>
      <c r="H81" s="116">
        <v>56</v>
      </c>
      <c r="I81" s="249">
        <v>78.14</v>
      </c>
      <c r="J81" s="272">
        <v>21</v>
      </c>
      <c r="K81" s="116">
        <v>90.476190476190482</v>
      </c>
      <c r="L81" s="249">
        <v>90.2</v>
      </c>
      <c r="M81" s="204">
        <v>29</v>
      </c>
      <c r="N81" s="116">
        <v>89.65517241379311</v>
      </c>
      <c r="O81" s="199">
        <v>93.33</v>
      </c>
      <c r="P81" s="272">
        <v>40</v>
      </c>
      <c r="Q81" s="116">
        <v>92.5</v>
      </c>
      <c r="R81" s="199">
        <v>93.77</v>
      </c>
      <c r="S81" s="356">
        <v>17</v>
      </c>
      <c r="T81" s="328">
        <v>101</v>
      </c>
      <c r="U81" s="328">
        <v>68</v>
      </c>
      <c r="V81" s="335">
        <v>82</v>
      </c>
      <c r="W81" s="255">
        <v>73</v>
      </c>
      <c r="X81" s="72">
        <f>SUM(S81:W81)</f>
        <v>341</v>
      </c>
    </row>
    <row r="82" spans="1:24" ht="15" customHeight="1" x14ac:dyDescent="0.25">
      <c r="A82" s="56">
        <v>77</v>
      </c>
      <c r="B82" s="53" t="s">
        <v>44</v>
      </c>
      <c r="C82" s="3" t="s">
        <v>97</v>
      </c>
      <c r="D82" s="272">
        <v>238</v>
      </c>
      <c r="E82" s="116">
        <v>66.386554621848745</v>
      </c>
      <c r="F82" s="249">
        <v>77.849999999999994</v>
      </c>
      <c r="G82" s="272">
        <v>236</v>
      </c>
      <c r="H82" s="116">
        <v>66.525423728813564</v>
      </c>
      <c r="I82" s="249">
        <v>78.14</v>
      </c>
      <c r="J82" s="272">
        <v>249</v>
      </c>
      <c r="K82" s="116">
        <v>87.951807228915669</v>
      </c>
      <c r="L82" s="249">
        <v>90.2</v>
      </c>
      <c r="M82" s="204">
        <v>228</v>
      </c>
      <c r="N82" s="116">
        <v>96.05263157894737</v>
      </c>
      <c r="O82" s="199">
        <v>93.33</v>
      </c>
      <c r="P82" s="272">
        <v>259</v>
      </c>
      <c r="Q82" s="116">
        <v>96.525096525096529</v>
      </c>
      <c r="R82" s="199">
        <v>93.77</v>
      </c>
      <c r="S82" s="356">
        <v>92</v>
      </c>
      <c r="T82" s="328">
        <v>83</v>
      </c>
      <c r="U82" s="328">
        <v>78</v>
      </c>
      <c r="V82" s="335">
        <v>45</v>
      </c>
      <c r="W82" s="255">
        <v>47</v>
      </c>
      <c r="X82" s="72">
        <f>SUM(S82:W82)</f>
        <v>345</v>
      </c>
    </row>
    <row r="83" spans="1:24" ht="15" customHeight="1" x14ac:dyDescent="0.25">
      <c r="A83" s="56">
        <v>78</v>
      </c>
      <c r="B83" s="53" t="s">
        <v>42</v>
      </c>
      <c r="C83" s="3" t="s">
        <v>20</v>
      </c>
      <c r="D83" s="272">
        <v>123</v>
      </c>
      <c r="E83" s="116">
        <v>72.357723577235774</v>
      </c>
      <c r="F83" s="249">
        <v>77.849999999999994</v>
      </c>
      <c r="G83" s="272">
        <v>108</v>
      </c>
      <c r="H83" s="116">
        <v>87.962962962962962</v>
      </c>
      <c r="I83" s="249">
        <v>78.14</v>
      </c>
      <c r="J83" s="272">
        <v>93</v>
      </c>
      <c r="K83" s="116">
        <v>92.473118279569889</v>
      </c>
      <c r="L83" s="249">
        <v>90.2</v>
      </c>
      <c r="M83" s="204">
        <v>104</v>
      </c>
      <c r="N83" s="116">
        <v>88.461538461538467</v>
      </c>
      <c r="O83" s="199">
        <v>93.33</v>
      </c>
      <c r="P83" s="272">
        <v>103</v>
      </c>
      <c r="Q83" s="116">
        <v>90.291262135922324</v>
      </c>
      <c r="R83" s="199">
        <v>93.77</v>
      </c>
      <c r="S83" s="356">
        <v>82</v>
      </c>
      <c r="T83" s="328">
        <v>38</v>
      </c>
      <c r="U83" s="328">
        <v>56</v>
      </c>
      <c r="V83" s="335">
        <v>88</v>
      </c>
      <c r="W83" s="255">
        <v>83</v>
      </c>
      <c r="X83" s="72">
        <f>SUM(S83:W83)</f>
        <v>347</v>
      </c>
    </row>
    <row r="84" spans="1:24" ht="15" customHeight="1" x14ac:dyDescent="0.25">
      <c r="A84" s="56">
        <v>79</v>
      </c>
      <c r="B84" s="53" t="s">
        <v>39</v>
      </c>
      <c r="C84" s="3" t="s">
        <v>96</v>
      </c>
      <c r="D84" s="272">
        <v>85</v>
      </c>
      <c r="E84" s="116">
        <v>78.82352941176471</v>
      </c>
      <c r="F84" s="249">
        <v>77.849999999999994</v>
      </c>
      <c r="G84" s="272"/>
      <c r="H84" s="116"/>
      <c r="I84" s="249">
        <v>78.14</v>
      </c>
      <c r="J84" s="272">
        <v>86</v>
      </c>
      <c r="K84" s="116">
        <v>70.930232558139537</v>
      </c>
      <c r="L84" s="249">
        <v>90.2</v>
      </c>
      <c r="M84" s="204">
        <v>100</v>
      </c>
      <c r="N84" s="116">
        <v>92</v>
      </c>
      <c r="O84" s="199">
        <v>93.33</v>
      </c>
      <c r="P84" s="272">
        <v>104</v>
      </c>
      <c r="Q84" s="116">
        <v>100</v>
      </c>
      <c r="R84" s="199">
        <v>93.77</v>
      </c>
      <c r="S84" s="356">
        <v>61</v>
      </c>
      <c r="T84" s="328">
        <v>108</v>
      </c>
      <c r="U84" s="328">
        <v>103</v>
      </c>
      <c r="V84" s="335">
        <v>72</v>
      </c>
      <c r="W84" s="255">
        <v>5</v>
      </c>
      <c r="X84" s="72">
        <f>SUM(S84:W84)</f>
        <v>349</v>
      </c>
    </row>
    <row r="85" spans="1:24" ht="15" customHeight="1" thickBot="1" x14ac:dyDescent="0.3">
      <c r="A85" s="57">
        <v>80</v>
      </c>
      <c r="B85" s="58" t="s">
        <v>44</v>
      </c>
      <c r="C85" s="10" t="s">
        <v>27</v>
      </c>
      <c r="D85" s="273">
        <v>88</v>
      </c>
      <c r="E85" s="129">
        <v>85.227272727272734</v>
      </c>
      <c r="F85" s="253">
        <v>77.849999999999994</v>
      </c>
      <c r="G85" s="273">
        <v>66</v>
      </c>
      <c r="H85" s="129">
        <v>77.27272727272728</v>
      </c>
      <c r="I85" s="253">
        <v>78.14</v>
      </c>
      <c r="J85" s="273">
        <v>62</v>
      </c>
      <c r="K85" s="129">
        <v>93.548387096774192</v>
      </c>
      <c r="L85" s="253">
        <v>90.2</v>
      </c>
      <c r="M85" s="211">
        <v>46</v>
      </c>
      <c r="N85" s="129">
        <v>82.608695652173907</v>
      </c>
      <c r="O85" s="212">
        <v>93.33</v>
      </c>
      <c r="P85" s="273">
        <v>67</v>
      </c>
      <c r="Q85" s="129">
        <v>83.582089552238799</v>
      </c>
      <c r="R85" s="212">
        <v>93.77</v>
      </c>
      <c r="S85" s="358">
        <v>36</v>
      </c>
      <c r="T85" s="330">
        <v>63</v>
      </c>
      <c r="U85" s="330">
        <v>52</v>
      </c>
      <c r="V85" s="336">
        <v>100</v>
      </c>
      <c r="W85" s="256">
        <v>99</v>
      </c>
      <c r="X85" s="73">
        <f>SUM(S85:W85)</f>
        <v>350</v>
      </c>
    </row>
    <row r="86" spans="1:24" ht="15" customHeight="1" x14ac:dyDescent="0.25">
      <c r="A86" s="63">
        <v>81</v>
      </c>
      <c r="B86" s="64" t="s">
        <v>44</v>
      </c>
      <c r="C86" s="419" t="s">
        <v>144</v>
      </c>
      <c r="D86" s="271">
        <v>96</v>
      </c>
      <c r="E86" s="133">
        <v>79.166666666666671</v>
      </c>
      <c r="F86" s="420">
        <v>77.849999999999994</v>
      </c>
      <c r="G86" s="271">
        <v>113</v>
      </c>
      <c r="H86" s="133">
        <v>69.026548672566378</v>
      </c>
      <c r="I86" s="420">
        <v>78.14</v>
      </c>
      <c r="J86" s="271">
        <v>90</v>
      </c>
      <c r="K86" s="133">
        <v>95.555555555555557</v>
      </c>
      <c r="L86" s="420">
        <v>90.2</v>
      </c>
      <c r="M86" s="339">
        <v>105</v>
      </c>
      <c r="N86" s="133">
        <v>81.904761904761898</v>
      </c>
      <c r="O86" s="340">
        <v>93.33</v>
      </c>
      <c r="P86" s="271">
        <v>105</v>
      </c>
      <c r="Q86" s="133">
        <v>91.428571428571431</v>
      </c>
      <c r="R86" s="340">
        <v>93.77</v>
      </c>
      <c r="S86" s="357">
        <v>59</v>
      </c>
      <c r="T86" s="329">
        <v>76</v>
      </c>
      <c r="U86" s="329">
        <v>37</v>
      </c>
      <c r="V86" s="334">
        <v>101</v>
      </c>
      <c r="W86" s="254">
        <v>78</v>
      </c>
      <c r="X86" s="159">
        <f>SUM(S86:W86)</f>
        <v>351</v>
      </c>
    </row>
    <row r="87" spans="1:24" ht="15" customHeight="1" x14ac:dyDescent="0.25">
      <c r="A87" s="56">
        <v>82</v>
      </c>
      <c r="B87" s="53" t="s">
        <v>42</v>
      </c>
      <c r="C87" s="3" t="s">
        <v>156</v>
      </c>
      <c r="D87" s="272">
        <v>114</v>
      </c>
      <c r="E87" s="116">
        <v>71.929824561403507</v>
      </c>
      <c r="F87" s="249">
        <v>77.849999999999994</v>
      </c>
      <c r="G87" s="272">
        <v>107</v>
      </c>
      <c r="H87" s="116">
        <v>65.420560747663558</v>
      </c>
      <c r="I87" s="249">
        <v>78.14</v>
      </c>
      <c r="J87" s="272">
        <v>110</v>
      </c>
      <c r="K87" s="116">
        <v>95.454545454545453</v>
      </c>
      <c r="L87" s="249">
        <v>90.2</v>
      </c>
      <c r="M87" s="204">
        <v>110</v>
      </c>
      <c r="N87" s="116">
        <v>95.454545454545453</v>
      </c>
      <c r="O87" s="199">
        <v>93.33</v>
      </c>
      <c r="P87" s="275">
        <v>104</v>
      </c>
      <c r="Q87" s="125">
        <v>89.423076923076934</v>
      </c>
      <c r="R87" s="199">
        <v>93.77</v>
      </c>
      <c r="S87" s="356">
        <v>83</v>
      </c>
      <c r="T87" s="328">
        <v>87</v>
      </c>
      <c r="U87" s="328">
        <v>38</v>
      </c>
      <c r="V87" s="335">
        <v>55</v>
      </c>
      <c r="W87" s="255">
        <v>88</v>
      </c>
      <c r="X87" s="72">
        <f>SUM(S87:W87)</f>
        <v>351</v>
      </c>
    </row>
    <row r="88" spans="1:24" ht="15" customHeight="1" x14ac:dyDescent="0.25">
      <c r="A88" s="56">
        <v>83</v>
      </c>
      <c r="B88" s="53" t="s">
        <v>44</v>
      </c>
      <c r="C88" s="3" t="s">
        <v>138</v>
      </c>
      <c r="D88" s="272">
        <v>75</v>
      </c>
      <c r="E88" s="116">
        <v>85.333333333333343</v>
      </c>
      <c r="F88" s="249">
        <v>77.849999999999994</v>
      </c>
      <c r="G88" s="272">
        <v>99</v>
      </c>
      <c r="H88" s="116">
        <v>84.848484848484844</v>
      </c>
      <c r="I88" s="249">
        <v>78.14</v>
      </c>
      <c r="J88" s="272">
        <v>107</v>
      </c>
      <c r="K88" s="116">
        <v>76.635514018691595</v>
      </c>
      <c r="L88" s="249">
        <v>90.2</v>
      </c>
      <c r="M88" s="204">
        <v>107</v>
      </c>
      <c r="N88" s="116">
        <v>89.719626168224295</v>
      </c>
      <c r="O88" s="199">
        <v>93.33</v>
      </c>
      <c r="P88" s="272">
        <v>94</v>
      </c>
      <c r="Q88" s="116">
        <v>72.340425531914889</v>
      </c>
      <c r="R88" s="199">
        <v>93.77</v>
      </c>
      <c r="S88" s="356">
        <v>35</v>
      </c>
      <c r="T88" s="328">
        <v>42</v>
      </c>
      <c r="U88" s="328">
        <v>98</v>
      </c>
      <c r="V88" s="335">
        <v>81</v>
      </c>
      <c r="W88" s="255">
        <v>105</v>
      </c>
      <c r="X88" s="72">
        <f>SUM(S88:W88)</f>
        <v>361</v>
      </c>
    </row>
    <row r="89" spans="1:24" ht="15" customHeight="1" x14ac:dyDescent="0.25">
      <c r="A89" s="56">
        <v>84</v>
      </c>
      <c r="B89" s="53" t="s">
        <v>41</v>
      </c>
      <c r="C89" s="3" t="s">
        <v>13</v>
      </c>
      <c r="D89" s="272">
        <v>98</v>
      </c>
      <c r="E89" s="116">
        <v>74.489795918367349</v>
      </c>
      <c r="F89" s="249">
        <v>77.849999999999994</v>
      </c>
      <c r="G89" s="272">
        <v>103</v>
      </c>
      <c r="H89" s="116">
        <v>88.349514563106794</v>
      </c>
      <c r="I89" s="249">
        <v>78.14</v>
      </c>
      <c r="J89" s="272">
        <v>74</v>
      </c>
      <c r="K89" s="116">
        <v>91.891891891891902</v>
      </c>
      <c r="L89" s="249">
        <v>90.2</v>
      </c>
      <c r="M89" s="204">
        <v>76</v>
      </c>
      <c r="N89" s="116">
        <v>67.10526315789474</v>
      </c>
      <c r="O89" s="199">
        <v>93.33</v>
      </c>
      <c r="P89" s="272">
        <v>80</v>
      </c>
      <c r="Q89" s="116">
        <v>90</v>
      </c>
      <c r="R89" s="199">
        <v>93.77</v>
      </c>
      <c r="S89" s="356">
        <v>74</v>
      </c>
      <c r="T89" s="328">
        <v>35</v>
      </c>
      <c r="U89" s="328">
        <v>60</v>
      </c>
      <c r="V89" s="335">
        <v>108</v>
      </c>
      <c r="W89" s="255">
        <v>84</v>
      </c>
      <c r="X89" s="72">
        <f>SUM(S89:W89)</f>
        <v>361</v>
      </c>
    </row>
    <row r="90" spans="1:24" ht="15" customHeight="1" x14ac:dyDescent="0.25">
      <c r="A90" s="56">
        <v>85</v>
      </c>
      <c r="B90" s="53" t="s">
        <v>41</v>
      </c>
      <c r="C90" s="3" t="s">
        <v>62</v>
      </c>
      <c r="D90" s="272">
        <v>179</v>
      </c>
      <c r="E90" s="116">
        <v>74.30167597765363</v>
      </c>
      <c r="F90" s="248">
        <v>77.849999999999994</v>
      </c>
      <c r="G90" s="272">
        <v>161</v>
      </c>
      <c r="H90" s="116">
        <v>82.608695652173907</v>
      </c>
      <c r="I90" s="248">
        <v>78.14</v>
      </c>
      <c r="J90" s="272">
        <v>163</v>
      </c>
      <c r="K90" s="116">
        <v>88.957055214723923</v>
      </c>
      <c r="L90" s="248">
        <v>90.2</v>
      </c>
      <c r="M90" s="202">
        <v>135</v>
      </c>
      <c r="N90" s="116">
        <v>92.592592592592595</v>
      </c>
      <c r="O90" s="203">
        <v>93.33</v>
      </c>
      <c r="P90" s="272">
        <v>105</v>
      </c>
      <c r="Q90" s="116">
        <v>87.61904761904762</v>
      </c>
      <c r="R90" s="203">
        <v>93.77</v>
      </c>
      <c r="S90" s="356">
        <v>76</v>
      </c>
      <c r="T90" s="328">
        <v>50</v>
      </c>
      <c r="U90" s="328">
        <v>74</v>
      </c>
      <c r="V90" s="335">
        <v>69</v>
      </c>
      <c r="W90" s="255">
        <v>96</v>
      </c>
      <c r="X90" s="72">
        <f>SUM(S90:W90)</f>
        <v>365</v>
      </c>
    </row>
    <row r="91" spans="1:24" ht="15" customHeight="1" x14ac:dyDescent="0.25">
      <c r="A91" s="56">
        <v>86</v>
      </c>
      <c r="B91" s="53" t="s">
        <v>44</v>
      </c>
      <c r="C91" s="3" t="s">
        <v>140</v>
      </c>
      <c r="D91" s="272">
        <v>147</v>
      </c>
      <c r="E91" s="116">
        <v>77.551020408163268</v>
      </c>
      <c r="F91" s="249">
        <v>77.849999999999994</v>
      </c>
      <c r="G91" s="272">
        <v>125</v>
      </c>
      <c r="H91" s="116">
        <v>77.599999999999994</v>
      </c>
      <c r="I91" s="249">
        <v>78.14</v>
      </c>
      <c r="J91" s="272">
        <v>149</v>
      </c>
      <c r="K91" s="116">
        <v>90.604026845637577</v>
      </c>
      <c r="L91" s="249">
        <v>90.2</v>
      </c>
      <c r="M91" s="204">
        <v>129</v>
      </c>
      <c r="N91" s="116">
        <v>89.922480620155042</v>
      </c>
      <c r="O91" s="199">
        <v>93.33</v>
      </c>
      <c r="P91" s="272">
        <v>157</v>
      </c>
      <c r="Q91" s="116">
        <v>88.535031847133752</v>
      </c>
      <c r="R91" s="199">
        <v>93.77</v>
      </c>
      <c r="S91" s="356">
        <v>67</v>
      </c>
      <c r="T91" s="328">
        <v>61</v>
      </c>
      <c r="U91" s="328">
        <v>67</v>
      </c>
      <c r="V91" s="335">
        <v>80</v>
      </c>
      <c r="W91" s="255">
        <v>94</v>
      </c>
      <c r="X91" s="72">
        <f>SUM(S91:W91)</f>
        <v>369</v>
      </c>
    </row>
    <row r="92" spans="1:24" ht="15" customHeight="1" x14ac:dyDescent="0.25">
      <c r="A92" s="56">
        <v>87</v>
      </c>
      <c r="B92" s="53" t="s">
        <v>42</v>
      </c>
      <c r="C92" s="3" t="s">
        <v>18</v>
      </c>
      <c r="D92" s="281">
        <v>195</v>
      </c>
      <c r="E92" s="116">
        <v>78.461538461538453</v>
      </c>
      <c r="F92" s="249">
        <v>77.849999999999994</v>
      </c>
      <c r="G92" s="281">
        <v>205</v>
      </c>
      <c r="H92" s="116">
        <v>61.463414634146339</v>
      </c>
      <c r="I92" s="249">
        <v>78.14</v>
      </c>
      <c r="J92" s="281">
        <v>238</v>
      </c>
      <c r="K92" s="116">
        <v>88.235294117647058</v>
      </c>
      <c r="L92" s="249">
        <v>90.2</v>
      </c>
      <c r="M92" s="204">
        <v>211</v>
      </c>
      <c r="N92" s="116">
        <v>95.73459715639811</v>
      </c>
      <c r="O92" s="199">
        <v>93.33</v>
      </c>
      <c r="P92" s="272">
        <v>223</v>
      </c>
      <c r="Q92" s="116">
        <v>89.68609865470853</v>
      </c>
      <c r="R92" s="199">
        <v>93.77</v>
      </c>
      <c r="S92" s="356">
        <v>63</v>
      </c>
      <c r="T92" s="328">
        <v>97</v>
      </c>
      <c r="U92" s="328">
        <v>76</v>
      </c>
      <c r="V92" s="335">
        <v>51</v>
      </c>
      <c r="W92" s="255">
        <v>87</v>
      </c>
      <c r="X92" s="72">
        <f>SUM(S92:W92)</f>
        <v>374</v>
      </c>
    </row>
    <row r="93" spans="1:24" ht="15" customHeight="1" x14ac:dyDescent="0.25">
      <c r="A93" s="56">
        <v>88</v>
      </c>
      <c r="B93" s="53" t="s">
        <v>43</v>
      </c>
      <c r="C93" s="3" t="s">
        <v>125</v>
      </c>
      <c r="D93" s="272">
        <v>70</v>
      </c>
      <c r="E93" s="116">
        <v>55.714285714285715</v>
      </c>
      <c r="F93" s="249">
        <v>77.849999999999994</v>
      </c>
      <c r="G93" s="272">
        <v>86</v>
      </c>
      <c r="H93" s="116">
        <v>76.744186046511629</v>
      </c>
      <c r="I93" s="249">
        <v>78.14</v>
      </c>
      <c r="J93" s="272">
        <v>98</v>
      </c>
      <c r="K93" s="116">
        <v>93.877551020408163</v>
      </c>
      <c r="L93" s="249">
        <v>90.2</v>
      </c>
      <c r="M93" s="204">
        <v>74</v>
      </c>
      <c r="N93" s="116">
        <v>94.594594594594597</v>
      </c>
      <c r="O93" s="199">
        <v>93.33</v>
      </c>
      <c r="P93" s="272">
        <v>67</v>
      </c>
      <c r="Q93" s="116">
        <v>55.223880597014926</v>
      </c>
      <c r="R93" s="199">
        <v>93.77</v>
      </c>
      <c r="S93" s="356">
        <v>102</v>
      </c>
      <c r="T93" s="328">
        <v>64</v>
      </c>
      <c r="U93" s="328">
        <v>51</v>
      </c>
      <c r="V93" s="335">
        <v>61</v>
      </c>
      <c r="W93" s="255">
        <v>109</v>
      </c>
      <c r="X93" s="72">
        <f>SUM(S93:W93)</f>
        <v>387</v>
      </c>
    </row>
    <row r="94" spans="1:24" ht="15" customHeight="1" x14ac:dyDescent="0.25">
      <c r="A94" s="56">
        <v>89</v>
      </c>
      <c r="B94" s="53" t="s">
        <v>41</v>
      </c>
      <c r="C94" s="3" t="s">
        <v>11</v>
      </c>
      <c r="D94" s="272">
        <v>57</v>
      </c>
      <c r="E94" s="116">
        <v>77.192982456140356</v>
      </c>
      <c r="F94" s="249">
        <v>77.849999999999994</v>
      </c>
      <c r="G94" s="272">
        <v>56</v>
      </c>
      <c r="H94" s="116">
        <v>66.071428571428569</v>
      </c>
      <c r="I94" s="249">
        <v>78.14</v>
      </c>
      <c r="J94" s="272">
        <v>54</v>
      </c>
      <c r="K94" s="116">
        <v>98.148148148148152</v>
      </c>
      <c r="L94" s="249">
        <v>90.2</v>
      </c>
      <c r="M94" s="204">
        <v>54</v>
      </c>
      <c r="N94" s="116">
        <v>68.518518518518519</v>
      </c>
      <c r="O94" s="199">
        <v>93.33</v>
      </c>
      <c r="P94" s="272">
        <v>54</v>
      </c>
      <c r="Q94" s="116">
        <v>66.666666666666657</v>
      </c>
      <c r="R94" s="199">
        <v>93.77</v>
      </c>
      <c r="S94" s="356">
        <v>68</v>
      </c>
      <c r="T94" s="328">
        <v>84</v>
      </c>
      <c r="U94" s="328">
        <v>27</v>
      </c>
      <c r="V94" s="335">
        <v>107</v>
      </c>
      <c r="W94" s="255">
        <v>107</v>
      </c>
      <c r="X94" s="72">
        <f>SUM(S94:W94)</f>
        <v>393</v>
      </c>
    </row>
    <row r="95" spans="1:24" ht="15" customHeight="1" thickBot="1" x14ac:dyDescent="0.3">
      <c r="A95" s="57">
        <v>90</v>
      </c>
      <c r="B95" s="58" t="s">
        <v>41</v>
      </c>
      <c r="C95" s="10" t="s">
        <v>116</v>
      </c>
      <c r="D95" s="273">
        <v>144</v>
      </c>
      <c r="E95" s="129">
        <v>53.472222222222229</v>
      </c>
      <c r="F95" s="253">
        <v>77.849999999999994</v>
      </c>
      <c r="G95" s="273">
        <v>145</v>
      </c>
      <c r="H95" s="129">
        <v>67.586206896551715</v>
      </c>
      <c r="I95" s="253">
        <v>78.14</v>
      </c>
      <c r="J95" s="273">
        <v>124</v>
      </c>
      <c r="K95" s="129">
        <v>87.096774193548384</v>
      </c>
      <c r="L95" s="253">
        <v>90.2</v>
      </c>
      <c r="M95" s="211">
        <v>123</v>
      </c>
      <c r="N95" s="129">
        <v>89.430894308943095</v>
      </c>
      <c r="O95" s="212">
        <v>93.33</v>
      </c>
      <c r="P95" s="273">
        <v>147</v>
      </c>
      <c r="Q95" s="129">
        <v>96.598639455782305</v>
      </c>
      <c r="R95" s="212">
        <v>93.77</v>
      </c>
      <c r="S95" s="358">
        <v>106</v>
      </c>
      <c r="T95" s="330">
        <v>81</v>
      </c>
      <c r="U95" s="330">
        <v>79</v>
      </c>
      <c r="V95" s="336">
        <v>83</v>
      </c>
      <c r="W95" s="256">
        <v>46</v>
      </c>
      <c r="X95" s="73">
        <f>SUM(S95:W95)</f>
        <v>395</v>
      </c>
    </row>
    <row r="96" spans="1:24" ht="15" customHeight="1" x14ac:dyDescent="0.25">
      <c r="A96" s="63">
        <v>91</v>
      </c>
      <c r="B96" s="64" t="s">
        <v>44</v>
      </c>
      <c r="C96" s="8" t="s">
        <v>33</v>
      </c>
      <c r="D96" s="271"/>
      <c r="E96" s="133"/>
      <c r="F96" s="247">
        <v>77.849999999999994</v>
      </c>
      <c r="G96" s="271">
        <v>167</v>
      </c>
      <c r="H96" s="133">
        <v>68.862275449101787</v>
      </c>
      <c r="I96" s="247">
        <v>78.14</v>
      </c>
      <c r="J96" s="271">
        <v>174</v>
      </c>
      <c r="K96" s="133">
        <v>85.632183908045974</v>
      </c>
      <c r="L96" s="247">
        <v>90.2</v>
      </c>
      <c r="M96" s="202">
        <v>131</v>
      </c>
      <c r="N96" s="133">
        <v>93.893129770992374</v>
      </c>
      <c r="O96" s="203">
        <v>93.33</v>
      </c>
      <c r="P96" s="275">
        <v>114</v>
      </c>
      <c r="Q96" s="125">
        <v>93.859649122807014</v>
      </c>
      <c r="R96" s="203">
        <v>93.77</v>
      </c>
      <c r="S96" s="356">
        <v>112</v>
      </c>
      <c r="T96" s="328">
        <v>77</v>
      </c>
      <c r="U96" s="328">
        <v>84</v>
      </c>
      <c r="V96" s="334">
        <v>62</v>
      </c>
      <c r="W96" s="254">
        <v>65</v>
      </c>
      <c r="X96" s="159">
        <f>SUM(S96:W96)</f>
        <v>400</v>
      </c>
    </row>
    <row r="97" spans="1:24" ht="15" customHeight="1" x14ac:dyDescent="0.25">
      <c r="A97" s="56">
        <v>92</v>
      </c>
      <c r="B97" s="53" t="s">
        <v>45</v>
      </c>
      <c r="C97" s="3" t="s">
        <v>38</v>
      </c>
      <c r="D97" s="275">
        <v>41</v>
      </c>
      <c r="E97" s="125">
        <v>48.780487804878049</v>
      </c>
      <c r="F97" s="249">
        <v>77.849999999999994</v>
      </c>
      <c r="G97" s="275">
        <v>44</v>
      </c>
      <c r="H97" s="125">
        <v>84.090909090909093</v>
      </c>
      <c r="I97" s="249">
        <v>78.14</v>
      </c>
      <c r="J97" s="275">
        <v>31</v>
      </c>
      <c r="K97" s="125">
        <v>87.096774193548384</v>
      </c>
      <c r="L97" s="249">
        <v>90.2</v>
      </c>
      <c r="M97" s="204">
        <v>45</v>
      </c>
      <c r="N97" s="116">
        <v>88.888888888888886</v>
      </c>
      <c r="O97" s="199">
        <v>93.33</v>
      </c>
      <c r="P97" s="261">
        <v>39</v>
      </c>
      <c r="Q97" s="125">
        <v>89.743589743589695</v>
      </c>
      <c r="R97" s="199">
        <v>93.77</v>
      </c>
      <c r="S97" s="356">
        <v>106</v>
      </c>
      <c r="T97" s="328">
        <v>43</v>
      </c>
      <c r="U97" s="328">
        <v>80</v>
      </c>
      <c r="V97" s="335">
        <v>86</v>
      </c>
      <c r="W97" s="255">
        <v>86</v>
      </c>
      <c r="X97" s="72">
        <f>SUM(S97:W97)</f>
        <v>401</v>
      </c>
    </row>
    <row r="98" spans="1:24" ht="15" customHeight="1" x14ac:dyDescent="0.25">
      <c r="A98" s="56">
        <v>93</v>
      </c>
      <c r="B98" s="53" t="s">
        <v>40</v>
      </c>
      <c r="C98" s="3" t="s">
        <v>111</v>
      </c>
      <c r="D98" s="272">
        <v>123</v>
      </c>
      <c r="E98" s="116">
        <v>62.601626016260163</v>
      </c>
      <c r="F98" s="249">
        <v>77.849999999999994</v>
      </c>
      <c r="G98" s="272">
        <v>103</v>
      </c>
      <c r="H98" s="116">
        <v>72.815533980582529</v>
      </c>
      <c r="I98" s="249">
        <v>78.14</v>
      </c>
      <c r="J98" s="272">
        <v>89</v>
      </c>
      <c r="K98" s="116">
        <v>77.528089887640448</v>
      </c>
      <c r="L98" s="249">
        <v>90.2</v>
      </c>
      <c r="M98" s="204">
        <v>123</v>
      </c>
      <c r="N98" s="116">
        <v>93.495934959349597</v>
      </c>
      <c r="O98" s="199">
        <v>93.33</v>
      </c>
      <c r="P98" s="272">
        <v>91</v>
      </c>
      <c r="Q98" s="116">
        <v>92.307692307692307</v>
      </c>
      <c r="R98" s="199">
        <v>93.77</v>
      </c>
      <c r="S98" s="356">
        <v>99</v>
      </c>
      <c r="T98" s="328">
        <v>69</v>
      </c>
      <c r="U98" s="328">
        <v>97</v>
      </c>
      <c r="V98" s="335">
        <v>64</v>
      </c>
      <c r="W98" s="255">
        <v>76</v>
      </c>
      <c r="X98" s="72">
        <f>SUM(S98:W98)</f>
        <v>405</v>
      </c>
    </row>
    <row r="99" spans="1:24" ht="15" customHeight="1" x14ac:dyDescent="0.25">
      <c r="A99" s="56">
        <v>94</v>
      </c>
      <c r="B99" s="53" t="s">
        <v>44</v>
      </c>
      <c r="C99" s="3" t="s">
        <v>149</v>
      </c>
      <c r="D99" s="272">
        <v>413</v>
      </c>
      <c r="E99" s="116">
        <v>72.397094430992738</v>
      </c>
      <c r="F99" s="249">
        <v>77.849999999999994</v>
      </c>
      <c r="G99" s="272">
        <v>411</v>
      </c>
      <c r="H99" s="116">
        <v>65.93673965936739</v>
      </c>
      <c r="I99" s="249">
        <v>78.14</v>
      </c>
      <c r="J99" s="272">
        <v>372</v>
      </c>
      <c r="K99" s="116">
        <v>74.462365591397855</v>
      </c>
      <c r="L99" s="249">
        <v>90.2</v>
      </c>
      <c r="M99" s="204">
        <v>225</v>
      </c>
      <c r="N99" s="116">
        <v>96.444444444444443</v>
      </c>
      <c r="O99" s="199">
        <v>93.33</v>
      </c>
      <c r="P99" s="272">
        <v>165</v>
      </c>
      <c r="Q99" s="116">
        <v>76.36363636363636</v>
      </c>
      <c r="R99" s="199">
        <v>93.77</v>
      </c>
      <c r="S99" s="356">
        <v>81</v>
      </c>
      <c r="T99" s="328">
        <v>85</v>
      </c>
      <c r="U99" s="328">
        <v>100</v>
      </c>
      <c r="V99" s="335">
        <v>42</v>
      </c>
      <c r="W99" s="255">
        <v>103</v>
      </c>
      <c r="X99" s="72">
        <f>SUM(S99:W99)</f>
        <v>411</v>
      </c>
    </row>
    <row r="100" spans="1:24" ht="15" customHeight="1" x14ac:dyDescent="0.25">
      <c r="A100" s="56">
        <v>95</v>
      </c>
      <c r="B100" s="53" t="s">
        <v>45</v>
      </c>
      <c r="C100" s="3" t="s">
        <v>162</v>
      </c>
      <c r="D100" s="272">
        <v>362</v>
      </c>
      <c r="E100" s="116">
        <v>70.165745856353595</v>
      </c>
      <c r="F100" s="248">
        <v>77.849999999999994</v>
      </c>
      <c r="G100" s="272">
        <v>324</v>
      </c>
      <c r="H100" s="116">
        <v>78.703703703703695</v>
      </c>
      <c r="I100" s="248">
        <v>78.14</v>
      </c>
      <c r="J100" s="272">
        <v>299</v>
      </c>
      <c r="K100" s="116">
        <v>84.615384615384613</v>
      </c>
      <c r="L100" s="248">
        <v>90.2</v>
      </c>
      <c r="M100" s="202">
        <v>175</v>
      </c>
      <c r="N100" s="116">
        <v>90.285714285714278</v>
      </c>
      <c r="O100" s="203">
        <v>93.33</v>
      </c>
      <c r="P100" s="269">
        <v>113</v>
      </c>
      <c r="Q100" s="116">
        <v>82.30088495575221</v>
      </c>
      <c r="R100" s="203">
        <v>93.77</v>
      </c>
      <c r="S100" s="356">
        <v>86</v>
      </c>
      <c r="T100" s="328">
        <v>60</v>
      </c>
      <c r="U100" s="328">
        <v>88</v>
      </c>
      <c r="V100" s="335">
        <v>77</v>
      </c>
      <c r="W100" s="255">
        <v>100</v>
      </c>
      <c r="X100" s="72">
        <f>SUM(S100:W100)</f>
        <v>411</v>
      </c>
    </row>
    <row r="101" spans="1:24" ht="15" customHeight="1" x14ac:dyDescent="0.25">
      <c r="A101" s="56">
        <v>96</v>
      </c>
      <c r="B101" s="53" t="s">
        <v>41</v>
      </c>
      <c r="C101" s="3" t="s">
        <v>118</v>
      </c>
      <c r="D101" s="272">
        <v>125</v>
      </c>
      <c r="E101" s="116">
        <v>80.8</v>
      </c>
      <c r="F101" s="249">
        <v>77.849999999999994</v>
      </c>
      <c r="G101" s="272">
        <v>125</v>
      </c>
      <c r="H101" s="116">
        <v>72.8</v>
      </c>
      <c r="I101" s="249">
        <v>78.14</v>
      </c>
      <c r="J101" s="272">
        <v>170</v>
      </c>
      <c r="K101" s="116">
        <v>76.470588235294116</v>
      </c>
      <c r="L101" s="249">
        <v>90.2</v>
      </c>
      <c r="M101" s="204">
        <v>142</v>
      </c>
      <c r="N101" s="116">
        <v>88.732394366197184</v>
      </c>
      <c r="O101" s="199">
        <v>93.33</v>
      </c>
      <c r="P101" s="272">
        <v>134</v>
      </c>
      <c r="Q101" s="116">
        <v>76.119402985074629</v>
      </c>
      <c r="R101" s="199">
        <v>93.77</v>
      </c>
      <c r="S101" s="356">
        <v>51</v>
      </c>
      <c r="T101" s="328">
        <v>71</v>
      </c>
      <c r="U101" s="328">
        <v>99</v>
      </c>
      <c r="V101" s="335">
        <v>87</v>
      </c>
      <c r="W101" s="255">
        <v>104</v>
      </c>
      <c r="X101" s="72">
        <f>SUM(S101:W101)</f>
        <v>412</v>
      </c>
    </row>
    <row r="102" spans="1:24" ht="15" customHeight="1" x14ac:dyDescent="0.25">
      <c r="A102" s="56">
        <v>97</v>
      </c>
      <c r="B102" s="53" t="s">
        <v>43</v>
      </c>
      <c r="C102" s="3" t="s">
        <v>129</v>
      </c>
      <c r="D102" s="272">
        <v>180</v>
      </c>
      <c r="E102" s="116">
        <v>70</v>
      </c>
      <c r="F102" s="249">
        <v>77.849999999999994</v>
      </c>
      <c r="G102" s="272">
        <v>138</v>
      </c>
      <c r="H102" s="116">
        <v>61.594202898550726</v>
      </c>
      <c r="I102" s="249">
        <v>78.14</v>
      </c>
      <c r="J102" s="272">
        <v>152</v>
      </c>
      <c r="K102" s="116">
        <v>82.23684210526315</v>
      </c>
      <c r="L102" s="249">
        <v>90.2</v>
      </c>
      <c r="M102" s="204">
        <v>144</v>
      </c>
      <c r="N102" s="116">
        <v>96.527777777777771</v>
      </c>
      <c r="O102" s="199">
        <v>93.33</v>
      </c>
      <c r="P102" s="272">
        <v>158</v>
      </c>
      <c r="Q102" s="116">
        <v>87.341772151898738</v>
      </c>
      <c r="R102" s="199">
        <v>93.77</v>
      </c>
      <c r="S102" s="356">
        <v>87</v>
      </c>
      <c r="T102" s="328">
        <v>96</v>
      </c>
      <c r="U102" s="328">
        <v>92</v>
      </c>
      <c r="V102" s="335">
        <v>40</v>
      </c>
      <c r="W102" s="255">
        <v>97</v>
      </c>
      <c r="X102" s="72">
        <f>SUM(S102:W102)</f>
        <v>412</v>
      </c>
    </row>
    <row r="103" spans="1:24" ht="15" customHeight="1" x14ac:dyDescent="0.25">
      <c r="A103" s="56">
        <v>98</v>
      </c>
      <c r="B103" s="53" t="s">
        <v>39</v>
      </c>
      <c r="C103" s="4" t="s">
        <v>5</v>
      </c>
      <c r="D103" s="272">
        <v>113</v>
      </c>
      <c r="E103" s="116">
        <v>66.371681415929203</v>
      </c>
      <c r="F103" s="250">
        <v>77.849999999999994</v>
      </c>
      <c r="G103" s="272">
        <v>93</v>
      </c>
      <c r="H103" s="116">
        <v>62.365591397849457</v>
      </c>
      <c r="I103" s="250">
        <v>78.14</v>
      </c>
      <c r="J103" s="272">
        <v>90</v>
      </c>
      <c r="K103" s="116">
        <v>86.666666666666671</v>
      </c>
      <c r="L103" s="250">
        <v>90.2</v>
      </c>
      <c r="M103" s="205">
        <v>106</v>
      </c>
      <c r="N103" s="116">
        <v>85.84905660377359</v>
      </c>
      <c r="O103" s="206">
        <v>93.33</v>
      </c>
      <c r="P103" s="272">
        <v>91</v>
      </c>
      <c r="Q103" s="116">
        <v>94.505494505494511</v>
      </c>
      <c r="R103" s="206">
        <v>93.77</v>
      </c>
      <c r="S103" s="357">
        <v>93</v>
      </c>
      <c r="T103" s="329">
        <v>94</v>
      </c>
      <c r="U103" s="329">
        <v>82</v>
      </c>
      <c r="V103" s="335">
        <v>92</v>
      </c>
      <c r="W103" s="255">
        <v>61</v>
      </c>
      <c r="X103" s="72">
        <f>SUM(S103:W103)</f>
        <v>422</v>
      </c>
    </row>
    <row r="104" spans="1:24" ht="15" customHeight="1" x14ac:dyDescent="0.25">
      <c r="A104" s="56">
        <v>99</v>
      </c>
      <c r="B104" s="53" t="s">
        <v>44</v>
      </c>
      <c r="C104" s="3" t="s">
        <v>148</v>
      </c>
      <c r="D104" s="272">
        <v>204</v>
      </c>
      <c r="E104" s="116">
        <v>69.607843137254903</v>
      </c>
      <c r="F104" s="249">
        <v>77.849999999999994</v>
      </c>
      <c r="G104" s="272">
        <v>196</v>
      </c>
      <c r="H104" s="116">
        <v>62.755102040816325</v>
      </c>
      <c r="I104" s="249">
        <v>78.14</v>
      </c>
      <c r="J104" s="272">
        <v>209</v>
      </c>
      <c r="K104" s="116">
        <v>83.253588516746404</v>
      </c>
      <c r="L104" s="249">
        <v>90.2</v>
      </c>
      <c r="M104" s="204">
        <v>226</v>
      </c>
      <c r="N104" s="116">
        <v>85.398230088495581</v>
      </c>
      <c r="O104" s="199">
        <v>93.33</v>
      </c>
      <c r="P104" s="272">
        <v>120</v>
      </c>
      <c r="Q104" s="116">
        <v>94.166666666666657</v>
      </c>
      <c r="R104" s="199">
        <v>93.77</v>
      </c>
      <c r="S104" s="356">
        <v>88</v>
      </c>
      <c r="T104" s="328">
        <v>93</v>
      </c>
      <c r="U104" s="328">
        <v>89</v>
      </c>
      <c r="V104" s="335">
        <v>94</v>
      </c>
      <c r="W104" s="255">
        <v>63</v>
      </c>
      <c r="X104" s="155">
        <f>SUM(S104:W104)</f>
        <v>427</v>
      </c>
    </row>
    <row r="105" spans="1:24" ht="15" customHeight="1" thickBot="1" x14ac:dyDescent="0.3">
      <c r="A105" s="57">
        <v>100</v>
      </c>
      <c r="B105" s="58" t="s">
        <v>41</v>
      </c>
      <c r="C105" s="10" t="s">
        <v>120</v>
      </c>
      <c r="D105" s="273">
        <v>64</v>
      </c>
      <c r="E105" s="129">
        <v>76.5625</v>
      </c>
      <c r="F105" s="253">
        <v>77.849999999999994</v>
      </c>
      <c r="G105" s="273">
        <v>72</v>
      </c>
      <c r="H105" s="129">
        <v>69.444444444444443</v>
      </c>
      <c r="I105" s="253">
        <v>78.14</v>
      </c>
      <c r="J105" s="273">
        <v>59</v>
      </c>
      <c r="K105" s="129">
        <v>84.745762711864415</v>
      </c>
      <c r="L105" s="253">
        <v>90.2</v>
      </c>
      <c r="M105" s="207">
        <v>61</v>
      </c>
      <c r="N105" s="129">
        <v>83.606557377049171</v>
      </c>
      <c r="O105" s="208">
        <v>93.33</v>
      </c>
      <c r="P105" s="273">
        <v>60</v>
      </c>
      <c r="Q105" s="129">
        <v>81.666666666666671</v>
      </c>
      <c r="R105" s="208">
        <v>93.77</v>
      </c>
      <c r="S105" s="359">
        <v>70</v>
      </c>
      <c r="T105" s="332">
        <v>74</v>
      </c>
      <c r="U105" s="332">
        <v>87</v>
      </c>
      <c r="V105" s="336">
        <v>96</v>
      </c>
      <c r="W105" s="256">
        <v>101</v>
      </c>
      <c r="X105" s="73">
        <f>SUM(S105:W105)</f>
        <v>428</v>
      </c>
    </row>
    <row r="106" spans="1:24" ht="15" customHeight="1" x14ac:dyDescent="0.25">
      <c r="A106" s="63">
        <v>101</v>
      </c>
      <c r="B106" s="64" t="s">
        <v>44</v>
      </c>
      <c r="C106" s="8" t="s">
        <v>150</v>
      </c>
      <c r="D106" s="261">
        <v>336</v>
      </c>
      <c r="E106" s="427">
        <v>65.773809523809518</v>
      </c>
      <c r="F106" s="248">
        <v>77.849999999999994</v>
      </c>
      <c r="G106" s="261">
        <v>249</v>
      </c>
      <c r="H106" s="427">
        <v>69.07630522088354</v>
      </c>
      <c r="I106" s="248">
        <v>78.14</v>
      </c>
      <c r="J106" s="261"/>
      <c r="K106" s="17"/>
      <c r="L106" s="248">
        <v>90.2</v>
      </c>
      <c r="M106" s="200">
        <v>118</v>
      </c>
      <c r="N106" s="133">
        <v>88.13559322033899</v>
      </c>
      <c r="O106" s="201">
        <v>93.33</v>
      </c>
      <c r="P106" s="430">
        <v>63</v>
      </c>
      <c r="Q106" s="133">
        <v>93.650793650793645</v>
      </c>
      <c r="R106" s="201">
        <v>93.77</v>
      </c>
      <c r="S106" s="355">
        <v>94</v>
      </c>
      <c r="T106" s="327">
        <v>75</v>
      </c>
      <c r="U106" s="327">
        <v>109</v>
      </c>
      <c r="V106" s="334">
        <v>89</v>
      </c>
      <c r="W106" s="254">
        <v>67</v>
      </c>
      <c r="X106" s="159">
        <f>SUM(S106:W106)</f>
        <v>434</v>
      </c>
    </row>
    <row r="107" spans="1:24" ht="15" customHeight="1" x14ac:dyDescent="0.25">
      <c r="A107" s="56">
        <v>102</v>
      </c>
      <c r="B107" s="53" t="s">
        <v>44</v>
      </c>
      <c r="C107" s="3" t="s">
        <v>160</v>
      </c>
      <c r="D107" s="275">
        <v>98</v>
      </c>
      <c r="E107" s="125">
        <v>52.04081632653061</v>
      </c>
      <c r="F107" s="249">
        <v>77.849999999999994</v>
      </c>
      <c r="G107" s="275">
        <v>84</v>
      </c>
      <c r="H107" s="125">
        <v>60.714285714285708</v>
      </c>
      <c r="I107" s="249">
        <v>78.14</v>
      </c>
      <c r="J107" s="275">
        <v>75</v>
      </c>
      <c r="K107" s="125">
        <v>78.666666666666671</v>
      </c>
      <c r="L107" s="249">
        <v>90.2</v>
      </c>
      <c r="M107" s="204">
        <v>75</v>
      </c>
      <c r="N107" s="116">
        <v>89.333333333333329</v>
      </c>
      <c r="O107" s="199">
        <v>93.33</v>
      </c>
      <c r="P107" s="204">
        <v>50</v>
      </c>
      <c r="Q107" s="116">
        <v>94</v>
      </c>
      <c r="R107" s="199">
        <v>93.77</v>
      </c>
      <c r="S107" s="356">
        <v>107</v>
      </c>
      <c r="T107" s="328">
        <v>98</v>
      </c>
      <c r="U107" s="328">
        <v>94</v>
      </c>
      <c r="V107" s="335">
        <v>84</v>
      </c>
      <c r="W107" s="255">
        <v>64</v>
      </c>
      <c r="X107" s="72">
        <f>SUM(S107:W107)</f>
        <v>447</v>
      </c>
    </row>
    <row r="108" spans="1:24" ht="15" customHeight="1" x14ac:dyDescent="0.25">
      <c r="A108" s="56">
        <v>103</v>
      </c>
      <c r="B108" s="53" t="s">
        <v>41</v>
      </c>
      <c r="C108" s="3" t="s">
        <v>12</v>
      </c>
      <c r="D108" s="272">
        <v>74</v>
      </c>
      <c r="E108" s="116">
        <v>58.108108108108105</v>
      </c>
      <c r="F108" s="249">
        <v>77.849999999999994</v>
      </c>
      <c r="G108" s="272">
        <v>48</v>
      </c>
      <c r="H108" s="116">
        <v>66.666666666666671</v>
      </c>
      <c r="I108" s="249">
        <v>78.14</v>
      </c>
      <c r="J108" s="272">
        <v>50</v>
      </c>
      <c r="K108" s="116">
        <v>52</v>
      </c>
      <c r="L108" s="249">
        <v>90.2</v>
      </c>
      <c r="M108" s="204">
        <v>65</v>
      </c>
      <c r="N108" s="116">
        <v>95.384615384615387</v>
      </c>
      <c r="O108" s="199">
        <v>93.33</v>
      </c>
      <c r="P108" s="281">
        <v>59</v>
      </c>
      <c r="Q108" s="116">
        <v>79.66101694915254</v>
      </c>
      <c r="R108" s="199">
        <v>93.77</v>
      </c>
      <c r="S108" s="356">
        <v>100</v>
      </c>
      <c r="T108" s="328">
        <v>82</v>
      </c>
      <c r="U108" s="328">
        <v>108</v>
      </c>
      <c r="V108" s="335">
        <v>56</v>
      </c>
      <c r="W108" s="255">
        <v>102</v>
      </c>
      <c r="X108" s="72">
        <f>SUM(S108:W108)</f>
        <v>448</v>
      </c>
    </row>
    <row r="109" spans="1:24" ht="15" customHeight="1" x14ac:dyDescent="0.25">
      <c r="A109" s="56">
        <v>104</v>
      </c>
      <c r="B109" s="53" t="s">
        <v>40</v>
      </c>
      <c r="C109" s="3" t="s">
        <v>112</v>
      </c>
      <c r="D109" s="272">
        <v>142</v>
      </c>
      <c r="E109" s="116">
        <v>64.08450704225352</v>
      </c>
      <c r="F109" s="248">
        <v>77.849999999999994</v>
      </c>
      <c r="G109" s="272">
        <v>141</v>
      </c>
      <c r="H109" s="116">
        <v>52.4822695035461</v>
      </c>
      <c r="I109" s="248">
        <v>78.14</v>
      </c>
      <c r="J109" s="272">
        <v>153</v>
      </c>
      <c r="K109" s="116">
        <v>80.392156862745097</v>
      </c>
      <c r="L109" s="248">
        <v>90.2</v>
      </c>
      <c r="M109" s="202">
        <v>105</v>
      </c>
      <c r="N109" s="116">
        <v>86.666666666666671</v>
      </c>
      <c r="O109" s="203">
        <v>93.33</v>
      </c>
      <c r="P109" s="282">
        <v>122</v>
      </c>
      <c r="Q109" s="116">
        <v>93.442622950819668</v>
      </c>
      <c r="R109" s="203">
        <v>93.77</v>
      </c>
      <c r="S109" s="356">
        <v>98</v>
      </c>
      <c r="T109" s="328">
        <v>103</v>
      </c>
      <c r="U109" s="328">
        <v>93</v>
      </c>
      <c r="V109" s="335">
        <v>91</v>
      </c>
      <c r="W109" s="255">
        <v>69</v>
      </c>
      <c r="X109" s="72">
        <f>SUM(S109:W109)</f>
        <v>454</v>
      </c>
    </row>
    <row r="110" spans="1:24" ht="15" customHeight="1" x14ac:dyDescent="0.25">
      <c r="A110" s="56">
        <v>105</v>
      </c>
      <c r="B110" s="53" t="s">
        <v>41</v>
      </c>
      <c r="C110" s="4" t="s">
        <v>63</v>
      </c>
      <c r="D110" s="274">
        <v>124</v>
      </c>
      <c r="E110" s="116">
        <v>55.645161290322584</v>
      </c>
      <c r="F110" s="250">
        <v>77.849999999999994</v>
      </c>
      <c r="G110" s="274">
        <v>125</v>
      </c>
      <c r="H110" s="116">
        <v>59.2</v>
      </c>
      <c r="I110" s="250">
        <v>78.14</v>
      </c>
      <c r="J110" s="274">
        <v>116</v>
      </c>
      <c r="K110" s="116">
        <v>68.103448275862064</v>
      </c>
      <c r="L110" s="250">
        <v>90.2</v>
      </c>
      <c r="M110" s="205">
        <v>137</v>
      </c>
      <c r="N110" s="116">
        <v>91.970802919708035</v>
      </c>
      <c r="O110" s="206">
        <v>93.33</v>
      </c>
      <c r="P110" s="281">
        <v>125</v>
      </c>
      <c r="Q110" s="116">
        <v>91.2</v>
      </c>
      <c r="R110" s="206">
        <v>93.77</v>
      </c>
      <c r="S110" s="357">
        <v>103</v>
      </c>
      <c r="T110" s="329">
        <v>100</v>
      </c>
      <c r="U110" s="329">
        <v>106</v>
      </c>
      <c r="V110" s="335">
        <v>73</v>
      </c>
      <c r="W110" s="255">
        <v>80</v>
      </c>
      <c r="X110" s="72">
        <f>SUM(S110:W110)</f>
        <v>462</v>
      </c>
    </row>
    <row r="111" spans="1:24" ht="15" customHeight="1" x14ac:dyDescent="0.25">
      <c r="A111" s="56">
        <v>106</v>
      </c>
      <c r="B111" s="53" t="s">
        <v>40</v>
      </c>
      <c r="C111" s="3" t="s">
        <v>113</v>
      </c>
      <c r="D111" s="272">
        <v>79</v>
      </c>
      <c r="E111" s="116">
        <v>82.278481012658233</v>
      </c>
      <c r="F111" s="249">
        <v>77.849999999999994</v>
      </c>
      <c r="G111" s="272">
        <v>69</v>
      </c>
      <c r="H111" s="116">
        <v>53.623188405797102</v>
      </c>
      <c r="I111" s="249">
        <v>78.14</v>
      </c>
      <c r="J111" s="272">
        <v>80</v>
      </c>
      <c r="K111" s="116">
        <v>72.5</v>
      </c>
      <c r="L111" s="249">
        <v>90.2</v>
      </c>
      <c r="M111" s="204">
        <v>64</v>
      </c>
      <c r="N111" s="116">
        <v>62.5</v>
      </c>
      <c r="O111" s="199">
        <v>93.33</v>
      </c>
      <c r="P111" s="281">
        <v>54</v>
      </c>
      <c r="Q111" s="116">
        <v>68.518518518518519</v>
      </c>
      <c r="R111" s="199">
        <v>93.77</v>
      </c>
      <c r="S111" s="356">
        <v>45</v>
      </c>
      <c r="T111" s="328">
        <v>102</v>
      </c>
      <c r="U111" s="328">
        <v>102</v>
      </c>
      <c r="V111" s="335">
        <v>109</v>
      </c>
      <c r="W111" s="255">
        <v>106</v>
      </c>
      <c r="X111" s="72">
        <f>SUM(S111:W111)</f>
        <v>464</v>
      </c>
    </row>
    <row r="112" spans="1:24" ht="15" customHeight="1" x14ac:dyDescent="0.25">
      <c r="A112" s="56">
        <v>107</v>
      </c>
      <c r="B112" s="53" t="s">
        <v>43</v>
      </c>
      <c r="C112" s="4" t="s">
        <v>128</v>
      </c>
      <c r="D112" s="272">
        <v>140</v>
      </c>
      <c r="E112" s="116">
        <v>65.714285714285708</v>
      </c>
      <c r="F112" s="250">
        <v>77.849999999999994</v>
      </c>
      <c r="G112" s="272">
        <v>148</v>
      </c>
      <c r="H112" s="116">
        <v>50</v>
      </c>
      <c r="I112" s="250">
        <v>78.14</v>
      </c>
      <c r="J112" s="272">
        <v>175</v>
      </c>
      <c r="K112" s="116">
        <v>82.285714285714278</v>
      </c>
      <c r="L112" s="250">
        <v>90.2</v>
      </c>
      <c r="M112" s="205">
        <v>164</v>
      </c>
      <c r="N112" s="116">
        <v>83.536585365853654</v>
      </c>
      <c r="O112" s="206">
        <v>93.33</v>
      </c>
      <c r="P112" s="281">
        <v>155</v>
      </c>
      <c r="Q112" s="116">
        <v>91.612903225806463</v>
      </c>
      <c r="R112" s="206">
        <v>93.77</v>
      </c>
      <c r="S112" s="357">
        <v>95</v>
      </c>
      <c r="T112" s="329">
        <v>105</v>
      </c>
      <c r="U112" s="329">
        <v>90</v>
      </c>
      <c r="V112" s="335">
        <v>97</v>
      </c>
      <c r="W112" s="255">
        <v>77</v>
      </c>
      <c r="X112" s="72">
        <f>SUM(S112:W112)</f>
        <v>464</v>
      </c>
    </row>
    <row r="113" spans="1:24" ht="15" customHeight="1" x14ac:dyDescent="0.25">
      <c r="A113" s="56">
        <v>108</v>
      </c>
      <c r="B113" s="53" t="s">
        <v>41</v>
      </c>
      <c r="C113" s="3" t="s">
        <v>61</v>
      </c>
      <c r="D113" s="269">
        <v>90</v>
      </c>
      <c r="E113" s="285">
        <v>68.888888888888886</v>
      </c>
      <c r="F113" s="249">
        <v>77.849999999999994</v>
      </c>
      <c r="G113" s="269">
        <v>93</v>
      </c>
      <c r="H113" s="285">
        <v>62.365591397849457</v>
      </c>
      <c r="I113" s="249">
        <v>78.14</v>
      </c>
      <c r="J113" s="269"/>
      <c r="K113" s="15"/>
      <c r="L113" s="249">
        <v>90.2</v>
      </c>
      <c r="M113" s="204">
        <v>93</v>
      </c>
      <c r="N113" s="116">
        <v>81.72043010752688</v>
      </c>
      <c r="O113" s="199">
        <v>93.33</v>
      </c>
      <c r="P113" s="281">
        <v>94</v>
      </c>
      <c r="Q113" s="116">
        <v>89.361702127659584</v>
      </c>
      <c r="R113" s="199">
        <v>93.77</v>
      </c>
      <c r="S113" s="356">
        <v>89</v>
      </c>
      <c r="T113" s="328">
        <v>95</v>
      </c>
      <c r="U113" s="328">
        <v>109</v>
      </c>
      <c r="V113" s="335">
        <v>102</v>
      </c>
      <c r="W113" s="255">
        <v>89</v>
      </c>
      <c r="X113" s="72">
        <f>SUM(S113:W113)</f>
        <v>484</v>
      </c>
    </row>
    <row r="114" spans="1:24" ht="15" customHeight="1" x14ac:dyDescent="0.25">
      <c r="A114" s="65">
        <v>109</v>
      </c>
      <c r="B114" s="53" t="s">
        <v>44</v>
      </c>
      <c r="C114" s="3" t="s">
        <v>158</v>
      </c>
      <c r="D114" s="272">
        <v>108</v>
      </c>
      <c r="E114" s="116">
        <v>53.703703703703702</v>
      </c>
      <c r="F114" s="249">
        <v>77.849999999999994</v>
      </c>
      <c r="G114" s="272">
        <v>135</v>
      </c>
      <c r="H114" s="116">
        <v>59.25925925925926</v>
      </c>
      <c r="I114" s="249">
        <v>78.14</v>
      </c>
      <c r="J114" s="272">
        <v>131</v>
      </c>
      <c r="K114" s="116">
        <v>77.862595419847338</v>
      </c>
      <c r="L114" s="249">
        <v>90.2</v>
      </c>
      <c r="M114" s="204">
        <v>116</v>
      </c>
      <c r="N114" s="116">
        <v>82.758620689655174</v>
      </c>
      <c r="O114" s="199">
        <v>93.33</v>
      </c>
      <c r="P114" s="281">
        <v>105</v>
      </c>
      <c r="Q114" s="116">
        <v>88.571428571428569</v>
      </c>
      <c r="R114" s="199">
        <v>93.77</v>
      </c>
      <c r="S114" s="360">
        <v>105</v>
      </c>
      <c r="T114" s="242">
        <v>99</v>
      </c>
      <c r="U114" s="242">
        <v>95</v>
      </c>
      <c r="V114" s="325">
        <v>99</v>
      </c>
      <c r="W114" s="265">
        <v>93</v>
      </c>
      <c r="X114" s="72">
        <f>SUM(S114:W114)</f>
        <v>491</v>
      </c>
    </row>
    <row r="115" spans="1:24" ht="15" customHeight="1" x14ac:dyDescent="0.25">
      <c r="A115" s="65">
        <v>110</v>
      </c>
      <c r="B115" s="266" t="s">
        <v>42</v>
      </c>
      <c r="C115" s="154" t="s">
        <v>153</v>
      </c>
      <c r="D115" s="209">
        <v>229</v>
      </c>
      <c r="E115" s="429">
        <v>55.895196506550221</v>
      </c>
      <c r="F115" s="252">
        <v>77.849999999999994</v>
      </c>
      <c r="G115" s="209">
        <v>206</v>
      </c>
      <c r="H115" s="429">
        <v>64.5631067961165</v>
      </c>
      <c r="I115" s="252">
        <v>78.14</v>
      </c>
      <c r="J115" s="209">
        <v>107</v>
      </c>
      <c r="K115" s="429">
        <v>82.242990654205613</v>
      </c>
      <c r="L115" s="252">
        <v>90.2</v>
      </c>
      <c r="M115" s="209"/>
      <c r="N115" s="267"/>
      <c r="O115" s="210">
        <v>93.33</v>
      </c>
      <c r="P115" s="209"/>
      <c r="Q115" s="267"/>
      <c r="R115" s="210">
        <v>93.77</v>
      </c>
      <c r="S115" s="359">
        <v>101</v>
      </c>
      <c r="T115" s="332">
        <v>90</v>
      </c>
      <c r="U115" s="332">
        <v>91</v>
      </c>
      <c r="V115" s="337">
        <v>110</v>
      </c>
      <c r="W115" s="257">
        <v>110</v>
      </c>
      <c r="X115" s="268">
        <f>SUM(S115:W115)</f>
        <v>502</v>
      </c>
    </row>
    <row r="116" spans="1:24" ht="15" customHeight="1" x14ac:dyDescent="0.25">
      <c r="A116" s="56">
        <v>111</v>
      </c>
      <c r="B116" s="53" t="s">
        <v>44</v>
      </c>
      <c r="C116" s="3" t="s">
        <v>163</v>
      </c>
      <c r="D116" s="281">
        <v>113</v>
      </c>
      <c r="E116" s="116">
        <v>68.141592920353986</v>
      </c>
      <c r="F116" s="249">
        <v>77.849999999999994</v>
      </c>
      <c r="G116" s="281"/>
      <c r="H116" s="116"/>
      <c r="I116" s="249">
        <v>78.14</v>
      </c>
      <c r="J116" s="281"/>
      <c r="K116" s="116"/>
      <c r="L116" s="249">
        <v>90.2</v>
      </c>
      <c r="M116" s="204"/>
      <c r="N116" s="116"/>
      <c r="O116" s="199">
        <v>93.33</v>
      </c>
      <c r="P116" s="204"/>
      <c r="Q116" s="116"/>
      <c r="R116" s="199">
        <v>93.77</v>
      </c>
      <c r="S116" s="360">
        <v>90</v>
      </c>
      <c r="T116" s="242">
        <v>108</v>
      </c>
      <c r="U116" s="242">
        <v>109</v>
      </c>
      <c r="V116" s="325">
        <v>110</v>
      </c>
      <c r="W116" s="265">
        <v>110</v>
      </c>
      <c r="X116" s="72">
        <f>SUM(S116:W116)</f>
        <v>527</v>
      </c>
    </row>
    <row r="117" spans="1:24" ht="15" customHeight="1" x14ac:dyDescent="0.25">
      <c r="A117" s="65">
        <v>112</v>
      </c>
      <c r="B117" s="66" t="s">
        <v>42</v>
      </c>
      <c r="C117" s="12" t="s">
        <v>22</v>
      </c>
      <c r="D117" s="412">
        <v>56</v>
      </c>
      <c r="E117" s="121">
        <v>41.071428571428569</v>
      </c>
      <c r="F117" s="251">
        <v>77.849999999999994</v>
      </c>
      <c r="G117" s="412">
        <v>47</v>
      </c>
      <c r="H117" s="121">
        <v>44.680851063829792</v>
      </c>
      <c r="I117" s="251">
        <v>78.14</v>
      </c>
      <c r="J117" s="412">
        <v>43</v>
      </c>
      <c r="K117" s="121">
        <v>65.116279069767444</v>
      </c>
      <c r="L117" s="251">
        <v>90.2</v>
      </c>
      <c r="M117" s="207">
        <v>30</v>
      </c>
      <c r="N117" s="121">
        <v>76.666666666666671</v>
      </c>
      <c r="O117" s="208">
        <v>93.33</v>
      </c>
      <c r="P117" s="412">
        <v>48</v>
      </c>
      <c r="Q117" s="121">
        <v>56.25</v>
      </c>
      <c r="R117" s="208">
        <v>93.77</v>
      </c>
      <c r="S117" s="413">
        <v>110</v>
      </c>
      <c r="T117" s="414">
        <v>106</v>
      </c>
      <c r="U117" s="414">
        <v>107</v>
      </c>
      <c r="V117" s="415">
        <v>104</v>
      </c>
      <c r="W117" s="416">
        <v>108</v>
      </c>
      <c r="X117" s="160">
        <f>SUM(S117:W117)</f>
        <v>535</v>
      </c>
    </row>
    <row r="118" spans="1:24" ht="15" customHeight="1" thickBot="1" x14ac:dyDescent="0.3">
      <c r="A118" s="57">
        <v>113</v>
      </c>
      <c r="B118" s="58" t="s">
        <v>44</v>
      </c>
      <c r="C118" s="10" t="s">
        <v>164</v>
      </c>
      <c r="D118" s="319">
        <v>54</v>
      </c>
      <c r="E118" s="129">
        <v>40.74074074074074</v>
      </c>
      <c r="F118" s="253">
        <v>77.849999999999994</v>
      </c>
      <c r="G118" s="319"/>
      <c r="H118" s="129"/>
      <c r="I118" s="253">
        <v>78.14</v>
      </c>
      <c r="J118" s="319"/>
      <c r="K118" s="129"/>
      <c r="L118" s="253">
        <v>90.2</v>
      </c>
      <c r="M118" s="211"/>
      <c r="N118" s="129"/>
      <c r="O118" s="212">
        <v>93.33</v>
      </c>
      <c r="P118" s="211"/>
      <c r="Q118" s="129"/>
      <c r="R118" s="212">
        <v>93.77</v>
      </c>
      <c r="S118" s="361">
        <v>111</v>
      </c>
      <c r="T118" s="333">
        <v>108</v>
      </c>
      <c r="U118" s="333">
        <v>109</v>
      </c>
      <c r="V118" s="338">
        <v>110</v>
      </c>
      <c r="W118" s="258">
        <v>110</v>
      </c>
      <c r="X118" s="73">
        <f>SUM(S118:W118)</f>
        <v>548</v>
      </c>
    </row>
    <row r="119" spans="1:24" ht="15" customHeight="1" x14ac:dyDescent="0.25">
      <c r="A119" s="50"/>
      <c r="B119" s="37"/>
      <c r="C119" s="74" t="s">
        <v>74</v>
      </c>
      <c r="D119" s="74"/>
      <c r="E119" s="60">
        <f>AVERAGE(E6:E118)</f>
        <v>78.331142592309021</v>
      </c>
      <c r="F119" s="74"/>
      <c r="G119" s="74"/>
      <c r="H119" s="60">
        <f>AVERAGE(H6:H118)</f>
        <v>78.433419643295238</v>
      </c>
      <c r="I119" s="74"/>
      <c r="J119" s="74"/>
      <c r="K119" s="60">
        <f>AVERAGE(K6:K118)</f>
        <v>90.557912289600225</v>
      </c>
      <c r="L119" s="74"/>
      <c r="M119" s="74"/>
      <c r="N119" s="60">
        <f>AVERAGE(N6:N118)</f>
        <v>92.792493556998522</v>
      </c>
      <c r="O119" s="74"/>
      <c r="P119" s="74"/>
      <c r="Q119" s="60">
        <f>AVERAGE(Q6:Q118)</f>
        <v>93.20121404639967</v>
      </c>
      <c r="R119" s="74"/>
      <c r="S119" s="74"/>
      <c r="T119" s="74"/>
      <c r="U119" s="74"/>
      <c r="V119" s="74"/>
      <c r="W119" s="61"/>
      <c r="X119" s="61"/>
    </row>
    <row r="120" spans="1:24" x14ac:dyDescent="0.25">
      <c r="B120" s="37"/>
      <c r="C120" s="75" t="s">
        <v>75</v>
      </c>
      <c r="D120" s="75"/>
      <c r="E120" s="246">
        <v>77.849999999999994</v>
      </c>
      <c r="F120" s="75"/>
      <c r="G120" s="75"/>
      <c r="H120" s="246">
        <v>78.14</v>
      </c>
      <c r="I120" s="75"/>
      <c r="J120" s="75"/>
      <c r="K120" s="246">
        <v>90.2</v>
      </c>
      <c r="L120" s="75"/>
      <c r="M120" s="75"/>
      <c r="N120" s="75">
        <v>93.33</v>
      </c>
      <c r="O120" s="75"/>
      <c r="P120" s="75"/>
      <c r="Q120" s="75">
        <v>93.77</v>
      </c>
      <c r="R120" s="75"/>
      <c r="S120" s="75"/>
      <c r="T120" s="75"/>
      <c r="U120" s="75"/>
      <c r="V120" s="75"/>
      <c r="W120" s="61"/>
      <c r="X120" s="61"/>
    </row>
    <row r="121" spans="1:24" x14ac:dyDescent="0.25">
      <c r="B121" s="32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</row>
    <row r="122" spans="1:24" x14ac:dyDescent="0.25"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</row>
    <row r="123" spans="1:24" x14ac:dyDescent="0.25"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</row>
    <row r="124" spans="1:24" x14ac:dyDescent="0.25"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</row>
  </sheetData>
  <sortState ref="A5:BK126">
    <sortCondition ref="X7"/>
  </sortState>
  <mergeCells count="11">
    <mergeCell ref="X4:X5"/>
    <mergeCell ref="B2:C2"/>
    <mergeCell ref="M4:O4"/>
    <mergeCell ref="A4:A5"/>
    <mergeCell ref="B4:B5"/>
    <mergeCell ref="C4:C5"/>
    <mergeCell ref="J4:L4"/>
    <mergeCell ref="P4:R4"/>
    <mergeCell ref="G4:I4"/>
    <mergeCell ref="D4:F4"/>
    <mergeCell ref="S4:W4"/>
  </mergeCells>
  <conditionalFormatting sqref="K6:K120">
    <cfRule type="containsBlanks" dxfId="38" priority="38" stopIfTrue="1">
      <formula>LEN(TRIM(K6))=0</formula>
    </cfRule>
    <cfRule type="cellIs" dxfId="37" priority="39" stopIfTrue="1" operator="lessThan">
      <formula>75</formula>
    </cfRule>
    <cfRule type="cellIs" dxfId="36" priority="40" stopIfTrue="1" operator="between">
      <formula>75</formula>
      <formula>89.99</formula>
    </cfRule>
    <cfRule type="cellIs" dxfId="35" priority="41" stopIfTrue="1" operator="between">
      <formula>90</formula>
      <formula>98.99</formula>
    </cfRule>
    <cfRule type="cellIs" dxfId="34" priority="42" stopIfTrue="1" operator="between">
      <formula>99</formula>
      <formula>100</formula>
    </cfRule>
  </conditionalFormatting>
  <conditionalFormatting sqref="N6:N120">
    <cfRule type="containsBlanks" dxfId="33" priority="37" stopIfTrue="1">
      <formula>LEN(TRIM(N6))=0</formula>
    </cfRule>
    <cfRule type="cellIs" dxfId="32" priority="75" stopIfTrue="1" operator="lessThan">
      <formula>75</formula>
    </cfRule>
    <cfRule type="cellIs" dxfId="31" priority="76" stopIfTrue="1" operator="between">
      <formula>75</formula>
      <formula>89.99</formula>
    </cfRule>
    <cfRule type="cellIs" dxfId="30" priority="77" stopIfTrue="1" operator="between">
      <formula>90</formula>
      <formula>98.99</formula>
    </cfRule>
    <cfRule type="cellIs" dxfId="29" priority="78" stopIfTrue="1" operator="between">
      <formula>99</formula>
      <formula>100</formula>
    </cfRule>
  </conditionalFormatting>
  <conditionalFormatting sqref="Q6:Q120">
    <cfRule type="containsBlanks" dxfId="28" priority="11" stopIfTrue="1">
      <formula>LEN(TRIM(Q6))=0</formula>
    </cfRule>
    <cfRule type="cellIs" dxfId="27" priority="12" stopIfTrue="1" operator="lessThan">
      <formula>75</formula>
    </cfRule>
    <cfRule type="cellIs" dxfId="26" priority="13" stopIfTrue="1" operator="between">
      <formula>75</formula>
      <formula>89.99</formula>
    </cfRule>
    <cfRule type="cellIs" dxfId="25" priority="14" stopIfTrue="1" operator="between">
      <formula>90</formula>
      <formula>98.99</formula>
    </cfRule>
    <cfRule type="cellIs" dxfId="24" priority="15" stopIfTrue="1" operator="between">
      <formula>99</formula>
      <formula>100</formula>
    </cfRule>
  </conditionalFormatting>
  <conditionalFormatting sqref="H6:H120">
    <cfRule type="containsBlanks" dxfId="23" priority="6" stopIfTrue="1">
      <formula>LEN(TRIM(H6))=0</formula>
    </cfRule>
    <cfRule type="cellIs" dxfId="22" priority="7" stopIfTrue="1" operator="lessThan">
      <formula>75</formula>
    </cfRule>
    <cfRule type="cellIs" dxfId="21" priority="8" stopIfTrue="1" operator="between">
      <formula>75</formula>
      <formula>89.99</formula>
    </cfRule>
    <cfRule type="cellIs" dxfId="20" priority="9" stopIfTrue="1" operator="between">
      <formula>90</formula>
      <formula>98.99</formula>
    </cfRule>
    <cfRule type="cellIs" dxfId="19" priority="10" stopIfTrue="1" operator="between">
      <formula>99</formula>
      <formula>100</formula>
    </cfRule>
  </conditionalFormatting>
  <conditionalFormatting sqref="E6:E120">
    <cfRule type="containsBlanks" dxfId="18" priority="1" stopIfTrue="1">
      <formula>LEN(TRIM(E6))=0</formula>
    </cfRule>
    <cfRule type="cellIs" dxfId="17" priority="2" stopIfTrue="1" operator="lessThan">
      <formula>75</formula>
    </cfRule>
    <cfRule type="cellIs" dxfId="16" priority="3" stopIfTrue="1" operator="between">
      <formula>75</formula>
      <formula>89.99</formula>
    </cfRule>
    <cfRule type="cellIs" dxfId="15" priority="4" stopIfTrue="1" operator="between">
      <formula>90</formula>
      <formula>98.99</formula>
    </cfRule>
    <cfRule type="cellIs" dxfId="14" priority="5" stopIfTrue="1" operator="between">
      <formula>99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zoomScale="90" zoomScaleNormal="90" workbookViewId="0">
      <pane xSplit="5" ySplit="6" topLeftCell="F7" activePane="bottomRight" state="frozen"/>
      <selection pane="topRight" activeCell="M1" sqref="M1"/>
      <selection pane="bottomLeft" activeCell="A7" sqref="A7"/>
      <selection pane="bottomRight" activeCell="C5" sqref="C5"/>
    </sheetView>
  </sheetViews>
  <sheetFormatPr defaultRowHeight="15" x14ac:dyDescent="0.25"/>
  <cols>
    <col min="1" max="1" width="4.7109375" style="5" customWidth="1"/>
    <col min="2" max="2" width="18.7109375" style="5" customWidth="1"/>
    <col min="3" max="3" width="32.85546875" style="5" customWidth="1"/>
    <col min="4" max="4" width="8.7109375" style="5" customWidth="1"/>
    <col min="5" max="5" width="9.7109375" style="5" customWidth="1"/>
    <col min="6" max="6" width="7.7109375" style="5" customWidth="1"/>
    <col min="7" max="7" width="8.7109375" style="5" customWidth="1"/>
    <col min="8" max="9" width="7.7109375" style="5" customWidth="1"/>
    <col min="10" max="16384" width="9.140625" style="5"/>
  </cols>
  <sheetData>
    <row r="1" spans="1:10" ht="15" customHeight="1" x14ac:dyDescent="0.25">
      <c r="E1"/>
      <c r="G1" s="68"/>
      <c r="H1" s="13" t="s">
        <v>68</v>
      </c>
    </row>
    <row r="2" spans="1:10" ht="15" customHeight="1" x14ac:dyDescent="0.25">
      <c r="B2" s="6"/>
      <c r="C2" s="398" t="s">
        <v>81</v>
      </c>
      <c r="D2" s="398"/>
      <c r="E2" s="156">
        <v>2025</v>
      </c>
      <c r="F2" s="6"/>
      <c r="G2" s="69"/>
      <c r="H2" s="13" t="s">
        <v>70</v>
      </c>
      <c r="I2" s="6"/>
      <c r="J2" s="6"/>
    </row>
    <row r="3" spans="1:10" ht="15" customHeight="1" x14ac:dyDescent="0.25">
      <c r="B3" s="6"/>
      <c r="C3" s="6"/>
      <c r="D3" s="6"/>
      <c r="E3"/>
      <c r="F3" s="6"/>
      <c r="G3" s="171"/>
      <c r="H3" s="13" t="s">
        <v>71</v>
      </c>
      <c r="I3" s="6"/>
      <c r="J3" s="6"/>
    </row>
    <row r="4" spans="1:10" ht="15" customHeight="1" thickBot="1" x14ac:dyDescent="0.3">
      <c r="E4"/>
      <c r="F4" s="6"/>
      <c r="G4" s="14"/>
      <c r="H4" s="13" t="s">
        <v>69</v>
      </c>
      <c r="I4" s="6"/>
      <c r="J4" s="6"/>
    </row>
    <row r="5" spans="1:10" ht="52.5" customHeight="1" thickBot="1" x14ac:dyDescent="0.3">
      <c r="A5" s="147" t="s">
        <v>0</v>
      </c>
      <c r="B5" s="102" t="s">
        <v>46</v>
      </c>
      <c r="C5" s="102" t="s">
        <v>51</v>
      </c>
      <c r="D5" s="102" t="s">
        <v>85</v>
      </c>
      <c r="E5" s="41" t="s">
        <v>86</v>
      </c>
    </row>
    <row r="6" spans="1:10" ht="15" customHeight="1" thickBot="1" x14ac:dyDescent="0.3">
      <c r="A6" s="148"/>
      <c r="B6" s="149"/>
      <c r="C6" s="149" t="s">
        <v>87</v>
      </c>
      <c r="D6" s="149">
        <f>SUM(D7:D117)</f>
        <v>14446</v>
      </c>
      <c r="E6" s="150">
        <f>AVERAGE(E7:E117)</f>
        <v>78.331142592309035</v>
      </c>
    </row>
    <row r="7" spans="1:10" ht="15" customHeight="1" x14ac:dyDescent="0.25">
      <c r="A7" s="151">
        <v>1</v>
      </c>
      <c r="B7" s="7" t="s">
        <v>39</v>
      </c>
      <c r="C7" s="23" t="s">
        <v>47</v>
      </c>
      <c r="D7" s="132">
        <v>52</v>
      </c>
      <c r="E7" s="134">
        <v>100</v>
      </c>
    </row>
    <row r="8" spans="1:10" ht="15" customHeight="1" x14ac:dyDescent="0.25">
      <c r="A8" s="29">
        <v>2</v>
      </c>
      <c r="B8" s="2" t="s">
        <v>42</v>
      </c>
      <c r="C8" s="15" t="s">
        <v>122</v>
      </c>
      <c r="D8" s="115">
        <v>26</v>
      </c>
      <c r="E8" s="117">
        <v>100</v>
      </c>
      <c r="G8" s="36"/>
    </row>
    <row r="9" spans="1:10" ht="15" customHeight="1" x14ac:dyDescent="0.25">
      <c r="A9" s="29">
        <v>3</v>
      </c>
      <c r="B9" s="2" t="s">
        <v>43</v>
      </c>
      <c r="C9" s="15" t="s">
        <v>55</v>
      </c>
      <c r="D9" s="115">
        <v>125</v>
      </c>
      <c r="E9" s="117">
        <v>100</v>
      </c>
      <c r="G9" s="36"/>
    </row>
    <row r="10" spans="1:10" ht="15" customHeight="1" x14ac:dyDescent="0.25">
      <c r="A10" s="29">
        <v>4</v>
      </c>
      <c r="B10" s="2" t="s">
        <v>39</v>
      </c>
      <c r="C10" s="15" t="s">
        <v>4</v>
      </c>
      <c r="D10" s="115">
        <v>129</v>
      </c>
      <c r="E10" s="117">
        <v>98.449612403100772</v>
      </c>
      <c r="G10" s="36"/>
    </row>
    <row r="11" spans="1:10" ht="15" customHeight="1" x14ac:dyDescent="0.25">
      <c r="A11" s="29">
        <v>5</v>
      </c>
      <c r="B11" s="172" t="s">
        <v>45</v>
      </c>
      <c r="C11" s="173" t="s">
        <v>34</v>
      </c>
      <c r="D11" s="115">
        <v>112</v>
      </c>
      <c r="E11" s="117">
        <v>98.214285714285708</v>
      </c>
      <c r="G11" s="36"/>
    </row>
    <row r="12" spans="1:10" ht="15" customHeight="1" x14ac:dyDescent="0.25">
      <c r="A12" s="29">
        <v>6</v>
      </c>
      <c r="B12" s="2" t="s">
        <v>42</v>
      </c>
      <c r="C12" s="15" t="s">
        <v>23</v>
      </c>
      <c r="D12" s="115">
        <v>45</v>
      </c>
      <c r="E12" s="117">
        <v>97.777777777777771</v>
      </c>
      <c r="G12" s="36"/>
    </row>
    <row r="13" spans="1:10" ht="15" customHeight="1" x14ac:dyDescent="0.25">
      <c r="A13" s="29">
        <v>7</v>
      </c>
      <c r="B13" s="2" t="s">
        <v>40</v>
      </c>
      <c r="C13" s="15" t="s">
        <v>109</v>
      </c>
      <c r="D13" s="115">
        <v>97</v>
      </c>
      <c r="E13" s="117">
        <v>96.907216494845358</v>
      </c>
      <c r="G13" s="36"/>
    </row>
    <row r="14" spans="1:10" ht="15" customHeight="1" x14ac:dyDescent="0.25">
      <c r="A14" s="29">
        <v>8</v>
      </c>
      <c r="B14" s="2" t="s">
        <v>39</v>
      </c>
      <c r="C14" s="15" t="s">
        <v>105</v>
      </c>
      <c r="D14" s="115">
        <v>104</v>
      </c>
      <c r="E14" s="117">
        <v>96.15384615384616</v>
      </c>
      <c r="G14" s="36"/>
    </row>
    <row r="15" spans="1:10" ht="15" customHeight="1" x14ac:dyDescent="0.25">
      <c r="A15" s="29">
        <v>9</v>
      </c>
      <c r="B15" s="2" t="s">
        <v>44</v>
      </c>
      <c r="C15" s="16" t="s">
        <v>161</v>
      </c>
      <c r="D15" s="115">
        <v>77</v>
      </c>
      <c r="E15" s="117">
        <v>96.103896103896105</v>
      </c>
      <c r="G15" s="36"/>
    </row>
    <row r="16" spans="1:10" ht="15" customHeight="1" thickBot="1" x14ac:dyDescent="0.3">
      <c r="A16" s="152">
        <v>10</v>
      </c>
      <c r="B16" s="9" t="s">
        <v>44</v>
      </c>
      <c r="C16" s="92" t="s">
        <v>132</v>
      </c>
      <c r="D16" s="128">
        <v>91</v>
      </c>
      <c r="E16" s="130">
        <v>95.604395604395592</v>
      </c>
      <c r="G16" s="36"/>
    </row>
    <row r="17" spans="1:7" ht="15" customHeight="1" x14ac:dyDescent="0.25">
      <c r="A17" s="30">
        <v>11</v>
      </c>
      <c r="B17" s="7" t="s">
        <v>45</v>
      </c>
      <c r="C17" s="23" t="s">
        <v>151</v>
      </c>
      <c r="D17" s="132">
        <v>100</v>
      </c>
      <c r="E17" s="134">
        <v>95</v>
      </c>
      <c r="G17" s="36"/>
    </row>
    <row r="18" spans="1:7" ht="15" customHeight="1" x14ac:dyDescent="0.25">
      <c r="A18" s="29">
        <v>12</v>
      </c>
      <c r="B18" s="2" t="s">
        <v>42</v>
      </c>
      <c r="C18" s="15" t="s">
        <v>121</v>
      </c>
      <c r="D18" s="115">
        <v>78</v>
      </c>
      <c r="E18" s="117">
        <v>94.871794871794876</v>
      </c>
      <c r="G18" s="36"/>
    </row>
    <row r="19" spans="1:7" ht="15" customHeight="1" x14ac:dyDescent="0.25">
      <c r="A19" s="29">
        <v>13</v>
      </c>
      <c r="B19" s="2" t="s">
        <v>42</v>
      </c>
      <c r="C19" s="15" t="s">
        <v>57</v>
      </c>
      <c r="D19" s="115">
        <v>193</v>
      </c>
      <c r="E19" s="117">
        <v>94.30051813471502</v>
      </c>
      <c r="G19" s="36"/>
    </row>
    <row r="20" spans="1:7" ht="15" customHeight="1" x14ac:dyDescent="0.25">
      <c r="A20" s="29">
        <v>14</v>
      </c>
      <c r="B20" s="2" t="s">
        <v>42</v>
      </c>
      <c r="C20" s="15" t="s">
        <v>25</v>
      </c>
      <c r="D20" s="115">
        <v>115</v>
      </c>
      <c r="E20" s="117">
        <v>93.913043478260875</v>
      </c>
      <c r="G20" s="36"/>
    </row>
    <row r="21" spans="1:7" ht="15" customHeight="1" x14ac:dyDescent="0.25">
      <c r="A21" s="29">
        <v>15</v>
      </c>
      <c r="B21" s="2" t="s">
        <v>41</v>
      </c>
      <c r="C21" s="15" t="s">
        <v>115</v>
      </c>
      <c r="D21" s="115">
        <v>60</v>
      </c>
      <c r="E21" s="117">
        <v>93.333333333333329</v>
      </c>
      <c r="G21" s="36"/>
    </row>
    <row r="22" spans="1:7" ht="15" customHeight="1" x14ac:dyDescent="0.25">
      <c r="A22" s="29">
        <v>16</v>
      </c>
      <c r="B22" s="2" t="s">
        <v>40</v>
      </c>
      <c r="C22" s="15" t="s">
        <v>7</v>
      </c>
      <c r="D22" s="115">
        <v>67</v>
      </c>
      <c r="E22" s="117">
        <v>92.537313432835816</v>
      </c>
      <c r="G22" s="36"/>
    </row>
    <row r="23" spans="1:7" ht="15" customHeight="1" x14ac:dyDescent="0.25">
      <c r="A23" s="29">
        <v>17</v>
      </c>
      <c r="B23" s="2" t="s">
        <v>41</v>
      </c>
      <c r="C23" s="15" t="s">
        <v>117</v>
      </c>
      <c r="D23" s="115">
        <v>25</v>
      </c>
      <c r="E23" s="117">
        <v>92</v>
      </c>
      <c r="G23" s="36"/>
    </row>
    <row r="24" spans="1:7" ht="15" customHeight="1" x14ac:dyDescent="0.25">
      <c r="A24" s="29">
        <v>18</v>
      </c>
      <c r="B24" s="2" t="s">
        <v>43</v>
      </c>
      <c r="C24" s="16" t="s">
        <v>154</v>
      </c>
      <c r="D24" s="115">
        <v>202</v>
      </c>
      <c r="E24" s="117">
        <v>91.584158415841586</v>
      </c>
      <c r="G24" s="36"/>
    </row>
    <row r="25" spans="1:7" ht="15" customHeight="1" x14ac:dyDescent="0.25">
      <c r="A25" s="29">
        <v>19</v>
      </c>
      <c r="B25" s="2" t="s">
        <v>40</v>
      </c>
      <c r="C25" s="15" t="s">
        <v>108</v>
      </c>
      <c r="D25" s="115">
        <v>174</v>
      </c>
      <c r="E25" s="117">
        <v>90.804597701149419</v>
      </c>
      <c r="G25" s="36"/>
    </row>
    <row r="26" spans="1:7" ht="15" customHeight="1" thickBot="1" x14ac:dyDescent="0.3">
      <c r="A26" s="152">
        <v>20</v>
      </c>
      <c r="B26" s="9" t="s">
        <v>45</v>
      </c>
      <c r="C26" s="18" t="s">
        <v>152</v>
      </c>
      <c r="D26" s="128">
        <v>403</v>
      </c>
      <c r="E26" s="130">
        <v>90.074441687344915</v>
      </c>
      <c r="G26" s="36"/>
    </row>
    <row r="27" spans="1:7" ht="15" customHeight="1" x14ac:dyDescent="0.25">
      <c r="A27" s="30">
        <v>21</v>
      </c>
      <c r="B27" s="7" t="s">
        <v>42</v>
      </c>
      <c r="C27" s="23" t="s">
        <v>59</v>
      </c>
      <c r="D27" s="132">
        <v>48</v>
      </c>
      <c r="E27" s="134">
        <v>89.583333333333329</v>
      </c>
      <c r="G27" s="36"/>
    </row>
    <row r="28" spans="1:7" ht="15" customHeight="1" x14ac:dyDescent="0.25">
      <c r="A28" s="29">
        <v>22</v>
      </c>
      <c r="B28" s="2" t="s">
        <v>45</v>
      </c>
      <c r="C28" s="15" t="s">
        <v>35</v>
      </c>
      <c r="D28" s="115">
        <v>67</v>
      </c>
      <c r="E28" s="117">
        <v>89.552238805970148</v>
      </c>
      <c r="G28" s="36"/>
    </row>
    <row r="29" spans="1:7" ht="15" customHeight="1" x14ac:dyDescent="0.25">
      <c r="A29" s="29">
        <v>23</v>
      </c>
      <c r="B29" s="2" t="s">
        <v>44</v>
      </c>
      <c r="C29" s="15" t="s">
        <v>28</v>
      </c>
      <c r="D29" s="115">
        <v>47</v>
      </c>
      <c r="E29" s="117">
        <v>89.361702127659569</v>
      </c>
      <c r="G29" s="36"/>
    </row>
    <row r="30" spans="1:7" ht="15" customHeight="1" x14ac:dyDescent="0.25">
      <c r="A30" s="29">
        <v>24</v>
      </c>
      <c r="B30" s="2" t="s">
        <v>40</v>
      </c>
      <c r="C30" s="15" t="s">
        <v>110</v>
      </c>
      <c r="D30" s="115">
        <v>197</v>
      </c>
      <c r="E30" s="117">
        <v>89.340101522842644</v>
      </c>
      <c r="G30" s="36"/>
    </row>
    <row r="31" spans="1:7" ht="15" customHeight="1" x14ac:dyDescent="0.25">
      <c r="A31" s="29">
        <v>25</v>
      </c>
      <c r="B31" s="2" t="s">
        <v>43</v>
      </c>
      <c r="C31" s="15" t="s">
        <v>52</v>
      </c>
      <c r="D31" s="115">
        <v>92</v>
      </c>
      <c r="E31" s="117">
        <v>89.130434782608688</v>
      </c>
      <c r="G31" s="36"/>
    </row>
    <row r="32" spans="1:7" ht="15" customHeight="1" x14ac:dyDescent="0.25">
      <c r="A32" s="29">
        <v>26</v>
      </c>
      <c r="B32" s="2" t="s">
        <v>44</v>
      </c>
      <c r="C32" s="15" t="s">
        <v>145</v>
      </c>
      <c r="D32" s="115">
        <v>102</v>
      </c>
      <c r="E32" s="117">
        <v>88.235294117647058</v>
      </c>
      <c r="G32" s="36"/>
    </row>
    <row r="33" spans="1:7" ht="15" customHeight="1" x14ac:dyDescent="0.25">
      <c r="A33" s="29">
        <v>27</v>
      </c>
      <c r="B33" s="2" t="s">
        <v>45</v>
      </c>
      <c r="C33" s="15" t="s">
        <v>49</v>
      </c>
      <c r="D33" s="115">
        <v>92</v>
      </c>
      <c r="E33" s="117">
        <v>88.043478260869563</v>
      </c>
      <c r="G33" s="36"/>
    </row>
    <row r="34" spans="1:7" ht="15" customHeight="1" x14ac:dyDescent="0.25">
      <c r="A34" s="29">
        <v>28</v>
      </c>
      <c r="B34" s="2" t="s">
        <v>42</v>
      </c>
      <c r="C34" s="15" t="s">
        <v>26</v>
      </c>
      <c r="D34" s="115">
        <v>113</v>
      </c>
      <c r="E34" s="117">
        <v>87.610619469026545</v>
      </c>
      <c r="G34" s="36"/>
    </row>
    <row r="35" spans="1:7" ht="15" customHeight="1" x14ac:dyDescent="0.25">
      <c r="A35" s="29">
        <v>29</v>
      </c>
      <c r="B35" s="2" t="s">
        <v>40</v>
      </c>
      <c r="C35" s="15" t="s">
        <v>155</v>
      </c>
      <c r="D35" s="115">
        <v>95</v>
      </c>
      <c r="E35" s="117">
        <v>87.368421052631575</v>
      </c>
      <c r="G35" s="36"/>
    </row>
    <row r="36" spans="1:7" ht="15" customHeight="1" thickBot="1" x14ac:dyDescent="0.3">
      <c r="A36" s="152">
        <v>30</v>
      </c>
      <c r="B36" s="9" t="s">
        <v>44</v>
      </c>
      <c r="C36" s="18" t="s">
        <v>141</v>
      </c>
      <c r="D36" s="128">
        <v>110</v>
      </c>
      <c r="E36" s="130">
        <v>87.272727272727266</v>
      </c>
      <c r="G36" s="36"/>
    </row>
    <row r="37" spans="1:7" ht="15" customHeight="1" x14ac:dyDescent="0.25">
      <c r="A37" s="30">
        <v>31</v>
      </c>
      <c r="B37" s="7" t="s">
        <v>43</v>
      </c>
      <c r="C37" s="23" t="s">
        <v>130</v>
      </c>
      <c r="D37" s="132">
        <v>90</v>
      </c>
      <c r="E37" s="134">
        <v>86.666666666666671</v>
      </c>
      <c r="G37" s="36"/>
    </row>
    <row r="38" spans="1:7" ht="15" customHeight="1" x14ac:dyDescent="0.25">
      <c r="A38" s="29">
        <v>32</v>
      </c>
      <c r="B38" s="2" t="s">
        <v>41</v>
      </c>
      <c r="C38" s="15" t="s">
        <v>114</v>
      </c>
      <c r="D38" s="115">
        <v>116</v>
      </c>
      <c r="E38" s="117">
        <v>86.206896551724142</v>
      </c>
      <c r="G38" s="36"/>
    </row>
    <row r="39" spans="1:7" ht="15" customHeight="1" x14ac:dyDescent="0.25">
      <c r="A39" s="29">
        <v>33</v>
      </c>
      <c r="B39" s="2" t="s">
        <v>44</v>
      </c>
      <c r="C39" s="15" t="s">
        <v>136</v>
      </c>
      <c r="D39" s="115">
        <v>254</v>
      </c>
      <c r="E39" s="117">
        <v>85.826771653543304</v>
      </c>
      <c r="G39" s="36"/>
    </row>
    <row r="40" spans="1:7" ht="15" customHeight="1" x14ac:dyDescent="0.25">
      <c r="A40" s="29">
        <v>34</v>
      </c>
      <c r="B40" s="2" t="s">
        <v>39</v>
      </c>
      <c r="C40" s="15" t="s">
        <v>48</v>
      </c>
      <c r="D40" s="115">
        <v>183</v>
      </c>
      <c r="E40" s="117">
        <v>85.792349726775953</v>
      </c>
      <c r="G40" s="36"/>
    </row>
    <row r="41" spans="1:7" ht="15" customHeight="1" x14ac:dyDescent="0.25">
      <c r="A41" s="29">
        <v>35</v>
      </c>
      <c r="B41" s="2" t="s">
        <v>44</v>
      </c>
      <c r="C41" s="16" t="s">
        <v>138</v>
      </c>
      <c r="D41" s="115">
        <v>75</v>
      </c>
      <c r="E41" s="117">
        <v>85.333333333333343</v>
      </c>
      <c r="G41" s="36"/>
    </row>
    <row r="42" spans="1:7" ht="15" customHeight="1" x14ac:dyDescent="0.25">
      <c r="A42" s="29">
        <v>36</v>
      </c>
      <c r="B42" s="2" t="s">
        <v>44</v>
      </c>
      <c r="C42" s="15" t="s">
        <v>27</v>
      </c>
      <c r="D42" s="115">
        <v>88</v>
      </c>
      <c r="E42" s="117">
        <v>85.227272727272734</v>
      </c>
      <c r="G42" s="36"/>
    </row>
    <row r="43" spans="1:7" ht="15" customHeight="1" x14ac:dyDescent="0.25">
      <c r="A43" s="29">
        <v>37</v>
      </c>
      <c r="B43" s="2" t="s">
        <v>41</v>
      </c>
      <c r="C43" s="15" t="s">
        <v>14</v>
      </c>
      <c r="D43" s="142">
        <v>121</v>
      </c>
      <c r="E43" s="117">
        <v>85.123966942148769</v>
      </c>
      <c r="G43" s="36"/>
    </row>
    <row r="44" spans="1:7" ht="15" customHeight="1" x14ac:dyDescent="0.25">
      <c r="A44" s="29">
        <v>38</v>
      </c>
      <c r="B44" s="2" t="s">
        <v>42</v>
      </c>
      <c r="C44" s="15" t="s">
        <v>82</v>
      </c>
      <c r="D44" s="115">
        <v>151</v>
      </c>
      <c r="E44" s="117">
        <v>84.768211920529808</v>
      </c>
      <c r="G44" s="36"/>
    </row>
    <row r="45" spans="1:7" ht="15" customHeight="1" x14ac:dyDescent="0.25">
      <c r="A45" s="29">
        <v>39</v>
      </c>
      <c r="B45" s="2" t="s">
        <v>42</v>
      </c>
      <c r="C45" s="16" t="s">
        <v>21</v>
      </c>
      <c r="D45" s="115">
        <v>136</v>
      </c>
      <c r="E45" s="117">
        <v>84.558823529411768</v>
      </c>
      <c r="G45" s="36"/>
    </row>
    <row r="46" spans="1:7" ht="15" customHeight="1" thickBot="1" x14ac:dyDescent="0.3">
      <c r="A46" s="152">
        <v>40</v>
      </c>
      <c r="B46" s="9" t="s">
        <v>39</v>
      </c>
      <c r="C46" s="18" t="s">
        <v>107</v>
      </c>
      <c r="D46" s="128">
        <v>135</v>
      </c>
      <c r="E46" s="130">
        <v>84.444444444444457</v>
      </c>
      <c r="G46" s="36"/>
    </row>
    <row r="47" spans="1:7" ht="15" customHeight="1" x14ac:dyDescent="0.25">
      <c r="A47" s="30">
        <v>41</v>
      </c>
      <c r="B47" s="7" t="s">
        <v>44</v>
      </c>
      <c r="C47" s="23" t="s">
        <v>133</v>
      </c>
      <c r="D47" s="132">
        <v>120</v>
      </c>
      <c r="E47" s="134">
        <v>84.166666666666657</v>
      </c>
      <c r="G47" s="36"/>
    </row>
    <row r="48" spans="1:7" ht="15" customHeight="1" x14ac:dyDescent="0.25">
      <c r="A48" s="29">
        <v>42</v>
      </c>
      <c r="B48" s="2" t="s">
        <v>41</v>
      </c>
      <c r="C48" s="15" t="s">
        <v>119</v>
      </c>
      <c r="D48" s="115">
        <v>103</v>
      </c>
      <c r="E48" s="117">
        <v>83.495145631067956</v>
      </c>
      <c r="G48" s="36"/>
    </row>
    <row r="49" spans="1:7" ht="15" customHeight="1" x14ac:dyDescent="0.25">
      <c r="A49" s="29">
        <v>43</v>
      </c>
      <c r="B49" s="2" t="s">
        <v>44</v>
      </c>
      <c r="C49" s="15" t="s">
        <v>100</v>
      </c>
      <c r="D49" s="115">
        <v>318</v>
      </c>
      <c r="E49" s="117">
        <v>83.333333333333343</v>
      </c>
      <c r="G49" s="36"/>
    </row>
    <row r="50" spans="1:7" ht="15" customHeight="1" x14ac:dyDescent="0.25">
      <c r="A50" s="29">
        <v>44</v>
      </c>
      <c r="B50" s="2" t="s">
        <v>41</v>
      </c>
      <c r="C50" s="15" t="s">
        <v>17</v>
      </c>
      <c r="D50" s="115">
        <v>120</v>
      </c>
      <c r="E50" s="117">
        <v>83.333333333333329</v>
      </c>
      <c r="G50" s="36"/>
    </row>
    <row r="51" spans="1:7" ht="15" customHeight="1" x14ac:dyDescent="0.25">
      <c r="A51" s="29">
        <v>45</v>
      </c>
      <c r="B51" s="2" t="s">
        <v>40</v>
      </c>
      <c r="C51" s="15" t="s">
        <v>113</v>
      </c>
      <c r="D51" s="115">
        <v>79</v>
      </c>
      <c r="E51" s="117">
        <v>82.278481012658233</v>
      </c>
      <c r="G51" s="36"/>
    </row>
    <row r="52" spans="1:7" ht="15" customHeight="1" x14ac:dyDescent="0.25">
      <c r="A52" s="29">
        <v>46</v>
      </c>
      <c r="B52" s="2" t="s">
        <v>40</v>
      </c>
      <c r="C52" s="15" t="s">
        <v>64</v>
      </c>
      <c r="D52" s="115">
        <v>169</v>
      </c>
      <c r="E52" s="117">
        <v>81.65680473372781</v>
      </c>
      <c r="G52" s="36"/>
    </row>
    <row r="53" spans="1:7" ht="15" customHeight="1" x14ac:dyDescent="0.25">
      <c r="A53" s="29">
        <v>47</v>
      </c>
      <c r="B53" s="2" t="s">
        <v>43</v>
      </c>
      <c r="C53" s="16" t="s">
        <v>127</v>
      </c>
      <c r="D53" s="115">
        <v>103</v>
      </c>
      <c r="E53" s="117">
        <v>81.553398058252441</v>
      </c>
      <c r="G53" s="36"/>
    </row>
    <row r="54" spans="1:7" ht="15" customHeight="1" x14ac:dyDescent="0.25">
      <c r="A54" s="29">
        <v>48</v>
      </c>
      <c r="B54" s="2" t="s">
        <v>42</v>
      </c>
      <c r="C54" s="15" t="s">
        <v>58</v>
      </c>
      <c r="D54" s="115">
        <v>64</v>
      </c>
      <c r="E54" s="117">
        <v>81.25</v>
      </c>
      <c r="G54" s="36"/>
    </row>
    <row r="55" spans="1:7" ht="15" customHeight="1" x14ac:dyDescent="0.25">
      <c r="A55" s="29">
        <v>49</v>
      </c>
      <c r="B55" s="2" t="s">
        <v>43</v>
      </c>
      <c r="C55" s="16" t="s">
        <v>124</v>
      </c>
      <c r="D55" s="115">
        <v>202</v>
      </c>
      <c r="E55" s="117">
        <v>81.188118811881196</v>
      </c>
      <c r="G55" s="36"/>
    </row>
    <row r="56" spans="1:7" ht="15" customHeight="1" thickBot="1" x14ac:dyDescent="0.3">
      <c r="A56" s="152">
        <v>50</v>
      </c>
      <c r="B56" s="9" t="s">
        <v>45</v>
      </c>
      <c r="C56" s="18" t="s">
        <v>36</v>
      </c>
      <c r="D56" s="128">
        <v>106</v>
      </c>
      <c r="E56" s="130">
        <v>81.132075471698116</v>
      </c>
      <c r="G56" s="36"/>
    </row>
    <row r="57" spans="1:7" ht="15" customHeight="1" x14ac:dyDescent="0.25">
      <c r="A57" s="30">
        <v>51</v>
      </c>
      <c r="B57" s="7" t="s">
        <v>41</v>
      </c>
      <c r="C57" s="23" t="s">
        <v>118</v>
      </c>
      <c r="D57" s="132">
        <v>125</v>
      </c>
      <c r="E57" s="134">
        <v>80.8</v>
      </c>
      <c r="G57" s="36"/>
    </row>
    <row r="58" spans="1:7" ht="15" customHeight="1" x14ac:dyDescent="0.25">
      <c r="A58" s="29">
        <v>52</v>
      </c>
      <c r="B58" s="2" t="s">
        <v>43</v>
      </c>
      <c r="C58" s="15" t="s">
        <v>54</v>
      </c>
      <c r="D58" s="115">
        <v>104</v>
      </c>
      <c r="E58" s="117">
        <v>80.769230769230774</v>
      </c>
      <c r="G58" s="36"/>
    </row>
    <row r="59" spans="1:7" ht="15" customHeight="1" x14ac:dyDescent="0.25">
      <c r="A59" s="29">
        <v>53</v>
      </c>
      <c r="B59" s="2" t="s">
        <v>42</v>
      </c>
      <c r="C59" s="15" t="s">
        <v>123</v>
      </c>
      <c r="D59" s="115">
        <v>88</v>
      </c>
      <c r="E59" s="117">
        <v>80.681818181818187</v>
      </c>
      <c r="G59" s="36"/>
    </row>
    <row r="60" spans="1:7" ht="15" customHeight="1" x14ac:dyDescent="0.25">
      <c r="A60" s="29">
        <v>54</v>
      </c>
      <c r="B60" s="2" t="s">
        <v>44</v>
      </c>
      <c r="C60" s="15" t="s">
        <v>98</v>
      </c>
      <c r="D60" s="115">
        <v>185</v>
      </c>
      <c r="E60" s="117">
        <v>80.540540540540547</v>
      </c>
      <c r="G60" s="36"/>
    </row>
    <row r="61" spans="1:7" ht="15" customHeight="1" x14ac:dyDescent="0.25">
      <c r="A61" s="29">
        <v>55</v>
      </c>
      <c r="B61" s="2" t="s">
        <v>44</v>
      </c>
      <c r="C61" s="15" t="s">
        <v>147</v>
      </c>
      <c r="D61" s="115">
        <v>232</v>
      </c>
      <c r="E61" s="117">
        <v>79.741379310344826</v>
      </c>
      <c r="G61" s="36"/>
    </row>
    <row r="62" spans="1:7" ht="15" customHeight="1" x14ac:dyDescent="0.25">
      <c r="A62" s="29">
        <v>56</v>
      </c>
      <c r="B62" s="2" t="s">
        <v>41</v>
      </c>
      <c r="C62" s="15" t="s">
        <v>15</v>
      </c>
      <c r="D62" s="115">
        <v>68</v>
      </c>
      <c r="E62" s="117">
        <v>79.411764705882348</v>
      </c>
      <c r="G62" s="36"/>
    </row>
    <row r="63" spans="1:7" ht="15" customHeight="1" x14ac:dyDescent="0.25">
      <c r="A63" s="29">
        <v>57</v>
      </c>
      <c r="B63" s="2" t="s">
        <v>40</v>
      </c>
      <c r="C63" s="15" t="s">
        <v>10</v>
      </c>
      <c r="D63" s="115">
        <v>92</v>
      </c>
      <c r="E63" s="117">
        <v>79.34782608695653</v>
      </c>
      <c r="G63" s="36"/>
    </row>
    <row r="64" spans="1:7" ht="15" customHeight="1" x14ac:dyDescent="0.25">
      <c r="A64" s="29">
        <v>58</v>
      </c>
      <c r="B64" s="2" t="s">
        <v>43</v>
      </c>
      <c r="C64" s="16" t="s">
        <v>126</v>
      </c>
      <c r="D64" s="115">
        <v>121</v>
      </c>
      <c r="E64" s="117">
        <v>79.338842975206603</v>
      </c>
      <c r="G64" s="36"/>
    </row>
    <row r="65" spans="1:7" ht="15" customHeight="1" x14ac:dyDescent="0.25">
      <c r="A65" s="29">
        <v>59</v>
      </c>
      <c r="B65" s="2" t="s">
        <v>44</v>
      </c>
      <c r="C65" s="15" t="s">
        <v>144</v>
      </c>
      <c r="D65" s="115">
        <v>96</v>
      </c>
      <c r="E65" s="117">
        <v>79.166666666666671</v>
      </c>
      <c r="G65" s="36"/>
    </row>
    <row r="66" spans="1:7" ht="15" customHeight="1" thickBot="1" x14ac:dyDescent="0.3">
      <c r="A66" s="152">
        <v>60</v>
      </c>
      <c r="B66" s="9" t="s">
        <v>42</v>
      </c>
      <c r="C66" s="18" t="s">
        <v>56</v>
      </c>
      <c r="D66" s="128">
        <v>38</v>
      </c>
      <c r="E66" s="130">
        <v>78.94736842105263</v>
      </c>
      <c r="G66" s="36"/>
    </row>
    <row r="67" spans="1:7" ht="15" customHeight="1" x14ac:dyDescent="0.25">
      <c r="A67" s="30">
        <v>61</v>
      </c>
      <c r="B67" s="7" t="s">
        <v>39</v>
      </c>
      <c r="C67" s="23" t="s">
        <v>96</v>
      </c>
      <c r="D67" s="132">
        <v>85</v>
      </c>
      <c r="E67" s="134">
        <v>78.82352941176471</v>
      </c>
      <c r="G67" s="36"/>
    </row>
    <row r="68" spans="1:7" ht="15" customHeight="1" x14ac:dyDescent="0.25">
      <c r="A68" s="29">
        <v>62</v>
      </c>
      <c r="B68" s="2" t="s">
        <v>43</v>
      </c>
      <c r="C68" s="16" t="s">
        <v>83</v>
      </c>
      <c r="D68" s="115">
        <v>135</v>
      </c>
      <c r="E68" s="117">
        <v>78.518518518518519</v>
      </c>
      <c r="G68" s="36"/>
    </row>
    <row r="69" spans="1:7" ht="15" customHeight="1" x14ac:dyDescent="0.25">
      <c r="A69" s="29">
        <v>63</v>
      </c>
      <c r="B69" s="2" t="s">
        <v>42</v>
      </c>
      <c r="C69" s="16" t="s">
        <v>18</v>
      </c>
      <c r="D69" s="115">
        <v>195</v>
      </c>
      <c r="E69" s="117">
        <v>78.461538461538453</v>
      </c>
      <c r="G69" s="36"/>
    </row>
    <row r="70" spans="1:7" ht="15" customHeight="1" x14ac:dyDescent="0.25">
      <c r="A70" s="29">
        <v>64</v>
      </c>
      <c r="B70" s="2" t="s">
        <v>42</v>
      </c>
      <c r="C70" s="15" t="s">
        <v>157</v>
      </c>
      <c r="D70" s="115">
        <v>143</v>
      </c>
      <c r="E70" s="117">
        <v>78.32167832167832</v>
      </c>
      <c r="G70" s="36"/>
    </row>
    <row r="71" spans="1:7" ht="15" customHeight="1" x14ac:dyDescent="0.25">
      <c r="A71" s="29">
        <v>65</v>
      </c>
      <c r="B71" s="2" t="s">
        <v>44</v>
      </c>
      <c r="C71" s="15" t="s">
        <v>139</v>
      </c>
      <c r="D71" s="115">
        <v>115</v>
      </c>
      <c r="E71" s="117">
        <v>78.260869565217391</v>
      </c>
      <c r="G71" s="36"/>
    </row>
    <row r="72" spans="1:7" ht="15" customHeight="1" x14ac:dyDescent="0.25">
      <c r="A72" s="29">
        <v>66</v>
      </c>
      <c r="B72" s="2" t="s">
        <v>43</v>
      </c>
      <c r="C72" s="16" t="s">
        <v>53</v>
      </c>
      <c r="D72" s="115">
        <v>73</v>
      </c>
      <c r="E72" s="117">
        <v>78.082191780821915</v>
      </c>
      <c r="G72" s="36"/>
    </row>
    <row r="73" spans="1:7" ht="15" customHeight="1" x14ac:dyDescent="0.25">
      <c r="A73" s="29">
        <v>67</v>
      </c>
      <c r="B73" s="2" t="s">
        <v>44</v>
      </c>
      <c r="C73" s="15" t="s">
        <v>140</v>
      </c>
      <c r="D73" s="115">
        <v>147</v>
      </c>
      <c r="E73" s="117">
        <v>77.551020408163268</v>
      </c>
      <c r="G73" s="36"/>
    </row>
    <row r="74" spans="1:7" ht="15" customHeight="1" x14ac:dyDescent="0.25">
      <c r="A74" s="29">
        <v>68</v>
      </c>
      <c r="B74" s="2" t="s">
        <v>41</v>
      </c>
      <c r="C74" s="15" t="s">
        <v>11</v>
      </c>
      <c r="D74" s="115">
        <v>57</v>
      </c>
      <c r="E74" s="117">
        <v>77.192982456140356</v>
      </c>
      <c r="G74" s="36"/>
    </row>
    <row r="75" spans="1:7" ht="15" customHeight="1" x14ac:dyDescent="0.25">
      <c r="A75" s="29">
        <v>69</v>
      </c>
      <c r="B75" s="2" t="s">
        <v>44</v>
      </c>
      <c r="C75" s="15" t="s">
        <v>137</v>
      </c>
      <c r="D75" s="115">
        <v>94</v>
      </c>
      <c r="E75" s="117">
        <v>76.595744680851055</v>
      </c>
      <c r="G75" s="36"/>
    </row>
    <row r="76" spans="1:7" ht="15" customHeight="1" thickBot="1" x14ac:dyDescent="0.3">
      <c r="A76" s="152">
        <v>70</v>
      </c>
      <c r="B76" s="9" t="s">
        <v>41</v>
      </c>
      <c r="C76" s="18" t="s">
        <v>120</v>
      </c>
      <c r="D76" s="128">
        <v>64</v>
      </c>
      <c r="E76" s="130">
        <v>76.5625</v>
      </c>
      <c r="G76" s="36"/>
    </row>
    <row r="77" spans="1:7" ht="15" customHeight="1" x14ac:dyDescent="0.25">
      <c r="A77" s="30">
        <v>71</v>
      </c>
      <c r="B77" s="7" t="s">
        <v>44</v>
      </c>
      <c r="C77" s="23" t="s">
        <v>143</v>
      </c>
      <c r="D77" s="132">
        <v>132</v>
      </c>
      <c r="E77" s="134">
        <v>76.515151515151516</v>
      </c>
      <c r="G77" s="36"/>
    </row>
    <row r="78" spans="1:7" ht="15" customHeight="1" x14ac:dyDescent="0.25">
      <c r="A78" s="29">
        <v>72</v>
      </c>
      <c r="B78" s="2" t="s">
        <v>44</v>
      </c>
      <c r="C78" s="16" t="s">
        <v>99</v>
      </c>
      <c r="D78" s="115">
        <v>286</v>
      </c>
      <c r="E78" s="117">
        <v>75.174825174825173</v>
      </c>
      <c r="G78" s="36"/>
    </row>
    <row r="79" spans="1:7" ht="15" customHeight="1" x14ac:dyDescent="0.25">
      <c r="A79" s="29">
        <v>73</v>
      </c>
      <c r="B79" s="2" t="s">
        <v>44</v>
      </c>
      <c r="C79" s="15" t="s">
        <v>146</v>
      </c>
      <c r="D79" s="115">
        <v>226</v>
      </c>
      <c r="E79" s="117">
        <v>74.778761061946909</v>
      </c>
      <c r="G79" s="36"/>
    </row>
    <row r="80" spans="1:7" ht="15" customHeight="1" x14ac:dyDescent="0.25">
      <c r="A80" s="29">
        <v>74</v>
      </c>
      <c r="B80" s="2" t="s">
        <v>41</v>
      </c>
      <c r="C80" s="15" t="s">
        <v>13</v>
      </c>
      <c r="D80" s="115">
        <v>98</v>
      </c>
      <c r="E80" s="117">
        <v>74.489795918367349</v>
      </c>
      <c r="G80" s="36"/>
    </row>
    <row r="81" spans="1:7" ht="15" customHeight="1" x14ac:dyDescent="0.25">
      <c r="A81" s="29">
        <v>75</v>
      </c>
      <c r="B81" s="2" t="s">
        <v>42</v>
      </c>
      <c r="C81" s="15" t="s">
        <v>60</v>
      </c>
      <c r="D81" s="115">
        <v>289</v>
      </c>
      <c r="E81" s="117">
        <v>74.394463667820077</v>
      </c>
      <c r="G81" s="36"/>
    </row>
    <row r="82" spans="1:7" ht="15" customHeight="1" x14ac:dyDescent="0.25">
      <c r="A82" s="29">
        <v>76</v>
      </c>
      <c r="B82" s="2" t="s">
        <v>41</v>
      </c>
      <c r="C82" s="15" t="s">
        <v>62</v>
      </c>
      <c r="D82" s="115">
        <v>179</v>
      </c>
      <c r="E82" s="117">
        <v>74.30167597765363</v>
      </c>
      <c r="G82" s="36"/>
    </row>
    <row r="83" spans="1:7" ht="15" customHeight="1" x14ac:dyDescent="0.25">
      <c r="A83" s="29">
        <v>77</v>
      </c>
      <c r="B83" s="2" t="s">
        <v>39</v>
      </c>
      <c r="C83" s="15" t="s">
        <v>104</v>
      </c>
      <c r="D83" s="115">
        <v>111</v>
      </c>
      <c r="E83" s="117">
        <v>73.873873873873876</v>
      </c>
      <c r="G83" s="36"/>
    </row>
    <row r="84" spans="1:7" ht="15" customHeight="1" x14ac:dyDescent="0.25">
      <c r="A84" s="29">
        <v>78</v>
      </c>
      <c r="B84" s="2" t="s">
        <v>43</v>
      </c>
      <c r="C84" s="16" t="s">
        <v>131</v>
      </c>
      <c r="D84" s="115">
        <v>335</v>
      </c>
      <c r="E84" s="117">
        <v>73.432835820895519</v>
      </c>
      <c r="G84" s="36"/>
    </row>
    <row r="85" spans="1:7" ht="15" customHeight="1" x14ac:dyDescent="0.25">
      <c r="A85" s="29">
        <v>79</v>
      </c>
      <c r="B85" s="2" t="s">
        <v>44</v>
      </c>
      <c r="C85" s="15" t="s">
        <v>159</v>
      </c>
      <c r="D85" s="115">
        <v>78</v>
      </c>
      <c r="E85" s="117">
        <v>73.07692307692308</v>
      </c>
      <c r="G85" s="36"/>
    </row>
    <row r="86" spans="1:7" ht="15" customHeight="1" thickBot="1" x14ac:dyDescent="0.3">
      <c r="A86" s="152">
        <v>80</v>
      </c>
      <c r="B86" s="9" t="s">
        <v>44</v>
      </c>
      <c r="C86" s="18" t="s">
        <v>134</v>
      </c>
      <c r="D86" s="128">
        <v>102</v>
      </c>
      <c r="E86" s="130">
        <v>72.549019607843135</v>
      </c>
      <c r="G86" s="36"/>
    </row>
    <row r="87" spans="1:7" ht="15" customHeight="1" x14ac:dyDescent="0.25">
      <c r="A87" s="30">
        <v>81</v>
      </c>
      <c r="B87" s="7" t="s">
        <v>44</v>
      </c>
      <c r="C87" s="23" t="s">
        <v>149</v>
      </c>
      <c r="D87" s="132">
        <v>413</v>
      </c>
      <c r="E87" s="134">
        <v>72.397094430992738</v>
      </c>
      <c r="G87" s="36"/>
    </row>
    <row r="88" spans="1:7" ht="15" customHeight="1" x14ac:dyDescent="0.25">
      <c r="A88" s="29">
        <v>82</v>
      </c>
      <c r="B88" s="2" t="s">
        <v>42</v>
      </c>
      <c r="C88" s="15" t="s">
        <v>20</v>
      </c>
      <c r="D88" s="115">
        <v>123</v>
      </c>
      <c r="E88" s="117">
        <v>72.357723577235774</v>
      </c>
      <c r="G88" s="36"/>
    </row>
    <row r="89" spans="1:7" ht="15" customHeight="1" x14ac:dyDescent="0.25">
      <c r="A89" s="29">
        <v>83</v>
      </c>
      <c r="B89" s="2" t="s">
        <v>42</v>
      </c>
      <c r="C89" s="15" t="s">
        <v>156</v>
      </c>
      <c r="D89" s="115">
        <v>114</v>
      </c>
      <c r="E89" s="117">
        <v>71.929824561403507</v>
      </c>
      <c r="G89" s="36"/>
    </row>
    <row r="90" spans="1:7" ht="15" customHeight="1" x14ac:dyDescent="0.25">
      <c r="A90" s="29">
        <v>84</v>
      </c>
      <c r="B90" s="2" t="s">
        <v>42</v>
      </c>
      <c r="C90" s="15" t="s">
        <v>24</v>
      </c>
      <c r="D90" s="115">
        <v>80</v>
      </c>
      <c r="E90" s="117">
        <v>71.25</v>
      </c>
      <c r="G90" s="36"/>
    </row>
    <row r="91" spans="1:7" ht="15" customHeight="1" x14ac:dyDescent="0.25">
      <c r="A91" s="29">
        <v>85</v>
      </c>
      <c r="B91" s="2" t="s">
        <v>44</v>
      </c>
      <c r="C91" s="15" t="s">
        <v>135</v>
      </c>
      <c r="D91" s="115">
        <v>173</v>
      </c>
      <c r="E91" s="117">
        <v>70.520231213872833</v>
      </c>
      <c r="G91" s="36"/>
    </row>
    <row r="92" spans="1:7" ht="15" customHeight="1" x14ac:dyDescent="0.25">
      <c r="A92" s="29">
        <v>86</v>
      </c>
      <c r="B92" s="2" t="s">
        <v>45</v>
      </c>
      <c r="C92" s="15" t="s">
        <v>162</v>
      </c>
      <c r="D92" s="115">
        <v>362</v>
      </c>
      <c r="E92" s="117">
        <v>70.165745856353595</v>
      </c>
      <c r="G92" s="36"/>
    </row>
    <row r="93" spans="1:7" ht="15" customHeight="1" x14ac:dyDescent="0.25">
      <c r="A93" s="29">
        <v>87</v>
      </c>
      <c r="B93" s="2" t="s">
        <v>43</v>
      </c>
      <c r="C93" s="16" t="s">
        <v>129</v>
      </c>
      <c r="D93" s="115">
        <v>180</v>
      </c>
      <c r="E93" s="117">
        <v>70</v>
      </c>
      <c r="G93" s="36"/>
    </row>
    <row r="94" spans="1:7" ht="15" customHeight="1" x14ac:dyDescent="0.25">
      <c r="A94" s="29">
        <v>88</v>
      </c>
      <c r="B94" s="2" t="s">
        <v>44</v>
      </c>
      <c r="C94" s="15" t="s">
        <v>148</v>
      </c>
      <c r="D94" s="115">
        <v>204</v>
      </c>
      <c r="E94" s="117">
        <v>69.607843137254903</v>
      </c>
      <c r="G94" s="36"/>
    </row>
    <row r="95" spans="1:7" ht="15" customHeight="1" x14ac:dyDescent="0.25">
      <c r="A95" s="29">
        <v>89</v>
      </c>
      <c r="B95" s="2" t="s">
        <v>41</v>
      </c>
      <c r="C95" s="15" t="s">
        <v>61</v>
      </c>
      <c r="D95" s="115">
        <v>90</v>
      </c>
      <c r="E95" s="117">
        <v>68.888888888888886</v>
      </c>
      <c r="G95" s="36"/>
    </row>
    <row r="96" spans="1:7" ht="15" customHeight="1" thickBot="1" x14ac:dyDescent="0.3">
      <c r="A96" s="152">
        <v>90</v>
      </c>
      <c r="B96" s="9" t="s">
        <v>44</v>
      </c>
      <c r="C96" s="18" t="s">
        <v>163</v>
      </c>
      <c r="D96" s="128">
        <v>113</v>
      </c>
      <c r="E96" s="130">
        <v>68.141592920353986</v>
      </c>
      <c r="G96" s="36"/>
    </row>
    <row r="97" spans="1:7" ht="15" customHeight="1" x14ac:dyDescent="0.25">
      <c r="A97" s="30">
        <v>91</v>
      </c>
      <c r="B97" s="7" t="s">
        <v>40</v>
      </c>
      <c r="C97" s="23" t="s">
        <v>8</v>
      </c>
      <c r="D97" s="132">
        <v>65</v>
      </c>
      <c r="E97" s="134">
        <v>67.692307692307693</v>
      </c>
      <c r="G97" s="36"/>
    </row>
    <row r="98" spans="1:7" ht="15" customHeight="1" x14ac:dyDescent="0.25">
      <c r="A98" s="29">
        <v>92</v>
      </c>
      <c r="B98" s="2" t="s">
        <v>44</v>
      </c>
      <c r="C98" s="15" t="s">
        <v>97</v>
      </c>
      <c r="D98" s="115">
        <v>238</v>
      </c>
      <c r="E98" s="117">
        <v>66.386554621848745</v>
      </c>
      <c r="G98" s="36"/>
    </row>
    <row r="99" spans="1:7" ht="15" customHeight="1" x14ac:dyDescent="0.25">
      <c r="A99" s="29">
        <v>93</v>
      </c>
      <c r="B99" s="2" t="s">
        <v>39</v>
      </c>
      <c r="C99" s="15" t="s">
        <v>5</v>
      </c>
      <c r="D99" s="115">
        <v>113</v>
      </c>
      <c r="E99" s="117">
        <v>66.371681415929203</v>
      </c>
      <c r="G99" s="36"/>
    </row>
    <row r="100" spans="1:7" ht="15" customHeight="1" x14ac:dyDescent="0.25">
      <c r="A100" s="29">
        <v>94</v>
      </c>
      <c r="B100" s="2" t="s">
        <v>44</v>
      </c>
      <c r="C100" s="15" t="s">
        <v>150</v>
      </c>
      <c r="D100" s="115">
        <v>336</v>
      </c>
      <c r="E100" s="117">
        <v>65.773809523809518</v>
      </c>
      <c r="G100" s="36"/>
    </row>
    <row r="101" spans="1:7" ht="15" customHeight="1" x14ac:dyDescent="0.25">
      <c r="A101" s="29">
        <v>95</v>
      </c>
      <c r="B101" s="2" t="s">
        <v>43</v>
      </c>
      <c r="C101" s="15" t="s">
        <v>128</v>
      </c>
      <c r="D101" s="115">
        <v>140</v>
      </c>
      <c r="E101" s="117">
        <v>65.714285714285708</v>
      </c>
      <c r="G101" s="36"/>
    </row>
    <row r="102" spans="1:7" ht="15" customHeight="1" x14ac:dyDescent="0.25">
      <c r="A102" s="29">
        <v>96</v>
      </c>
      <c r="B102" s="2" t="s">
        <v>45</v>
      </c>
      <c r="C102" s="15" t="s">
        <v>37</v>
      </c>
      <c r="D102" s="115">
        <v>77</v>
      </c>
      <c r="E102" s="117">
        <v>64.935064935064943</v>
      </c>
      <c r="G102" s="36"/>
    </row>
    <row r="103" spans="1:7" ht="15" customHeight="1" x14ac:dyDescent="0.25">
      <c r="A103" s="29">
        <v>97</v>
      </c>
      <c r="B103" s="2" t="s">
        <v>44</v>
      </c>
      <c r="C103" s="15" t="s">
        <v>142</v>
      </c>
      <c r="D103" s="115">
        <v>99</v>
      </c>
      <c r="E103" s="117">
        <v>64.646464646464636</v>
      </c>
      <c r="G103" s="36"/>
    </row>
    <row r="104" spans="1:7" ht="15" customHeight="1" x14ac:dyDescent="0.25">
      <c r="A104" s="29">
        <v>98</v>
      </c>
      <c r="B104" s="2" t="s">
        <v>40</v>
      </c>
      <c r="C104" s="15" t="s">
        <v>112</v>
      </c>
      <c r="D104" s="115">
        <v>142</v>
      </c>
      <c r="E104" s="117">
        <v>64.08450704225352</v>
      </c>
      <c r="G104" s="36"/>
    </row>
    <row r="105" spans="1:7" ht="15" customHeight="1" x14ac:dyDescent="0.25">
      <c r="A105" s="29">
        <v>99</v>
      </c>
      <c r="B105" s="2" t="s">
        <v>40</v>
      </c>
      <c r="C105" s="15" t="s">
        <v>111</v>
      </c>
      <c r="D105" s="115">
        <v>123</v>
      </c>
      <c r="E105" s="117">
        <v>62.601626016260163</v>
      </c>
      <c r="G105" s="36"/>
    </row>
    <row r="106" spans="1:7" ht="15" customHeight="1" thickBot="1" x14ac:dyDescent="0.3">
      <c r="A106" s="152">
        <v>100</v>
      </c>
      <c r="B106" s="9" t="s">
        <v>41</v>
      </c>
      <c r="C106" s="18" t="s">
        <v>12</v>
      </c>
      <c r="D106" s="128">
        <v>74</v>
      </c>
      <c r="E106" s="130">
        <v>58.108108108108105</v>
      </c>
      <c r="G106" s="36"/>
    </row>
    <row r="107" spans="1:7" ht="16.5" customHeight="1" x14ac:dyDescent="0.25">
      <c r="A107" s="30">
        <v>101</v>
      </c>
      <c r="B107" s="7" t="s">
        <v>42</v>
      </c>
      <c r="C107" s="91" t="s">
        <v>153</v>
      </c>
      <c r="D107" s="132">
        <v>229</v>
      </c>
      <c r="E107" s="134">
        <v>55.895196506550221</v>
      </c>
      <c r="G107" s="36"/>
    </row>
    <row r="108" spans="1:7" x14ac:dyDescent="0.25">
      <c r="A108" s="29">
        <v>102</v>
      </c>
      <c r="B108" s="2" t="s">
        <v>43</v>
      </c>
      <c r="C108" s="15" t="s">
        <v>125</v>
      </c>
      <c r="D108" s="115">
        <v>70</v>
      </c>
      <c r="E108" s="117">
        <v>55.714285714285715</v>
      </c>
      <c r="G108" s="36"/>
    </row>
    <row r="109" spans="1:7" x14ac:dyDescent="0.25">
      <c r="A109" s="29">
        <v>103</v>
      </c>
      <c r="B109" s="2" t="s">
        <v>41</v>
      </c>
      <c r="C109" s="15" t="s">
        <v>63</v>
      </c>
      <c r="D109" s="115">
        <v>124</v>
      </c>
      <c r="E109" s="117">
        <v>55.645161290322584</v>
      </c>
      <c r="G109" s="36"/>
    </row>
    <row r="110" spans="1:7" ht="15" customHeight="1" x14ac:dyDescent="0.25">
      <c r="A110" s="29">
        <v>104</v>
      </c>
      <c r="B110" s="2" t="s">
        <v>41</v>
      </c>
      <c r="C110" s="15" t="s">
        <v>16</v>
      </c>
      <c r="D110" s="115">
        <v>104</v>
      </c>
      <c r="E110" s="117">
        <v>53.846153846153847</v>
      </c>
      <c r="G110" s="36"/>
    </row>
    <row r="111" spans="1:7" x14ac:dyDescent="0.25">
      <c r="A111" s="29">
        <v>105</v>
      </c>
      <c r="B111" s="2" t="s">
        <v>44</v>
      </c>
      <c r="C111" s="15" t="s">
        <v>158</v>
      </c>
      <c r="D111" s="115">
        <v>108</v>
      </c>
      <c r="E111" s="117">
        <v>53.703703703703702</v>
      </c>
      <c r="G111" s="36"/>
    </row>
    <row r="112" spans="1:7" s="372" customFormat="1" x14ac:dyDescent="0.25">
      <c r="A112" s="29">
        <v>106</v>
      </c>
      <c r="B112" s="2" t="s">
        <v>41</v>
      </c>
      <c r="C112" s="15" t="s">
        <v>116</v>
      </c>
      <c r="D112" s="142">
        <v>144</v>
      </c>
      <c r="E112" s="117">
        <v>53.472222222222229</v>
      </c>
      <c r="G112" s="36"/>
    </row>
    <row r="113" spans="1:7" s="372" customFormat="1" x14ac:dyDescent="0.25">
      <c r="A113" s="29">
        <v>106</v>
      </c>
      <c r="B113" s="2" t="s">
        <v>45</v>
      </c>
      <c r="C113" s="15" t="s">
        <v>38</v>
      </c>
      <c r="D113" s="115">
        <v>41</v>
      </c>
      <c r="E113" s="117">
        <v>48.780487804878049</v>
      </c>
      <c r="G113" s="36"/>
    </row>
    <row r="114" spans="1:7" s="372" customFormat="1" x14ac:dyDescent="0.25">
      <c r="A114" s="29">
        <v>107</v>
      </c>
      <c r="B114" s="2" t="s">
        <v>44</v>
      </c>
      <c r="C114" s="15" t="s">
        <v>160</v>
      </c>
      <c r="D114" s="115">
        <v>98</v>
      </c>
      <c r="E114" s="117">
        <v>52.04081632653061</v>
      </c>
      <c r="G114" s="36"/>
    </row>
    <row r="115" spans="1:7" s="372" customFormat="1" x14ac:dyDescent="0.25">
      <c r="A115" s="29">
        <v>109</v>
      </c>
      <c r="B115" s="2" t="s">
        <v>39</v>
      </c>
      <c r="C115" s="15" t="s">
        <v>106</v>
      </c>
      <c r="D115" s="115">
        <v>95</v>
      </c>
      <c r="E115" s="117">
        <v>42.10526315789474</v>
      </c>
      <c r="G115" s="36"/>
    </row>
    <row r="116" spans="1:7" ht="15" customHeight="1" x14ac:dyDescent="0.25">
      <c r="A116" s="29">
        <v>110</v>
      </c>
      <c r="B116" s="2" t="s">
        <v>42</v>
      </c>
      <c r="C116" s="15" t="s">
        <v>22</v>
      </c>
      <c r="D116" s="115">
        <v>56</v>
      </c>
      <c r="E116" s="117">
        <v>41.071428571428569</v>
      </c>
      <c r="G116" s="36"/>
    </row>
    <row r="117" spans="1:7" ht="16.5" customHeight="1" thickBot="1" x14ac:dyDescent="0.3">
      <c r="A117" s="152">
        <v>111</v>
      </c>
      <c r="B117" s="9" t="s">
        <v>44</v>
      </c>
      <c r="C117" s="18" t="s">
        <v>164</v>
      </c>
      <c r="D117" s="128">
        <v>54</v>
      </c>
      <c r="E117" s="130">
        <v>40.74074074074074</v>
      </c>
      <c r="G117" s="36"/>
    </row>
    <row r="118" spans="1:7" ht="15" customHeight="1" x14ac:dyDescent="0.25">
      <c r="B118" s="20"/>
      <c r="C118" s="407"/>
      <c r="D118" s="74" t="s">
        <v>74</v>
      </c>
      <c r="E118" s="33">
        <f>AVERAGE(E7:E117)</f>
        <v>78.331142592309035</v>
      </c>
      <c r="G118" s="36"/>
    </row>
    <row r="119" spans="1:7" x14ac:dyDescent="0.25">
      <c r="C119" s="32"/>
      <c r="D119" s="75" t="s">
        <v>75</v>
      </c>
      <c r="E119" s="22">
        <v>77.849999999999994</v>
      </c>
      <c r="G119" s="36"/>
    </row>
    <row r="120" spans="1:7" x14ac:dyDescent="0.25">
      <c r="E120" s="34"/>
      <c r="G120" s="146"/>
    </row>
  </sheetData>
  <mergeCells count="1">
    <mergeCell ref="C2:D2"/>
  </mergeCells>
  <conditionalFormatting sqref="E6:E119">
    <cfRule type="cellIs" dxfId="13" priority="2" stopIfTrue="1" operator="lessThan">
      <formula>75</formula>
    </cfRule>
    <cfRule type="cellIs" dxfId="12" priority="3" stopIfTrue="1" operator="between">
      <formula>75</formula>
      <formula>89.99</formula>
    </cfRule>
    <cfRule type="cellIs" dxfId="11" priority="4" stopIfTrue="1" operator="between">
      <formula>90</formula>
      <formula>98.99</formula>
    </cfRule>
    <cfRule type="cellIs" dxfId="10" priority="5" stopIfTrue="1" operator="between">
      <formula>99</formula>
      <formula>100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5" customWidth="1"/>
    <col min="2" max="2" width="8.7109375" style="5" customWidth="1"/>
    <col min="3" max="3" width="32.28515625" style="5" customWidth="1"/>
    <col min="4" max="4" width="7.7109375" style="5" customWidth="1"/>
    <col min="5" max="5" width="8.7109375" style="5" customWidth="1"/>
    <col min="6" max="6" width="7.7109375" style="5" customWidth="1"/>
    <col min="7" max="7" width="8.7109375" style="5" customWidth="1"/>
    <col min="8" max="8" width="8.5703125" style="5" customWidth="1"/>
    <col min="9" max="9" width="8.7109375" style="5" customWidth="1"/>
    <col min="10" max="10" width="7.7109375" style="5" customWidth="1"/>
    <col min="11" max="11" width="9.7109375" style="5" customWidth="1"/>
    <col min="12" max="12" width="7.7109375" style="5" customWidth="1"/>
    <col min="13" max="16384" width="9.140625" style="5"/>
  </cols>
  <sheetData>
    <row r="1" spans="1:14" ht="18" customHeight="1" x14ac:dyDescent="0.25">
      <c r="M1" s="68"/>
      <c r="N1" s="13" t="s">
        <v>68</v>
      </c>
    </row>
    <row r="2" spans="1:14" ht="18" customHeight="1" x14ac:dyDescent="0.25">
      <c r="C2" s="402" t="s">
        <v>81</v>
      </c>
      <c r="D2" s="402"/>
      <c r="E2" s="6"/>
      <c r="F2" s="141"/>
      <c r="G2" s="6"/>
      <c r="H2" s="6"/>
      <c r="I2" s="6"/>
      <c r="J2" s="6"/>
      <c r="K2" s="220">
        <v>2025</v>
      </c>
      <c r="L2" s="6"/>
      <c r="M2" s="69"/>
      <c r="N2" s="13" t="s">
        <v>70</v>
      </c>
    </row>
    <row r="3" spans="1:14" ht="18" customHeight="1" thickBo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71"/>
      <c r="N3" s="13" t="s">
        <v>71</v>
      </c>
    </row>
    <row r="4" spans="1:14" ht="18" customHeight="1" x14ac:dyDescent="0.25">
      <c r="A4" s="403" t="s">
        <v>0</v>
      </c>
      <c r="B4" s="405" t="s">
        <v>50</v>
      </c>
      <c r="C4" s="405" t="s">
        <v>51</v>
      </c>
      <c r="D4" s="405" t="s">
        <v>85</v>
      </c>
      <c r="E4" s="399" t="s">
        <v>65</v>
      </c>
      <c r="F4" s="400"/>
      <c r="G4" s="400"/>
      <c r="H4" s="400"/>
      <c r="I4" s="400"/>
      <c r="J4" s="400"/>
      <c r="K4" s="401"/>
      <c r="L4" s="6"/>
      <c r="M4" s="14"/>
      <c r="N4" s="13" t="s">
        <v>69</v>
      </c>
    </row>
    <row r="5" spans="1:14" ht="39.75" customHeight="1" thickBot="1" x14ac:dyDescent="0.3">
      <c r="A5" s="404"/>
      <c r="B5" s="406"/>
      <c r="C5" s="406"/>
      <c r="D5" s="406"/>
      <c r="E5" s="70" t="s">
        <v>72</v>
      </c>
      <c r="F5" s="70" t="s">
        <v>1</v>
      </c>
      <c r="G5" s="62" t="s">
        <v>2</v>
      </c>
      <c r="H5" s="62" t="s">
        <v>1</v>
      </c>
      <c r="I5" s="51" t="s">
        <v>3</v>
      </c>
      <c r="J5" s="62" t="s">
        <v>1</v>
      </c>
      <c r="K5" s="52" t="s">
        <v>73</v>
      </c>
    </row>
    <row r="6" spans="1:14" ht="15" customHeight="1" thickBot="1" x14ac:dyDescent="0.3">
      <c r="A6" s="103">
        <f>A16+A29+A47+A68+A83+A116+A126</f>
        <v>113</v>
      </c>
      <c r="B6" s="104"/>
      <c r="C6" s="104" t="s">
        <v>87</v>
      </c>
      <c r="D6" s="104">
        <f>D7+D17+D30+D48+D69+D84+D117</f>
        <v>14446</v>
      </c>
      <c r="E6" s="104">
        <f>E7+E17+E30+E48+E69+E84+E117</f>
        <v>3200</v>
      </c>
      <c r="F6" s="143">
        <f t="shared" ref="F6:F69" si="0">E6*100/D6</f>
        <v>22.151460611934098</v>
      </c>
      <c r="G6" s="137">
        <f>G7+G17+G30+G48+G69+G84+G117</f>
        <v>6400</v>
      </c>
      <c r="H6" s="144">
        <f>G6*100/D6</f>
        <v>44.302921223868196</v>
      </c>
      <c r="I6" s="138">
        <f>I7+I17+I30+I48+I69+I84+I117</f>
        <v>4846</v>
      </c>
      <c r="J6" s="144">
        <f t="shared" ref="J6" si="1">I6*100/D6</f>
        <v>33.545618164197698</v>
      </c>
      <c r="K6" s="145">
        <f t="shared" ref="K6" si="2">H6+J6</f>
        <v>77.848539388065888</v>
      </c>
    </row>
    <row r="7" spans="1:14" ht="15" customHeight="1" thickBot="1" x14ac:dyDescent="0.3">
      <c r="A7" s="105"/>
      <c r="B7" s="106"/>
      <c r="C7" s="106" t="s">
        <v>88</v>
      </c>
      <c r="D7" s="106">
        <f>SUM(D8:D16)</f>
        <v>1007</v>
      </c>
      <c r="E7" s="90">
        <f>SUM(E8:E16)</f>
        <v>193</v>
      </c>
      <c r="F7" s="140">
        <f t="shared" si="0"/>
        <v>19.165839126117181</v>
      </c>
      <c r="G7" s="90">
        <f>SUM(G8:G16)</f>
        <v>418</v>
      </c>
      <c r="H7" s="85">
        <f t="shared" ref="H7:H15" si="3">G7*100/D7</f>
        <v>41.509433962264154</v>
      </c>
      <c r="I7" s="84">
        <f>SUM(I8:I16)</f>
        <v>396</v>
      </c>
      <c r="J7" s="85">
        <f>I7*100/D7</f>
        <v>39.324726911618669</v>
      </c>
      <c r="K7" s="139">
        <f>AVERAGE(K8:K16)</f>
        <v>80.668288954181108</v>
      </c>
      <c r="L7" s="213"/>
    </row>
    <row r="8" spans="1:14" ht="15" customHeight="1" x14ac:dyDescent="0.25">
      <c r="A8" s="24">
        <v>1</v>
      </c>
      <c r="B8" s="118">
        <v>10003</v>
      </c>
      <c r="C8" s="15" t="s">
        <v>47</v>
      </c>
      <c r="D8" s="215">
        <f t="shared" ref="D8:D15" si="4">E8+G8+I8</f>
        <v>52</v>
      </c>
      <c r="E8" s="215"/>
      <c r="F8" s="216"/>
      <c r="G8" s="115">
        <v>27</v>
      </c>
      <c r="H8" s="116">
        <f t="shared" si="3"/>
        <v>51.92307692307692</v>
      </c>
      <c r="I8" s="115">
        <v>25</v>
      </c>
      <c r="J8" s="116">
        <f t="shared" ref="J8:J72" si="5">I8*100/D8</f>
        <v>48.07692307692308</v>
      </c>
      <c r="K8" s="117">
        <f t="shared" ref="K8:K15" si="6">H8+J8</f>
        <v>100</v>
      </c>
      <c r="L8" s="213"/>
    </row>
    <row r="9" spans="1:14" ht="15" customHeight="1" x14ac:dyDescent="0.25">
      <c r="A9" s="25">
        <v>2</v>
      </c>
      <c r="B9" s="118">
        <v>10002</v>
      </c>
      <c r="C9" s="15" t="s">
        <v>104</v>
      </c>
      <c r="D9" s="215">
        <f t="shared" si="4"/>
        <v>111</v>
      </c>
      <c r="E9" s="215">
        <v>29</v>
      </c>
      <c r="F9" s="216">
        <f t="shared" si="0"/>
        <v>26.126126126126128</v>
      </c>
      <c r="G9" s="115">
        <v>43</v>
      </c>
      <c r="H9" s="116">
        <f t="shared" si="3"/>
        <v>38.738738738738739</v>
      </c>
      <c r="I9" s="115">
        <v>39</v>
      </c>
      <c r="J9" s="116">
        <f t="shared" si="5"/>
        <v>35.135135135135137</v>
      </c>
      <c r="K9" s="117">
        <f t="shared" si="6"/>
        <v>73.873873873873876</v>
      </c>
      <c r="L9" s="213"/>
    </row>
    <row r="10" spans="1:14" ht="15" customHeight="1" x14ac:dyDescent="0.25">
      <c r="A10" s="25">
        <v>3</v>
      </c>
      <c r="B10" s="118">
        <v>10090</v>
      </c>
      <c r="C10" s="15" t="s">
        <v>48</v>
      </c>
      <c r="D10" s="215">
        <f t="shared" si="4"/>
        <v>183</v>
      </c>
      <c r="E10" s="215">
        <v>26</v>
      </c>
      <c r="F10" s="216">
        <f t="shared" si="0"/>
        <v>14.207650273224044</v>
      </c>
      <c r="G10" s="115">
        <v>80</v>
      </c>
      <c r="H10" s="116">
        <f>G10*100/D10</f>
        <v>43.715846994535518</v>
      </c>
      <c r="I10" s="115">
        <v>77</v>
      </c>
      <c r="J10" s="116">
        <f t="shared" si="5"/>
        <v>42.076502732240435</v>
      </c>
      <c r="K10" s="117">
        <f t="shared" si="6"/>
        <v>85.792349726775953</v>
      </c>
      <c r="L10" s="213"/>
    </row>
    <row r="11" spans="1:14" ht="15" customHeight="1" x14ac:dyDescent="0.25">
      <c r="A11" s="25">
        <v>4</v>
      </c>
      <c r="B11" s="119">
        <v>10004</v>
      </c>
      <c r="C11" s="31" t="s">
        <v>4</v>
      </c>
      <c r="D11" s="226">
        <f t="shared" si="4"/>
        <v>129</v>
      </c>
      <c r="E11" s="226">
        <v>2</v>
      </c>
      <c r="F11" s="227">
        <f t="shared" si="0"/>
        <v>1.5503875968992249</v>
      </c>
      <c r="G11" s="120">
        <v>56</v>
      </c>
      <c r="H11" s="121">
        <f t="shared" si="3"/>
        <v>43.410852713178294</v>
      </c>
      <c r="I11" s="120">
        <v>71</v>
      </c>
      <c r="J11" s="121">
        <f t="shared" si="5"/>
        <v>55.038759689922479</v>
      </c>
      <c r="K11" s="122">
        <f t="shared" si="6"/>
        <v>98.449612403100772</v>
      </c>
      <c r="L11" s="213"/>
    </row>
    <row r="12" spans="1:14" ht="15" customHeight="1" x14ac:dyDescent="0.25">
      <c r="A12" s="25">
        <v>5</v>
      </c>
      <c r="B12" s="118">
        <v>10001</v>
      </c>
      <c r="C12" s="15" t="s">
        <v>105</v>
      </c>
      <c r="D12" s="215">
        <f t="shared" si="4"/>
        <v>104</v>
      </c>
      <c r="E12" s="215">
        <v>4</v>
      </c>
      <c r="F12" s="216">
        <f t="shared" si="0"/>
        <v>3.8461538461538463</v>
      </c>
      <c r="G12" s="115">
        <v>29</v>
      </c>
      <c r="H12" s="116">
        <f t="shared" si="3"/>
        <v>27.884615384615383</v>
      </c>
      <c r="I12" s="115">
        <v>71</v>
      </c>
      <c r="J12" s="116">
        <f t="shared" si="5"/>
        <v>68.269230769230774</v>
      </c>
      <c r="K12" s="117">
        <f t="shared" si="6"/>
        <v>96.15384615384616</v>
      </c>
      <c r="L12" s="213"/>
    </row>
    <row r="13" spans="1:14" ht="15" customHeight="1" x14ac:dyDescent="0.25">
      <c r="A13" s="25">
        <v>6</v>
      </c>
      <c r="B13" s="118">
        <v>10120</v>
      </c>
      <c r="C13" s="15" t="s">
        <v>106</v>
      </c>
      <c r="D13" s="215">
        <f t="shared" si="4"/>
        <v>95</v>
      </c>
      <c r="E13" s="215">
        <v>55</v>
      </c>
      <c r="F13" s="216">
        <f t="shared" si="0"/>
        <v>57.89473684210526</v>
      </c>
      <c r="G13" s="115">
        <v>34</v>
      </c>
      <c r="H13" s="116">
        <f t="shared" si="3"/>
        <v>35.789473684210527</v>
      </c>
      <c r="I13" s="115">
        <v>6</v>
      </c>
      <c r="J13" s="116">
        <f t="shared" si="5"/>
        <v>6.3157894736842106</v>
      </c>
      <c r="K13" s="117">
        <f t="shared" si="6"/>
        <v>42.10526315789474</v>
      </c>
      <c r="L13" s="213"/>
    </row>
    <row r="14" spans="1:14" ht="15" customHeight="1" x14ac:dyDescent="0.25">
      <c r="A14" s="25">
        <v>7</v>
      </c>
      <c r="B14" s="118">
        <v>10190</v>
      </c>
      <c r="C14" s="15" t="s">
        <v>107</v>
      </c>
      <c r="D14" s="215">
        <f t="shared" si="4"/>
        <v>135</v>
      </c>
      <c r="E14" s="215">
        <v>21</v>
      </c>
      <c r="F14" s="216">
        <f t="shared" si="0"/>
        <v>15.555555555555555</v>
      </c>
      <c r="G14" s="115">
        <v>68</v>
      </c>
      <c r="H14" s="116">
        <f t="shared" si="3"/>
        <v>50.370370370370374</v>
      </c>
      <c r="I14" s="115">
        <v>46</v>
      </c>
      <c r="J14" s="116">
        <f t="shared" si="5"/>
        <v>34.074074074074076</v>
      </c>
      <c r="K14" s="117">
        <f t="shared" si="6"/>
        <v>84.444444444444457</v>
      </c>
      <c r="L14" s="213"/>
    </row>
    <row r="15" spans="1:14" ht="15" customHeight="1" x14ac:dyDescent="0.25">
      <c r="A15" s="25">
        <v>8</v>
      </c>
      <c r="B15" s="118">
        <v>10320</v>
      </c>
      <c r="C15" s="15" t="s">
        <v>5</v>
      </c>
      <c r="D15" s="215">
        <f t="shared" si="4"/>
        <v>113</v>
      </c>
      <c r="E15" s="215">
        <v>38</v>
      </c>
      <c r="F15" s="216">
        <f t="shared" si="0"/>
        <v>33.628318584070797</v>
      </c>
      <c r="G15" s="115">
        <v>44</v>
      </c>
      <c r="H15" s="116">
        <f t="shared" si="3"/>
        <v>38.938053097345133</v>
      </c>
      <c r="I15" s="115">
        <v>31</v>
      </c>
      <c r="J15" s="116">
        <f t="shared" si="5"/>
        <v>27.43362831858407</v>
      </c>
      <c r="K15" s="117">
        <f t="shared" si="6"/>
        <v>66.371681415929203</v>
      </c>
      <c r="L15" s="213"/>
    </row>
    <row r="16" spans="1:14" ht="15" customHeight="1" thickBot="1" x14ac:dyDescent="0.3">
      <c r="A16" s="27">
        <v>9</v>
      </c>
      <c r="B16" s="119">
        <v>10860</v>
      </c>
      <c r="C16" s="31" t="s">
        <v>96</v>
      </c>
      <c r="D16" s="226">
        <f t="shared" ref="D16" si="7">E16+G16+I16</f>
        <v>85</v>
      </c>
      <c r="E16" s="226">
        <v>18</v>
      </c>
      <c r="F16" s="227">
        <f t="shared" ref="F16" si="8">E16*100/D16</f>
        <v>21.176470588235293</v>
      </c>
      <c r="G16" s="120">
        <v>37</v>
      </c>
      <c r="H16" s="121">
        <f t="shared" ref="H16" si="9">G16*100/D16</f>
        <v>43.529411764705884</v>
      </c>
      <c r="I16" s="120">
        <v>30</v>
      </c>
      <c r="J16" s="121">
        <f t="shared" ref="J16" si="10">I16*100/D16</f>
        <v>35.294117647058826</v>
      </c>
      <c r="K16" s="122">
        <f t="shared" ref="K16" si="11">H16+J16</f>
        <v>78.82352941176471</v>
      </c>
      <c r="L16" s="213"/>
    </row>
    <row r="17" spans="1:12" ht="15" customHeight="1" thickBot="1" x14ac:dyDescent="0.3">
      <c r="A17" s="114"/>
      <c r="B17" s="110"/>
      <c r="C17" s="214" t="s">
        <v>89</v>
      </c>
      <c r="D17" s="214">
        <f>SUM(D18:D29)</f>
        <v>1300</v>
      </c>
      <c r="E17" s="214">
        <f>SUM(E18:E29)</f>
        <v>239</v>
      </c>
      <c r="F17" s="228">
        <f t="shared" si="0"/>
        <v>18.384615384615383</v>
      </c>
      <c r="G17" s="110">
        <f>SUM(G18:G29)</f>
        <v>570</v>
      </c>
      <c r="H17" s="112">
        <f>G17*100/D17</f>
        <v>43.846153846153847</v>
      </c>
      <c r="I17" s="110">
        <f>SUM(I18:I29)</f>
        <v>491</v>
      </c>
      <c r="J17" s="112">
        <f t="shared" si="5"/>
        <v>37.769230769230766</v>
      </c>
      <c r="K17" s="113">
        <f>AVERAGE(K18:K29)</f>
        <v>81.329018435315362</v>
      </c>
      <c r="L17" s="213"/>
    </row>
    <row r="18" spans="1:12" ht="15" customHeight="1" x14ac:dyDescent="0.25">
      <c r="A18" s="25">
        <v>1</v>
      </c>
      <c r="B18" s="123">
        <v>20040</v>
      </c>
      <c r="C18" s="17" t="s">
        <v>6</v>
      </c>
      <c r="D18" s="229"/>
      <c r="E18" s="229"/>
      <c r="F18" s="230"/>
      <c r="G18" s="124"/>
      <c r="H18" s="125"/>
      <c r="I18" s="124"/>
      <c r="J18" s="125"/>
      <c r="K18" s="126"/>
      <c r="L18" s="213"/>
    </row>
    <row r="19" spans="1:12" ht="15" customHeight="1" x14ac:dyDescent="0.25">
      <c r="A19" s="25">
        <v>2</v>
      </c>
      <c r="B19" s="118">
        <v>20061</v>
      </c>
      <c r="C19" s="15" t="s">
        <v>7</v>
      </c>
      <c r="D19" s="215">
        <f t="shared" ref="D19:D29" si="12">E19+G19+I19</f>
        <v>67</v>
      </c>
      <c r="E19" s="215">
        <v>5</v>
      </c>
      <c r="F19" s="216">
        <f t="shared" si="0"/>
        <v>7.4626865671641793</v>
      </c>
      <c r="G19" s="115">
        <v>43</v>
      </c>
      <c r="H19" s="116">
        <f t="shared" ref="H19:H29" si="13">G19*100/D19</f>
        <v>64.179104477611943</v>
      </c>
      <c r="I19" s="115">
        <v>19</v>
      </c>
      <c r="J19" s="116">
        <f t="shared" si="5"/>
        <v>28.35820895522388</v>
      </c>
      <c r="K19" s="117">
        <f t="shared" ref="K19:K29" si="14">H19+J19</f>
        <v>92.537313432835816</v>
      </c>
      <c r="L19" s="213"/>
    </row>
    <row r="20" spans="1:12" ht="15" customHeight="1" x14ac:dyDescent="0.25">
      <c r="A20" s="25">
        <v>3</v>
      </c>
      <c r="B20" s="118">
        <v>21020</v>
      </c>
      <c r="C20" s="15" t="s">
        <v>10</v>
      </c>
      <c r="D20" s="215">
        <f t="shared" si="12"/>
        <v>92</v>
      </c>
      <c r="E20" s="215">
        <v>19</v>
      </c>
      <c r="F20" s="216">
        <f t="shared" ref="F20" si="15">E20*100/D20</f>
        <v>20.652173913043477</v>
      </c>
      <c r="G20" s="115">
        <v>39</v>
      </c>
      <c r="H20" s="116">
        <f t="shared" si="13"/>
        <v>42.391304347826086</v>
      </c>
      <c r="I20" s="115">
        <v>34</v>
      </c>
      <c r="J20" s="116">
        <f t="shared" ref="J20" si="16">I20*100/D20</f>
        <v>36.956521739130437</v>
      </c>
      <c r="K20" s="117">
        <f t="shared" si="14"/>
        <v>79.34782608695653</v>
      </c>
      <c r="L20" s="213"/>
    </row>
    <row r="21" spans="1:12" ht="15" customHeight="1" x14ac:dyDescent="0.25">
      <c r="A21" s="25">
        <v>4</v>
      </c>
      <c r="B21" s="118">
        <v>20060</v>
      </c>
      <c r="C21" s="15" t="s">
        <v>108</v>
      </c>
      <c r="D21" s="215">
        <f t="shared" si="12"/>
        <v>174</v>
      </c>
      <c r="E21" s="215">
        <v>16</v>
      </c>
      <c r="F21" s="216">
        <f t="shared" si="0"/>
        <v>9.1954022988505741</v>
      </c>
      <c r="G21" s="115">
        <v>68</v>
      </c>
      <c r="H21" s="116">
        <f t="shared" si="13"/>
        <v>39.080459770114942</v>
      </c>
      <c r="I21" s="115">
        <v>90</v>
      </c>
      <c r="J21" s="116">
        <f t="shared" si="5"/>
        <v>51.724137931034484</v>
      </c>
      <c r="K21" s="117">
        <f t="shared" si="14"/>
        <v>90.804597701149419</v>
      </c>
      <c r="L21" s="213"/>
    </row>
    <row r="22" spans="1:12" ht="15" customHeight="1" x14ac:dyDescent="0.25">
      <c r="A22" s="25">
        <v>5</v>
      </c>
      <c r="B22" s="118">
        <v>20400</v>
      </c>
      <c r="C22" s="15" t="s">
        <v>64</v>
      </c>
      <c r="D22" s="215">
        <f t="shared" si="12"/>
        <v>169</v>
      </c>
      <c r="E22" s="215">
        <v>31</v>
      </c>
      <c r="F22" s="216">
        <f t="shared" si="0"/>
        <v>18.34319526627219</v>
      </c>
      <c r="G22" s="115">
        <v>69</v>
      </c>
      <c r="H22" s="116">
        <f t="shared" si="13"/>
        <v>40.828402366863905</v>
      </c>
      <c r="I22" s="115">
        <v>69</v>
      </c>
      <c r="J22" s="116">
        <f t="shared" si="5"/>
        <v>40.828402366863905</v>
      </c>
      <c r="K22" s="117">
        <f t="shared" si="14"/>
        <v>81.65680473372781</v>
      </c>
      <c r="L22" s="213"/>
    </row>
    <row r="23" spans="1:12" ht="15" customHeight="1" x14ac:dyDescent="0.25">
      <c r="A23" s="25">
        <v>6</v>
      </c>
      <c r="B23" s="118">
        <v>20080</v>
      </c>
      <c r="C23" s="15" t="s">
        <v>109</v>
      </c>
      <c r="D23" s="215">
        <f t="shared" si="12"/>
        <v>97</v>
      </c>
      <c r="E23" s="215">
        <v>3</v>
      </c>
      <c r="F23" s="216">
        <f t="shared" si="0"/>
        <v>3.0927835051546393</v>
      </c>
      <c r="G23" s="115">
        <v>50</v>
      </c>
      <c r="H23" s="116">
        <f t="shared" si="13"/>
        <v>51.546391752577321</v>
      </c>
      <c r="I23" s="115">
        <v>44</v>
      </c>
      <c r="J23" s="116">
        <f t="shared" si="5"/>
        <v>45.360824742268044</v>
      </c>
      <c r="K23" s="117">
        <f t="shared" si="14"/>
        <v>96.907216494845358</v>
      </c>
      <c r="L23" s="213"/>
    </row>
    <row r="24" spans="1:12" ht="15" customHeight="1" x14ac:dyDescent="0.25">
      <c r="A24" s="25">
        <v>7</v>
      </c>
      <c r="B24" s="118">
        <v>20460</v>
      </c>
      <c r="C24" s="15" t="s">
        <v>110</v>
      </c>
      <c r="D24" s="215">
        <f t="shared" si="12"/>
        <v>197</v>
      </c>
      <c r="E24" s="215">
        <v>21</v>
      </c>
      <c r="F24" s="216">
        <f t="shared" si="0"/>
        <v>10.659898477157361</v>
      </c>
      <c r="G24" s="115">
        <v>41</v>
      </c>
      <c r="H24" s="116">
        <f t="shared" si="13"/>
        <v>20.81218274111675</v>
      </c>
      <c r="I24" s="115">
        <v>135</v>
      </c>
      <c r="J24" s="116">
        <f t="shared" si="5"/>
        <v>68.527918781725887</v>
      </c>
      <c r="K24" s="117">
        <f t="shared" si="14"/>
        <v>89.340101522842644</v>
      </c>
      <c r="L24" s="213"/>
    </row>
    <row r="25" spans="1:12" ht="15" customHeight="1" x14ac:dyDescent="0.25">
      <c r="A25" s="25">
        <v>8</v>
      </c>
      <c r="B25" s="118">
        <v>20550</v>
      </c>
      <c r="C25" s="15" t="s">
        <v>8</v>
      </c>
      <c r="D25" s="215">
        <f t="shared" si="12"/>
        <v>65</v>
      </c>
      <c r="E25" s="215">
        <v>21</v>
      </c>
      <c r="F25" s="216">
        <f t="shared" si="0"/>
        <v>32.307692307692307</v>
      </c>
      <c r="G25" s="115">
        <v>34</v>
      </c>
      <c r="H25" s="116">
        <f t="shared" si="13"/>
        <v>52.307692307692307</v>
      </c>
      <c r="I25" s="115">
        <v>10</v>
      </c>
      <c r="J25" s="116">
        <f t="shared" si="5"/>
        <v>15.384615384615385</v>
      </c>
      <c r="K25" s="117">
        <f t="shared" si="14"/>
        <v>67.692307692307693</v>
      </c>
      <c r="L25" s="213"/>
    </row>
    <row r="26" spans="1:12" ht="15" customHeight="1" x14ac:dyDescent="0.25">
      <c r="A26" s="25">
        <v>9</v>
      </c>
      <c r="B26" s="118">
        <v>20630</v>
      </c>
      <c r="C26" s="15" t="s">
        <v>155</v>
      </c>
      <c r="D26" s="215">
        <f t="shared" si="12"/>
        <v>95</v>
      </c>
      <c r="E26" s="215">
        <v>12</v>
      </c>
      <c r="F26" s="216">
        <f t="shared" si="0"/>
        <v>12.631578947368421</v>
      </c>
      <c r="G26" s="115">
        <v>62</v>
      </c>
      <c r="H26" s="116">
        <f t="shared" si="13"/>
        <v>65.263157894736835</v>
      </c>
      <c r="I26" s="115">
        <v>21</v>
      </c>
      <c r="J26" s="116">
        <f t="shared" si="5"/>
        <v>22.105263157894736</v>
      </c>
      <c r="K26" s="117">
        <f t="shared" si="14"/>
        <v>87.368421052631575</v>
      </c>
      <c r="L26" s="213"/>
    </row>
    <row r="27" spans="1:12" ht="15" customHeight="1" x14ac:dyDescent="0.25">
      <c r="A27" s="25">
        <v>10</v>
      </c>
      <c r="B27" s="118">
        <v>20810</v>
      </c>
      <c r="C27" s="15" t="s">
        <v>111</v>
      </c>
      <c r="D27" s="215">
        <f t="shared" si="12"/>
        <v>123</v>
      </c>
      <c r="E27" s="215">
        <v>46</v>
      </c>
      <c r="F27" s="216">
        <f t="shared" si="0"/>
        <v>37.398373983739837</v>
      </c>
      <c r="G27" s="115">
        <v>60</v>
      </c>
      <c r="H27" s="116">
        <f t="shared" si="13"/>
        <v>48.780487804878049</v>
      </c>
      <c r="I27" s="115">
        <v>17</v>
      </c>
      <c r="J27" s="116">
        <f t="shared" si="5"/>
        <v>13.821138211382113</v>
      </c>
      <c r="K27" s="117">
        <f t="shared" si="14"/>
        <v>62.601626016260163</v>
      </c>
      <c r="L27" s="213"/>
    </row>
    <row r="28" spans="1:12" ht="15" customHeight="1" x14ac:dyDescent="0.25">
      <c r="A28" s="25">
        <v>11</v>
      </c>
      <c r="B28" s="118">
        <v>20900</v>
      </c>
      <c r="C28" s="15" t="s">
        <v>112</v>
      </c>
      <c r="D28" s="215">
        <f t="shared" si="12"/>
        <v>142</v>
      </c>
      <c r="E28" s="215">
        <v>51</v>
      </c>
      <c r="F28" s="216">
        <f t="shared" si="0"/>
        <v>35.91549295774648</v>
      </c>
      <c r="G28" s="115">
        <v>65</v>
      </c>
      <c r="H28" s="116">
        <f t="shared" si="13"/>
        <v>45.774647887323944</v>
      </c>
      <c r="I28" s="115">
        <v>26</v>
      </c>
      <c r="J28" s="116">
        <f t="shared" si="5"/>
        <v>18.309859154929576</v>
      </c>
      <c r="K28" s="117">
        <f t="shared" si="14"/>
        <v>64.08450704225352</v>
      </c>
      <c r="L28" s="213"/>
    </row>
    <row r="29" spans="1:12" ht="15" customHeight="1" thickBot="1" x14ac:dyDescent="0.3">
      <c r="A29" s="25">
        <v>12</v>
      </c>
      <c r="B29" s="118">
        <v>21350</v>
      </c>
      <c r="C29" s="15" t="s">
        <v>113</v>
      </c>
      <c r="D29" s="215">
        <f t="shared" si="12"/>
        <v>79</v>
      </c>
      <c r="E29" s="215">
        <v>14</v>
      </c>
      <c r="F29" s="216">
        <f t="shared" si="0"/>
        <v>17.721518987341771</v>
      </c>
      <c r="G29" s="115">
        <v>39</v>
      </c>
      <c r="H29" s="116">
        <f t="shared" si="13"/>
        <v>49.367088607594937</v>
      </c>
      <c r="I29" s="115">
        <v>26</v>
      </c>
      <c r="J29" s="116">
        <f t="shared" si="5"/>
        <v>32.911392405063289</v>
      </c>
      <c r="K29" s="117">
        <f t="shared" si="14"/>
        <v>82.278481012658233</v>
      </c>
      <c r="L29" s="213"/>
    </row>
    <row r="30" spans="1:12" ht="15" customHeight="1" thickBot="1" x14ac:dyDescent="0.3">
      <c r="A30" s="109"/>
      <c r="B30" s="110"/>
      <c r="C30" s="90" t="s">
        <v>90</v>
      </c>
      <c r="D30" s="231">
        <f>SUM(D31:D47)</f>
        <v>1672</v>
      </c>
      <c r="E30" s="231">
        <f>SUM(E31:E47)</f>
        <v>443</v>
      </c>
      <c r="F30" s="228">
        <f t="shared" si="0"/>
        <v>26.495215311004785</v>
      </c>
      <c r="G30" s="111">
        <f>SUM(G31:G47)</f>
        <v>777</v>
      </c>
      <c r="H30" s="112">
        <f>G30*100/D30</f>
        <v>46.471291866028707</v>
      </c>
      <c r="I30" s="111">
        <f>SUM(I31:I47)</f>
        <v>452</v>
      </c>
      <c r="J30" s="112">
        <f t="shared" si="5"/>
        <v>27.033492822966508</v>
      </c>
      <c r="K30" s="113">
        <f>AVERAGE(K31:K47)</f>
        <v>75.071289953255686</v>
      </c>
      <c r="L30" s="213"/>
    </row>
    <row r="31" spans="1:12" ht="15" customHeight="1" x14ac:dyDescent="0.25">
      <c r="A31" s="25">
        <v>1</v>
      </c>
      <c r="B31" s="118">
        <v>30070</v>
      </c>
      <c r="C31" s="15" t="s">
        <v>63</v>
      </c>
      <c r="D31" s="232">
        <f t="shared" ref="D31:D47" si="17">E31+G31+I31</f>
        <v>124</v>
      </c>
      <c r="E31" s="233">
        <v>55</v>
      </c>
      <c r="F31" s="216">
        <f t="shared" si="0"/>
        <v>44.354838709677416</v>
      </c>
      <c r="G31" s="115">
        <v>51</v>
      </c>
      <c r="H31" s="116">
        <f t="shared" ref="H31:H83" si="18">G31*100/D31</f>
        <v>41.12903225806452</v>
      </c>
      <c r="I31" s="115">
        <v>18</v>
      </c>
      <c r="J31" s="116">
        <f t="shared" si="5"/>
        <v>14.516129032258064</v>
      </c>
      <c r="K31" s="117">
        <f t="shared" ref="K31:K47" si="19">H31+J31</f>
        <v>55.645161290322584</v>
      </c>
      <c r="L31" s="213"/>
    </row>
    <row r="32" spans="1:12" ht="15" customHeight="1" x14ac:dyDescent="0.25">
      <c r="A32" s="25">
        <v>2</v>
      </c>
      <c r="B32" s="118">
        <v>30480</v>
      </c>
      <c r="C32" s="15" t="s">
        <v>114</v>
      </c>
      <c r="D32" s="234">
        <f t="shared" si="17"/>
        <v>116</v>
      </c>
      <c r="E32" s="234">
        <v>16</v>
      </c>
      <c r="F32" s="216">
        <f t="shared" si="0"/>
        <v>13.793103448275861</v>
      </c>
      <c r="G32" s="115">
        <v>60</v>
      </c>
      <c r="H32" s="116">
        <f t="shared" si="18"/>
        <v>51.724137931034484</v>
      </c>
      <c r="I32" s="115">
        <v>40</v>
      </c>
      <c r="J32" s="116">
        <f t="shared" si="5"/>
        <v>34.482758620689658</v>
      </c>
      <c r="K32" s="117">
        <f t="shared" si="19"/>
        <v>86.206896551724142</v>
      </c>
      <c r="L32" s="213"/>
    </row>
    <row r="33" spans="1:12" ht="15" customHeight="1" x14ac:dyDescent="0.25">
      <c r="A33" s="25">
        <v>3</v>
      </c>
      <c r="B33" s="118">
        <v>30460</v>
      </c>
      <c r="C33" s="15" t="s">
        <v>62</v>
      </c>
      <c r="D33" s="234">
        <f t="shared" si="17"/>
        <v>179</v>
      </c>
      <c r="E33" s="234">
        <v>46</v>
      </c>
      <c r="F33" s="216">
        <f t="shared" si="0"/>
        <v>25.69832402234637</v>
      </c>
      <c r="G33" s="115">
        <v>96</v>
      </c>
      <c r="H33" s="116">
        <f t="shared" si="18"/>
        <v>53.631284916201118</v>
      </c>
      <c r="I33" s="115">
        <v>37</v>
      </c>
      <c r="J33" s="116">
        <f t="shared" si="5"/>
        <v>20.670391061452513</v>
      </c>
      <c r="K33" s="117">
        <f t="shared" si="19"/>
        <v>74.30167597765363</v>
      </c>
      <c r="L33" s="213"/>
    </row>
    <row r="34" spans="1:12" ht="15" customHeight="1" x14ac:dyDescent="0.25">
      <c r="A34" s="25">
        <v>4</v>
      </c>
      <c r="B34" s="123">
        <v>30030</v>
      </c>
      <c r="C34" s="17" t="s">
        <v>115</v>
      </c>
      <c r="D34" s="215">
        <f t="shared" si="17"/>
        <v>60</v>
      </c>
      <c r="E34" s="215">
        <v>4</v>
      </c>
      <c r="F34" s="230">
        <f t="shared" si="0"/>
        <v>6.666666666666667</v>
      </c>
      <c r="G34" s="124">
        <v>31</v>
      </c>
      <c r="H34" s="125">
        <f t="shared" si="18"/>
        <v>51.666666666666664</v>
      </c>
      <c r="I34" s="124">
        <v>25</v>
      </c>
      <c r="J34" s="125">
        <f t="shared" si="5"/>
        <v>41.666666666666664</v>
      </c>
      <c r="K34" s="126">
        <f t="shared" si="19"/>
        <v>93.333333333333329</v>
      </c>
      <c r="L34" s="213"/>
    </row>
    <row r="35" spans="1:12" ht="15" customHeight="1" x14ac:dyDescent="0.25">
      <c r="A35" s="25">
        <v>5</v>
      </c>
      <c r="B35" s="123">
        <v>31000</v>
      </c>
      <c r="C35" s="17" t="s">
        <v>61</v>
      </c>
      <c r="D35" s="215">
        <f t="shared" si="17"/>
        <v>90</v>
      </c>
      <c r="E35" s="233">
        <v>28</v>
      </c>
      <c r="F35" s="230">
        <f t="shared" ref="F35" si="20">E35*100/D35</f>
        <v>31.111111111111111</v>
      </c>
      <c r="G35" s="124">
        <v>44</v>
      </c>
      <c r="H35" s="125">
        <f t="shared" ref="H35" si="21">G35*100/D35</f>
        <v>48.888888888888886</v>
      </c>
      <c r="I35" s="124">
        <v>18</v>
      </c>
      <c r="J35" s="125">
        <f t="shared" ref="J35" si="22">I35*100/D35</f>
        <v>20</v>
      </c>
      <c r="K35" s="126">
        <f t="shared" ref="K35" si="23">H35+J35</f>
        <v>68.888888888888886</v>
      </c>
      <c r="L35" s="213"/>
    </row>
    <row r="36" spans="1:12" ht="15" customHeight="1" x14ac:dyDescent="0.25">
      <c r="A36" s="25">
        <v>6</v>
      </c>
      <c r="B36" s="118">
        <v>30130</v>
      </c>
      <c r="C36" s="15" t="s">
        <v>11</v>
      </c>
      <c r="D36" s="215">
        <f t="shared" si="17"/>
        <v>57</v>
      </c>
      <c r="E36" s="233">
        <v>13</v>
      </c>
      <c r="F36" s="216">
        <f t="shared" si="0"/>
        <v>22.807017543859651</v>
      </c>
      <c r="G36" s="115">
        <v>19</v>
      </c>
      <c r="H36" s="116">
        <f t="shared" si="18"/>
        <v>33.333333333333336</v>
      </c>
      <c r="I36" s="115">
        <v>25</v>
      </c>
      <c r="J36" s="116">
        <f t="shared" si="5"/>
        <v>43.859649122807021</v>
      </c>
      <c r="K36" s="117">
        <f t="shared" si="19"/>
        <v>77.192982456140356</v>
      </c>
      <c r="L36" s="213"/>
    </row>
    <row r="37" spans="1:12" ht="15" customHeight="1" x14ac:dyDescent="0.25">
      <c r="A37" s="25">
        <v>7</v>
      </c>
      <c r="B37" s="118">
        <v>30160</v>
      </c>
      <c r="C37" s="15" t="s">
        <v>116</v>
      </c>
      <c r="D37" s="215">
        <f t="shared" si="17"/>
        <v>144</v>
      </c>
      <c r="E37" s="215">
        <v>67</v>
      </c>
      <c r="F37" s="216">
        <f t="shared" si="0"/>
        <v>46.527777777777779</v>
      </c>
      <c r="G37" s="115">
        <v>57</v>
      </c>
      <c r="H37" s="116">
        <f t="shared" si="18"/>
        <v>39.583333333333336</v>
      </c>
      <c r="I37" s="115">
        <v>20</v>
      </c>
      <c r="J37" s="116">
        <f t="shared" si="5"/>
        <v>13.888888888888889</v>
      </c>
      <c r="K37" s="117">
        <f t="shared" si="19"/>
        <v>53.472222222222229</v>
      </c>
      <c r="L37" s="213"/>
    </row>
    <row r="38" spans="1:12" ht="15" customHeight="1" x14ac:dyDescent="0.25">
      <c r="A38" s="25">
        <v>8</v>
      </c>
      <c r="B38" s="118">
        <v>30310</v>
      </c>
      <c r="C38" s="15" t="s">
        <v>12</v>
      </c>
      <c r="D38" s="215">
        <f t="shared" si="17"/>
        <v>74</v>
      </c>
      <c r="E38" s="215">
        <v>31</v>
      </c>
      <c r="F38" s="216">
        <f t="shared" si="0"/>
        <v>41.891891891891895</v>
      </c>
      <c r="G38" s="115">
        <v>29</v>
      </c>
      <c r="H38" s="116">
        <f t="shared" si="18"/>
        <v>39.189189189189186</v>
      </c>
      <c r="I38" s="115">
        <v>14</v>
      </c>
      <c r="J38" s="116">
        <f t="shared" si="5"/>
        <v>18.918918918918919</v>
      </c>
      <c r="K38" s="117">
        <f t="shared" si="19"/>
        <v>58.108108108108105</v>
      </c>
      <c r="L38" s="213"/>
    </row>
    <row r="39" spans="1:12" ht="15" customHeight="1" x14ac:dyDescent="0.25">
      <c r="A39" s="25">
        <v>9</v>
      </c>
      <c r="B39" s="118">
        <v>30440</v>
      </c>
      <c r="C39" s="15" t="s">
        <v>13</v>
      </c>
      <c r="D39" s="215">
        <f t="shared" si="17"/>
        <v>98</v>
      </c>
      <c r="E39" s="215">
        <v>25</v>
      </c>
      <c r="F39" s="216">
        <f t="shared" si="0"/>
        <v>25.510204081632654</v>
      </c>
      <c r="G39" s="115">
        <v>62</v>
      </c>
      <c r="H39" s="116">
        <f t="shared" si="18"/>
        <v>63.265306122448976</v>
      </c>
      <c r="I39" s="115">
        <v>11</v>
      </c>
      <c r="J39" s="116">
        <f t="shared" si="5"/>
        <v>11.224489795918368</v>
      </c>
      <c r="K39" s="117">
        <f t="shared" si="19"/>
        <v>74.489795918367349</v>
      </c>
      <c r="L39" s="213"/>
    </row>
    <row r="40" spans="1:12" ht="15" customHeight="1" x14ac:dyDescent="0.25">
      <c r="A40" s="29">
        <v>10</v>
      </c>
      <c r="B40" s="118">
        <v>30500</v>
      </c>
      <c r="C40" s="15" t="s">
        <v>117</v>
      </c>
      <c r="D40" s="215">
        <f t="shared" si="17"/>
        <v>25</v>
      </c>
      <c r="E40" s="215">
        <v>2</v>
      </c>
      <c r="F40" s="216">
        <f t="shared" si="0"/>
        <v>8</v>
      </c>
      <c r="G40" s="115">
        <v>7</v>
      </c>
      <c r="H40" s="116">
        <f t="shared" si="18"/>
        <v>28</v>
      </c>
      <c r="I40" s="115">
        <v>16</v>
      </c>
      <c r="J40" s="116">
        <f t="shared" si="5"/>
        <v>64</v>
      </c>
      <c r="K40" s="117">
        <f t="shared" si="19"/>
        <v>92</v>
      </c>
      <c r="L40" s="213"/>
    </row>
    <row r="41" spans="1:12" ht="15" customHeight="1" x14ac:dyDescent="0.25">
      <c r="A41" s="25">
        <v>11</v>
      </c>
      <c r="B41" s="118">
        <v>30530</v>
      </c>
      <c r="C41" s="15" t="s">
        <v>118</v>
      </c>
      <c r="D41" s="215">
        <f t="shared" si="17"/>
        <v>125</v>
      </c>
      <c r="E41" s="215">
        <v>24</v>
      </c>
      <c r="F41" s="216">
        <f t="shared" si="0"/>
        <v>19.2</v>
      </c>
      <c r="G41" s="115">
        <v>60</v>
      </c>
      <c r="H41" s="116">
        <f t="shared" si="18"/>
        <v>48</v>
      </c>
      <c r="I41" s="115">
        <v>41</v>
      </c>
      <c r="J41" s="116">
        <f t="shared" si="5"/>
        <v>32.799999999999997</v>
      </c>
      <c r="K41" s="117">
        <f t="shared" si="19"/>
        <v>80.8</v>
      </c>
      <c r="L41" s="213"/>
    </row>
    <row r="42" spans="1:12" ht="15" customHeight="1" x14ac:dyDescent="0.25">
      <c r="A42" s="25">
        <v>12</v>
      </c>
      <c r="B42" s="118">
        <v>30640</v>
      </c>
      <c r="C42" s="15" t="s">
        <v>14</v>
      </c>
      <c r="D42" s="215">
        <f t="shared" si="17"/>
        <v>121</v>
      </c>
      <c r="E42" s="215">
        <v>18</v>
      </c>
      <c r="F42" s="216">
        <f t="shared" si="0"/>
        <v>14.87603305785124</v>
      </c>
      <c r="G42" s="115">
        <v>60</v>
      </c>
      <c r="H42" s="116">
        <f t="shared" si="18"/>
        <v>49.586776859504134</v>
      </c>
      <c r="I42" s="115">
        <v>43</v>
      </c>
      <c r="J42" s="116">
        <f t="shared" si="5"/>
        <v>35.537190082644628</v>
      </c>
      <c r="K42" s="117">
        <f t="shared" si="19"/>
        <v>85.123966942148769</v>
      </c>
      <c r="L42" s="213"/>
    </row>
    <row r="43" spans="1:12" ht="15" customHeight="1" x14ac:dyDescent="0.25">
      <c r="A43" s="25">
        <v>13</v>
      </c>
      <c r="B43" s="118">
        <v>30650</v>
      </c>
      <c r="C43" s="15" t="s">
        <v>119</v>
      </c>
      <c r="D43" s="215">
        <f t="shared" si="17"/>
        <v>103</v>
      </c>
      <c r="E43" s="215">
        <v>17</v>
      </c>
      <c r="F43" s="216">
        <f t="shared" si="0"/>
        <v>16.50485436893204</v>
      </c>
      <c r="G43" s="115">
        <v>53</v>
      </c>
      <c r="H43" s="116">
        <f t="shared" si="18"/>
        <v>51.456310679611647</v>
      </c>
      <c r="I43" s="115">
        <v>33</v>
      </c>
      <c r="J43" s="116">
        <f t="shared" si="5"/>
        <v>32.038834951456309</v>
      </c>
      <c r="K43" s="117">
        <f t="shared" si="19"/>
        <v>83.495145631067956</v>
      </c>
      <c r="L43" s="213"/>
    </row>
    <row r="44" spans="1:12" ht="15" customHeight="1" x14ac:dyDescent="0.25">
      <c r="A44" s="25">
        <v>14</v>
      </c>
      <c r="B44" s="118">
        <v>30790</v>
      </c>
      <c r="C44" s="15" t="s">
        <v>15</v>
      </c>
      <c r="D44" s="215">
        <f t="shared" si="17"/>
        <v>68</v>
      </c>
      <c r="E44" s="215">
        <v>14</v>
      </c>
      <c r="F44" s="216">
        <f t="shared" si="0"/>
        <v>20.588235294117649</v>
      </c>
      <c r="G44" s="115">
        <v>38</v>
      </c>
      <c r="H44" s="116">
        <f t="shared" si="18"/>
        <v>55.882352941176471</v>
      </c>
      <c r="I44" s="115">
        <v>16</v>
      </c>
      <c r="J44" s="116">
        <f t="shared" si="5"/>
        <v>23.529411764705884</v>
      </c>
      <c r="K44" s="117">
        <f t="shared" si="19"/>
        <v>79.411764705882348</v>
      </c>
      <c r="L44" s="213"/>
    </row>
    <row r="45" spans="1:12" ht="15" customHeight="1" x14ac:dyDescent="0.25">
      <c r="A45" s="25">
        <v>15</v>
      </c>
      <c r="B45" s="118">
        <v>30890</v>
      </c>
      <c r="C45" s="15" t="s">
        <v>120</v>
      </c>
      <c r="D45" s="215">
        <f t="shared" si="17"/>
        <v>64</v>
      </c>
      <c r="E45" s="215">
        <v>15</v>
      </c>
      <c r="F45" s="216">
        <f t="shared" si="0"/>
        <v>23.4375</v>
      </c>
      <c r="G45" s="115">
        <v>23</v>
      </c>
      <c r="H45" s="116">
        <f t="shared" si="18"/>
        <v>35.9375</v>
      </c>
      <c r="I45" s="115">
        <v>26</v>
      </c>
      <c r="J45" s="116">
        <f t="shared" si="5"/>
        <v>40.625</v>
      </c>
      <c r="K45" s="117">
        <f t="shared" si="19"/>
        <v>76.5625</v>
      </c>
      <c r="L45" s="213"/>
    </row>
    <row r="46" spans="1:12" ht="15" customHeight="1" x14ac:dyDescent="0.25">
      <c r="A46" s="25">
        <v>16</v>
      </c>
      <c r="B46" s="118">
        <v>30940</v>
      </c>
      <c r="C46" s="15" t="s">
        <v>16</v>
      </c>
      <c r="D46" s="215">
        <f t="shared" si="17"/>
        <v>104</v>
      </c>
      <c r="E46" s="215">
        <v>48</v>
      </c>
      <c r="F46" s="216">
        <f t="shared" si="0"/>
        <v>46.153846153846153</v>
      </c>
      <c r="G46" s="115">
        <v>43</v>
      </c>
      <c r="H46" s="116">
        <f t="shared" si="18"/>
        <v>41.346153846153847</v>
      </c>
      <c r="I46" s="115">
        <v>13</v>
      </c>
      <c r="J46" s="116">
        <f t="shared" si="5"/>
        <v>12.5</v>
      </c>
      <c r="K46" s="117">
        <f t="shared" si="19"/>
        <v>53.846153846153847</v>
      </c>
      <c r="L46" s="213"/>
    </row>
    <row r="47" spans="1:12" ht="15" customHeight="1" thickBot="1" x14ac:dyDescent="0.3">
      <c r="A47" s="25">
        <v>17</v>
      </c>
      <c r="B47" s="118">
        <v>31480</v>
      </c>
      <c r="C47" s="15" t="s">
        <v>17</v>
      </c>
      <c r="D47" s="215">
        <f t="shared" si="17"/>
        <v>120</v>
      </c>
      <c r="E47" s="215">
        <v>20</v>
      </c>
      <c r="F47" s="216">
        <f t="shared" si="0"/>
        <v>16.666666666666668</v>
      </c>
      <c r="G47" s="115">
        <v>44</v>
      </c>
      <c r="H47" s="116">
        <f t="shared" si="18"/>
        <v>36.666666666666664</v>
      </c>
      <c r="I47" s="115">
        <v>56</v>
      </c>
      <c r="J47" s="116">
        <f t="shared" si="5"/>
        <v>46.666666666666664</v>
      </c>
      <c r="K47" s="117">
        <f t="shared" si="19"/>
        <v>83.333333333333329</v>
      </c>
      <c r="L47" s="213"/>
    </row>
    <row r="48" spans="1:12" ht="15" customHeight="1" thickBot="1" x14ac:dyDescent="0.3">
      <c r="A48" s="109"/>
      <c r="B48" s="110"/>
      <c r="C48" s="90" t="s">
        <v>91</v>
      </c>
      <c r="D48" s="231">
        <f>SUM(D49:D68)</f>
        <v>2324</v>
      </c>
      <c r="E48" s="231">
        <f>SUM(E49:E68)</f>
        <v>493</v>
      </c>
      <c r="F48" s="228">
        <f t="shared" si="0"/>
        <v>21.213425129087781</v>
      </c>
      <c r="G48" s="111">
        <f>SUM(G49:G68)</f>
        <v>1090</v>
      </c>
      <c r="H48" s="112">
        <f t="shared" si="18"/>
        <v>46.901893287435456</v>
      </c>
      <c r="I48" s="111">
        <f>SUM(I49:I68)</f>
        <v>741</v>
      </c>
      <c r="J48" s="112">
        <f t="shared" si="5"/>
        <v>31.884681583476763</v>
      </c>
      <c r="K48" s="113">
        <f>AVERAGE(K49:K68)</f>
        <v>80.597258139268803</v>
      </c>
      <c r="L48" s="213"/>
    </row>
    <row r="49" spans="1:12" ht="15" customHeight="1" x14ac:dyDescent="0.25">
      <c r="A49" s="24">
        <v>1</v>
      </c>
      <c r="B49" s="131">
        <v>40010</v>
      </c>
      <c r="C49" s="23" t="s">
        <v>18</v>
      </c>
      <c r="D49" s="232">
        <f t="shared" ref="D49:D50" si="24">E49+G49+I49</f>
        <v>195</v>
      </c>
      <c r="E49" s="232">
        <v>42</v>
      </c>
      <c r="F49" s="235">
        <f t="shared" si="0"/>
        <v>21.53846153846154</v>
      </c>
      <c r="G49" s="132">
        <v>103</v>
      </c>
      <c r="H49" s="133">
        <f t="shared" si="18"/>
        <v>52.820512820512818</v>
      </c>
      <c r="I49" s="132">
        <v>50</v>
      </c>
      <c r="J49" s="133">
        <f t="shared" si="5"/>
        <v>25.641025641025642</v>
      </c>
      <c r="K49" s="134">
        <f t="shared" ref="K49:K68" si="25">H49+J49</f>
        <v>78.461538461538453</v>
      </c>
      <c r="L49" s="213"/>
    </row>
    <row r="50" spans="1:12" ht="15" customHeight="1" x14ac:dyDescent="0.25">
      <c r="A50" s="25">
        <v>2</v>
      </c>
      <c r="B50" s="118">
        <v>40030</v>
      </c>
      <c r="C50" s="15" t="s">
        <v>121</v>
      </c>
      <c r="D50" s="215">
        <f t="shared" si="24"/>
        <v>78</v>
      </c>
      <c r="E50" s="215">
        <v>4</v>
      </c>
      <c r="F50" s="216">
        <f t="shared" ref="F50" si="26">E50*100/D50</f>
        <v>5.1282051282051286</v>
      </c>
      <c r="G50" s="115">
        <v>31</v>
      </c>
      <c r="H50" s="116">
        <f t="shared" si="18"/>
        <v>39.743589743589745</v>
      </c>
      <c r="I50" s="115">
        <v>43</v>
      </c>
      <c r="J50" s="116">
        <f t="shared" ref="J50" si="27">I50*100/D50</f>
        <v>55.128205128205131</v>
      </c>
      <c r="K50" s="117">
        <f t="shared" si="25"/>
        <v>94.871794871794876</v>
      </c>
      <c r="L50" s="213"/>
    </row>
    <row r="51" spans="1:12" ht="15" customHeight="1" x14ac:dyDescent="0.25">
      <c r="A51" s="25">
        <v>3</v>
      </c>
      <c r="B51" s="118">
        <v>40410</v>
      </c>
      <c r="C51" s="15" t="s">
        <v>57</v>
      </c>
      <c r="D51" s="215">
        <f t="shared" ref="D51:D68" si="28">E51+G51+I51</f>
        <v>193</v>
      </c>
      <c r="E51" s="215">
        <v>11</v>
      </c>
      <c r="F51" s="216">
        <f t="shared" si="0"/>
        <v>5.6994818652849739</v>
      </c>
      <c r="G51" s="115">
        <v>82</v>
      </c>
      <c r="H51" s="116">
        <f t="shared" si="18"/>
        <v>42.487046632124354</v>
      </c>
      <c r="I51" s="115">
        <v>100</v>
      </c>
      <c r="J51" s="116">
        <f t="shared" si="5"/>
        <v>51.813471502590673</v>
      </c>
      <c r="K51" s="117">
        <f t="shared" si="25"/>
        <v>94.30051813471502</v>
      </c>
      <c r="L51" s="213"/>
    </row>
    <row r="52" spans="1:12" ht="15" customHeight="1" x14ac:dyDescent="0.25">
      <c r="A52" s="25">
        <v>4</v>
      </c>
      <c r="B52" s="118">
        <v>40011</v>
      </c>
      <c r="C52" s="15" t="s">
        <v>60</v>
      </c>
      <c r="D52" s="215">
        <f t="shared" si="28"/>
        <v>289</v>
      </c>
      <c r="E52" s="215">
        <v>74</v>
      </c>
      <c r="F52" s="216">
        <f t="shared" si="0"/>
        <v>25.605536332179931</v>
      </c>
      <c r="G52" s="115">
        <v>122</v>
      </c>
      <c r="H52" s="116">
        <f t="shared" si="18"/>
        <v>42.214532871972317</v>
      </c>
      <c r="I52" s="115">
        <v>93</v>
      </c>
      <c r="J52" s="116">
        <f t="shared" si="5"/>
        <v>32.179930795847753</v>
      </c>
      <c r="K52" s="117">
        <f t="shared" si="25"/>
        <v>74.394463667820077</v>
      </c>
      <c r="L52" s="213"/>
    </row>
    <row r="53" spans="1:12" ht="15" customHeight="1" x14ac:dyDescent="0.25">
      <c r="A53" s="25">
        <v>5</v>
      </c>
      <c r="B53" s="118">
        <v>40080</v>
      </c>
      <c r="C53" s="15" t="s">
        <v>82</v>
      </c>
      <c r="D53" s="215">
        <f t="shared" si="28"/>
        <v>151</v>
      </c>
      <c r="E53" s="215">
        <v>23</v>
      </c>
      <c r="F53" s="216">
        <f t="shared" si="0"/>
        <v>15.231788079470199</v>
      </c>
      <c r="G53" s="115">
        <v>71</v>
      </c>
      <c r="H53" s="116">
        <f t="shared" si="18"/>
        <v>47.019867549668874</v>
      </c>
      <c r="I53" s="115">
        <v>57</v>
      </c>
      <c r="J53" s="116">
        <f t="shared" si="5"/>
        <v>37.748344370860927</v>
      </c>
      <c r="K53" s="117">
        <f t="shared" si="25"/>
        <v>84.768211920529808</v>
      </c>
      <c r="L53" s="213"/>
    </row>
    <row r="54" spans="1:12" ht="15" customHeight="1" x14ac:dyDescent="0.25">
      <c r="A54" s="25">
        <v>6</v>
      </c>
      <c r="B54" s="118">
        <v>40100</v>
      </c>
      <c r="C54" s="15" t="s">
        <v>20</v>
      </c>
      <c r="D54" s="215">
        <f t="shared" si="28"/>
        <v>123</v>
      </c>
      <c r="E54" s="215">
        <v>34</v>
      </c>
      <c r="F54" s="216">
        <f t="shared" si="0"/>
        <v>27.642276422764226</v>
      </c>
      <c r="G54" s="115">
        <v>65</v>
      </c>
      <c r="H54" s="116">
        <f t="shared" si="18"/>
        <v>52.845528455284551</v>
      </c>
      <c r="I54" s="115">
        <v>24</v>
      </c>
      <c r="J54" s="116">
        <f t="shared" si="5"/>
        <v>19.512195121951219</v>
      </c>
      <c r="K54" s="117">
        <f t="shared" si="25"/>
        <v>72.357723577235774</v>
      </c>
      <c r="L54" s="213"/>
    </row>
    <row r="55" spans="1:12" ht="15" customHeight="1" x14ac:dyDescent="0.25">
      <c r="A55" s="25">
        <v>7</v>
      </c>
      <c r="B55" s="118">
        <v>40020</v>
      </c>
      <c r="C55" s="15" t="s">
        <v>122</v>
      </c>
      <c r="D55" s="215">
        <f t="shared" si="28"/>
        <v>26</v>
      </c>
      <c r="E55" s="215"/>
      <c r="F55" s="216"/>
      <c r="G55" s="115">
        <v>26</v>
      </c>
      <c r="H55" s="116">
        <f t="shared" si="18"/>
        <v>100</v>
      </c>
      <c r="I55" s="115"/>
      <c r="J55" s="116"/>
      <c r="K55" s="117">
        <f t="shared" si="25"/>
        <v>100</v>
      </c>
      <c r="L55" s="213"/>
    </row>
    <row r="56" spans="1:12" ht="15" customHeight="1" x14ac:dyDescent="0.25">
      <c r="A56" s="25">
        <v>8</v>
      </c>
      <c r="B56" s="118">
        <v>40031</v>
      </c>
      <c r="C56" s="15" t="s">
        <v>156</v>
      </c>
      <c r="D56" s="215">
        <f t="shared" si="28"/>
        <v>114</v>
      </c>
      <c r="E56" s="215">
        <v>32</v>
      </c>
      <c r="F56" s="216">
        <f t="shared" si="0"/>
        <v>28.07017543859649</v>
      </c>
      <c r="G56" s="115">
        <v>47</v>
      </c>
      <c r="H56" s="116">
        <f t="shared" si="18"/>
        <v>41.228070175438596</v>
      </c>
      <c r="I56" s="115">
        <v>35</v>
      </c>
      <c r="J56" s="116">
        <f t="shared" si="5"/>
        <v>30.701754385964911</v>
      </c>
      <c r="K56" s="117">
        <f t="shared" si="25"/>
        <v>71.929824561403507</v>
      </c>
      <c r="L56" s="213"/>
    </row>
    <row r="57" spans="1:12" ht="15" customHeight="1" x14ac:dyDescent="0.25">
      <c r="A57" s="25">
        <v>9</v>
      </c>
      <c r="B57" s="118">
        <v>40210</v>
      </c>
      <c r="C57" s="15" t="s">
        <v>22</v>
      </c>
      <c r="D57" s="215">
        <f t="shared" si="28"/>
        <v>56</v>
      </c>
      <c r="E57" s="215">
        <v>33</v>
      </c>
      <c r="F57" s="216">
        <f t="shared" si="0"/>
        <v>58.928571428571431</v>
      </c>
      <c r="G57" s="115">
        <v>16</v>
      </c>
      <c r="H57" s="116">
        <f t="shared" si="18"/>
        <v>28.571428571428573</v>
      </c>
      <c r="I57" s="115">
        <v>7</v>
      </c>
      <c r="J57" s="116">
        <f t="shared" si="5"/>
        <v>12.5</v>
      </c>
      <c r="K57" s="117">
        <f t="shared" si="25"/>
        <v>41.071428571428569</v>
      </c>
      <c r="L57" s="213"/>
    </row>
    <row r="58" spans="1:12" ht="15" customHeight="1" x14ac:dyDescent="0.25">
      <c r="A58" s="29">
        <v>10</v>
      </c>
      <c r="B58" s="118">
        <v>40300</v>
      </c>
      <c r="C58" s="15" t="s">
        <v>59</v>
      </c>
      <c r="D58" s="215">
        <f t="shared" si="28"/>
        <v>48</v>
      </c>
      <c r="E58" s="215">
        <v>5</v>
      </c>
      <c r="F58" s="216">
        <f t="shared" si="0"/>
        <v>10.416666666666666</v>
      </c>
      <c r="G58" s="115">
        <v>23</v>
      </c>
      <c r="H58" s="116">
        <f t="shared" si="18"/>
        <v>47.916666666666664</v>
      </c>
      <c r="I58" s="115">
        <v>20</v>
      </c>
      <c r="J58" s="116">
        <f t="shared" si="5"/>
        <v>41.666666666666664</v>
      </c>
      <c r="K58" s="117">
        <f t="shared" si="25"/>
        <v>89.583333333333329</v>
      </c>
      <c r="L58" s="213"/>
    </row>
    <row r="59" spans="1:12" ht="15" customHeight="1" x14ac:dyDescent="0.25">
      <c r="A59" s="25">
        <v>11</v>
      </c>
      <c r="B59" s="118">
        <v>40360</v>
      </c>
      <c r="C59" s="15" t="s">
        <v>23</v>
      </c>
      <c r="D59" s="215">
        <f t="shared" si="28"/>
        <v>45</v>
      </c>
      <c r="E59" s="215">
        <v>1</v>
      </c>
      <c r="F59" s="216">
        <f t="shared" ref="F59" si="29">E59*100/D59</f>
        <v>2.2222222222222223</v>
      </c>
      <c r="G59" s="115">
        <v>29</v>
      </c>
      <c r="H59" s="116">
        <f t="shared" si="18"/>
        <v>64.444444444444443</v>
      </c>
      <c r="I59" s="115">
        <v>15</v>
      </c>
      <c r="J59" s="116">
        <f t="shared" ref="J59" si="30">I59*100/D59</f>
        <v>33.333333333333336</v>
      </c>
      <c r="K59" s="117">
        <f t="shared" si="25"/>
        <v>97.777777777777771</v>
      </c>
      <c r="L59" s="213"/>
    </row>
    <row r="60" spans="1:12" ht="15" customHeight="1" x14ac:dyDescent="0.25">
      <c r="A60" s="25">
        <v>12</v>
      </c>
      <c r="B60" s="118">
        <v>40390</v>
      </c>
      <c r="C60" s="15" t="s">
        <v>58</v>
      </c>
      <c r="D60" s="215">
        <f t="shared" si="28"/>
        <v>64</v>
      </c>
      <c r="E60" s="215">
        <v>12</v>
      </c>
      <c r="F60" s="216">
        <f t="shared" si="0"/>
        <v>18.75</v>
      </c>
      <c r="G60" s="115">
        <v>35</v>
      </c>
      <c r="H60" s="116">
        <f t="shared" si="18"/>
        <v>54.6875</v>
      </c>
      <c r="I60" s="115">
        <v>17</v>
      </c>
      <c r="J60" s="116">
        <f t="shared" si="5"/>
        <v>26.5625</v>
      </c>
      <c r="K60" s="117">
        <f t="shared" si="25"/>
        <v>81.25</v>
      </c>
      <c r="L60" s="213"/>
    </row>
    <row r="61" spans="1:12" ht="15" customHeight="1" x14ac:dyDescent="0.25">
      <c r="A61" s="25">
        <v>13</v>
      </c>
      <c r="B61" s="118">
        <v>40720</v>
      </c>
      <c r="C61" s="15" t="s">
        <v>157</v>
      </c>
      <c r="D61" s="215">
        <f t="shared" si="28"/>
        <v>143</v>
      </c>
      <c r="E61" s="215">
        <v>31</v>
      </c>
      <c r="F61" s="216">
        <f t="shared" si="0"/>
        <v>21.678321678321677</v>
      </c>
      <c r="G61" s="115">
        <v>71</v>
      </c>
      <c r="H61" s="116">
        <f t="shared" si="18"/>
        <v>49.650349650349654</v>
      </c>
      <c r="I61" s="115">
        <v>41</v>
      </c>
      <c r="J61" s="116">
        <f t="shared" si="5"/>
        <v>28.67132867132867</v>
      </c>
      <c r="K61" s="117">
        <f t="shared" si="25"/>
        <v>78.32167832167832</v>
      </c>
      <c r="L61" s="213"/>
    </row>
    <row r="62" spans="1:12" ht="15" customHeight="1" x14ac:dyDescent="0.25">
      <c r="A62" s="25">
        <v>14</v>
      </c>
      <c r="B62" s="118">
        <v>40730</v>
      </c>
      <c r="C62" s="15" t="s">
        <v>56</v>
      </c>
      <c r="D62" s="215">
        <f t="shared" si="28"/>
        <v>38</v>
      </c>
      <c r="E62" s="215">
        <v>8</v>
      </c>
      <c r="F62" s="216">
        <f t="shared" si="0"/>
        <v>21.05263157894737</v>
      </c>
      <c r="G62" s="115">
        <v>25</v>
      </c>
      <c r="H62" s="116">
        <f t="shared" si="18"/>
        <v>65.78947368421052</v>
      </c>
      <c r="I62" s="115">
        <v>5</v>
      </c>
      <c r="J62" s="116">
        <f t="shared" si="5"/>
        <v>13.157894736842104</v>
      </c>
      <c r="K62" s="117">
        <f t="shared" si="25"/>
        <v>78.94736842105263</v>
      </c>
      <c r="L62" s="213"/>
    </row>
    <row r="63" spans="1:12" ht="15" customHeight="1" x14ac:dyDescent="0.25">
      <c r="A63" s="25">
        <v>15</v>
      </c>
      <c r="B63" s="118">
        <v>40820</v>
      </c>
      <c r="C63" s="15" t="s">
        <v>123</v>
      </c>
      <c r="D63" s="215">
        <f t="shared" si="28"/>
        <v>88</v>
      </c>
      <c r="E63" s="215">
        <v>17</v>
      </c>
      <c r="F63" s="216">
        <f t="shared" si="0"/>
        <v>19.318181818181817</v>
      </c>
      <c r="G63" s="115">
        <v>27</v>
      </c>
      <c r="H63" s="116">
        <f t="shared" si="18"/>
        <v>30.681818181818183</v>
      </c>
      <c r="I63" s="115">
        <v>44</v>
      </c>
      <c r="J63" s="116">
        <f t="shared" si="5"/>
        <v>50</v>
      </c>
      <c r="K63" s="117">
        <f t="shared" si="25"/>
        <v>80.681818181818187</v>
      </c>
      <c r="L63" s="213"/>
    </row>
    <row r="64" spans="1:12" ht="15" customHeight="1" x14ac:dyDescent="0.25">
      <c r="A64" s="25">
        <v>16</v>
      </c>
      <c r="B64" s="118">
        <v>40840</v>
      </c>
      <c r="C64" s="15" t="s">
        <v>24</v>
      </c>
      <c r="D64" s="215">
        <f t="shared" si="28"/>
        <v>80</v>
      </c>
      <c r="E64" s="215">
        <v>23</v>
      </c>
      <c r="F64" s="216">
        <f t="shared" si="0"/>
        <v>28.75</v>
      </c>
      <c r="G64" s="115">
        <v>43</v>
      </c>
      <c r="H64" s="116">
        <f t="shared" si="18"/>
        <v>53.75</v>
      </c>
      <c r="I64" s="115">
        <v>14</v>
      </c>
      <c r="J64" s="116">
        <f t="shared" si="5"/>
        <v>17.5</v>
      </c>
      <c r="K64" s="117">
        <f t="shared" si="25"/>
        <v>71.25</v>
      </c>
      <c r="L64" s="213"/>
    </row>
    <row r="65" spans="1:12" ht="15" customHeight="1" x14ac:dyDescent="0.25">
      <c r="A65" s="29">
        <v>17</v>
      </c>
      <c r="B65" s="118">
        <v>40950</v>
      </c>
      <c r="C65" s="15" t="s">
        <v>25</v>
      </c>
      <c r="D65" s="215">
        <f t="shared" si="28"/>
        <v>115</v>
      </c>
      <c r="E65" s="215">
        <v>7</v>
      </c>
      <c r="F65" s="216">
        <f t="shared" si="0"/>
        <v>6.0869565217391308</v>
      </c>
      <c r="G65" s="115">
        <v>70</v>
      </c>
      <c r="H65" s="116">
        <f t="shared" si="18"/>
        <v>60.869565217391305</v>
      </c>
      <c r="I65" s="115">
        <v>38</v>
      </c>
      <c r="J65" s="116">
        <f t="shared" si="5"/>
        <v>33.043478260869563</v>
      </c>
      <c r="K65" s="117">
        <f t="shared" si="25"/>
        <v>93.913043478260875</v>
      </c>
      <c r="L65" s="213"/>
    </row>
    <row r="66" spans="1:12" ht="15" customHeight="1" x14ac:dyDescent="0.25">
      <c r="A66" s="25">
        <v>18</v>
      </c>
      <c r="B66" s="118">
        <v>40990</v>
      </c>
      <c r="C66" s="15" t="s">
        <v>26</v>
      </c>
      <c r="D66" s="215">
        <f t="shared" si="28"/>
        <v>113</v>
      </c>
      <c r="E66" s="215">
        <v>14</v>
      </c>
      <c r="F66" s="216">
        <f t="shared" si="0"/>
        <v>12.389380530973451</v>
      </c>
      <c r="G66" s="115">
        <v>48</v>
      </c>
      <c r="H66" s="116">
        <f t="shared" si="18"/>
        <v>42.477876106194692</v>
      </c>
      <c r="I66" s="115">
        <v>51</v>
      </c>
      <c r="J66" s="116">
        <f t="shared" si="5"/>
        <v>45.13274336283186</v>
      </c>
      <c r="K66" s="117">
        <f t="shared" si="25"/>
        <v>87.610619469026545</v>
      </c>
      <c r="L66" s="213"/>
    </row>
    <row r="67" spans="1:12" ht="15" customHeight="1" x14ac:dyDescent="0.25">
      <c r="A67" s="28">
        <v>19</v>
      </c>
      <c r="B67" s="118">
        <v>40133</v>
      </c>
      <c r="C67" s="15" t="s">
        <v>21</v>
      </c>
      <c r="D67" s="215">
        <f t="shared" si="28"/>
        <v>136</v>
      </c>
      <c r="E67" s="215">
        <v>21</v>
      </c>
      <c r="F67" s="216">
        <f t="shared" si="0"/>
        <v>15.441176470588236</v>
      </c>
      <c r="G67" s="115">
        <v>66</v>
      </c>
      <c r="H67" s="116">
        <f t="shared" si="18"/>
        <v>48.529411764705884</v>
      </c>
      <c r="I67" s="115">
        <v>49</v>
      </c>
      <c r="J67" s="116">
        <f t="shared" si="5"/>
        <v>36.029411764705884</v>
      </c>
      <c r="K67" s="117">
        <f t="shared" si="25"/>
        <v>84.558823529411768</v>
      </c>
      <c r="L67" s="213"/>
    </row>
    <row r="68" spans="1:12" ht="15" customHeight="1" thickBot="1" x14ac:dyDescent="0.3">
      <c r="A68" s="26">
        <v>20</v>
      </c>
      <c r="B68" s="221">
        <v>40400</v>
      </c>
      <c r="C68" s="222" t="s">
        <v>153</v>
      </c>
      <c r="D68" s="236">
        <f t="shared" si="28"/>
        <v>229</v>
      </c>
      <c r="E68" s="236">
        <v>101</v>
      </c>
      <c r="F68" s="237">
        <f t="shared" si="0"/>
        <v>44.104803493449779</v>
      </c>
      <c r="G68" s="223">
        <v>90</v>
      </c>
      <c r="H68" s="224">
        <f t="shared" si="18"/>
        <v>39.301310043668124</v>
      </c>
      <c r="I68" s="223">
        <v>38</v>
      </c>
      <c r="J68" s="224">
        <f t="shared" si="5"/>
        <v>16.593886462882097</v>
      </c>
      <c r="K68" s="225">
        <f t="shared" si="25"/>
        <v>55.895196506550221</v>
      </c>
      <c r="L68" s="213"/>
    </row>
    <row r="69" spans="1:12" ht="15" customHeight="1" thickBot="1" x14ac:dyDescent="0.3">
      <c r="A69" s="109"/>
      <c r="B69" s="110"/>
      <c r="C69" s="90" t="s">
        <v>92</v>
      </c>
      <c r="D69" s="231">
        <f>SUM(D70:D83)</f>
        <v>1972</v>
      </c>
      <c r="E69" s="231">
        <f>SUM(E70:E83)</f>
        <v>408</v>
      </c>
      <c r="F69" s="228">
        <f t="shared" si="0"/>
        <v>20.689655172413794</v>
      </c>
      <c r="G69" s="111">
        <f>SUM(G70:G83)</f>
        <v>927</v>
      </c>
      <c r="H69" s="112">
        <f t="shared" si="18"/>
        <v>47.00811359026369</v>
      </c>
      <c r="I69" s="111">
        <f>SUM(I70:I83)</f>
        <v>637</v>
      </c>
      <c r="J69" s="112">
        <f t="shared" si="5"/>
        <v>32.302231237322516</v>
      </c>
      <c r="K69" s="113">
        <f>AVERAGE(K70:K83)</f>
        <v>79.406640573463946</v>
      </c>
      <c r="L69" s="213"/>
    </row>
    <row r="70" spans="1:12" ht="15" customHeight="1" x14ac:dyDescent="0.25">
      <c r="A70" s="25">
        <v>1</v>
      </c>
      <c r="B70" s="35">
        <v>50040</v>
      </c>
      <c r="C70" s="4" t="s">
        <v>55</v>
      </c>
      <c r="D70" s="215">
        <f t="shared" ref="D70:D83" si="31">E70+G70+I70</f>
        <v>125</v>
      </c>
      <c r="E70" s="215"/>
      <c r="F70" s="216"/>
      <c r="G70" s="115">
        <v>31</v>
      </c>
      <c r="H70" s="116">
        <f t="shared" si="18"/>
        <v>24.8</v>
      </c>
      <c r="I70" s="115">
        <v>94</v>
      </c>
      <c r="J70" s="116">
        <f t="shared" si="5"/>
        <v>75.2</v>
      </c>
      <c r="K70" s="117">
        <f t="shared" ref="K70:K83" si="32">H70+J70</f>
        <v>100</v>
      </c>
      <c r="L70" s="213"/>
    </row>
    <row r="71" spans="1:12" ht="15" customHeight="1" x14ac:dyDescent="0.25">
      <c r="A71" s="25">
        <v>2</v>
      </c>
      <c r="B71" s="35">
        <v>50003</v>
      </c>
      <c r="C71" s="16" t="s">
        <v>83</v>
      </c>
      <c r="D71" s="215">
        <f t="shared" si="31"/>
        <v>135</v>
      </c>
      <c r="E71" s="215">
        <v>29</v>
      </c>
      <c r="F71" s="216">
        <f t="shared" ref="F71:F126" si="33">E71*100/D71</f>
        <v>21.481481481481481</v>
      </c>
      <c r="G71" s="115">
        <v>68</v>
      </c>
      <c r="H71" s="116">
        <f t="shared" si="18"/>
        <v>50.370370370370374</v>
      </c>
      <c r="I71" s="115">
        <v>38</v>
      </c>
      <c r="J71" s="116">
        <f t="shared" si="5"/>
        <v>28.148148148148149</v>
      </c>
      <c r="K71" s="117">
        <f t="shared" si="32"/>
        <v>78.518518518518519</v>
      </c>
      <c r="L71" s="213"/>
    </row>
    <row r="72" spans="1:12" ht="15" customHeight="1" x14ac:dyDescent="0.25">
      <c r="A72" s="25">
        <v>3</v>
      </c>
      <c r="B72" s="35">
        <v>50060</v>
      </c>
      <c r="C72" s="4" t="s">
        <v>124</v>
      </c>
      <c r="D72" s="215">
        <f t="shared" si="31"/>
        <v>202</v>
      </c>
      <c r="E72" s="215">
        <v>38</v>
      </c>
      <c r="F72" s="216">
        <f t="shared" si="33"/>
        <v>18.811881188118811</v>
      </c>
      <c r="G72" s="115">
        <v>122</v>
      </c>
      <c r="H72" s="116">
        <f t="shared" si="18"/>
        <v>60.396039603960396</v>
      </c>
      <c r="I72" s="115">
        <v>42</v>
      </c>
      <c r="J72" s="116">
        <f t="shared" si="5"/>
        <v>20.792079207920793</v>
      </c>
      <c r="K72" s="117">
        <f t="shared" si="32"/>
        <v>81.188118811881196</v>
      </c>
      <c r="L72" s="213"/>
    </row>
    <row r="73" spans="1:12" ht="15" customHeight="1" x14ac:dyDescent="0.25">
      <c r="A73" s="25">
        <v>4</v>
      </c>
      <c r="B73" s="48">
        <v>50170</v>
      </c>
      <c r="C73" s="4" t="s">
        <v>125</v>
      </c>
      <c r="D73" s="215">
        <f t="shared" si="31"/>
        <v>70</v>
      </c>
      <c r="E73" s="215">
        <v>31</v>
      </c>
      <c r="F73" s="216">
        <f t="shared" si="33"/>
        <v>44.285714285714285</v>
      </c>
      <c r="G73" s="115">
        <v>21</v>
      </c>
      <c r="H73" s="116">
        <f t="shared" si="18"/>
        <v>30</v>
      </c>
      <c r="I73" s="115">
        <v>18</v>
      </c>
      <c r="J73" s="116">
        <f t="shared" ref="J73:J126" si="34">I73*100/D73</f>
        <v>25.714285714285715</v>
      </c>
      <c r="K73" s="117">
        <f t="shared" si="32"/>
        <v>55.714285714285715</v>
      </c>
      <c r="L73" s="213"/>
    </row>
    <row r="74" spans="1:12" ht="15" customHeight="1" x14ac:dyDescent="0.25">
      <c r="A74" s="25">
        <v>5</v>
      </c>
      <c r="B74" s="118">
        <v>50230</v>
      </c>
      <c r="C74" s="4" t="s">
        <v>54</v>
      </c>
      <c r="D74" s="215">
        <f t="shared" si="31"/>
        <v>104</v>
      </c>
      <c r="E74" s="215">
        <v>20</v>
      </c>
      <c r="F74" s="216">
        <f t="shared" si="33"/>
        <v>19.23076923076923</v>
      </c>
      <c r="G74" s="115">
        <v>46</v>
      </c>
      <c r="H74" s="116">
        <f t="shared" si="18"/>
        <v>44.230769230769234</v>
      </c>
      <c r="I74" s="115">
        <v>38</v>
      </c>
      <c r="J74" s="116">
        <f t="shared" si="34"/>
        <v>36.53846153846154</v>
      </c>
      <c r="K74" s="117">
        <f t="shared" si="32"/>
        <v>80.769230769230774</v>
      </c>
      <c r="L74" s="213"/>
    </row>
    <row r="75" spans="1:12" ht="15" customHeight="1" x14ac:dyDescent="0.25">
      <c r="A75" s="29">
        <v>6</v>
      </c>
      <c r="B75" s="118">
        <v>50340</v>
      </c>
      <c r="C75" s="4" t="s">
        <v>126</v>
      </c>
      <c r="D75" s="215">
        <f t="shared" si="31"/>
        <v>121</v>
      </c>
      <c r="E75" s="215">
        <v>25</v>
      </c>
      <c r="F75" s="216">
        <f t="shared" si="33"/>
        <v>20.66115702479339</v>
      </c>
      <c r="G75" s="115">
        <v>59</v>
      </c>
      <c r="H75" s="116">
        <f t="shared" si="18"/>
        <v>48.760330578512395</v>
      </c>
      <c r="I75" s="115">
        <v>37</v>
      </c>
      <c r="J75" s="116">
        <f t="shared" si="34"/>
        <v>30.578512396694215</v>
      </c>
      <c r="K75" s="117">
        <f t="shared" si="32"/>
        <v>79.338842975206603</v>
      </c>
      <c r="L75" s="213"/>
    </row>
    <row r="76" spans="1:12" ht="15" customHeight="1" x14ac:dyDescent="0.25">
      <c r="A76" s="25">
        <v>7</v>
      </c>
      <c r="B76" s="118">
        <v>50420</v>
      </c>
      <c r="C76" s="4" t="s">
        <v>127</v>
      </c>
      <c r="D76" s="215">
        <f t="shared" si="31"/>
        <v>103</v>
      </c>
      <c r="E76" s="215">
        <v>19</v>
      </c>
      <c r="F76" s="216">
        <f t="shared" si="33"/>
        <v>18.446601941747574</v>
      </c>
      <c r="G76" s="115">
        <v>50</v>
      </c>
      <c r="H76" s="116">
        <f t="shared" si="18"/>
        <v>48.543689320388353</v>
      </c>
      <c r="I76" s="115">
        <v>34</v>
      </c>
      <c r="J76" s="116">
        <f t="shared" si="34"/>
        <v>33.009708737864081</v>
      </c>
      <c r="K76" s="117">
        <f t="shared" si="32"/>
        <v>81.553398058252441</v>
      </c>
      <c r="L76" s="213"/>
    </row>
    <row r="77" spans="1:12" ht="15" customHeight="1" x14ac:dyDescent="0.25">
      <c r="A77" s="25">
        <v>8</v>
      </c>
      <c r="B77" s="118">
        <v>50450</v>
      </c>
      <c r="C77" s="4" t="s">
        <v>128</v>
      </c>
      <c r="D77" s="215">
        <f t="shared" si="31"/>
        <v>140</v>
      </c>
      <c r="E77" s="215">
        <v>48</v>
      </c>
      <c r="F77" s="216">
        <f t="shared" si="33"/>
        <v>34.285714285714285</v>
      </c>
      <c r="G77" s="115">
        <v>69</v>
      </c>
      <c r="H77" s="116">
        <f t="shared" si="18"/>
        <v>49.285714285714285</v>
      </c>
      <c r="I77" s="115">
        <v>23</v>
      </c>
      <c r="J77" s="116">
        <f t="shared" si="34"/>
        <v>16.428571428571427</v>
      </c>
      <c r="K77" s="117">
        <f t="shared" si="32"/>
        <v>65.714285714285708</v>
      </c>
      <c r="L77" s="213"/>
    </row>
    <row r="78" spans="1:12" ht="15" customHeight="1" x14ac:dyDescent="0.25">
      <c r="A78" s="25">
        <v>9</v>
      </c>
      <c r="B78" s="118">
        <v>50620</v>
      </c>
      <c r="C78" s="4" t="s">
        <v>53</v>
      </c>
      <c r="D78" s="215">
        <f t="shared" si="31"/>
        <v>73</v>
      </c>
      <c r="E78" s="215">
        <v>16</v>
      </c>
      <c r="F78" s="216">
        <f t="shared" si="33"/>
        <v>21.917808219178081</v>
      </c>
      <c r="G78" s="115">
        <v>33</v>
      </c>
      <c r="H78" s="116">
        <f t="shared" si="18"/>
        <v>45.205479452054796</v>
      </c>
      <c r="I78" s="115">
        <v>24</v>
      </c>
      <c r="J78" s="116">
        <f t="shared" si="34"/>
        <v>32.876712328767127</v>
      </c>
      <c r="K78" s="117">
        <f t="shared" si="32"/>
        <v>78.082191780821915</v>
      </c>
      <c r="L78" s="213"/>
    </row>
    <row r="79" spans="1:12" ht="15" customHeight="1" x14ac:dyDescent="0.25">
      <c r="A79" s="25">
        <v>10</v>
      </c>
      <c r="B79" s="118">
        <v>50760</v>
      </c>
      <c r="C79" s="4" t="s">
        <v>154</v>
      </c>
      <c r="D79" s="215">
        <f t="shared" si="31"/>
        <v>202</v>
      </c>
      <c r="E79" s="215">
        <v>17</v>
      </c>
      <c r="F79" s="216">
        <f t="shared" si="33"/>
        <v>8.4158415841584162</v>
      </c>
      <c r="G79" s="115">
        <v>106</v>
      </c>
      <c r="H79" s="116">
        <f t="shared" si="18"/>
        <v>52.475247524752476</v>
      </c>
      <c r="I79" s="115">
        <v>79</v>
      </c>
      <c r="J79" s="116">
        <f t="shared" si="34"/>
        <v>39.10891089108911</v>
      </c>
      <c r="K79" s="117">
        <f t="shared" si="32"/>
        <v>91.584158415841586</v>
      </c>
      <c r="L79" s="213"/>
    </row>
    <row r="80" spans="1:12" ht="15" customHeight="1" x14ac:dyDescent="0.25">
      <c r="A80" s="25">
        <v>11</v>
      </c>
      <c r="B80" s="118">
        <v>50780</v>
      </c>
      <c r="C80" s="4" t="s">
        <v>129</v>
      </c>
      <c r="D80" s="215">
        <f t="shared" si="31"/>
        <v>180</v>
      </c>
      <c r="E80" s="215">
        <v>54</v>
      </c>
      <c r="F80" s="216">
        <f t="shared" si="33"/>
        <v>30</v>
      </c>
      <c r="G80" s="115">
        <v>78</v>
      </c>
      <c r="H80" s="116">
        <f t="shared" si="18"/>
        <v>43.333333333333336</v>
      </c>
      <c r="I80" s="115">
        <v>48</v>
      </c>
      <c r="J80" s="116">
        <f t="shared" si="34"/>
        <v>26.666666666666668</v>
      </c>
      <c r="K80" s="117">
        <f t="shared" si="32"/>
        <v>70</v>
      </c>
      <c r="L80" s="213"/>
    </row>
    <row r="81" spans="1:12" ht="15" customHeight="1" x14ac:dyDescent="0.25">
      <c r="A81" s="25">
        <v>12</v>
      </c>
      <c r="B81" s="47">
        <v>50930</v>
      </c>
      <c r="C81" s="19" t="s">
        <v>130</v>
      </c>
      <c r="D81" s="229">
        <f t="shared" si="31"/>
        <v>90</v>
      </c>
      <c r="E81" s="229">
        <v>12</v>
      </c>
      <c r="F81" s="230">
        <f t="shared" si="33"/>
        <v>13.333333333333334</v>
      </c>
      <c r="G81" s="124">
        <v>41</v>
      </c>
      <c r="H81" s="125">
        <f t="shared" si="18"/>
        <v>45.555555555555557</v>
      </c>
      <c r="I81" s="124">
        <v>37</v>
      </c>
      <c r="J81" s="125">
        <f t="shared" si="34"/>
        <v>41.111111111111114</v>
      </c>
      <c r="K81" s="126">
        <f t="shared" si="32"/>
        <v>86.666666666666671</v>
      </c>
      <c r="L81" s="213"/>
    </row>
    <row r="82" spans="1:12" ht="15" customHeight="1" x14ac:dyDescent="0.25">
      <c r="A82" s="25">
        <v>13</v>
      </c>
      <c r="B82" s="118">
        <v>51370</v>
      </c>
      <c r="C82" s="4" t="s">
        <v>52</v>
      </c>
      <c r="D82" s="215">
        <f t="shared" si="31"/>
        <v>92</v>
      </c>
      <c r="E82" s="215">
        <v>10</v>
      </c>
      <c r="F82" s="216">
        <f t="shared" si="33"/>
        <v>10.869565217391305</v>
      </c>
      <c r="G82" s="115">
        <v>53</v>
      </c>
      <c r="H82" s="116">
        <f t="shared" si="18"/>
        <v>57.608695652173914</v>
      </c>
      <c r="I82" s="115">
        <v>29</v>
      </c>
      <c r="J82" s="116">
        <f t="shared" si="34"/>
        <v>31.521739130434781</v>
      </c>
      <c r="K82" s="117">
        <f t="shared" si="32"/>
        <v>89.130434782608688</v>
      </c>
      <c r="L82" s="213"/>
    </row>
    <row r="83" spans="1:12" ht="15" customHeight="1" thickBot="1" x14ac:dyDescent="0.3">
      <c r="A83" s="25">
        <v>14</v>
      </c>
      <c r="B83" s="118">
        <v>51580</v>
      </c>
      <c r="C83" s="4" t="s">
        <v>131</v>
      </c>
      <c r="D83" s="215">
        <f t="shared" si="31"/>
        <v>335</v>
      </c>
      <c r="E83" s="215">
        <v>89</v>
      </c>
      <c r="F83" s="216">
        <f t="shared" si="33"/>
        <v>26.567164179104477</v>
      </c>
      <c r="G83" s="115">
        <v>150</v>
      </c>
      <c r="H83" s="116">
        <f t="shared" si="18"/>
        <v>44.776119402985074</v>
      </c>
      <c r="I83" s="115">
        <v>96</v>
      </c>
      <c r="J83" s="116">
        <f t="shared" si="34"/>
        <v>28.656716417910449</v>
      </c>
      <c r="K83" s="117">
        <f t="shared" si="32"/>
        <v>73.432835820895519</v>
      </c>
      <c r="L83" s="213"/>
    </row>
    <row r="84" spans="1:12" ht="15" customHeight="1" thickBot="1" x14ac:dyDescent="0.3">
      <c r="A84" s="109"/>
      <c r="B84" s="110"/>
      <c r="C84" s="87" t="s">
        <v>93</v>
      </c>
      <c r="D84" s="231">
        <f>SUM(D85:D116)</f>
        <v>4811</v>
      </c>
      <c r="E84" s="231">
        <f>SUM(E85:E116)</f>
        <v>1183</v>
      </c>
      <c r="F84" s="228">
        <f t="shared" si="33"/>
        <v>24.589482436083973</v>
      </c>
      <c r="G84" s="111">
        <f>SUM(G85:G116)</f>
        <v>2067</v>
      </c>
      <c r="H84" s="112">
        <f>G84*100/D84</f>
        <v>42.964040739970898</v>
      </c>
      <c r="I84" s="111">
        <f>SUM(I85:I116)</f>
        <v>1561</v>
      </c>
      <c r="J84" s="112">
        <f t="shared" si="34"/>
        <v>32.446476823945126</v>
      </c>
      <c r="K84" s="113">
        <f>AVERAGE(K85:K116)</f>
        <v>75.754036961758743</v>
      </c>
      <c r="L84" s="213"/>
    </row>
    <row r="85" spans="1:12" ht="15" customHeight="1" x14ac:dyDescent="0.25">
      <c r="A85" s="25">
        <v>1</v>
      </c>
      <c r="B85" s="118">
        <v>60010</v>
      </c>
      <c r="C85" s="3" t="s">
        <v>132</v>
      </c>
      <c r="D85" s="215">
        <f t="shared" ref="D85:D116" si="35">E85+G85+I85</f>
        <v>91</v>
      </c>
      <c r="E85" s="215">
        <v>4</v>
      </c>
      <c r="F85" s="216">
        <f t="shared" si="33"/>
        <v>4.395604395604396</v>
      </c>
      <c r="G85" s="115">
        <v>37</v>
      </c>
      <c r="H85" s="116">
        <f t="shared" ref="H85:H116" si="36">G85*100/D85</f>
        <v>40.659340659340657</v>
      </c>
      <c r="I85" s="115">
        <v>50</v>
      </c>
      <c r="J85" s="116">
        <f t="shared" si="34"/>
        <v>54.945054945054942</v>
      </c>
      <c r="K85" s="117">
        <f t="shared" ref="K85:K116" si="37">H85+J85</f>
        <v>95.604395604395592</v>
      </c>
      <c r="L85" s="213"/>
    </row>
    <row r="86" spans="1:12" ht="15" customHeight="1" x14ac:dyDescent="0.25">
      <c r="A86" s="25">
        <v>2</v>
      </c>
      <c r="B86" s="118">
        <v>60020</v>
      </c>
      <c r="C86" s="3" t="s">
        <v>27</v>
      </c>
      <c r="D86" s="215">
        <f t="shared" si="35"/>
        <v>88</v>
      </c>
      <c r="E86" s="215">
        <v>13</v>
      </c>
      <c r="F86" s="216">
        <f t="shared" si="33"/>
        <v>14.772727272727273</v>
      </c>
      <c r="G86" s="115">
        <v>48</v>
      </c>
      <c r="H86" s="116">
        <f t="shared" si="36"/>
        <v>54.545454545454547</v>
      </c>
      <c r="I86" s="115">
        <v>27</v>
      </c>
      <c r="J86" s="116">
        <f t="shared" si="34"/>
        <v>30.681818181818183</v>
      </c>
      <c r="K86" s="117">
        <f t="shared" si="37"/>
        <v>85.227272727272734</v>
      </c>
      <c r="L86" s="213"/>
    </row>
    <row r="87" spans="1:12" ht="15" customHeight="1" x14ac:dyDescent="0.25">
      <c r="A87" s="25">
        <v>3</v>
      </c>
      <c r="B87" s="118">
        <v>60050</v>
      </c>
      <c r="C87" s="3" t="s">
        <v>133</v>
      </c>
      <c r="D87" s="215">
        <f t="shared" si="35"/>
        <v>120</v>
      </c>
      <c r="E87" s="215">
        <v>19</v>
      </c>
      <c r="F87" s="216">
        <f t="shared" si="33"/>
        <v>15.833333333333334</v>
      </c>
      <c r="G87" s="115">
        <v>65</v>
      </c>
      <c r="H87" s="116">
        <f t="shared" si="36"/>
        <v>54.166666666666664</v>
      </c>
      <c r="I87" s="115">
        <v>36</v>
      </c>
      <c r="J87" s="116">
        <f t="shared" si="34"/>
        <v>30</v>
      </c>
      <c r="K87" s="117">
        <f t="shared" si="37"/>
        <v>84.166666666666657</v>
      </c>
      <c r="L87" s="213"/>
    </row>
    <row r="88" spans="1:12" ht="15" customHeight="1" x14ac:dyDescent="0.25">
      <c r="A88" s="25">
        <v>4</v>
      </c>
      <c r="B88" s="118">
        <v>60070</v>
      </c>
      <c r="C88" s="3" t="s">
        <v>134</v>
      </c>
      <c r="D88" s="215">
        <f t="shared" si="35"/>
        <v>102</v>
      </c>
      <c r="E88" s="215">
        <v>28</v>
      </c>
      <c r="F88" s="216">
        <f t="shared" si="33"/>
        <v>27.450980392156861</v>
      </c>
      <c r="G88" s="115">
        <v>39</v>
      </c>
      <c r="H88" s="116">
        <f t="shared" si="36"/>
        <v>38.235294117647058</v>
      </c>
      <c r="I88" s="115">
        <v>35</v>
      </c>
      <c r="J88" s="116">
        <f t="shared" si="34"/>
        <v>34.313725490196077</v>
      </c>
      <c r="K88" s="117">
        <f t="shared" si="37"/>
        <v>72.549019607843135</v>
      </c>
      <c r="L88" s="213"/>
    </row>
    <row r="89" spans="1:12" ht="15" customHeight="1" x14ac:dyDescent="0.25">
      <c r="A89" s="25">
        <v>5</v>
      </c>
      <c r="B89" s="118">
        <v>60180</v>
      </c>
      <c r="C89" s="3" t="s">
        <v>135</v>
      </c>
      <c r="D89" s="215">
        <f t="shared" si="35"/>
        <v>173</v>
      </c>
      <c r="E89" s="215">
        <v>51</v>
      </c>
      <c r="F89" s="216">
        <f t="shared" si="33"/>
        <v>29.479768786127167</v>
      </c>
      <c r="G89" s="115">
        <v>66</v>
      </c>
      <c r="H89" s="116">
        <f t="shared" si="36"/>
        <v>38.150289017341038</v>
      </c>
      <c r="I89" s="115">
        <v>56</v>
      </c>
      <c r="J89" s="116">
        <f t="shared" si="34"/>
        <v>32.369942196531795</v>
      </c>
      <c r="K89" s="117">
        <f t="shared" si="37"/>
        <v>70.520231213872833</v>
      </c>
      <c r="L89" s="213"/>
    </row>
    <row r="90" spans="1:12" ht="15" customHeight="1" x14ac:dyDescent="0.25">
      <c r="A90" s="25">
        <v>6</v>
      </c>
      <c r="B90" s="118">
        <v>60240</v>
      </c>
      <c r="C90" s="3" t="s">
        <v>136</v>
      </c>
      <c r="D90" s="215">
        <f t="shared" si="35"/>
        <v>254</v>
      </c>
      <c r="E90" s="215">
        <v>36</v>
      </c>
      <c r="F90" s="216">
        <f t="shared" si="33"/>
        <v>14.173228346456693</v>
      </c>
      <c r="G90" s="115">
        <v>112</v>
      </c>
      <c r="H90" s="116">
        <f t="shared" si="36"/>
        <v>44.094488188976378</v>
      </c>
      <c r="I90" s="115">
        <v>106</v>
      </c>
      <c r="J90" s="116">
        <f t="shared" si="34"/>
        <v>41.732283464566926</v>
      </c>
      <c r="K90" s="117">
        <f t="shared" si="37"/>
        <v>85.826771653543304</v>
      </c>
      <c r="L90" s="213"/>
    </row>
    <row r="91" spans="1:12" ht="15" customHeight="1" x14ac:dyDescent="0.25">
      <c r="A91" s="25">
        <v>7</v>
      </c>
      <c r="B91" s="118">
        <v>60560</v>
      </c>
      <c r="C91" s="3" t="s">
        <v>28</v>
      </c>
      <c r="D91" s="215">
        <f t="shared" si="35"/>
        <v>47</v>
      </c>
      <c r="E91" s="215">
        <v>5</v>
      </c>
      <c r="F91" s="216">
        <f t="shared" si="33"/>
        <v>10.638297872340425</v>
      </c>
      <c r="G91" s="115">
        <v>34</v>
      </c>
      <c r="H91" s="116">
        <f t="shared" si="36"/>
        <v>72.340425531914889</v>
      </c>
      <c r="I91" s="115">
        <v>8</v>
      </c>
      <c r="J91" s="116">
        <f t="shared" si="34"/>
        <v>17.021276595744681</v>
      </c>
      <c r="K91" s="117">
        <f t="shared" si="37"/>
        <v>89.361702127659569</v>
      </c>
      <c r="L91" s="213"/>
    </row>
    <row r="92" spans="1:12" ht="15" customHeight="1" x14ac:dyDescent="0.25">
      <c r="A92" s="25">
        <v>8</v>
      </c>
      <c r="B92" s="118">
        <v>60660</v>
      </c>
      <c r="C92" s="3" t="s">
        <v>137</v>
      </c>
      <c r="D92" s="215">
        <f t="shared" si="35"/>
        <v>94</v>
      </c>
      <c r="E92" s="215">
        <v>22</v>
      </c>
      <c r="F92" s="216">
        <f t="shared" si="33"/>
        <v>23.404255319148938</v>
      </c>
      <c r="G92" s="115">
        <v>50</v>
      </c>
      <c r="H92" s="116">
        <f t="shared" si="36"/>
        <v>53.191489361702125</v>
      </c>
      <c r="I92" s="115">
        <v>22</v>
      </c>
      <c r="J92" s="116">
        <f t="shared" si="34"/>
        <v>23.404255319148938</v>
      </c>
      <c r="K92" s="117">
        <f t="shared" si="37"/>
        <v>76.595744680851055</v>
      </c>
      <c r="L92" s="213"/>
    </row>
    <row r="93" spans="1:12" ht="15" customHeight="1" x14ac:dyDescent="0.25">
      <c r="A93" s="25">
        <v>9</v>
      </c>
      <c r="B93" s="118">
        <v>60001</v>
      </c>
      <c r="C93" s="3" t="s">
        <v>138</v>
      </c>
      <c r="D93" s="215">
        <f t="shared" si="35"/>
        <v>75</v>
      </c>
      <c r="E93" s="215">
        <v>11</v>
      </c>
      <c r="F93" s="216">
        <f t="shared" si="33"/>
        <v>14.666666666666666</v>
      </c>
      <c r="G93" s="115">
        <v>31</v>
      </c>
      <c r="H93" s="116">
        <f t="shared" si="36"/>
        <v>41.333333333333336</v>
      </c>
      <c r="I93" s="115">
        <v>33</v>
      </c>
      <c r="J93" s="116">
        <f t="shared" si="34"/>
        <v>44</v>
      </c>
      <c r="K93" s="117">
        <f t="shared" si="37"/>
        <v>85.333333333333343</v>
      </c>
      <c r="L93" s="213"/>
    </row>
    <row r="94" spans="1:12" ht="15" customHeight="1" x14ac:dyDescent="0.25">
      <c r="A94" s="25">
        <v>10</v>
      </c>
      <c r="B94" s="123">
        <v>60850</v>
      </c>
      <c r="C94" s="11" t="s">
        <v>139</v>
      </c>
      <c r="D94" s="229">
        <f>E94+G94+I94</f>
        <v>115</v>
      </c>
      <c r="E94" s="229">
        <v>25</v>
      </c>
      <c r="F94" s="230">
        <f t="shared" si="33"/>
        <v>21.739130434782609</v>
      </c>
      <c r="G94" s="124">
        <v>65</v>
      </c>
      <c r="H94" s="125">
        <f t="shared" si="36"/>
        <v>56.521739130434781</v>
      </c>
      <c r="I94" s="124">
        <v>25</v>
      </c>
      <c r="J94" s="125">
        <f t="shared" si="34"/>
        <v>21.739130434782609</v>
      </c>
      <c r="K94" s="126">
        <f t="shared" si="37"/>
        <v>78.260869565217391</v>
      </c>
      <c r="L94" s="213"/>
    </row>
    <row r="95" spans="1:12" ht="15" customHeight="1" x14ac:dyDescent="0.25">
      <c r="A95" s="25">
        <v>11</v>
      </c>
      <c r="B95" s="123">
        <v>60910</v>
      </c>
      <c r="C95" s="11" t="s">
        <v>160</v>
      </c>
      <c r="D95" s="229">
        <f t="shared" si="35"/>
        <v>98</v>
      </c>
      <c r="E95" s="229">
        <v>47</v>
      </c>
      <c r="F95" s="230">
        <f t="shared" si="33"/>
        <v>47.95918367346939</v>
      </c>
      <c r="G95" s="124">
        <v>34</v>
      </c>
      <c r="H95" s="125">
        <f t="shared" si="36"/>
        <v>34.693877551020407</v>
      </c>
      <c r="I95" s="124">
        <v>17</v>
      </c>
      <c r="J95" s="125">
        <f t="shared" si="34"/>
        <v>17.346938775510203</v>
      </c>
      <c r="K95" s="126">
        <f t="shared" si="37"/>
        <v>52.04081632653061</v>
      </c>
      <c r="L95" s="213"/>
    </row>
    <row r="96" spans="1:12" ht="15" customHeight="1" x14ac:dyDescent="0.25">
      <c r="A96" s="29">
        <v>12</v>
      </c>
      <c r="B96" s="118">
        <v>60980</v>
      </c>
      <c r="C96" s="3" t="s">
        <v>161</v>
      </c>
      <c r="D96" s="215">
        <f t="shared" si="35"/>
        <v>77</v>
      </c>
      <c r="E96" s="215">
        <v>3</v>
      </c>
      <c r="F96" s="216">
        <f t="shared" si="33"/>
        <v>3.8961038961038961</v>
      </c>
      <c r="G96" s="115">
        <v>28</v>
      </c>
      <c r="H96" s="116">
        <f t="shared" si="36"/>
        <v>36.363636363636367</v>
      </c>
      <c r="I96" s="115">
        <v>46</v>
      </c>
      <c r="J96" s="116">
        <f t="shared" si="34"/>
        <v>59.740259740259738</v>
      </c>
      <c r="K96" s="117">
        <f t="shared" si="37"/>
        <v>96.103896103896105</v>
      </c>
      <c r="L96" s="213"/>
    </row>
    <row r="97" spans="1:12" ht="15" customHeight="1" x14ac:dyDescent="0.25">
      <c r="A97" s="25">
        <v>13</v>
      </c>
      <c r="B97" s="118">
        <v>61080</v>
      </c>
      <c r="C97" s="3" t="s">
        <v>140</v>
      </c>
      <c r="D97" s="215">
        <f t="shared" si="35"/>
        <v>147</v>
      </c>
      <c r="E97" s="215">
        <v>33</v>
      </c>
      <c r="F97" s="216">
        <f t="shared" si="33"/>
        <v>22.448979591836736</v>
      </c>
      <c r="G97" s="115">
        <v>61</v>
      </c>
      <c r="H97" s="116">
        <f t="shared" si="36"/>
        <v>41.496598639455783</v>
      </c>
      <c r="I97" s="115">
        <v>53</v>
      </c>
      <c r="J97" s="116">
        <f t="shared" si="34"/>
        <v>36.054421768707485</v>
      </c>
      <c r="K97" s="117">
        <f t="shared" si="37"/>
        <v>77.551020408163268</v>
      </c>
      <c r="L97" s="213"/>
    </row>
    <row r="98" spans="1:12" ht="15" customHeight="1" x14ac:dyDescent="0.25">
      <c r="A98" s="27">
        <v>14</v>
      </c>
      <c r="B98" s="118">
        <v>61150</v>
      </c>
      <c r="C98" s="3" t="s">
        <v>141</v>
      </c>
      <c r="D98" s="215">
        <f t="shared" si="35"/>
        <v>110</v>
      </c>
      <c r="E98" s="215">
        <v>14</v>
      </c>
      <c r="F98" s="216">
        <f t="shared" si="33"/>
        <v>12.727272727272727</v>
      </c>
      <c r="G98" s="115">
        <v>48</v>
      </c>
      <c r="H98" s="116">
        <f t="shared" si="36"/>
        <v>43.636363636363633</v>
      </c>
      <c r="I98" s="115">
        <v>48</v>
      </c>
      <c r="J98" s="116">
        <f t="shared" si="34"/>
        <v>43.636363636363633</v>
      </c>
      <c r="K98" s="117">
        <f t="shared" si="37"/>
        <v>87.272727272727266</v>
      </c>
      <c r="L98" s="213"/>
    </row>
    <row r="99" spans="1:12" ht="15" customHeight="1" x14ac:dyDescent="0.25">
      <c r="A99" s="28">
        <v>15</v>
      </c>
      <c r="B99" s="118">
        <v>61210</v>
      </c>
      <c r="C99" s="3" t="s">
        <v>142</v>
      </c>
      <c r="D99" s="215">
        <f t="shared" si="35"/>
        <v>99</v>
      </c>
      <c r="E99" s="215">
        <v>35</v>
      </c>
      <c r="F99" s="216">
        <f t="shared" si="33"/>
        <v>35.353535353535356</v>
      </c>
      <c r="G99" s="115">
        <v>38</v>
      </c>
      <c r="H99" s="116">
        <f t="shared" si="36"/>
        <v>38.383838383838381</v>
      </c>
      <c r="I99" s="115">
        <v>26</v>
      </c>
      <c r="J99" s="116">
        <f t="shared" si="34"/>
        <v>26.262626262626263</v>
      </c>
      <c r="K99" s="117">
        <f t="shared" si="37"/>
        <v>64.646464646464636</v>
      </c>
      <c r="L99" s="213"/>
    </row>
    <row r="100" spans="1:12" ht="15" customHeight="1" x14ac:dyDescent="0.25">
      <c r="A100" s="25">
        <v>16</v>
      </c>
      <c r="B100" s="118">
        <v>61290</v>
      </c>
      <c r="C100" s="3" t="s">
        <v>159</v>
      </c>
      <c r="D100" s="215">
        <f t="shared" si="35"/>
        <v>78</v>
      </c>
      <c r="E100" s="215">
        <v>21</v>
      </c>
      <c r="F100" s="216">
        <f t="shared" si="33"/>
        <v>26.923076923076923</v>
      </c>
      <c r="G100" s="115">
        <v>39</v>
      </c>
      <c r="H100" s="116">
        <f t="shared" si="36"/>
        <v>50</v>
      </c>
      <c r="I100" s="115">
        <v>18</v>
      </c>
      <c r="J100" s="116">
        <f t="shared" si="34"/>
        <v>23.076923076923077</v>
      </c>
      <c r="K100" s="117">
        <f t="shared" si="37"/>
        <v>73.07692307692308</v>
      </c>
      <c r="L100" s="213"/>
    </row>
    <row r="101" spans="1:12" ht="15" customHeight="1" x14ac:dyDescent="0.25">
      <c r="A101" s="25">
        <v>17</v>
      </c>
      <c r="B101" s="118">
        <v>61340</v>
      </c>
      <c r="C101" s="3" t="s">
        <v>143</v>
      </c>
      <c r="D101" s="215">
        <f t="shared" si="35"/>
        <v>132</v>
      </c>
      <c r="E101" s="215">
        <v>31</v>
      </c>
      <c r="F101" s="216">
        <f t="shared" si="33"/>
        <v>23.484848484848484</v>
      </c>
      <c r="G101" s="115">
        <v>63</v>
      </c>
      <c r="H101" s="116">
        <f t="shared" si="36"/>
        <v>47.727272727272727</v>
      </c>
      <c r="I101" s="115">
        <v>38</v>
      </c>
      <c r="J101" s="116">
        <f t="shared" si="34"/>
        <v>28.787878787878789</v>
      </c>
      <c r="K101" s="117">
        <f t="shared" si="37"/>
        <v>76.515151515151516</v>
      </c>
      <c r="L101" s="213"/>
    </row>
    <row r="102" spans="1:12" ht="15" customHeight="1" x14ac:dyDescent="0.25">
      <c r="A102" s="25">
        <v>18</v>
      </c>
      <c r="B102" s="118">
        <v>61390</v>
      </c>
      <c r="C102" s="3" t="s">
        <v>144</v>
      </c>
      <c r="D102" s="215">
        <f t="shared" si="35"/>
        <v>96</v>
      </c>
      <c r="E102" s="215">
        <v>20</v>
      </c>
      <c r="F102" s="216">
        <f t="shared" si="33"/>
        <v>20.833333333333332</v>
      </c>
      <c r="G102" s="115">
        <v>38</v>
      </c>
      <c r="H102" s="116">
        <f t="shared" si="36"/>
        <v>39.583333333333336</v>
      </c>
      <c r="I102" s="115">
        <v>38</v>
      </c>
      <c r="J102" s="116">
        <f t="shared" si="34"/>
        <v>39.583333333333336</v>
      </c>
      <c r="K102" s="117">
        <f t="shared" si="37"/>
        <v>79.166666666666671</v>
      </c>
      <c r="L102" s="213"/>
    </row>
    <row r="103" spans="1:12" ht="15" customHeight="1" x14ac:dyDescent="0.25">
      <c r="A103" s="25">
        <v>19</v>
      </c>
      <c r="B103" s="118">
        <v>61410</v>
      </c>
      <c r="C103" s="3" t="s">
        <v>145</v>
      </c>
      <c r="D103" s="215">
        <f t="shared" si="35"/>
        <v>102</v>
      </c>
      <c r="E103" s="215">
        <v>12</v>
      </c>
      <c r="F103" s="216">
        <f t="shared" si="33"/>
        <v>11.764705882352942</v>
      </c>
      <c r="G103" s="115">
        <v>53</v>
      </c>
      <c r="H103" s="116">
        <f t="shared" si="36"/>
        <v>51.96078431372549</v>
      </c>
      <c r="I103" s="115">
        <v>37</v>
      </c>
      <c r="J103" s="116">
        <f t="shared" si="34"/>
        <v>36.274509803921568</v>
      </c>
      <c r="K103" s="117">
        <f t="shared" si="37"/>
        <v>88.235294117647058</v>
      </c>
      <c r="L103" s="213"/>
    </row>
    <row r="104" spans="1:12" ht="15" customHeight="1" x14ac:dyDescent="0.25">
      <c r="A104" s="25">
        <v>20</v>
      </c>
      <c r="B104" s="118">
        <v>61430</v>
      </c>
      <c r="C104" s="3" t="s">
        <v>97</v>
      </c>
      <c r="D104" s="215">
        <f t="shared" si="35"/>
        <v>238</v>
      </c>
      <c r="E104" s="215">
        <v>80</v>
      </c>
      <c r="F104" s="216">
        <f t="shared" si="33"/>
        <v>33.613445378151262</v>
      </c>
      <c r="G104" s="115">
        <v>101</v>
      </c>
      <c r="H104" s="116">
        <f t="shared" si="36"/>
        <v>42.436974789915965</v>
      </c>
      <c r="I104" s="115">
        <v>57</v>
      </c>
      <c r="J104" s="116">
        <f t="shared" si="34"/>
        <v>23.949579831932773</v>
      </c>
      <c r="K104" s="117">
        <f t="shared" si="37"/>
        <v>66.386554621848745</v>
      </c>
      <c r="L104" s="213"/>
    </row>
    <row r="105" spans="1:12" ht="15" customHeight="1" x14ac:dyDescent="0.25">
      <c r="A105" s="25">
        <v>21</v>
      </c>
      <c r="B105" s="118">
        <v>61440</v>
      </c>
      <c r="C105" s="3" t="s">
        <v>146</v>
      </c>
      <c r="D105" s="215">
        <f t="shared" si="35"/>
        <v>226</v>
      </c>
      <c r="E105" s="215">
        <v>57</v>
      </c>
      <c r="F105" s="216">
        <f t="shared" si="33"/>
        <v>25.221238938053098</v>
      </c>
      <c r="G105" s="115">
        <v>102</v>
      </c>
      <c r="H105" s="116">
        <f t="shared" si="36"/>
        <v>45.13274336283186</v>
      </c>
      <c r="I105" s="115">
        <v>67</v>
      </c>
      <c r="J105" s="116">
        <f t="shared" si="34"/>
        <v>29.646017699115045</v>
      </c>
      <c r="K105" s="117">
        <f t="shared" si="37"/>
        <v>74.778761061946909</v>
      </c>
      <c r="L105" s="213"/>
    </row>
    <row r="106" spans="1:12" ht="15" customHeight="1" x14ac:dyDescent="0.25">
      <c r="A106" s="29">
        <v>22</v>
      </c>
      <c r="B106" s="118">
        <v>61450</v>
      </c>
      <c r="C106" s="3" t="s">
        <v>98</v>
      </c>
      <c r="D106" s="215">
        <f t="shared" si="35"/>
        <v>185</v>
      </c>
      <c r="E106" s="215">
        <v>36</v>
      </c>
      <c r="F106" s="216">
        <f t="shared" si="33"/>
        <v>19.45945945945946</v>
      </c>
      <c r="G106" s="115">
        <v>81</v>
      </c>
      <c r="H106" s="116">
        <f t="shared" si="36"/>
        <v>43.783783783783782</v>
      </c>
      <c r="I106" s="115">
        <v>68</v>
      </c>
      <c r="J106" s="116">
        <f t="shared" si="34"/>
        <v>36.756756756756758</v>
      </c>
      <c r="K106" s="117">
        <f t="shared" si="37"/>
        <v>80.540540540540547</v>
      </c>
      <c r="L106" s="213"/>
    </row>
    <row r="107" spans="1:12" ht="15" customHeight="1" x14ac:dyDescent="0.25">
      <c r="A107" s="25">
        <v>23</v>
      </c>
      <c r="B107" s="118">
        <v>61470</v>
      </c>
      <c r="C107" s="3" t="s">
        <v>158</v>
      </c>
      <c r="D107" s="215">
        <f t="shared" si="35"/>
        <v>108</v>
      </c>
      <c r="E107" s="215">
        <v>50</v>
      </c>
      <c r="F107" s="216">
        <f t="shared" si="33"/>
        <v>46.296296296296298</v>
      </c>
      <c r="G107" s="115">
        <v>31</v>
      </c>
      <c r="H107" s="116">
        <f t="shared" si="36"/>
        <v>28.703703703703702</v>
      </c>
      <c r="I107" s="115">
        <v>27</v>
      </c>
      <c r="J107" s="116">
        <f t="shared" si="34"/>
        <v>25</v>
      </c>
      <c r="K107" s="117">
        <f t="shared" si="37"/>
        <v>53.703703703703702</v>
      </c>
      <c r="L107" s="213"/>
    </row>
    <row r="108" spans="1:12" ht="15" customHeight="1" x14ac:dyDescent="0.25">
      <c r="A108" s="25">
        <v>24</v>
      </c>
      <c r="B108" s="118">
        <v>61490</v>
      </c>
      <c r="C108" s="3" t="s">
        <v>99</v>
      </c>
      <c r="D108" s="215">
        <f t="shared" si="35"/>
        <v>286</v>
      </c>
      <c r="E108" s="215">
        <v>71</v>
      </c>
      <c r="F108" s="216">
        <f t="shared" si="33"/>
        <v>24.825174825174827</v>
      </c>
      <c r="G108" s="115">
        <v>100</v>
      </c>
      <c r="H108" s="116">
        <f t="shared" si="36"/>
        <v>34.965034965034967</v>
      </c>
      <c r="I108" s="115">
        <v>115</v>
      </c>
      <c r="J108" s="116">
        <f t="shared" si="34"/>
        <v>40.209790209790206</v>
      </c>
      <c r="K108" s="117">
        <f t="shared" si="37"/>
        <v>75.174825174825173</v>
      </c>
      <c r="L108" s="213"/>
    </row>
    <row r="109" spans="1:12" ht="15" customHeight="1" x14ac:dyDescent="0.25">
      <c r="A109" s="25">
        <v>25</v>
      </c>
      <c r="B109" s="118">
        <v>61500</v>
      </c>
      <c r="C109" s="3" t="s">
        <v>100</v>
      </c>
      <c r="D109" s="215">
        <f t="shared" si="35"/>
        <v>318</v>
      </c>
      <c r="E109" s="215">
        <v>53</v>
      </c>
      <c r="F109" s="216">
        <f t="shared" si="33"/>
        <v>16.666666666666668</v>
      </c>
      <c r="G109" s="115">
        <v>143</v>
      </c>
      <c r="H109" s="116">
        <f t="shared" si="36"/>
        <v>44.968553459119498</v>
      </c>
      <c r="I109" s="115">
        <v>122</v>
      </c>
      <c r="J109" s="116">
        <f t="shared" si="34"/>
        <v>38.364779874213838</v>
      </c>
      <c r="K109" s="117">
        <f t="shared" si="37"/>
        <v>83.333333333333343</v>
      </c>
      <c r="L109" s="213"/>
    </row>
    <row r="110" spans="1:12" ht="15" customHeight="1" x14ac:dyDescent="0.25">
      <c r="A110" s="25">
        <v>26</v>
      </c>
      <c r="B110" s="118">
        <v>61510</v>
      </c>
      <c r="C110" s="3" t="s">
        <v>33</v>
      </c>
      <c r="D110" s="215"/>
      <c r="E110" s="215"/>
      <c r="F110" s="216"/>
      <c r="G110" s="115"/>
      <c r="H110" s="116"/>
      <c r="I110" s="115"/>
      <c r="J110" s="116"/>
      <c r="K110" s="117"/>
      <c r="L110" s="213"/>
    </row>
    <row r="111" spans="1:12" x14ac:dyDescent="0.25">
      <c r="A111" s="25">
        <v>27</v>
      </c>
      <c r="B111" s="118">
        <v>61520</v>
      </c>
      <c r="C111" s="3" t="s">
        <v>147</v>
      </c>
      <c r="D111" s="215">
        <f t="shared" si="35"/>
        <v>232</v>
      </c>
      <c r="E111" s="215">
        <v>47</v>
      </c>
      <c r="F111" s="216">
        <f t="shared" si="33"/>
        <v>20.258620689655171</v>
      </c>
      <c r="G111" s="115">
        <v>102</v>
      </c>
      <c r="H111" s="116">
        <f t="shared" si="36"/>
        <v>43.96551724137931</v>
      </c>
      <c r="I111" s="115">
        <v>83</v>
      </c>
      <c r="J111" s="116">
        <f t="shared" si="34"/>
        <v>35.775862068965516</v>
      </c>
      <c r="K111" s="117">
        <f t="shared" si="37"/>
        <v>79.741379310344826</v>
      </c>
      <c r="L111" s="213"/>
    </row>
    <row r="112" spans="1:12" x14ac:dyDescent="0.25">
      <c r="A112" s="25">
        <v>28</v>
      </c>
      <c r="B112" s="118">
        <v>61540</v>
      </c>
      <c r="C112" s="3" t="s">
        <v>148</v>
      </c>
      <c r="D112" s="215">
        <f t="shared" si="35"/>
        <v>204</v>
      </c>
      <c r="E112" s="215">
        <v>62</v>
      </c>
      <c r="F112" s="216">
        <f t="shared" si="33"/>
        <v>30.392156862745097</v>
      </c>
      <c r="G112" s="115">
        <v>71</v>
      </c>
      <c r="H112" s="116">
        <f t="shared" si="36"/>
        <v>34.803921568627452</v>
      </c>
      <c r="I112" s="115">
        <v>71</v>
      </c>
      <c r="J112" s="116">
        <f t="shared" si="34"/>
        <v>34.803921568627452</v>
      </c>
      <c r="K112" s="117">
        <f t="shared" si="37"/>
        <v>69.607843137254903</v>
      </c>
      <c r="L112" s="213"/>
    </row>
    <row r="113" spans="1:12" x14ac:dyDescent="0.25">
      <c r="A113" s="25">
        <v>29</v>
      </c>
      <c r="B113" s="118">
        <v>61560</v>
      </c>
      <c r="C113" s="3" t="s">
        <v>149</v>
      </c>
      <c r="D113" s="215">
        <f t="shared" ref="D113:D115" si="38">E113+G113+I113</f>
        <v>413</v>
      </c>
      <c r="E113" s="215">
        <v>114</v>
      </c>
      <c r="F113" s="216">
        <f t="shared" ref="F113:F115" si="39">E113*100/D113</f>
        <v>27.602905569007262</v>
      </c>
      <c r="G113" s="115">
        <v>174</v>
      </c>
      <c r="H113" s="116">
        <f t="shared" ref="H113:H115" si="40">G113*100/D113</f>
        <v>42.130750605326874</v>
      </c>
      <c r="I113" s="115">
        <v>125</v>
      </c>
      <c r="J113" s="116">
        <f t="shared" ref="J113:J115" si="41">I113*100/D113</f>
        <v>30.26634382566586</v>
      </c>
      <c r="K113" s="117">
        <f t="shared" ref="K113:K115" si="42">H113+J113</f>
        <v>72.397094430992738</v>
      </c>
      <c r="L113" s="213"/>
    </row>
    <row r="114" spans="1:12" x14ac:dyDescent="0.25">
      <c r="A114" s="25">
        <v>30</v>
      </c>
      <c r="B114" s="118">
        <v>61570</v>
      </c>
      <c r="C114" s="3" t="s">
        <v>150</v>
      </c>
      <c r="D114" s="215">
        <f t="shared" si="38"/>
        <v>336</v>
      </c>
      <c r="E114" s="215">
        <v>115</v>
      </c>
      <c r="F114" s="216">
        <f t="shared" si="39"/>
        <v>34.226190476190474</v>
      </c>
      <c r="G114" s="115">
        <v>144</v>
      </c>
      <c r="H114" s="116">
        <f t="shared" si="40"/>
        <v>42.857142857142854</v>
      </c>
      <c r="I114" s="115">
        <v>77</v>
      </c>
      <c r="J114" s="116">
        <f t="shared" si="41"/>
        <v>22.916666666666668</v>
      </c>
      <c r="K114" s="117">
        <f t="shared" si="42"/>
        <v>65.773809523809518</v>
      </c>
      <c r="L114" s="213"/>
    </row>
    <row r="115" spans="1:12" s="372" customFormat="1" x14ac:dyDescent="0.25">
      <c r="A115" s="25">
        <v>31</v>
      </c>
      <c r="B115" s="118">
        <v>61600</v>
      </c>
      <c r="C115" s="3" t="s">
        <v>163</v>
      </c>
      <c r="D115" s="215">
        <f t="shared" si="38"/>
        <v>113</v>
      </c>
      <c r="E115" s="215">
        <v>36</v>
      </c>
      <c r="F115" s="216">
        <f t="shared" si="39"/>
        <v>31.858407079646017</v>
      </c>
      <c r="G115" s="115">
        <v>49</v>
      </c>
      <c r="H115" s="116">
        <f t="shared" si="40"/>
        <v>43.362831858407077</v>
      </c>
      <c r="I115" s="115">
        <v>28</v>
      </c>
      <c r="J115" s="116">
        <f t="shared" si="41"/>
        <v>24.778761061946902</v>
      </c>
      <c r="K115" s="117">
        <f t="shared" si="42"/>
        <v>68.141592920353986</v>
      </c>
      <c r="L115" s="213"/>
    </row>
    <row r="116" spans="1:12" ht="15.75" thickBot="1" x14ac:dyDescent="0.3">
      <c r="A116" s="25">
        <v>32</v>
      </c>
      <c r="B116" s="118">
        <v>61610</v>
      </c>
      <c r="C116" s="3" t="s">
        <v>164</v>
      </c>
      <c r="D116" s="215">
        <f t="shared" si="35"/>
        <v>54</v>
      </c>
      <c r="E116" s="215">
        <v>32</v>
      </c>
      <c r="F116" s="216">
        <f t="shared" si="33"/>
        <v>59.25925925925926</v>
      </c>
      <c r="G116" s="115">
        <v>20</v>
      </c>
      <c r="H116" s="116">
        <f t="shared" si="36"/>
        <v>37.037037037037038</v>
      </c>
      <c r="I116" s="115">
        <v>2</v>
      </c>
      <c r="J116" s="116">
        <f t="shared" si="34"/>
        <v>3.7037037037037037</v>
      </c>
      <c r="K116" s="117">
        <f t="shared" si="37"/>
        <v>40.74074074074074</v>
      </c>
      <c r="L116" s="213"/>
    </row>
    <row r="117" spans="1:12" ht="15.75" thickBot="1" x14ac:dyDescent="0.3">
      <c r="A117" s="109"/>
      <c r="B117" s="110"/>
      <c r="C117" s="84" t="s">
        <v>94</v>
      </c>
      <c r="D117" s="231">
        <f>SUM(D118:D126)</f>
        <v>1360</v>
      </c>
      <c r="E117" s="231">
        <f>SUM(E118:E126)</f>
        <v>241</v>
      </c>
      <c r="F117" s="228">
        <f t="shared" si="33"/>
        <v>17.720588235294116</v>
      </c>
      <c r="G117" s="111">
        <f>SUM(G118:G126)</f>
        <v>551</v>
      </c>
      <c r="H117" s="112">
        <f>G117*100/D117</f>
        <v>40.514705882352942</v>
      </c>
      <c r="I117" s="111">
        <f>SUM(I118:I126)</f>
        <v>568</v>
      </c>
      <c r="J117" s="112">
        <f t="shared" si="34"/>
        <v>41.764705882352942</v>
      </c>
      <c r="K117" s="113">
        <f>AVERAGE(K118:K126)</f>
        <v>80.65531317071833</v>
      </c>
      <c r="L117" s="213"/>
    </row>
    <row r="118" spans="1:12" x14ac:dyDescent="0.25">
      <c r="A118" s="24">
        <v>1</v>
      </c>
      <c r="B118" s="131">
        <v>70020</v>
      </c>
      <c r="C118" s="8" t="s">
        <v>34</v>
      </c>
      <c r="D118" s="232">
        <f t="shared" ref="D118" si="43">E118+G118+I118</f>
        <v>112</v>
      </c>
      <c r="E118" s="232">
        <v>2</v>
      </c>
      <c r="F118" s="235">
        <f t="shared" si="33"/>
        <v>1.7857142857142858</v>
      </c>
      <c r="G118" s="132">
        <v>21</v>
      </c>
      <c r="H118" s="133">
        <f t="shared" ref="H118" si="44">G118*100/D118</f>
        <v>18.75</v>
      </c>
      <c r="I118" s="132">
        <v>89</v>
      </c>
      <c r="J118" s="133">
        <f t="shared" si="34"/>
        <v>79.464285714285708</v>
      </c>
      <c r="K118" s="134">
        <f t="shared" ref="K118" si="45">H118+J118</f>
        <v>98.214285714285708</v>
      </c>
      <c r="L118" s="213"/>
    </row>
    <row r="119" spans="1:12" x14ac:dyDescent="0.25">
      <c r="A119" s="25">
        <v>2</v>
      </c>
      <c r="B119" s="118">
        <v>70110</v>
      </c>
      <c r="C119" s="3" t="s">
        <v>36</v>
      </c>
      <c r="D119" s="215">
        <f t="shared" ref="D119:D126" si="46">E119+G119+I119</f>
        <v>106</v>
      </c>
      <c r="E119" s="215">
        <v>20</v>
      </c>
      <c r="F119" s="216">
        <f t="shared" si="33"/>
        <v>18.867924528301888</v>
      </c>
      <c r="G119" s="115">
        <v>49</v>
      </c>
      <c r="H119" s="116">
        <f t="shared" ref="H119:H126" si="47">G119*100/D119</f>
        <v>46.226415094339622</v>
      </c>
      <c r="I119" s="115">
        <v>37</v>
      </c>
      <c r="J119" s="116">
        <f t="shared" si="34"/>
        <v>34.905660377358494</v>
      </c>
      <c r="K119" s="117">
        <f t="shared" ref="K119:K126" si="48">H119+J119</f>
        <v>81.132075471698116</v>
      </c>
      <c r="L119" s="213"/>
    </row>
    <row r="120" spans="1:12" x14ac:dyDescent="0.25">
      <c r="A120" s="25">
        <v>3</v>
      </c>
      <c r="B120" s="118">
        <v>70021</v>
      </c>
      <c r="C120" s="3" t="s">
        <v>35</v>
      </c>
      <c r="D120" s="215">
        <f t="shared" si="46"/>
        <v>67</v>
      </c>
      <c r="E120" s="215">
        <v>7</v>
      </c>
      <c r="F120" s="216">
        <f t="shared" si="33"/>
        <v>10.447761194029852</v>
      </c>
      <c r="G120" s="115">
        <v>22</v>
      </c>
      <c r="H120" s="116">
        <f t="shared" si="47"/>
        <v>32.835820895522389</v>
      </c>
      <c r="I120" s="115">
        <v>38</v>
      </c>
      <c r="J120" s="116">
        <f t="shared" si="34"/>
        <v>56.71641791044776</v>
      </c>
      <c r="K120" s="117">
        <f t="shared" si="48"/>
        <v>89.552238805970148</v>
      </c>
      <c r="L120" s="213"/>
    </row>
    <row r="121" spans="1:12" x14ac:dyDescent="0.25">
      <c r="A121" s="29">
        <v>4</v>
      </c>
      <c r="B121" s="118">
        <v>70040</v>
      </c>
      <c r="C121" s="3" t="s">
        <v>49</v>
      </c>
      <c r="D121" s="215">
        <f t="shared" si="46"/>
        <v>92</v>
      </c>
      <c r="E121" s="215">
        <v>11</v>
      </c>
      <c r="F121" s="216">
        <f t="shared" si="33"/>
        <v>11.956521739130435</v>
      </c>
      <c r="G121" s="115">
        <v>43</v>
      </c>
      <c r="H121" s="116">
        <f t="shared" si="47"/>
        <v>46.739130434782609</v>
      </c>
      <c r="I121" s="115">
        <v>38</v>
      </c>
      <c r="J121" s="116">
        <f t="shared" si="34"/>
        <v>41.304347826086953</v>
      </c>
      <c r="K121" s="117">
        <f t="shared" si="48"/>
        <v>88.043478260869563</v>
      </c>
      <c r="L121" s="213"/>
    </row>
    <row r="122" spans="1:12" ht="15" customHeight="1" x14ac:dyDescent="0.25">
      <c r="A122" s="135">
        <v>5</v>
      </c>
      <c r="B122" s="118">
        <v>70100</v>
      </c>
      <c r="C122" s="3" t="s">
        <v>151</v>
      </c>
      <c r="D122" s="215">
        <f t="shared" si="46"/>
        <v>100</v>
      </c>
      <c r="E122" s="215">
        <v>5</v>
      </c>
      <c r="F122" s="216">
        <f t="shared" si="33"/>
        <v>5</v>
      </c>
      <c r="G122" s="115">
        <v>38</v>
      </c>
      <c r="H122" s="116">
        <f t="shared" si="47"/>
        <v>38</v>
      </c>
      <c r="I122" s="115">
        <v>57</v>
      </c>
      <c r="J122" s="116">
        <f t="shared" si="34"/>
        <v>57</v>
      </c>
      <c r="K122" s="117">
        <f t="shared" si="48"/>
        <v>95</v>
      </c>
      <c r="L122" s="213"/>
    </row>
    <row r="123" spans="1:12" x14ac:dyDescent="0.25">
      <c r="A123" s="135">
        <v>6</v>
      </c>
      <c r="B123" s="118">
        <v>70270</v>
      </c>
      <c r="C123" s="3" t="s">
        <v>37</v>
      </c>
      <c r="D123" s="215">
        <f t="shared" si="46"/>
        <v>77</v>
      </c>
      <c r="E123" s="215">
        <v>27</v>
      </c>
      <c r="F123" s="216">
        <f t="shared" si="33"/>
        <v>35.064935064935064</v>
      </c>
      <c r="G123" s="115">
        <v>28</v>
      </c>
      <c r="H123" s="116">
        <f t="shared" si="47"/>
        <v>36.363636363636367</v>
      </c>
      <c r="I123" s="115">
        <v>22</v>
      </c>
      <c r="J123" s="116">
        <f t="shared" si="34"/>
        <v>28.571428571428573</v>
      </c>
      <c r="K123" s="117">
        <f t="shared" si="48"/>
        <v>64.935064935064943</v>
      </c>
      <c r="L123" s="213"/>
    </row>
    <row r="124" spans="1:12" x14ac:dyDescent="0.25">
      <c r="A124" s="217">
        <v>7</v>
      </c>
      <c r="B124" s="118">
        <v>70510</v>
      </c>
      <c r="C124" s="3" t="s">
        <v>38</v>
      </c>
      <c r="D124" s="215">
        <f t="shared" si="46"/>
        <v>41</v>
      </c>
      <c r="E124" s="215">
        <v>21</v>
      </c>
      <c r="F124" s="216">
        <f t="shared" si="33"/>
        <v>51.219512195121951</v>
      </c>
      <c r="G124" s="115">
        <v>17</v>
      </c>
      <c r="H124" s="116">
        <f t="shared" si="47"/>
        <v>41.463414634146339</v>
      </c>
      <c r="I124" s="115">
        <v>3</v>
      </c>
      <c r="J124" s="116">
        <f t="shared" si="34"/>
        <v>7.3170731707317076</v>
      </c>
      <c r="K124" s="117">
        <f t="shared" si="48"/>
        <v>48.780487804878049</v>
      </c>
      <c r="L124" s="213"/>
    </row>
    <row r="125" spans="1:12" ht="15" customHeight="1" x14ac:dyDescent="0.25">
      <c r="A125" s="217">
        <v>8</v>
      </c>
      <c r="B125" s="119">
        <v>10880</v>
      </c>
      <c r="C125" s="12" t="s">
        <v>152</v>
      </c>
      <c r="D125" s="226">
        <f t="shared" si="46"/>
        <v>403</v>
      </c>
      <c r="E125" s="226">
        <v>40</v>
      </c>
      <c r="F125" s="227">
        <f t="shared" si="33"/>
        <v>9.9255583126550864</v>
      </c>
      <c r="G125" s="120">
        <v>185</v>
      </c>
      <c r="H125" s="121">
        <f t="shared" si="47"/>
        <v>45.905707196029773</v>
      </c>
      <c r="I125" s="120">
        <v>178</v>
      </c>
      <c r="J125" s="121">
        <f t="shared" si="34"/>
        <v>44.168734491315135</v>
      </c>
      <c r="K125" s="122">
        <f t="shared" si="48"/>
        <v>90.074441687344915</v>
      </c>
      <c r="L125" s="213"/>
    </row>
    <row r="126" spans="1:12" ht="15" customHeight="1" thickBot="1" x14ac:dyDescent="0.3">
      <c r="A126" s="136">
        <v>9</v>
      </c>
      <c r="B126" s="127">
        <v>10890</v>
      </c>
      <c r="C126" s="18" t="s">
        <v>162</v>
      </c>
      <c r="D126" s="238">
        <f t="shared" si="46"/>
        <v>362</v>
      </c>
      <c r="E126" s="238">
        <v>108</v>
      </c>
      <c r="F126" s="239">
        <f t="shared" si="33"/>
        <v>29.834254143646408</v>
      </c>
      <c r="G126" s="128">
        <v>148</v>
      </c>
      <c r="H126" s="129">
        <f t="shared" si="47"/>
        <v>40.883977900552487</v>
      </c>
      <c r="I126" s="128">
        <v>106</v>
      </c>
      <c r="J126" s="129">
        <f t="shared" si="34"/>
        <v>29.281767955801104</v>
      </c>
      <c r="K126" s="130">
        <f t="shared" si="48"/>
        <v>70.165745856353595</v>
      </c>
      <c r="L126" s="213"/>
    </row>
    <row r="127" spans="1:12" ht="15" customHeight="1" x14ac:dyDescent="0.25">
      <c r="B127" s="21"/>
      <c r="C127" s="218"/>
      <c r="E127" s="107"/>
      <c r="F127" s="107"/>
      <c r="G127" s="107"/>
      <c r="H127" s="107"/>
      <c r="I127" s="107"/>
      <c r="J127" s="108" t="s">
        <v>74</v>
      </c>
      <c r="K127" s="33">
        <f>AVERAGE(K8:K16,K18:K29,K31:K47,K49:K68,K70:K83,K85:K116,K118:K126)</f>
        <v>78.331142592309007</v>
      </c>
    </row>
    <row r="128" spans="1:12" x14ac:dyDescent="0.25">
      <c r="K128" s="34"/>
    </row>
    <row r="129" spans="6:10" x14ac:dyDescent="0.25">
      <c r="J129" s="44"/>
    </row>
    <row r="131" spans="6:10" x14ac:dyDescent="0.25">
      <c r="F131" s="44"/>
    </row>
  </sheetData>
  <mergeCells count="6">
    <mergeCell ref="E4:K4"/>
    <mergeCell ref="C2:D2"/>
    <mergeCell ref="A4:A5"/>
    <mergeCell ref="B4:B5"/>
    <mergeCell ref="C4:C5"/>
    <mergeCell ref="D4:D5"/>
  </mergeCells>
  <conditionalFormatting sqref="K6:K127">
    <cfRule type="containsBlanks" dxfId="9" priority="59" stopIfTrue="1">
      <formula>LEN(TRIM(K6))=0</formula>
    </cfRule>
    <cfRule type="cellIs" dxfId="8" priority="60" stopIfTrue="1" operator="lessThan">
      <formula>75</formula>
    </cfRule>
    <cfRule type="cellIs" dxfId="7" priority="61" stopIfTrue="1" operator="between">
      <formula>75</formula>
      <formula>90</formula>
    </cfRule>
    <cfRule type="cellIs" dxfId="6" priority="62" stopIfTrue="1" operator="between">
      <formula>90</formula>
      <formula>99</formula>
    </cfRule>
    <cfRule type="cellIs" dxfId="5" priority="63" stopIfTrue="1" operator="between">
      <formula>99</formula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ЧГ-4 диаграмма по районам</vt:lpstr>
      <vt:lpstr>ЧГ-4 диаграмма</vt:lpstr>
      <vt:lpstr>Рейтинги 2021-2025</vt:lpstr>
      <vt:lpstr>Рейтинг по сумме мест</vt:lpstr>
      <vt:lpstr>ЧГ-4 Итоги</vt:lpstr>
      <vt:lpstr>ЧГ-4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2017-12-14T06:22:54Z</dcterms:created>
  <dcterms:modified xsi:type="dcterms:W3CDTF">2025-11-01T10:36:15Z</dcterms:modified>
</cp:coreProperties>
</file>