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nostaev\Downloads\2025 ВПР 4 классы\"/>
    </mc:Choice>
  </mc:AlternateContent>
  <bookViews>
    <workbookView xWindow="0" yWindow="0" windowWidth="20265" windowHeight="7950" tabRatio="742"/>
  </bookViews>
  <sheets>
    <sheet name="Русский-4 диаграмма по районам" sheetId="7" r:id="rId1"/>
    <sheet name="Русский-4 диаграмма" sheetId="4" r:id="rId2"/>
    <sheet name="Рейтинги 2021-2025" sheetId="3" r:id="rId3"/>
    <sheet name="Рейтинг по сумме мест" sheetId="1" r:id="rId4"/>
    <sheet name="Русский-4 2025 Итоги" sheetId="6" r:id="rId5"/>
    <sheet name="Русский-4 2025 расклад" sheetId="8" r:id="rId6"/>
  </sheets>
  <definedNames>
    <definedName name="_xlnm._FilterDatabase" localSheetId="2" hidden="1">'Рейтинги 2021-2025'!#REF!</definedName>
  </definedNames>
  <calcPr calcId="152511"/>
</workbook>
</file>

<file path=xl/calcChain.xml><?xml version="1.0" encoding="utf-8"?>
<calcChain xmlns="http://schemas.openxmlformats.org/spreadsheetml/2006/main">
  <c r="W6" i="4" l="1"/>
  <c r="W14" i="7"/>
  <c r="W13" i="7"/>
  <c r="W12" i="7"/>
  <c r="W11" i="7"/>
  <c r="W10" i="7"/>
  <c r="W9" i="7"/>
  <c r="W8" i="7"/>
  <c r="W7" i="7"/>
  <c r="W6" i="7"/>
  <c r="W27" i="7"/>
  <c r="W26" i="7"/>
  <c r="W25" i="7"/>
  <c r="W24" i="7"/>
  <c r="W23" i="7"/>
  <c r="W22" i="7"/>
  <c r="W21" i="7"/>
  <c r="W20" i="7"/>
  <c r="W19" i="7"/>
  <c r="W18" i="7"/>
  <c r="W17" i="7"/>
  <c r="W1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122" i="7"/>
  <c r="W121" i="7"/>
  <c r="W120" i="7"/>
  <c r="W119" i="7"/>
  <c r="W118" i="7"/>
  <c r="W117" i="7"/>
  <c r="W116" i="7"/>
  <c r="W115" i="7"/>
  <c r="W123" i="7"/>
  <c r="D114" i="7"/>
  <c r="C114" i="7"/>
  <c r="D82" i="7"/>
  <c r="C82" i="7"/>
  <c r="D67" i="7"/>
  <c r="C67" i="7"/>
  <c r="D46" i="7"/>
  <c r="C46" i="7"/>
  <c r="D28" i="7"/>
  <c r="C28" i="7"/>
  <c r="D15" i="7"/>
  <c r="C15" i="7"/>
  <c r="D5" i="7"/>
  <c r="C5" i="7"/>
  <c r="D4" i="7"/>
  <c r="D124" i="7" s="1"/>
  <c r="C4" i="7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7" i="4"/>
  <c r="W26" i="4"/>
  <c r="W25" i="4"/>
  <c r="W24" i="4"/>
  <c r="W23" i="4"/>
  <c r="W22" i="4"/>
  <c r="W21" i="4"/>
  <c r="W20" i="4"/>
  <c r="W19" i="4"/>
  <c r="W18" i="4"/>
  <c r="W17" i="4"/>
  <c r="W16" i="4"/>
  <c r="W14" i="4"/>
  <c r="W13" i="4"/>
  <c r="W12" i="4"/>
  <c r="W11" i="4"/>
  <c r="W10" i="4"/>
  <c r="W9" i="4"/>
  <c r="W8" i="4"/>
  <c r="W7" i="4"/>
  <c r="W1" i="4"/>
  <c r="W122" i="4"/>
  <c r="W121" i="4"/>
  <c r="W120" i="4"/>
  <c r="W119" i="4"/>
  <c r="W118" i="4"/>
  <c r="W117" i="4"/>
  <c r="W116" i="4"/>
  <c r="W115" i="4"/>
  <c r="W123" i="4"/>
  <c r="D114" i="4"/>
  <c r="C114" i="4"/>
  <c r="D82" i="4"/>
  <c r="C82" i="4"/>
  <c r="D67" i="4"/>
  <c r="C67" i="4"/>
  <c r="D46" i="4"/>
  <c r="C46" i="4"/>
  <c r="D28" i="4"/>
  <c r="C28" i="4"/>
  <c r="D15" i="4"/>
  <c r="C15" i="4"/>
  <c r="D5" i="4"/>
  <c r="C5" i="4"/>
  <c r="D4" i="4"/>
  <c r="D124" i="4" s="1"/>
  <c r="C4" i="4"/>
  <c r="D118" i="3"/>
  <c r="E118" i="1"/>
  <c r="X113" i="1"/>
  <c r="X106" i="1"/>
  <c r="X104" i="1"/>
  <c r="X116" i="1"/>
  <c r="X115" i="1"/>
  <c r="X114" i="1"/>
  <c r="X107" i="1"/>
  <c r="X110" i="1"/>
  <c r="X101" i="1"/>
  <c r="X109" i="1"/>
  <c r="X112" i="1"/>
  <c r="X111" i="1"/>
  <c r="X93" i="1"/>
  <c r="X91" i="1"/>
  <c r="X99" i="1"/>
  <c r="X108" i="1"/>
  <c r="X85" i="1"/>
  <c r="X100" i="1"/>
  <c r="X105" i="1"/>
  <c r="X94" i="1"/>
  <c r="X88" i="1"/>
  <c r="X97" i="1"/>
  <c r="X102" i="1"/>
  <c r="X95" i="1"/>
  <c r="X103" i="1"/>
  <c r="X98" i="1"/>
  <c r="X73" i="1"/>
  <c r="X81" i="1"/>
  <c r="X96" i="1"/>
  <c r="X82" i="1"/>
  <c r="X83" i="1"/>
  <c r="X90" i="1"/>
  <c r="X92" i="1"/>
  <c r="X74" i="1"/>
  <c r="X69" i="1"/>
  <c r="X84" i="1"/>
  <c r="X89" i="1"/>
  <c r="X55" i="1"/>
  <c r="X87" i="1"/>
  <c r="X72" i="1"/>
  <c r="X67" i="1"/>
  <c r="X63" i="1"/>
  <c r="X80" i="1"/>
  <c r="X79" i="1"/>
  <c r="X86" i="1"/>
  <c r="X77" i="1"/>
  <c r="X68" i="1"/>
  <c r="X65" i="1"/>
  <c r="X58" i="1"/>
  <c r="X57" i="1"/>
  <c r="X70" i="1"/>
  <c r="X71" i="1"/>
  <c r="X78" i="1"/>
  <c r="X61" i="1"/>
  <c r="X62" i="1"/>
  <c r="X66" i="1"/>
  <c r="X75" i="1"/>
  <c r="X56" i="1"/>
  <c r="X76" i="1"/>
  <c r="X49" i="1"/>
  <c r="X59" i="1"/>
  <c r="X51" i="1"/>
  <c r="X46" i="1"/>
  <c r="X44" i="1"/>
  <c r="X47" i="1"/>
  <c r="X37" i="1"/>
  <c r="X39" i="1"/>
  <c r="X54" i="1"/>
  <c r="X60" i="1"/>
  <c r="X52" i="1"/>
  <c r="X64" i="1"/>
  <c r="X35" i="1"/>
  <c r="X50" i="1"/>
  <c r="X53" i="1"/>
  <c r="X45" i="1"/>
  <c r="X36" i="1"/>
  <c r="X40" i="1"/>
  <c r="X48" i="1"/>
  <c r="X27" i="1"/>
  <c r="X31" i="1"/>
  <c r="X29" i="1"/>
  <c r="X42" i="1"/>
  <c r="X30" i="1"/>
  <c r="X38" i="1"/>
  <c r="X41" i="1"/>
  <c r="X28" i="1"/>
  <c r="X33" i="1"/>
  <c r="X43" i="1"/>
  <c r="X24" i="1"/>
  <c r="X21" i="1"/>
  <c r="X22" i="1"/>
  <c r="X32" i="1"/>
  <c r="X34" i="1"/>
  <c r="X23" i="1"/>
  <c r="X19" i="1"/>
  <c r="X26" i="1"/>
  <c r="X18" i="1"/>
  <c r="X20" i="1"/>
  <c r="X25" i="1"/>
  <c r="X15" i="1"/>
  <c r="X16" i="1"/>
  <c r="X17" i="1"/>
  <c r="X14" i="1"/>
  <c r="X12" i="1"/>
  <c r="X13" i="1"/>
  <c r="X9" i="1"/>
  <c r="X10" i="1"/>
  <c r="X11" i="1"/>
  <c r="X8" i="1"/>
  <c r="X7" i="1"/>
  <c r="X6" i="1"/>
  <c r="X117" i="1"/>
  <c r="I70" i="8"/>
  <c r="H6" i="8" l="1"/>
  <c r="I114" i="8"/>
  <c r="I75" i="8"/>
  <c r="I78" i="8"/>
  <c r="I111" i="8"/>
  <c r="I110" i="8"/>
  <c r="I125" i="8"/>
  <c r="I124" i="8"/>
  <c r="I123" i="8"/>
  <c r="I122" i="8"/>
  <c r="I121" i="8"/>
  <c r="I120" i="8"/>
  <c r="I119" i="8"/>
  <c r="I118" i="8"/>
  <c r="I117" i="8"/>
  <c r="H116" i="8"/>
  <c r="G116" i="8"/>
  <c r="F116" i="8"/>
  <c r="E116" i="8"/>
  <c r="D116" i="8"/>
  <c r="I115" i="8"/>
  <c r="I113" i="8"/>
  <c r="I112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H84" i="8"/>
  <c r="G84" i="8"/>
  <c r="F84" i="8"/>
  <c r="E84" i="8"/>
  <c r="D84" i="8"/>
  <c r="I83" i="8"/>
  <c r="I82" i="8"/>
  <c r="I81" i="8"/>
  <c r="I80" i="8"/>
  <c r="I79" i="8"/>
  <c r="I77" i="8"/>
  <c r="I76" i="8"/>
  <c r="I74" i="8"/>
  <c r="I73" i="8"/>
  <c r="I72" i="8"/>
  <c r="I71" i="8"/>
  <c r="H69" i="8"/>
  <c r="G69" i="8"/>
  <c r="F69" i="8"/>
  <c r="E69" i="8"/>
  <c r="D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H48" i="8"/>
  <c r="G48" i="8"/>
  <c r="F48" i="8"/>
  <c r="E48" i="8"/>
  <c r="D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H30" i="8"/>
  <c r="G30" i="8"/>
  <c r="F30" i="8"/>
  <c r="E30" i="8"/>
  <c r="D30" i="8"/>
  <c r="I29" i="8"/>
  <c r="I28" i="8"/>
  <c r="I27" i="8"/>
  <c r="I26" i="8"/>
  <c r="I25" i="8"/>
  <c r="I24" i="8"/>
  <c r="I23" i="8"/>
  <c r="I22" i="8"/>
  <c r="I21" i="8"/>
  <c r="I20" i="8"/>
  <c r="I19" i="8"/>
  <c r="I18" i="8"/>
  <c r="H17" i="8"/>
  <c r="G17" i="8"/>
  <c r="F17" i="8"/>
  <c r="E17" i="8"/>
  <c r="D17" i="8"/>
  <c r="I16" i="8"/>
  <c r="I15" i="8"/>
  <c r="I14" i="8"/>
  <c r="I13" i="8"/>
  <c r="I12" i="8"/>
  <c r="I11" i="8"/>
  <c r="I10" i="8"/>
  <c r="I9" i="8"/>
  <c r="I8" i="8"/>
  <c r="H7" i="8"/>
  <c r="G7" i="8"/>
  <c r="F7" i="8"/>
  <c r="E7" i="8"/>
  <c r="D7" i="8"/>
  <c r="G6" i="8"/>
  <c r="F6" i="8"/>
  <c r="E6" i="8"/>
  <c r="A6" i="8"/>
  <c r="I6" i="8" l="1"/>
  <c r="I126" i="8"/>
  <c r="I48" i="8"/>
  <c r="I7" i="8"/>
  <c r="I84" i="8"/>
  <c r="I116" i="8"/>
  <c r="D6" i="8"/>
  <c r="I17" i="8"/>
  <c r="I69" i="8"/>
  <c r="I30" i="8"/>
  <c r="H114" i="7" l="1"/>
  <c r="G114" i="7"/>
  <c r="H82" i="7"/>
  <c r="G82" i="7"/>
  <c r="H67" i="7"/>
  <c r="G67" i="7"/>
  <c r="H46" i="7"/>
  <c r="G46" i="7"/>
  <c r="H28" i="7"/>
  <c r="G28" i="7"/>
  <c r="H15" i="7"/>
  <c r="G15" i="7"/>
  <c r="H5" i="7"/>
  <c r="G5" i="7"/>
  <c r="H4" i="7"/>
  <c r="H124" i="7" s="1"/>
  <c r="G4" i="7"/>
  <c r="H114" i="4"/>
  <c r="G114" i="4"/>
  <c r="H82" i="4"/>
  <c r="G82" i="4"/>
  <c r="H67" i="4"/>
  <c r="G67" i="4"/>
  <c r="H46" i="4"/>
  <c r="G46" i="4"/>
  <c r="H28" i="4"/>
  <c r="G28" i="4"/>
  <c r="H15" i="4"/>
  <c r="G15" i="4"/>
  <c r="H5" i="4"/>
  <c r="G5" i="4"/>
  <c r="H4" i="4"/>
  <c r="H124" i="4" s="1"/>
  <c r="G4" i="4"/>
  <c r="H118" i="3" l="1"/>
  <c r="H118" i="1"/>
  <c r="T114" i="4" l="1"/>
  <c r="S114" i="4"/>
  <c r="T82" i="4"/>
  <c r="S82" i="4"/>
  <c r="T67" i="4"/>
  <c r="S67" i="4"/>
  <c r="T46" i="4"/>
  <c r="S46" i="4"/>
  <c r="T28" i="4"/>
  <c r="S28" i="4"/>
  <c r="T15" i="4"/>
  <c r="S15" i="4"/>
  <c r="T5" i="4"/>
  <c r="S5" i="4"/>
  <c r="T4" i="4"/>
  <c r="T124" i="4" s="1"/>
  <c r="S4" i="4"/>
  <c r="T4" i="7" l="1"/>
  <c r="T124" i="7" s="1"/>
  <c r="S5" i="7"/>
  <c r="T5" i="7"/>
  <c r="S15" i="7"/>
  <c r="T15" i="7"/>
  <c r="T114" i="7"/>
  <c r="S114" i="7"/>
  <c r="T82" i="7"/>
  <c r="S82" i="7"/>
  <c r="T67" i="7"/>
  <c r="S67" i="7"/>
  <c r="T46" i="7"/>
  <c r="S46" i="7"/>
  <c r="T28" i="7"/>
  <c r="S28" i="7"/>
  <c r="S4" i="7" l="1"/>
  <c r="Q118" i="1" l="1"/>
  <c r="P118" i="3"/>
  <c r="L114" i="7" l="1"/>
  <c r="K114" i="7"/>
  <c r="L82" i="7"/>
  <c r="K82" i="7"/>
  <c r="L67" i="7"/>
  <c r="K67" i="7"/>
  <c r="L46" i="7"/>
  <c r="K46" i="7"/>
  <c r="L28" i="7"/>
  <c r="K28" i="7"/>
  <c r="L15" i="7"/>
  <c r="K15" i="7"/>
  <c r="L5" i="7"/>
  <c r="K5" i="7"/>
  <c r="L4" i="7"/>
  <c r="L124" i="7" s="1"/>
  <c r="K4" i="7"/>
  <c r="L114" i="4"/>
  <c r="K114" i="4"/>
  <c r="L82" i="4"/>
  <c r="K82" i="4"/>
  <c r="L67" i="4"/>
  <c r="K67" i="4"/>
  <c r="L46" i="4"/>
  <c r="K46" i="4"/>
  <c r="L28" i="4"/>
  <c r="K28" i="4"/>
  <c r="L15" i="4"/>
  <c r="K15" i="4"/>
  <c r="L5" i="4"/>
  <c r="K5" i="4"/>
  <c r="L4" i="4"/>
  <c r="L124" i="4" s="1"/>
  <c r="K4" i="4"/>
  <c r="K118" i="1"/>
  <c r="L118" i="3"/>
  <c r="P4" i="7" l="1"/>
  <c r="P4" i="4"/>
  <c r="P114" i="7" l="1"/>
  <c r="O114" i="7"/>
  <c r="P82" i="7"/>
  <c r="O82" i="7"/>
  <c r="P67" i="7"/>
  <c r="O67" i="7"/>
  <c r="P46" i="7"/>
  <c r="O46" i="7"/>
  <c r="P28" i="7"/>
  <c r="O28" i="7"/>
  <c r="P15" i="7"/>
  <c r="O15" i="7"/>
  <c r="P5" i="7"/>
  <c r="O5" i="7"/>
  <c r="O4" i="7" s="1"/>
  <c r="P124" i="7"/>
  <c r="P114" i="4"/>
  <c r="O114" i="4"/>
  <c r="P82" i="4"/>
  <c r="O82" i="4"/>
  <c r="P67" i="4"/>
  <c r="O67" i="4"/>
  <c r="P46" i="4"/>
  <c r="O46" i="4"/>
  <c r="P28" i="4"/>
  <c r="O28" i="4"/>
  <c r="P15" i="4"/>
  <c r="O15" i="4"/>
  <c r="P5" i="4"/>
  <c r="O5" i="4"/>
  <c r="O4" i="4" s="1"/>
  <c r="P124" i="4"/>
  <c r="N118" i="1"/>
  <c r="T118" i="3" l="1"/>
  <c r="D6" i="6" l="1"/>
  <c r="E6" i="6"/>
  <c r="E119" i="6"/>
</calcChain>
</file>

<file path=xl/sharedStrings.xml><?xml version="1.0" encoding="utf-8"?>
<sst xmlns="http://schemas.openxmlformats.org/spreadsheetml/2006/main" count="2053" uniqueCount="213">
  <si>
    <t>№</t>
  </si>
  <si>
    <t>Железнодорожный</t>
  </si>
  <si>
    <t>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</si>
  <si>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</si>
  <si>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</si>
  <si>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</si>
  <si>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</si>
  <si>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</si>
  <si>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</si>
  <si>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</si>
  <si>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</si>
  <si>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Код ОУ по КИАСУО</t>
  </si>
  <si>
    <t>Район</t>
  </si>
  <si>
    <t>Наименование ОУ (кратко)</t>
  </si>
  <si>
    <t>Человек</t>
  </si>
  <si>
    <t>распределение баллов в %</t>
  </si>
  <si>
    <t>критично - меньше 3,5 баллов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</si>
  <si>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</si>
  <si>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</si>
  <si>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</si>
  <si>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</si>
  <si>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</si>
  <si>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</si>
  <si>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</si>
  <si>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</si>
  <si>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МБОУ СШ № 63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</si>
  <si>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</si>
  <si>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</si>
  <si>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</si>
  <si>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</si>
  <si>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</si>
  <si>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</si>
  <si>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</si>
  <si>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</si>
  <si>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</si>
  <si>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</si>
  <si>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</si>
  <si>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</si>
  <si>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</si>
  <si>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</si>
  <si>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</si>
  <si>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</si>
  <si>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</si>
  <si>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</si>
  <si>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</si>
  <si>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</si>
  <si>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</si>
  <si>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</si>
  <si>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</si>
  <si>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</si>
  <si>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</si>
  <si>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</si>
  <si>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</si>
  <si>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</si>
  <si>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</si>
  <si>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</si>
  <si>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</si>
  <si>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</si>
  <si>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</si>
  <si>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</si>
  <si>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</si>
  <si>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</si>
  <si>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</si>
  <si>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</si>
  <si>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</si>
  <si>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</si>
  <si>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</si>
  <si>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</si>
  <si>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</si>
  <si>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Среднее значение по городу принято:</t>
  </si>
  <si>
    <t>РУССКИЙ ЯЗЫК, 4 класс</t>
  </si>
  <si>
    <t>место</t>
  </si>
  <si>
    <t>сумма мест</t>
  </si>
  <si>
    <t>чел.</t>
  </si>
  <si>
    <t>ср.балл ОУ</t>
  </si>
  <si>
    <t>ср. балл по городу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</si>
  <si>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</si>
  <si>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</si>
  <si>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</si>
  <si>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</si>
  <si>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Сумма мест</t>
  </si>
  <si>
    <t>ср. балл ОУ</t>
  </si>
  <si>
    <t>ЖЕЛЕЗНОДОРОЖНЫЙ РАЙОН</t>
  </si>
  <si>
    <t>КИРОВСКИЙ РАЙОН</t>
  </si>
  <si>
    <t>МАОУ Лицей № 6 "Перспектива"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</si>
  <si>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</si>
  <si>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</si>
  <si>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</si>
  <si>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</si>
  <si>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</si>
  <si>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СШ № 145</t>
  </si>
  <si>
    <t>МАОУ СШ № 143</t>
  </si>
  <si>
    <t>МАОУ СШ № 149</t>
  </si>
  <si>
    <t>МАОУ СШ № 150</t>
  </si>
  <si>
    <t>по городу Красноярску</t>
  </si>
  <si>
    <t>средний балл принят</t>
  </si>
  <si>
    <t>Расчётное среднее значение среднего балла по ОУ</t>
  </si>
  <si>
    <t>Среднее значение среднего балла принято ГУО</t>
  </si>
  <si>
    <t xml:space="preserve">средний балл </t>
  </si>
  <si>
    <t xml:space="preserve">МБОУ СШ № 86 </t>
  </si>
  <si>
    <t xml:space="preserve">МАОУ Гимназия № 11 </t>
  </si>
  <si>
    <t>МАОУ «КУГ № 1 – Универс»</t>
  </si>
  <si>
    <t xml:space="preserve">МБОУ СШ № 72 </t>
  </si>
  <si>
    <t>МБОУ Гимназия № 3</t>
  </si>
  <si>
    <t>МАОУ Гимназия № 8</t>
  </si>
  <si>
    <t>МАОУ Лицей № 28</t>
  </si>
  <si>
    <t>МАОУ СШ 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</si>
  <si>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</si>
  <si>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</si>
  <si>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</si>
  <si>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</si>
  <si>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</si>
  <si>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</si>
  <si>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</si>
  <si>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</si>
  <si>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</si>
  <si>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</si>
  <si>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</si>
  <si>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</si>
  <si>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</si>
  <si>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</si>
  <si>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</si>
  <si>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</si>
  <si>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</si>
  <si>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</si>
  <si>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</si>
  <si>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</si>
  <si>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</si>
  <si>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</si>
  <si>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</si>
  <si>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</si>
  <si>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</si>
  <si>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</si>
  <si>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</si>
  <si>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</si>
  <si>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</si>
  <si>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</si>
  <si>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</si>
  <si>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</si>
  <si>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</si>
  <si>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</si>
  <si>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</si>
  <si>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</si>
  <si>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</si>
  <si>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</si>
  <si>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</si>
  <si>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</si>
  <si>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</si>
  <si>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</si>
  <si>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</si>
  <si>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155</t>
  </si>
  <si>
    <t>МАОУ СШ № 158 "Грани"</t>
  </si>
  <si>
    <t>МАОУ СШ № 159</t>
  </si>
  <si>
    <t>МБОУ Прогимназия № 131</t>
  </si>
  <si>
    <t>МБОУ СШ № 159</t>
  </si>
  <si>
    <t>МБОУ СШ № 141</t>
  </si>
  <si>
    <t>МАОУ Лицей № 6 «Перспектива»</t>
  </si>
  <si>
    <t>МБОУ Лицей № 28</t>
  </si>
  <si>
    <t xml:space="preserve">МБОУ СШ № 10 </t>
  </si>
  <si>
    <t>МБОУ СШ № 76</t>
  </si>
  <si>
    <t>МБОУ СШ № 5</t>
  </si>
  <si>
    <t>МБОУ СШ № 93</t>
  </si>
  <si>
    <t>МБОУ СШ № 19</t>
  </si>
  <si>
    <t>МБОУ СШ № 6</t>
  </si>
  <si>
    <t>МБОУ СШ № 7</t>
  </si>
  <si>
    <t>МАОУ СШ "Комплекс Покровский"</t>
  </si>
  <si>
    <t>МБОУ СШ № 108</t>
  </si>
  <si>
    <t>МБОУ СШ № 144</t>
  </si>
  <si>
    <t>МБОУ СШ № 90</t>
  </si>
  <si>
    <t xml:space="preserve">МБОУ СШ № 1 </t>
  </si>
  <si>
    <t>МАОУ Гимназия № 5</t>
  </si>
  <si>
    <t>МБОУ СШ № 42</t>
  </si>
  <si>
    <t>МАОУ СШ № 152</t>
  </si>
  <si>
    <t>МБОУ СШ № 34</t>
  </si>
  <si>
    <t>МБОУ СШ № 121</t>
  </si>
  <si>
    <t>МБОУ СШ № 24</t>
  </si>
  <si>
    <t>МБОУ Лицей № 3</t>
  </si>
  <si>
    <t>МБОУ СШ № 18</t>
  </si>
  <si>
    <t>МБОУ СШ № 45</t>
  </si>
  <si>
    <t>МБОУ СШ № 134</t>
  </si>
  <si>
    <t>МБОУ СШ № 135</t>
  </si>
  <si>
    <t>МБОУ СШ № 154</t>
  </si>
  <si>
    <t>МБОУ Гимназия № 8</t>
  </si>
  <si>
    <t xml:space="preserve">МБОУ Школа-интернат № 1 </t>
  </si>
  <si>
    <t>МБОУ СШ № 65</t>
  </si>
  <si>
    <t>МБОУ СШ № 115</t>
  </si>
  <si>
    <t>МБОУ СШ № 82</t>
  </si>
  <si>
    <t>МБОУ СШ № 50</t>
  </si>
  <si>
    <t>МБОУ СШ № 85</t>
  </si>
  <si>
    <t>МБОУ СШ  № 12</t>
  </si>
  <si>
    <t>МБОУ СШ № 66</t>
  </si>
  <si>
    <t>МБОУ СШ № 8 "Созидание"</t>
  </si>
  <si>
    <t>МБОУ СШ № 46</t>
  </si>
  <si>
    <t>МАОУ СШ № 158</t>
  </si>
  <si>
    <t>МБОУ СШ № 16</t>
  </si>
  <si>
    <t>МБОУ СШ № 81</t>
  </si>
  <si>
    <t>МБОУ СШ № 78</t>
  </si>
  <si>
    <t>МБОУ СШ № 139</t>
  </si>
  <si>
    <t>МБОУ СШ № 69</t>
  </si>
  <si>
    <t>МБОУ СШ № 17</t>
  </si>
  <si>
    <t>МБОУ СШ № 89</t>
  </si>
  <si>
    <t>МАОУ СШ № 155</t>
  </si>
  <si>
    <t>МБОУ СШ № 156</t>
  </si>
  <si>
    <t>МБОУ СШ № 53</t>
  </si>
  <si>
    <t>МБОУ СШ № 157</t>
  </si>
  <si>
    <t>МАОУ СШ № 147</t>
  </si>
  <si>
    <t>МАОУ СШ № 129</t>
  </si>
  <si>
    <t>МАОУ СШ № 98</t>
  </si>
  <si>
    <t>МАОУ СШ № 91</t>
  </si>
  <si>
    <t xml:space="preserve">МАОУ СШ № 72 </t>
  </si>
  <si>
    <t>МАОУ СШ № 3</t>
  </si>
  <si>
    <t>МАОУ СШ № 63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</si>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</sst>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99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9" fillId="0" borderId="0"/>
    <xf numFmtId="0" fontId="20" fillId="0" borderId="0"/>
  </cellStyleXfs>
  <cellXfs count="651">
    <xf numFmtId="0" fontId="0" fillId="0" borderId="0" xfId="0"/>
    <xf numFmtId="0" fontId="0" fillId="0" borderId="0" xfId="0" applyAlignment="1"/>
    <xf numFmtId="0" fontId="0" fillId="0" borderId="0" xfId="0" applyFill="1"/>
    <xf numFmtId="0" fontId="3" fillId="3" borderId="0" xfId="0" applyFont="1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4" borderId="0" xfId="0" applyFont="1" applyFill="1"/>
    <xf numFmtId="0" fontId="5" fillId="2" borderId="1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7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12" fillId="0" borderId="0" xfId="0" applyFont="1" applyBorder="1" applyAlignment="1"/>
    <xf numFmtId="0" fontId="5" fillId="0" borderId="17" xfId="0" applyFont="1" applyBorder="1" applyAlignment="1">
      <alignment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Fill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5" fillId="0" borderId="10" xfId="0" applyFont="1" applyBorder="1" applyAlignment="1">
      <alignment wrapText="1"/>
    </xf>
    <xf numFmtId="2" fontId="5" fillId="0" borderId="10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3" xfId="0" applyFont="1" applyBorder="1" applyAlignment="1">
      <alignment wrapText="1"/>
    </xf>
    <xf numFmtId="2" fontId="13" fillId="0" borderId="0" xfId="0" applyNumberFormat="1" applyFont="1"/>
    <xf numFmtId="0" fontId="4" fillId="0" borderId="0" xfId="0" applyFont="1" applyAlignment="1">
      <alignment horizontal="right" vertical="center"/>
    </xf>
    <xf numFmtId="0" fontId="5" fillId="0" borderId="19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5" borderId="30" xfId="0" applyFont="1" applyFill="1" applyBorder="1" applyAlignment="1">
      <alignment wrapText="1"/>
    </xf>
    <xf numFmtId="0" fontId="5" fillId="5" borderId="31" xfId="0" applyFont="1" applyFill="1" applyBorder="1" applyAlignment="1">
      <alignment wrapText="1"/>
    </xf>
    <xf numFmtId="0" fontId="5" fillId="5" borderId="32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0" fillId="0" borderId="35" xfId="0" applyFont="1" applyBorder="1" applyAlignment="1"/>
    <xf numFmtId="0" fontId="0" fillId="0" borderId="38" xfId="0" applyFont="1" applyBorder="1" applyAlignment="1"/>
    <xf numFmtId="0" fontId="0" fillId="0" borderId="39" xfId="0" applyFont="1" applyBorder="1" applyAlignment="1"/>
    <xf numFmtId="0" fontId="0" fillId="0" borderId="40" xfId="0" applyFont="1" applyBorder="1" applyAlignment="1"/>
    <xf numFmtId="0" fontId="0" fillId="0" borderId="41" xfId="0" applyFont="1" applyBorder="1" applyAlignment="1"/>
    <xf numFmtId="0" fontId="4" fillId="0" borderId="27" xfId="0" applyFont="1" applyBorder="1" applyAlignment="1">
      <alignment horizontal="center" vertical="center"/>
    </xf>
    <xf numFmtId="0" fontId="10" fillId="0" borderId="0" xfId="5"/>
    <xf numFmtId="0" fontId="10" fillId="0" borderId="12" xfId="5" applyBorder="1"/>
    <xf numFmtId="0" fontId="1" fillId="2" borderId="35" xfId="5" applyFont="1" applyFill="1" applyBorder="1" applyAlignment="1">
      <alignment horizontal="right"/>
    </xf>
    <xf numFmtId="0" fontId="3" fillId="0" borderId="0" xfId="5" applyFont="1"/>
    <xf numFmtId="2" fontId="10" fillId="0" borderId="0" xfId="5" applyNumberFormat="1"/>
    <xf numFmtId="0" fontId="10" fillId="0" borderId="17" xfId="5" applyBorder="1"/>
    <xf numFmtId="0" fontId="1" fillId="2" borderId="38" xfId="5" applyFont="1" applyFill="1" applyBorder="1" applyAlignment="1">
      <alignment horizontal="right"/>
    </xf>
    <xf numFmtId="2" fontId="10" fillId="2" borderId="0" xfId="5" applyNumberFormat="1" applyFill="1"/>
    <xf numFmtId="0" fontId="1" fillId="2" borderId="40" xfId="5" applyFont="1" applyFill="1" applyBorder="1" applyAlignment="1">
      <alignment horizontal="right"/>
    </xf>
    <xf numFmtId="0" fontId="10" fillId="0" borderId="19" xfId="5" applyBorder="1"/>
    <xf numFmtId="0" fontId="0" fillId="0" borderId="11" xfId="6" applyFont="1" applyBorder="1" applyAlignment="1">
      <alignment horizontal="left"/>
    </xf>
    <xf numFmtId="0" fontId="1" fillId="2" borderId="41" xfId="5" applyFont="1" applyFill="1" applyBorder="1" applyAlignment="1">
      <alignment horizontal="right"/>
    </xf>
    <xf numFmtId="0" fontId="10" fillId="0" borderId="14" xfId="5" applyBorder="1"/>
    <xf numFmtId="0" fontId="1" fillId="2" borderId="39" xfId="5" applyFont="1" applyFill="1" applyBorder="1" applyAlignment="1">
      <alignment horizontal="right"/>
    </xf>
    <xf numFmtId="0" fontId="10" fillId="0" borderId="22" xfId="5" applyBorder="1"/>
    <xf numFmtId="0" fontId="13" fillId="0" borderId="0" xfId="5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3" fillId="6" borderId="0" xfId="0" applyFont="1" applyFill="1"/>
    <xf numFmtId="0" fontId="3" fillId="7" borderId="0" xfId="0" applyFont="1" applyFill="1"/>
    <xf numFmtId="0" fontId="15" fillId="0" borderId="4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2" fontId="4" fillId="2" borderId="51" xfId="0" applyNumberFormat="1" applyFont="1" applyFill="1" applyBorder="1" applyAlignment="1">
      <alignment horizontal="left" vertical="center" wrapText="1"/>
    </xf>
    <xf numFmtId="2" fontId="4" fillId="2" borderId="52" xfId="0" applyNumberFormat="1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2" fontId="5" fillId="2" borderId="21" xfId="0" applyNumberFormat="1" applyFont="1" applyFill="1" applyBorder="1" applyAlignment="1">
      <alignment horizontal="right" wrapText="1"/>
    </xf>
    <xf numFmtId="0" fontId="7" fillId="0" borderId="51" xfId="0" applyFont="1" applyBorder="1" applyAlignment="1">
      <alignment horizontal="center" vertical="center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48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5" borderId="54" xfId="0" applyFont="1" applyFill="1" applyBorder="1" applyAlignment="1">
      <alignment wrapText="1"/>
    </xf>
    <xf numFmtId="0" fontId="5" fillId="5" borderId="55" xfId="0" applyFont="1" applyFill="1" applyBorder="1" applyAlignment="1">
      <alignment wrapText="1"/>
    </xf>
    <xf numFmtId="0" fontId="5" fillId="5" borderId="56" xfId="0" applyFont="1" applyFill="1" applyBorder="1" applyAlignment="1">
      <alignment wrapText="1"/>
    </xf>
    <xf numFmtId="0" fontId="5" fillId="0" borderId="55" xfId="0" applyFont="1" applyFill="1" applyBorder="1" applyAlignment="1">
      <alignment wrapText="1"/>
    </xf>
    <xf numFmtId="0" fontId="5" fillId="0" borderId="54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1" fillId="0" borderId="51" xfId="6" applyFont="1" applyBorder="1" applyAlignment="1">
      <alignment horizontal="center"/>
    </xf>
    <xf numFmtId="0" fontId="0" fillId="0" borderId="51" xfId="6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2" fontId="4" fillId="0" borderId="52" xfId="0" applyNumberFormat="1" applyFont="1" applyBorder="1" applyAlignment="1">
      <alignment horizontal="left" vertical="center" wrapText="1"/>
    </xf>
    <xf numFmtId="2" fontId="4" fillId="0" borderId="51" xfId="0" applyNumberFormat="1" applyFont="1" applyBorder="1" applyAlignment="1">
      <alignment horizontal="left" vertical="center"/>
    </xf>
    <xf numFmtId="0" fontId="5" fillId="2" borderId="11" xfId="0" applyFont="1" applyFill="1" applyBorder="1" applyAlignment="1">
      <alignment horizontal="right" wrapText="1"/>
    </xf>
    <xf numFmtId="2" fontId="0" fillId="0" borderId="0" xfId="0" applyNumberFormat="1"/>
    <xf numFmtId="1" fontId="5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2" fontId="14" fillId="0" borderId="0" xfId="0" applyNumberFormat="1" applyFont="1" applyAlignment="1"/>
    <xf numFmtId="2" fontId="4" fillId="2" borderId="6" xfId="0" applyNumberFormat="1" applyFont="1" applyFill="1" applyBorder="1" applyAlignment="1">
      <alignment horizontal="right" vertical="center" wrapText="1"/>
    </xf>
    <xf numFmtId="0" fontId="0" fillId="0" borderId="10" xfId="6" applyFont="1" applyBorder="1" applyAlignment="1">
      <alignment horizontal="left"/>
    </xf>
    <xf numFmtId="0" fontId="0" fillId="0" borderId="6" xfId="6" applyFont="1" applyBorder="1" applyAlignment="1">
      <alignment horizontal="left"/>
    </xf>
    <xf numFmtId="0" fontId="5" fillId="0" borderId="17" xfId="0" applyFont="1" applyBorder="1" applyAlignment="1">
      <alignment horizontal="right" vertical="center"/>
    </xf>
    <xf numFmtId="2" fontId="5" fillId="2" borderId="20" xfId="0" applyNumberFormat="1" applyFont="1" applyFill="1" applyBorder="1" applyAlignment="1">
      <alignment horizontal="right" wrapText="1"/>
    </xf>
    <xf numFmtId="2" fontId="7" fillId="0" borderId="52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2" fontId="5" fillId="2" borderId="23" xfId="0" applyNumberFormat="1" applyFont="1" applyFill="1" applyBorder="1" applyAlignment="1">
      <alignment horizontal="right" wrapText="1"/>
    </xf>
    <xf numFmtId="1" fontId="16" fillId="0" borderId="0" xfId="0" applyNumberFormat="1" applyFont="1" applyAlignment="1"/>
    <xf numFmtId="0" fontId="0" fillId="0" borderId="3" xfId="6" applyFont="1" applyBorder="1" applyAlignment="1">
      <alignment horizontal="left"/>
    </xf>
    <xf numFmtId="0" fontId="0" fillId="0" borderId="9" xfId="6" applyFont="1" applyBorder="1" applyAlignment="1">
      <alignment horizontal="left"/>
    </xf>
    <xf numFmtId="0" fontId="5" fillId="5" borderId="57" xfId="0" applyFont="1" applyFill="1" applyBorder="1" applyAlignment="1">
      <alignment wrapText="1"/>
    </xf>
    <xf numFmtId="0" fontId="3" fillId="8" borderId="0" xfId="0" applyFont="1" applyFill="1"/>
    <xf numFmtId="0" fontId="18" fillId="0" borderId="9" xfId="0" applyFont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right" vertical="center"/>
    </xf>
    <xf numFmtId="0" fontId="5" fillId="0" borderId="30" xfId="0" applyFont="1" applyFill="1" applyBorder="1" applyAlignment="1">
      <alignment wrapText="1"/>
    </xf>
    <xf numFmtId="2" fontId="6" fillId="0" borderId="0" xfId="0" applyNumberFormat="1" applyFont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wrapText="1"/>
    </xf>
    <xf numFmtId="2" fontId="5" fillId="4" borderId="6" xfId="0" applyNumberFormat="1" applyFont="1" applyFill="1" applyBorder="1" applyAlignment="1">
      <alignment horizontal="right" wrapText="1"/>
    </xf>
    <xf numFmtId="0" fontId="1" fillId="2" borderId="44" xfId="5" applyFont="1" applyFill="1" applyBorder="1" applyAlignment="1">
      <alignment horizontal="right"/>
    </xf>
    <xf numFmtId="0" fontId="2" fillId="0" borderId="50" xfId="5" applyFont="1" applyBorder="1" applyAlignment="1">
      <alignment horizontal="left" vertical="center"/>
    </xf>
    <xf numFmtId="0" fontId="4" fillId="5" borderId="62" xfId="0" applyFont="1" applyFill="1" applyBorder="1" applyAlignment="1">
      <alignment horizontal="left" vertical="center" wrapText="1"/>
    </xf>
    <xf numFmtId="0" fontId="2" fillId="2" borderId="46" xfId="5" applyFont="1" applyFill="1" applyBorder="1" applyAlignment="1">
      <alignment horizontal="left" vertical="center"/>
    </xf>
    <xf numFmtId="0" fontId="2" fillId="0" borderId="50" xfId="5" applyFont="1" applyBorder="1" applyAlignment="1">
      <alignment horizontal="center" vertical="center"/>
    </xf>
    <xf numFmtId="0" fontId="4" fillId="0" borderId="62" xfId="5" applyFont="1" applyBorder="1" applyAlignment="1">
      <alignment horizontal="left" vertical="center" wrapText="1"/>
    </xf>
    <xf numFmtId="0" fontId="2" fillId="0" borderId="46" xfId="5" applyFont="1" applyBorder="1" applyAlignment="1">
      <alignment horizontal="left" vertical="center" wrapText="1"/>
    </xf>
    <xf numFmtId="0" fontId="7" fillId="0" borderId="62" xfId="5" applyFont="1" applyBorder="1" applyAlignment="1">
      <alignment horizontal="center" vertical="center" wrapText="1"/>
    </xf>
    <xf numFmtId="0" fontId="15" fillId="0" borderId="46" xfId="5" applyFont="1" applyBorder="1" applyAlignment="1">
      <alignment horizontal="center" vertical="center" wrapText="1"/>
    </xf>
    <xf numFmtId="0" fontId="7" fillId="0" borderId="58" xfId="5" applyFont="1" applyBorder="1" applyAlignment="1">
      <alignment horizontal="center" vertical="center" wrapText="1"/>
    </xf>
    <xf numFmtId="0" fontId="7" fillId="0" borderId="46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left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2" fillId="0" borderId="0" xfId="5" applyFont="1"/>
    <xf numFmtId="0" fontId="1" fillId="2" borderId="38" xfId="5" applyFont="1" applyFill="1" applyBorder="1" applyAlignment="1">
      <alignment horizontal="right" vertical="center"/>
    </xf>
    <xf numFmtId="2" fontId="4" fillId="0" borderId="51" xfId="5" applyNumberFormat="1" applyFont="1" applyBorder="1" applyAlignment="1">
      <alignment horizontal="left" vertical="center" wrapText="1"/>
    </xf>
    <xf numFmtId="2" fontId="4" fillId="5" borderId="51" xfId="0" applyNumberFormat="1" applyFont="1" applyFill="1" applyBorder="1" applyAlignment="1">
      <alignment horizontal="left" vertical="center" wrapText="1"/>
    </xf>
    <xf numFmtId="0" fontId="1" fillId="0" borderId="44" xfId="5" applyFont="1" applyBorder="1"/>
    <xf numFmtId="2" fontId="7" fillId="0" borderId="51" xfId="5" applyNumberFormat="1" applyFont="1" applyBorder="1" applyAlignment="1">
      <alignment horizontal="center" vertical="center" wrapText="1"/>
    </xf>
    <xf numFmtId="2" fontId="13" fillId="0" borderId="0" xfId="5" applyNumberFormat="1" applyFont="1" applyFill="1" applyBorder="1" applyAlignment="1">
      <alignment horizontal="right" vertical="center"/>
    </xf>
    <xf numFmtId="0" fontId="1" fillId="0" borderId="12" xfId="5" applyFont="1" applyBorder="1" applyAlignment="1">
      <alignment horizontal="right" vertical="center"/>
    </xf>
    <xf numFmtId="0" fontId="1" fillId="0" borderId="17" xfId="5" applyFont="1" applyBorder="1" applyAlignment="1">
      <alignment horizontal="right" vertical="center"/>
    </xf>
    <xf numFmtId="0" fontId="2" fillId="0" borderId="17" xfId="5" applyFont="1" applyBorder="1" applyAlignment="1">
      <alignment horizontal="right" vertical="center"/>
    </xf>
    <xf numFmtId="0" fontId="10" fillId="0" borderId="25" xfId="5" applyBorder="1"/>
    <xf numFmtId="0" fontId="1" fillId="0" borderId="38" xfId="5" applyFont="1" applyBorder="1"/>
    <xf numFmtId="0" fontId="3" fillId="10" borderId="0" xfId="0" applyFont="1" applyFill="1"/>
    <xf numFmtId="0" fontId="5" fillId="5" borderId="3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wrapText="1"/>
    </xf>
    <xf numFmtId="2" fontId="5" fillId="2" borderId="63" xfId="0" applyNumberFormat="1" applyFont="1" applyFill="1" applyBorder="1" applyAlignment="1">
      <alignment horizontal="right" wrapText="1"/>
    </xf>
    <xf numFmtId="0" fontId="5" fillId="5" borderId="38" xfId="0" applyFont="1" applyFill="1" applyBorder="1" applyAlignment="1">
      <alignment wrapText="1"/>
    </xf>
    <xf numFmtId="0" fontId="5" fillId="5" borderId="35" xfId="0" applyFont="1" applyFill="1" applyBorder="1" applyAlignment="1">
      <alignment wrapText="1"/>
    </xf>
    <xf numFmtId="2" fontId="4" fillId="2" borderId="62" xfId="0" applyNumberFormat="1" applyFont="1" applyFill="1" applyBorder="1" applyAlignment="1">
      <alignment horizontal="left" vertical="center" wrapText="1"/>
    </xf>
    <xf numFmtId="2" fontId="4" fillId="2" borderId="46" xfId="0" applyNumberFormat="1" applyFont="1" applyFill="1" applyBorder="1" applyAlignment="1">
      <alignment horizontal="left" vertical="center" wrapText="1"/>
    </xf>
    <xf numFmtId="2" fontId="4" fillId="2" borderId="59" xfId="0" applyNumberFormat="1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wrapText="1"/>
    </xf>
    <xf numFmtId="0" fontId="5" fillId="9" borderId="32" xfId="0" applyFont="1" applyFill="1" applyBorder="1" applyAlignment="1">
      <alignment wrapText="1"/>
    </xf>
    <xf numFmtId="0" fontId="5" fillId="9" borderId="30" xfId="0" applyFont="1" applyFill="1" applyBorder="1" applyAlignment="1">
      <alignment wrapText="1"/>
    </xf>
    <xf numFmtId="0" fontId="5" fillId="9" borderId="31" xfId="0" applyFont="1" applyFill="1" applyBorder="1" applyAlignment="1">
      <alignment wrapText="1"/>
    </xf>
    <xf numFmtId="0" fontId="1" fillId="0" borderId="3" xfId="6" applyFont="1" applyBorder="1" applyAlignment="1">
      <alignment horizontal="center"/>
    </xf>
    <xf numFmtId="0" fontId="0" fillId="0" borderId="6" xfId="0" applyBorder="1"/>
    <xf numFmtId="0" fontId="5" fillId="5" borderId="18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5" borderId="21" xfId="0" applyFont="1" applyFill="1" applyBorder="1" applyAlignment="1">
      <alignment wrapText="1"/>
    </xf>
    <xf numFmtId="0" fontId="5" fillId="5" borderId="16" xfId="0" applyFont="1" applyFill="1" applyBorder="1" applyAlignment="1">
      <alignment wrapText="1"/>
    </xf>
    <xf numFmtId="2" fontId="5" fillId="5" borderId="3" xfId="0" applyNumberFormat="1" applyFont="1" applyFill="1" applyBorder="1" applyAlignment="1">
      <alignment horizontal="center" wrapText="1"/>
    </xf>
    <xf numFmtId="2" fontId="5" fillId="5" borderId="6" xfId="0" applyNumberFormat="1" applyFont="1" applyFill="1" applyBorder="1" applyAlignment="1">
      <alignment horizontal="center" wrapText="1"/>
    </xf>
    <xf numFmtId="2" fontId="5" fillId="5" borderId="10" xfId="0" applyNumberFormat="1" applyFont="1" applyFill="1" applyBorder="1" applyAlignment="1">
      <alignment horizontal="center" wrapText="1"/>
    </xf>
    <xf numFmtId="2" fontId="5" fillId="5" borderId="9" xfId="0" applyNumberFormat="1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55" xfId="0" applyFont="1" applyFill="1" applyBorder="1" applyAlignment="1">
      <alignment horizontal="center" wrapText="1"/>
    </xf>
    <xf numFmtId="2" fontId="5" fillId="5" borderId="11" xfId="0" applyNumberFormat="1" applyFont="1" applyFill="1" applyBorder="1" applyAlignment="1">
      <alignment horizontal="center" wrapText="1"/>
    </xf>
    <xf numFmtId="0" fontId="5" fillId="5" borderId="57" xfId="0" applyFont="1" applyFill="1" applyBorder="1" applyAlignment="1">
      <alignment horizontal="center" wrapText="1"/>
    </xf>
    <xf numFmtId="0" fontId="5" fillId="0" borderId="55" xfId="0" applyFont="1" applyFill="1" applyBorder="1" applyAlignment="1">
      <alignment horizontal="center" wrapText="1"/>
    </xf>
    <xf numFmtId="2" fontId="13" fillId="0" borderId="0" xfId="5" applyNumberFormat="1" applyFont="1" applyFill="1" applyBorder="1" applyAlignment="1">
      <alignment horizontal="center" vertical="center"/>
    </xf>
    <xf numFmtId="2" fontId="15" fillId="0" borderId="72" xfId="0" applyNumberFormat="1" applyFont="1" applyBorder="1" applyAlignment="1">
      <alignment horizontal="center"/>
    </xf>
    <xf numFmtId="2" fontId="15" fillId="0" borderId="73" xfId="0" applyNumberFormat="1" applyFont="1" applyBorder="1" applyAlignment="1">
      <alignment horizontal="center"/>
    </xf>
    <xf numFmtId="2" fontId="15" fillId="0" borderId="74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2" borderId="69" xfId="0" applyFont="1" applyFill="1" applyBorder="1" applyAlignment="1">
      <alignment horizontal="right" wrapText="1"/>
    </xf>
    <xf numFmtId="2" fontId="5" fillId="0" borderId="13" xfId="0" applyNumberFormat="1" applyFont="1" applyBorder="1" applyAlignment="1">
      <alignment wrapText="1"/>
    </xf>
    <xf numFmtId="2" fontId="5" fillId="0" borderId="25" xfId="0" applyNumberFormat="1" applyFont="1" applyBorder="1" applyAlignment="1">
      <alignment wrapText="1"/>
    </xf>
    <xf numFmtId="2" fontId="5" fillId="0" borderId="26" xfId="0" applyNumberFormat="1" applyFont="1" applyBorder="1" applyAlignment="1">
      <alignment wrapText="1"/>
    </xf>
    <xf numFmtId="2" fontId="5" fillId="0" borderId="24" xfId="0" applyNumberFormat="1" applyFont="1" applyBorder="1" applyAlignment="1">
      <alignment wrapText="1"/>
    </xf>
    <xf numFmtId="2" fontId="5" fillId="0" borderId="33" xfId="0" applyNumberFormat="1" applyFont="1" applyBorder="1" applyAlignment="1">
      <alignment wrapText="1"/>
    </xf>
    <xf numFmtId="0" fontId="5" fillId="5" borderId="23" xfId="0" applyFont="1" applyFill="1" applyBorder="1" applyAlignment="1">
      <alignment wrapText="1"/>
    </xf>
    <xf numFmtId="0" fontId="5" fillId="5" borderId="39" xfId="0" applyFont="1" applyFill="1" applyBorder="1" applyAlignment="1">
      <alignment wrapText="1"/>
    </xf>
    <xf numFmtId="0" fontId="5" fillId="5" borderId="54" xfId="0" applyFont="1" applyFill="1" applyBorder="1" applyAlignment="1">
      <alignment horizontal="center" wrapText="1"/>
    </xf>
    <xf numFmtId="0" fontId="4" fillId="0" borderId="5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66" xfId="5" applyFont="1" applyBorder="1" applyAlignment="1">
      <alignment horizontal="center" vertical="center" wrapText="1"/>
    </xf>
    <xf numFmtId="0" fontId="4" fillId="0" borderId="37" xfId="5" applyFont="1" applyBorder="1" applyAlignment="1">
      <alignment horizontal="center" vertical="center" wrapText="1"/>
    </xf>
    <xf numFmtId="0" fontId="4" fillId="0" borderId="59" xfId="5" applyFont="1" applyBorder="1" applyAlignment="1">
      <alignment horizontal="center" vertical="center" wrapText="1"/>
    </xf>
    <xf numFmtId="0" fontId="4" fillId="0" borderId="51" xfId="5" applyFont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right" wrapText="1"/>
    </xf>
    <xf numFmtId="0" fontId="4" fillId="0" borderId="46" xfId="5" applyFont="1" applyBorder="1" applyAlignment="1">
      <alignment horizontal="right" vertical="center" wrapText="1"/>
    </xf>
    <xf numFmtId="0" fontId="5" fillId="5" borderId="40" xfId="0" applyFont="1" applyFill="1" applyBorder="1" applyAlignment="1">
      <alignment horizontal="right" wrapText="1"/>
    </xf>
    <xf numFmtId="0" fontId="5" fillId="5" borderId="38" xfId="0" applyFont="1" applyFill="1" applyBorder="1" applyAlignment="1">
      <alignment horizontal="right" vertical="center" wrapText="1"/>
    </xf>
    <xf numFmtId="0" fontId="4" fillId="5" borderId="46" xfId="0" applyFont="1" applyFill="1" applyBorder="1" applyAlignment="1">
      <alignment horizontal="right" vertical="center" wrapText="1"/>
    </xf>
    <xf numFmtId="0" fontId="5" fillId="0" borderId="38" xfId="0" applyFont="1" applyFill="1" applyBorder="1" applyAlignment="1">
      <alignment horizontal="right" wrapText="1"/>
    </xf>
    <xf numFmtId="0" fontId="5" fillId="5" borderId="41" xfId="0" applyFont="1" applyFill="1" applyBorder="1" applyAlignment="1">
      <alignment horizontal="right" wrapText="1"/>
    </xf>
    <xf numFmtId="0" fontId="5" fillId="5" borderId="35" xfId="0" applyFont="1" applyFill="1" applyBorder="1" applyAlignment="1">
      <alignment horizontal="right" wrapText="1"/>
    </xf>
    <xf numFmtId="0" fontId="5" fillId="0" borderId="40" xfId="0" applyFont="1" applyFill="1" applyBorder="1" applyAlignment="1">
      <alignment horizontal="right" wrapText="1"/>
    </xf>
    <xf numFmtId="0" fontId="5" fillId="5" borderId="39" xfId="0" applyFont="1" applyFill="1" applyBorder="1" applyAlignment="1">
      <alignment horizontal="right" wrapText="1"/>
    </xf>
    <xf numFmtId="0" fontId="5" fillId="5" borderId="61" xfId="0" applyFont="1" applyFill="1" applyBorder="1" applyAlignment="1">
      <alignment horizontal="right" wrapText="1"/>
    </xf>
    <xf numFmtId="2" fontId="5" fillId="5" borderId="6" xfId="0" applyNumberFormat="1" applyFont="1" applyFill="1" applyBorder="1" applyAlignment="1">
      <alignment horizontal="right" wrapText="1"/>
    </xf>
    <xf numFmtId="0" fontId="5" fillId="5" borderId="64" xfId="0" applyFont="1" applyFill="1" applyBorder="1" applyAlignment="1">
      <alignment horizontal="right" wrapText="1"/>
    </xf>
    <xf numFmtId="2" fontId="5" fillId="5" borderId="10" xfId="0" applyNumberFormat="1" applyFont="1" applyFill="1" applyBorder="1" applyAlignment="1">
      <alignment horizontal="right" wrapText="1"/>
    </xf>
    <xf numFmtId="0" fontId="5" fillId="5" borderId="61" xfId="0" applyFont="1" applyFill="1" applyBorder="1" applyAlignment="1">
      <alignment horizontal="right" vertical="center" wrapText="1"/>
    </xf>
    <xf numFmtId="2" fontId="5" fillId="5" borderId="6" xfId="0" applyNumberFormat="1" applyFont="1" applyFill="1" applyBorder="1" applyAlignment="1">
      <alignment horizontal="right" vertical="center" wrapText="1"/>
    </xf>
    <xf numFmtId="0" fontId="5" fillId="0" borderId="61" xfId="0" applyFont="1" applyFill="1" applyBorder="1" applyAlignment="1">
      <alignment horizontal="right" wrapText="1"/>
    </xf>
    <xf numFmtId="0" fontId="5" fillId="5" borderId="34" xfId="0" applyFont="1" applyFill="1" applyBorder="1" applyAlignment="1">
      <alignment horizontal="right" wrapText="1"/>
    </xf>
    <xf numFmtId="2" fontId="5" fillId="5" borderId="3" xfId="0" applyNumberFormat="1" applyFont="1" applyFill="1" applyBorder="1" applyAlignment="1">
      <alignment horizontal="right" wrapText="1"/>
    </xf>
    <xf numFmtId="0" fontId="0" fillId="0" borderId="3" xfId="0" applyBorder="1"/>
    <xf numFmtId="2" fontId="5" fillId="0" borderId="18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center"/>
    </xf>
    <xf numFmtId="2" fontId="4" fillId="11" borderId="0" xfId="0" applyNumberFormat="1" applyFont="1" applyFill="1" applyAlignment="1">
      <alignment horizontal="right" vertical="center"/>
    </xf>
    <xf numFmtId="2" fontId="5" fillId="0" borderId="35" xfId="0" applyNumberFormat="1" applyFont="1" applyBorder="1" applyAlignment="1">
      <alignment wrapText="1"/>
    </xf>
    <xf numFmtId="2" fontId="5" fillId="0" borderId="38" xfId="0" applyNumberFormat="1" applyFont="1" applyBorder="1" applyAlignment="1">
      <alignment wrapText="1"/>
    </xf>
    <xf numFmtId="2" fontId="5" fillId="0" borderId="39" xfId="0" applyNumberFormat="1" applyFont="1" applyBorder="1" applyAlignment="1">
      <alignment wrapText="1"/>
    </xf>
    <xf numFmtId="2" fontId="5" fillId="0" borderId="40" xfId="0" applyNumberFormat="1" applyFont="1" applyBorder="1" applyAlignment="1">
      <alignment wrapText="1"/>
    </xf>
    <xf numFmtId="2" fontId="5" fillId="0" borderId="41" xfId="0" applyNumberFormat="1" applyFont="1" applyBorder="1" applyAlignment="1">
      <alignment wrapText="1"/>
    </xf>
    <xf numFmtId="2" fontId="7" fillId="0" borderId="59" xfId="5" applyNumberFormat="1" applyFont="1" applyBorder="1" applyAlignment="1">
      <alignment horizontal="center" vertical="center" wrapText="1"/>
    </xf>
    <xf numFmtId="2" fontId="4" fillId="0" borderId="59" xfId="5" applyNumberFormat="1" applyFont="1" applyBorder="1" applyAlignment="1">
      <alignment horizontal="left" vertical="center" wrapText="1"/>
    </xf>
    <xf numFmtId="2" fontId="5" fillId="5" borderId="24" xfId="0" applyNumberFormat="1" applyFont="1" applyFill="1" applyBorder="1" applyAlignment="1">
      <alignment horizontal="center" wrapText="1"/>
    </xf>
    <xf numFmtId="2" fontId="5" fillId="5" borderId="25" xfId="0" applyNumberFormat="1" applyFont="1" applyFill="1" applyBorder="1" applyAlignment="1">
      <alignment horizontal="center" wrapText="1"/>
    </xf>
    <xf numFmtId="2" fontId="4" fillId="5" borderId="59" xfId="0" applyNumberFormat="1" applyFont="1" applyFill="1" applyBorder="1" applyAlignment="1">
      <alignment horizontal="left" vertical="center" wrapText="1"/>
    </xf>
    <xf numFmtId="2" fontId="5" fillId="0" borderId="25" xfId="0" applyNumberFormat="1" applyFont="1" applyFill="1" applyBorder="1" applyAlignment="1">
      <alignment horizontal="center" wrapText="1"/>
    </xf>
    <xf numFmtId="2" fontId="5" fillId="0" borderId="24" xfId="0" applyNumberFormat="1" applyFont="1" applyFill="1" applyBorder="1" applyAlignment="1">
      <alignment horizontal="center" wrapText="1"/>
    </xf>
    <xf numFmtId="2" fontId="5" fillId="5" borderId="26" xfId="0" applyNumberFormat="1" applyFont="1" applyFill="1" applyBorder="1" applyAlignment="1">
      <alignment horizontal="center" wrapText="1"/>
    </xf>
    <xf numFmtId="2" fontId="2" fillId="0" borderId="0" xfId="5" applyNumberFormat="1" applyFont="1" applyAlignment="1">
      <alignment horizontal="center"/>
    </xf>
    <xf numFmtId="2" fontId="5" fillId="5" borderId="24" xfId="0" applyNumberFormat="1" applyFont="1" applyFill="1" applyBorder="1" applyAlignment="1">
      <alignment horizontal="right" wrapText="1"/>
    </xf>
    <xf numFmtId="2" fontId="5" fillId="5" borderId="25" xfId="0" applyNumberFormat="1" applyFont="1" applyFill="1" applyBorder="1" applyAlignment="1">
      <alignment horizontal="right" wrapText="1"/>
    </xf>
    <xf numFmtId="2" fontId="5" fillId="5" borderId="25" xfId="0" applyNumberFormat="1" applyFont="1" applyFill="1" applyBorder="1" applyAlignment="1">
      <alignment horizontal="right" vertical="center" wrapText="1"/>
    </xf>
    <xf numFmtId="2" fontId="5" fillId="0" borderId="25" xfId="0" applyNumberFormat="1" applyFont="1" applyFill="1" applyBorder="1" applyAlignment="1">
      <alignment horizontal="right" wrapText="1"/>
    </xf>
    <xf numFmtId="2" fontId="5" fillId="5" borderId="13" xfId="0" applyNumberFormat="1" applyFont="1" applyFill="1" applyBorder="1" applyAlignment="1">
      <alignment horizontal="right" wrapText="1"/>
    </xf>
    <xf numFmtId="2" fontId="2" fillId="0" borderId="0" xfId="5" applyNumberFormat="1" applyFont="1"/>
    <xf numFmtId="0" fontId="5" fillId="5" borderId="60" xfId="0" applyFont="1" applyFill="1" applyBorder="1" applyAlignment="1">
      <alignment horizontal="right" wrapText="1"/>
    </xf>
    <xf numFmtId="2" fontId="5" fillId="5" borderId="9" xfId="0" applyNumberFormat="1" applyFont="1" applyFill="1" applyBorder="1" applyAlignment="1">
      <alignment horizontal="right" wrapText="1"/>
    </xf>
    <xf numFmtId="2" fontId="5" fillId="5" borderId="26" xfId="0" applyNumberFormat="1" applyFont="1" applyFill="1" applyBorder="1" applyAlignment="1">
      <alignment horizontal="right" wrapText="1"/>
    </xf>
    <xf numFmtId="2" fontId="5" fillId="5" borderId="13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5" borderId="75" xfId="0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5" fillId="0" borderId="61" xfId="0" applyFont="1" applyBorder="1" applyAlignment="1">
      <alignment wrapText="1"/>
    </xf>
    <xf numFmtId="0" fontId="5" fillId="0" borderId="60" xfId="0" applyFont="1" applyBorder="1" applyAlignment="1">
      <alignment wrapText="1"/>
    </xf>
    <xf numFmtId="0" fontId="5" fillId="0" borderId="64" xfId="0" applyFont="1" applyBorder="1" applyAlignment="1">
      <alignment wrapText="1"/>
    </xf>
    <xf numFmtId="0" fontId="5" fillId="0" borderId="65" xfId="0" applyFont="1" applyBorder="1" applyAlignment="1">
      <alignment wrapText="1"/>
    </xf>
    <xf numFmtId="0" fontId="13" fillId="0" borderId="0" xfId="0" applyFont="1"/>
    <xf numFmtId="0" fontId="18" fillId="0" borderId="6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5" fillId="5" borderId="64" xfId="0" applyFont="1" applyFill="1" applyBorder="1" applyAlignment="1">
      <alignment wrapText="1"/>
    </xf>
    <xf numFmtId="0" fontId="5" fillId="5" borderId="40" xfId="0" applyFont="1" applyFill="1" applyBorder="1" applyAlignment="1">
      <alignment wrapText="1"/>
    </xf>
    <xf numFmtId="0" fontId="5" fillId="5" borderId="61" xfId="0" applyFont="1" applyFill="1" applyBorder="1" applyAlignment="1">
      <alignment wrapText="1"/>
    </xf>
    <xf numFmtId="0" fontId="5" fillId="5" borderId="60" xfId="0" applyFont="1" applyFill="1" applyBorder="1" applyAlignment="1">
      <alignment wrapText="1"/>
    </xf>
    <xf numFmtId="0" fontId="5" fillId="5" borderId="34" xfId="0" applyFont="1" applyFill="1" applyBorder="1" applyAlignment="1">
      <alignment wrapText="1"/>
    </xf>
    <xf numFmtId="0" fontId="5" fillId="0" borderId="61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4" fillId="0" borderId="75" xfId="5" applyFont="1" applyBorder="1" applyAlignment="1">
      <alignment horizontal="center" vertical="center" wrapText="1"/>
    </xf>
    <xf numFmtId="0" fontId="7" fillId="0" borderId="42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5" fillId="0" borderId="54" xfId="0" applyFont="1" applyFill="1" applyBorder="1" applyAlignment="1">
      <alignment horizontal="center" wrapText="1"/>
    </xf>
    <xf numFmtId="0" fontId="4" fillId="0" borderId="46" xfId="5" applyFont="1" applyBorder="1" applyAlignment="1">
      <alignment horizontal="left" vertical="center" wrapText="1"/>
    </xf>
    <xf numFmtId="0" fontId="4" fillId="5" borderId="46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wrapText="1"/>
    </xf>
    <xf numFmtId="0" fontId="4" fillId="5" borderId="45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6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7" fillId="0" borderId="59" xfId="5" applyFont="1" applyBorder="1" applyAlignment="1">
      <alignment horizontal="center" vertical="center" wrapText="1"/>
    </xf>
    <xf numFmtId="0" fontId="4" fillId="0" borderId="59" xfId="5" applyFont="1" applyBorder="1" applyAlignment="1">
      <alignment horizontal="left" vertical="center" wrapText="1"/>
    </xf>
    <xf numFmtId="0" fontId="5" fillId="5" borderId="24" xfId="0" applyFont="1" applyFill="1" applyBorder="1" applyAlignment="1">
      <alignment wrapText="1"/>
    </xf>
    <xf numFmtId="0" fontId="5" fillId="5" borderId="25" xfId="0" applyFont="1" applyFill="1" applyBorder="1" applyAlignment="1">
      <alignment wrapText="1"/>
    </xf>
    <xf numFmtId="0" fontId="4" fillId="5" borderId="59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5" fillId="5" borderId="26" xfId="0" applyFont="1" applyFill="1" applyBorder="1" applyAlignment="1">
      <alignment wrapText="1"/>
    </xf>
    <xf numFmtId="0" fontId="5" fillId="5" borderId="61" xfId="0" applyFont="1" applyFill="1" applyBorder="1" applyAlignment="1">
      <alignment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vertical="center" wrapText="1"/>
    </xf>
    <xf numFmtId="2" fontId="5" fillId="2" borderId="30" xfId="0" applyNumberFormat="1" applyFont="1" applyFill="1" applyBorder="1" applyAlignment="1">
      <alignment horizontal="right" wrapText="1"/>
    </xf>
    <xf numFmtId="2" fontId="5" fillId="2" borderId="31" xfId="0" applyNumberFormat="1" applyFont="1" applyFill="1" applyBorder="1" applyAlignment="1">
      <alignment horizontal="right" wrapText="1"/>
    </xf>
    <xf numFmtId="2" fontId="5" fillId="2" borderId="32" xfId="0" applyNumberFormat="1" applyFont="1" applyFill="1" applyBorder="1" applyAlignment="1">
      <alignment horizontal="right" wrapText="1"/>
    </xf>
    <xf numFmtId="2" fontId="5" fillId="2" borderId="81" xfId="0" applyNumberFormat="1" applyFont="1" applyFill="1" applyBorder="1" applyAlignment="1">
      <alignment horizontal="right" wrapText="1"/>
    </xf>
    <xf numFmtId="2" fontId="5" fillId="2" borderId="4" xfId="0" applyNumberFormat="1" applyFont="1" applyFill="1" applyBorder="1" applyAlignment="1">
      <alignment horizontal="right" wrapText="1"/>
    </xf>
    <xf numFmtId="2" fontId="5" fillId="0" borderId="30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5" borderId="64" xfId="0" applyFont="1" applyFill="1" applyBorder="1" applyAlignment="1">
      <alignment horizontal="center" wrapText="1"/>
    </xf>
    <xf numFmtId="2" fontId="5" fillId="5" borderId="40" xfId="0" applyNumberFormat="1" applyFont="1" applyFill="1" applyBorder="1" applyAlignment="1">
      <alignment horizontal="center" wrapText="1"/>
    </xf>
    <xf numFmtId="0" fontId="5" fillId="5" borderId="61" xfId="0" applyFont="1" applyFill="1" applyBorder="1" applyAlignment="1">
      <alignment horizontal="center" wrapText="1"/>
    </xf>
    <xf numFmtId="2" fontId="5" fillId="5" borderId="38" xfId="0" applyNumberFormat="1" applyFont="1" applyFill="1" applyBorder="1" applyAlignment="1">
      <alignment horizontal="center" wrapText="1"/>
    </xf>
    <xf numFmtId="0" fontId="5" fillId="5" borderId="60" xfId="0" applyFont="1" applyFill="1" applyBorder="1" applyAlignment="1">
      <alignment horizontal="center" wrapText="1"/>
    </xf>
    <xf numFmtId="2" fontId="5" fillId="5" borderId="39" xfId="0" applyNumberFormat="1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2" fontId="5" fillId="5" borderId="35" xfId="0" applyNumberFormat="1" applyFont="1" applyFill="1" applyBorder="1" applyAlignment="1">
      <alignment horizontal="center" wrapText="1"/>
    </xf>
    <xf numFmtId="0" fontId="5" fillId="5" borderId="65" xfId="0" applyFont="1" applyFill="1" applyBorder="1" applyAlignment="1">
      <alignment horizontal="center" wrapText="1"/>
    </xf>
    <xf numFmtId="2" fontId="5" fillId="5" borderId="41" xfId="0" applyNumberFormat="1" applyFont="1" applyFill="1" applyBorder="1" applyAlignment="1">
      <alignment horizontal="center" wrapText="1"/>
    </xf>
    <xf numFmtId="0" fontId="5" fillId="0" borderId="61" xfId="0" applyFont="1" applyFill="1" applyBorder="1" applyAlignment="1">
      <alignment horizontal="center" wrapText="1"/>
    </xf>
    <xf numFmtId="2" fontId="5" fillId="0" borderId="38" xfId="0" applyNumberFormat="1" applyFont="1" applyFill="1" applyBorder="1" applyAlignment="1">
      <alignment horizontal="center" wrapText="1"/>
    </xf>
    <xf numFmtId="1" fontId="0" fillId="0" borderId="5" xfId="0" applyNumberFormat="1" applyFont="1" applyBorder="1" applyAlignment="1">
      <alignment horizontal="right"/>
    </xf>
    <xf numFmtId="1" fontId="0" fillId="0" borderId="55" xfId="0" applyNumberFormat="1" applyFont="1" applyBorder="1" applyAlignment="1">
      <alignment horizontal="right"/>
    </xf>
    <xf numFmtId="1" fontId="0" fillId="0" borderId="57" xfId="0" applyNumberFormat="1" applyFont="1" applyBorder="1" applyAlignment="1">
      <alignment horizontal="right"/>
    </xf>
    <xf numFmtId="1" fontId="0" fillId="0" borderId="54" xfId="0" applyNumberFormat="1" applyFont="1" applyBorder="1" applyAlignment="1">
      <alignment horizontal="right"/>
    </xf>
    <xf numFmtId="1" fontId="0" fillId="0" borderId="56" xfId="0" applyNumberFormat="1" applyFont="1" applyBorder="1" applyAlignment="1">
      <alignment horizontal="right"/>
    </xf>
    <xf numFmtId="0" fontId="17" fillId="0" borderId="63" xfId="0" applyFont="1" applyBorder="1" applyAlignment="1">
      <alignment horizontal="center" vertical="center" wrapText="1"/>
    </xf>
    <xf numFmtId="1" fontId="0" fillId="0" borderId="16" xfId="0" applyNumberFormat="1" applyFont="1" applyBorder="1" applyAlignment="1">
      <alignment horizontal="right"/>
    </xf>
    <xf numFmtId="1" fontId="0" fillId="0" borderId="18" xfId="0" applyNumberFormat="1" applyFont="1" applyBorder="1" applyAlignment="1">
      <alignment horizontal="right"/>
    </xf>
    <xf numFmtId="1" fontId="0" fillId="0" borderId="21" xfId="0" applyNumberFormat="1" applyFont="1" applyBorder="1" applyAlignment="1">
      <alignment horizontal="right"/>
    </xf>
    <xf numFmtId="1" fontId="0" fillId="0" borderId="23" xfId="0" applyNumberFormat="1" applyFont="1" applyBorder="1" applyAlignment="1">
      <alignment horizontal="right"/>
    </xf>
    <xf numFmtId="1" fontId="0" fillId="0" borderId="20" xfId="0" applyNumberFormat="1" applyFont="1" applyBorder="1" applyAlignment="1">
      <alignment horizontal="right"/>
    </xf>
    <xf numFmtId="0" fontId="17" fillId="0" borderId="75" xfId="0" applyFont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wrapText="1"/>
    </xf>
    <xf numFmtId="0" fontId="5" fillId="5" borderId="38" xfId="0" applyFont="1" applyFill="1" applyBorder="1" applyAlignment="1">
      <alignment horizontal="center" wrapText="1"/>
    </xf>
    <xf numFmtId="0" fontId="5" fillId="5" borderId="39" xfId="0" applyFont="1" applyFill="1" applyBorder="1" applyAlignment="1">
      <alignment horizontal="center" wrapText="1"/>
    </xf>
    <xf numFmtId="0" fontId="5" fillId="5" borderId="35" xfId="0" applyFont="1" applyFill="1" applyBorder="1" applyAlignment="1">
      <alignment horizontal="center" wrapText="1"/>
    </xf>
    <xf numFmtId="0" fontId="5" fillId="5" borderId="41" xfId="0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  <xf numFmtId="1" fontId="0" fillId="0" borderId="38" xfId="0" applyNumberFormat="1" applyFont="1" applyBorder="1" applyAlignment="1"/>
    <xf numFmtId="2" fontId="5" fillId="2" borderId="3" xfId="0" applyNumberFormat="1" applyFont="1" applyFill="1" applyBorder="1" applyAlignment="1">
      <alignment horizontal="right" wrapText="1"/>
    </xf>
    <xf numFmtId="2" fontId="5" fillId="2" borderId="6" xfId="0" applyNumberFormat="1" applyFont="1" applyFill="1" applyBorder="1" applyAlignment="1">
      <alignment horizontal="right" wrapText="1"/>
    </xf>
    <xf numFmtId="2" fontId="5" fillId="2" borderId="9" xfId="0" applyNumberFormat="1" applyFont="1" applyFill="1" applyBorder="1" applyAlignment="1">
      <alignment horizontal="right" wrapText="1"/>
    </xf>
    <xf numFmtId="2" fontId="5" fillId="2" borderId="10" xfId="0" applyNumberFormat="1" applyFont="1" applyFill="1" applyBorder="1" applyAlignment="1">
      <alignment horizontal="right" wrapText="1"/>
    </xf>
    <xf numFmtId="2" fontId="5" fillId="2" borderId="11" xfId="0" applyNumberFormat="1" applyFont="1" applyFill="1" applyBorder="1" applyAlignment="1">
      <alignment horizontal="right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9" xfId="0" applyNumberFormat="1" applyFont="1" applyBorder="1" applyAlignment="1">
      <alignment horizontal="right" vertical="center" wrapText="1"/>
    </xf>
    <xf numFmtId="2" fontId="5" fillId="5" borderId="6" xfId="0" applyNumberFormat="1" applyFont="1" applyFill="1" applyBorder="1" applyAlignment="1">
      <alignment wrapText="1"/>
    </xf>
    <xf numFmtId="2" fontId="5" fillId="5" borderId="10" xfId="0" applyNumberFormat="1" applyFont="1" applyFill="1" applyBorder="1" applyAlignment="1">
      <alignment wrapText="1"/>
    </xf>
    <xf numFmtId="0" fontId="5" fillId="5" borderId="44" xfId="0" applyFont="1" applyFill="1" applyBorder="1" applyAlignment="1">
      <alignment horizontal="right" wrapText="1"/>
    </xf>
    <xf numFmtId="0" fontId="4" fillId="0" borderId="0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wrapText="1"/>
    </xf>
    <xf numFmtId="2" fontId="5" fillId="5" borderId="6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2" fontId="5" fillId="5" borderId="9" xfId="0" applyNumberFormat="1" applyFont="1" applyFill="1" applyBorder="1" applyAlignment="1">
      <alignment wrapText="1"/>
    </xf>
    <xf numFmtId="0" fontId="5" fillId="5" borderId="54" xfId="0" applyFont="1" applyFill="1" applyBorder="1" applyAlignment="1">
      <alignment horizontal="right" wrapText="1"/>
    </xf>
    <xf numFmtId="0" fontId="5" fillId="5" borderId="55" xfId="0" applyFont="1" applyFill="1" applyBorder="1" applyAlignment="1">
      <alignment horizontal="right" wrapText="1"/>
    </xf>
    <xf numFmtId="0" fontId="5" fillId="0" borderId="55" xfId="0" applyFont="1" applyFill="1" applyBorder="1" applyAlignment="1">
      <alignment horizontal="right" wrapText="1"/>
    </xf>
    <xf numFmtId="0" fontId="5" fillId="5" borderId="55" xfId="0" applyFont="1" applyFill="1" applyBorder="1" applyAlignment="1">
      <alignment horizontal="right" vertical="center" wrapText="1"/>
    </xf>
    <xf numFmtId="2" fontId="5" fillId="5" borderId="11" xfId="0" applyNumberFormat="1" applyFont="1" applyFill="1" applyBorder="1" applyAlignment="1">
      <alignment horizontal="right" wrapText="1"/>
    </xf>
    <xf numFmtId="2" fontId="5" fillId="5" borderId="48" xfId="0" applyNumberFormat="1" applyFont="1" applyFill="1" applyBorder="1" applyAlignment="1">
      <alignment horizontal="right" wrapText="1"/>
    </xf>
    <xf numFmtId="0" fontId="5" fillId="5" borderId="13" xfId="0" applyFont="1" applyFill="1" applyBorder="1" applyAlignment="1">
      <alignment horizontal="right" wrapText="1"/>
    </xf>
    <xf numFmtId="0" fontId="5" fillId="5" borderId="6" xfId="0" applyFont="1" applyFill="1" applyBorder="1" applyAlignment="1">
      <alignment horizontal="center" wrapText="1"/>
    </xf>
    <xf numFmtId="1" fontId="5" fillId="5" borderId="6" xfId="0" applyNumberFormat="1" applyFont="1" applyFill="1" applyBorder="1" applyAlignment="1">
      <alignment horizontal="right" wrapText="1"/>
    </xf>
    <xf numFmtId="0" fontId="4" fillId="5" borderId="5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wrapText="1"/>
    </xf>
    <xf numFmtId="0" fontId="4" fillId="5" borderId="80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wrapText="1"/>
    </xf>
    <xf numFmtId="0" fontId="4" fillId="5" borderId="5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2" fontId="4" fillId="5" borderId="2" xfId="0" applyNumberFormat="1" applyFont="1" applyFill="1" applyBorder="1" applyAlignment="1">
      <alignment horizontal="left" vertical="center" wrapText="1"/>
    </xf>
    <xf numFmtId="2" fontId="4" fillId="5" borderId="8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2" fontId="5" fillId="2" borderId="6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2" fillId="0" borderId="0" xfId="5" applyFont="1" applyAlignment="1">
      <alignment horizontal="center"/>
    </xf>
    <xf numFmtId="0" fontId="5" fillId="0" borderId="64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80" xfId="0" applyFont="1" applyBorder="1" applyAlignment="1">
      <alignment horizontal="center" vertical="center" wrapText="1"/>
    </xf>
    <xf numFmtId="1" fontId="5" fillId="5" borderId="24" xfId="0" applyNumberFormat="1" applyFont="1" applyFill="1" applyBorder="1" applyAlignment="1">
      <alignment horizontal="right" wrapText="1"/>
    </xf>
    <xf numFmtId="1" fontId="5" fillId="5" borderId="25" xfId="0" applyNumberFormat="1" applyFont="1" applyFill="1" applyBorder="1" applyAlignment="1">
      <alignment horizontal="right" wrapText="1"/>
    </xf>
    <xf numFmtId="1" fontId="5" fillId="5" borderId="26" xfId="0" applyNumberFormat="1" applyFont="1" applyFill="1" applyBorder="1" applyAlignment="1">
      <alignment horizontal="right" wrapText="1"/>
    </xf>
    <xf numFmtId="1" fontId="5" fillId="5" borderId="33" xfId="0" applyNumberFormat="1" applyFont="1" applyFill="1" applyBorder="1" applyAlignment="1">
      <alignment horizontal="right" wrapText="1"/>
    </xf>
    <xf numFmtId="1" fontId="5" fillId="5" borderId="13" xfId="0" applyNumberFormat="1" applyFont="1" applyFill="1" applyBorder="1" applyAlignment="1">
      <alignment horizontal="right" wrapText="1"/>
    </xf>
    <xf numFmtId="1" fontId="5" fillId="0" borderId="25" xfId="0" applyNumberFormat="1" applyFont="1" applyFill="1" applyBorder="1" applyAlignment="1">
      <alignment horizontal="right" wrapText="1"/>
    </xf>
    <xf numFmtId="0" fontId="18" fillId="0" borderId="14" xfId="0" applyFont="1" applyBorder="1" applyAlignment="1">
      <alignment horizontal="center" vertical="center" wrapText="1"/>
    </xf>
    <xf numFmtId="0" fontId="4" fillId="0" borderId="42" xfId="5" applyFont="1" applyBorder="1" applyAlignment="1">
      <alignment horizontal="right" vertical="center" wrapText="1"/>
    </xf>
    <xf numFmtId="1" fontId="0" fillId="0" borderId="30" xfId="0" applyNumberFormat="1" applyFont="1" applyBorder="1" applyAlignment="1">
      <alignment horizontal="right"/>
    </xf>
    <xf numFmtId="0" fontId="4" fillId="5" borderId="42" xfId="0" applyFont="1" applyFill="1" applyBorder="1" applyAlignment="1">
      <alignment horizontal="right" vertical="center" wrapText="1"/>
    </xf>
    <xf numFmtId="0" fontId="5" fillId="0" borderId="54" xfId="0" applyFont="1" applyFill="1" applyBorder="1" applyAlignment="1">
      <alignment horizontal="right" wrapText="1"/>
    </xf>
    <xf numFmtId="0" fontId="5" fillId="5" borderId="5" xfId="0" applyFont="1" applyFill="1" applyBorder="1" applyAlignment="1">
      <alignment horizontal="right" wrapText="1"/>
    </xf>
    <xf numFmtId="0" fontId="5" fillId="5" borderId="57" xfId="0" applyFont="1" applyFill="1" applyBorder="1" applyAlignment="1">
      <alignment horizontal="right" wrapText="1"/>
    </xf>
    <xf numFmtId="0" fontId="5" fillId="5" borderId="17" xfId="0" applyFont="1" applyFill="1" applyBorder="1" applyAlignment="1">
      <alignment horizontal="center" wrapText="1"/>
    </xf>
    <xf numFmtId="0" fontId="0" fillId="0" borderId="84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2" borderId="25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1" fontId="5" fillId="5" borderId="18" xfId="0" applyNumberFormat="1" applyFont="1" applyFill="1" applyBorder="1" applyAlignment="1">
      <alignment horizontal="right" wrapText="1"/>
    </xf>
    <xf numFmtId="0" fontId="5" fillId="2" borderId="17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2" fontId="5" fillId="2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1" fontId="5" fillId="5" borderId="21" xfId="0" applyNumberFormat="1" applyFont="1" applyFill="1" applyBorder="1" applyAlignment="1">
      <alignment horizontal="right" wrapText="1"/>
    </xf>
    <xf numFmtId="1" fontId="5" fillId="5" borderId="30" xfId="0" applyNumberFormat="1" applyFont="1" applyFill="1" applyBorder="1" applyAlignment="1">
      <alignment horizontal="right" wrapText="1"/>
    </xf>
    <xf numFmtId="0" fontId="5" fillId="5" borderId="12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  <xf numFmtId="0" fontId="5" fillId="9" borderId="55" xfId="0" applyFont="1" applyFill="1" applyBorder="1" applyAlignment="1">
      <alignment wrapText="1"/>
    </xf>
    <xf numFmtId="0" fontId="0" fillId="0" borderId="9" xfId="0" applyBorder="1"/>
    <xf numFmtId="2" fontId="5" fillId="0" borderId="21" xfId="0" applyNumberFormat="1" applyFont="1" applyBorder="1" applyAlignment="1">
      <alignment horizontal="right" vertical="center" wrapText="1"/>
    </xf>
    <xf numFmtId="0" fontId="5" fillId="9" borderId="5" xfId="0" applyFont="1" applyFill="1" applyBorder="1" applyAlignment="1">
      <alignment wrapText="1"/>
    </xf>
    <xf numFmtId="0" fontId="5" fillId="2" borderId="70" xfId="0" applyFont="1" applyFill="1" applyBorder="1" applyAlignment="1">
      <alignment horizontal="right" wrapText="1"/>
    </xf>
    <xf numFmtId="1" fontId="1" fillId="2" borderId="41" xfId="5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20" fillId="0" borderId="71" xfId="8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2" fontId="20" fillId="0" borderId="71" xfId="8" applyNumberFormat="1" applyBorder="1"/>
    <xf numFmtId="0" fontId="20" fillId="0" borderId="68" xfId="8" applyBorder="1"/>
    <xf numFmtId="2" fontId="20" fillId="0" borderId="68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20" fillId="0" borderId="67" xfId="8" applyBorder="1"/>
    <xf numFmtId="2" fontId="20" fillId="0" borderId="67" xfId="8" applyNumberFormat="1" applyBorder="1"/>
    <xf numFmtId="0" fontId="5" fillId="5" borderId="0" xfId="0" applyFont="1" applyFill="1" applyBorder="1" applyAlignment="1">
      <alignment wrapText="1"/>
    </xf>
    <xf numFmtId="0" fontId="5" fillId="9" borderId="54" xfId="0" applyFont="1" applyFill="1" applyBorder="1" applyAlignment="1">
      <alignment wrapText="1"/>
    </xf>
    <xf numFmtId="0" fontId="0" fillId="0" borderId="76" xfId="0" applyBorder="1"/>
    <xf numFmtId="0" fontId="0" fillId="0" borderId="8" xfId="0" applyBorder="1"/>
    <xf numFmtId="2" fontId="5" fillId="0" borderId="16" xfId="0" applyNumberFormat="1" applyFont="1" applyBorder="1" applyAlignment="1">
      <alignment horizontal="right" vertical="center" wrapText="1"/>
    </xf>
    <xf numFmtId="0" fontId="5" fillId="9" borderId="11" xfId="0" applyFont="1" applyFill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18" fillId="0" borderId="26" xfId="0" applyFont="1" applyBorder="1" applyAlignment="1">
      <alignment horizontal="center" vertical="center" wrapText="1"/>
    </xf>
    <xf numFmtId="1" fontId="0" fillId="0" borderId="39" xfId="0" applyNumberFormat="1" applyFont="1" applyBorder="1" applyAlignment="1"/>
    <xf numFmtId="1" fontId="0" fillId="0" borderId="41" xfId="0" applyNumberFormat="1" applyFont="1" applyBorder="1" applyAlignment="1"/>
    <xf numFmtId="2" fontId="5" fillId="0" borderId="3" xfId="0" applyNumberFormat="1" applyFont="1" applyBorder="1" applyAlignment="1">
      <alignment horizontal="right" vertical="center" wrapText="1"/>
    </xf>
    <xf numFmtId="1" fontId="5" fillId="5" borderId="22" xfId="0" applyNumberFormat="1" applyFont="1" applyFill="1" applyBorder="1" applyAlignment="1">
      <alignment wrapText="1"/>
    </xf>
    <xf numFmtId="1" fontId="5" fillId="5" borderId="17" xfId="0" applyNumberFormat="1" applyFont="1" applyFill="1" applyBorder="1" applyAlignment="1">
      <alignment wrapText="1"/>
    </xf>
    <xf numFmtId="1" fontId="5" fillId="5" borderId="14" xfId="0" applyNumberFormat="1" applyFont="1" applyFill="1" applyBorder="1" applyAlignment="1">
      <alignment wrapText="1"/>
    </xf>
    <xf numFmtId="1" fontId="5" fillId="5" borderId="19" xfId="0" applyNumberFormat="1" applyFont="1" applyFill="1" applyBorder="1" applyAlignment="1">
      <alignment wrapText="1"/>
    </xf>
    <xf numFmtId="1" fontId="5" fillId="5" borderId="12" xfId="0" applyNumberFormat="1" applyFont="1" applyFill="1" applyBorder="1" applyAlignment="1">
      <alignment wrapText="1"/>
    </xf>
    <xf numFmtId="1" fontId="5" fillId="0" borderId="17" xfId="0" applyNumberFormat="1" applyFont="1" applyFill="1" applyBorder="1" applyAlignment="1">
      <alignment wrapText="1"/>
    </xf>
    <xf numFmtId="0" fontId="5" fillId="2" borderId="22" xfId="0" applyFont="1" applyFill="1" applyBorder="1" applyAlignment="1">
      <alignment horizontal="center" wrapText="1"/>
    </xf>
    <xf numFmtId="2" fontId="5" fillId="2" borderId="10" xfId="0" applyNumberFormat="1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5" fillId="2" borderId="84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2" fontId="5" fillId="2" borderId="11" xfId="0" applyNumberFormat="1" applyFont="1" applyFill="1" applyBorder="1" applyAlignment="1">
      <alignment horizont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2" xfId="0" applyFont="1" applyFill="1" applyBorder="1" applyAlignment="1">
      <alignment horizontal="center" wrapText="1"/>
    </xf>
    <xf numFmtId="0" fontId="5" fillId="2" borderId="83" xfId="0" applyFont="1" applyFill="1" applyBorder="1" applyAlignment="1">
      <alignment horizontal="center" wrapText="1"/>
    </xf>
    <xf numFmtId="0" fontId="0" fillId="0" borderId="48" xfId="6" applyFont="1" applyBorder="1" applyAlignment="1">
      <alignment horizontal="left"/>
    </xf>
    <xf numFmtId="0" fontId="5" fillId="2" borderId="48" xfId="0" applyFont="1" applyFill="1" applyBorder="1" applyAlignment="1">
      <alignment horizontal="right" wrapText="1"/>
    </xf>
    <xf numFmtId="2" fontId="5" fillId="2" borderId="49" xfId="0" applyNumberFormat="1" applyFont="1" applyFill="1" applyBorder="1" applyAlignment="1">
      <alignment horizontal="right" wrapText="1"/>
    </xf>
    <xf numFmtId="0" fontId="5" fillId="9" borderId="10" xfId="0" applyFont="1" applyFill="1" applyBorder="1" applyAlignment="1">
      <alignment wrapText="1"/>
    </xf>
    <xf numFmtId="0" fontId="0" fillId="0" borderId="8" xfId="6" applyFont="1" applyBorder="1" applyAlignment="1">
      <alignment horizontal="left"/>
    </xf>
    <xf numFmtId="0" fontId="5" fillId="5" borderId="8" xfId="0" applyFont="1" applyFill="1" applyBorder="1" applyAlignment="1">
      <alignment wrapText="1"/>
    </xf>
    <xf numFmtId="0" fontId="0" fillId="0" borderId="2" xfId="6" applyFont="1" applyBorder="1" applyAlignment="1">
      <alignment horizontal="left"/>
    </xf>
    <xf numFmtId="0" fontId="5" fillId="5" borderId="47" xfId="0" applyFont="1" applyFill="1" applyBorder="1" applyAlignment="1">
      <alignment wrapText="1"/>
    </xf>
    <xf numFmtId="0" fontId="5" fillId="5" borderId="48" xfId="0" applyFont="1" applyFill="1" applyBorder="1" applyAlignment="1">
      <alignment wrapText="1"/>
    </xf>
    <xf numFmtId="2" fontId="5" fillId="2" borderId="35" xfId="0" applyNumberFormat="1" applyFont="1" applyFill="1" applyBorder="1" applyAlignment="1">
      <alignment horizontal="right" wrapText="1"/>
    </xf>
    <xf numFmtId="2" fontId="5" fillId="2" borderId="38" xfId="0" applyNumberFormat="1" applyFont="1" applyFill="1" applyBorder="1" applyAlignment="1">
      <alignment horizontal="right" wrapText="1"/>
    </xf>
    <xf numFmtId="2" fontId="5" fillId="0" borderId="38" xfId="0" applyNumberFormat="1" applyFont="1" applyBorder="1" applyAlignment="1">
      <alignment horizontal="right" vertical="center" wrapText="1"/>
    </xf>
    <xf numFmtId="2" fontId="5" fillId="2" borderId="40" xfId="0" applyNumberFormat="1" applyFont="1" applyFill="1" applyBorder="1" applyAlignment="1">
      <alignment horizontal="right" wrapText="1"/>
    </xf>
    <xf numFmtId="2" fontId="5" fillId="2" borderId="37" xfId="0" applyNumberFormat="1" applyFont="1" applyFill="1" applyBorder="1" applyAlignment="1">
      <alignment horizontal="right" wrapText="1"/>
    </xf>
    <xf numFmtId="2" fontId="5" fillId="2" borderId="44" xfId="0" applyNumberFormat="1" applyFont="1" applyFill="1" applyBorder="1" applyAlignment="1">
      <alignment horizontal="right" wrapText="1"/>
    </xf>
    <xf numFmtId="2" fontId="5" fillId="2" borderId="36" xfId="0" applyNumberFormat="1" applyFont="1" applyFill="1" applyBorder="1" applyAlignment="1">
      <alignment horizontal="right" wrapText="1"/>
    </xf>
    <xf numFmtId="2" fontId="5" fillId="2" borderId="41" xfId="0" applyNumberFormat="1" applyFont="1" applyFill="1" applyBorder="1" applyAlignment="1">
      <alignment horizontal="right" wrapText="1"/>
    </xf>
    <xf numFmtId="2" fontId="5" fillId="2" borderId="39" xfId="0" applyNumberFormat="1" applyFont="1" applyFill="1" applyBorder="1" applyAlignment="1">
      <alignment horizontal="right" wrapText="1"/>
    </xf>
    <xf numFmtId="2" fontId="5" fillId="0" borderId="41" xfId="0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2" fontId="5" fillId="2" borderId="8" xfId="0" applyNumberFormat="1" applyFont="1" applyFill="1" applyBorder="1" applyAlignment="1">
      <alignment horizontal="right" wrapText="1"/>
    </xf>
    <xf numFmtId="0" fontId="2" fillId="0" borderId="0" xfId="5" applyFont="1" applyAlignment="1">
      <alignment horizontal="right"/>
    </xf>
    <xf numFmtId="1" fontId="1" fillId="2" borderId="35" xfId="5" applyNumberFormat="1" applyFont="1" applyFill="1" applyBorder="1" applyAlignment="1">
      <alignment horizontal="right"/>
    </xf>
    <xf numFmtId="0" fontId="2" fillId="0" borderId="36" xfId="5" applyFont="1" applyBorder="1" applyAlignment="1">
      <alignment horizontal="center" vertical="center" wrapText="1"/>
    </xf>
    <xf numFmtId="0" fontId="2" fillId="0" borderId="37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center" vertical="center" wrapText="1"/>
    </xf>
    <xf numFmtId="0" fontId="4" fillId="0" borderId="46" xfId="5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9">
    <cellStyle name="Excel Built-in Normal" xfId="1"/>
    <cellStyle name="Excel Built-in Normal 1" xfId="2"/>
    <cellStyle name="Excel Built-in Normal 2" xfId="3"/>
    <cellStyle name="TableStyleLight1" xfId="4"/>
    <cellStyle name="Обычный" xfId="0" builtinId="0"/>
    <cellStyle name="Обычный 2" xfId="5"/>
    <cellStyle name="Обычный 2 2" xfId="6"/>
    <cellStyle name="Обычный 3" xfId="7"/>
    <cellStyle name="Обычный 4" xfId="8"/>
  </cellStyles>
  <dxfs count="204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CC0099"/>
      <color rgb="FF660033"/>
      <color rgb="FF3399FF"/>
      <color rgb="FF99CCFF"/>
      <color rgb="FF66FF33"/>
      <color rgb="FF00CC00"/>
      <color rgb="FFFFFF66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 Русский язык </a:t>
            </a:r>
            <a:r>
              <a:rPr lang="ru-RU" b="1" baseline="0"/>
              <a:t> 4 кл. </a:t>
            </a:r>
            <a:r>
              <a:rPr lang="en-US" b="1" baseline="0"/>
              <a:t>2025 -</a:t>
            </a:r>
            <a:r>
              <a:rPr lang="ru-RU" b="1" baseline="0"/>
              <a:t> </a:t>
            </a:r>
            <a:r>
              <a:rPr lang="en-US" b="1" baseline="0"/>
              <a:t>2</a:t>
            </a:r>
            <a:r>
              <a:rPr lang="ru-RU" b="1" baseline="0"/>
              <a:t>021</a:t>
            </a:r>
            <a:endParaRPr lang="ru-RU" b="1"/>
          </a:p>
        </c:rich>
      </c:tx>
      <c:layout>
        <c:manualLayout>
          <c:xMode val="edge"/>
          <c:yMode val="edge"/>
          <c:x val="2.6730879963580218E-2"/>
          <c:y val="6.961840702144360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003875467475506E-2"/>
          <c:y val="7.092566967738298E-2"/>
          <c:w val="0.97272456027271315"/>
          <c:h val="0.5609625873376773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районам'!$E$5:$E$123</c:f>
              <c:numCache>
                <c:formatCode>General</c:formatCode>
                <c:ptCount val="119"/>
                <c:pt idx="0">
                  <c:v>3.69</c:v>
                </c:pt>
                <c:pt idx="1">
                  <c:v>3.69</c:v>
                </c:pt>
                <c:pt idx="2">
                  <c:v>3.69</c:v>
                </c:pt>
                <c:pt idx="3">
                  <c:v>3.69</c:v>
                </c:pt>
                <c:pt idx="4">
                  <c:v>3.69</c:v>
                </c:pt>
                <c:pt idx="5">
                  <c:v>3.69</c:v>
                </c:pt>
                <c:pt idx="6">
                  <c:v>3.69</c:v>
                </c:pt>
                <c:pt idx="7">
                  <c:v>3.69</c:v>
                </c:pt>
                <c:pt idx="8">
                  <c:v>3.69</c:v>
                </c:pt>
                <c:pt idx="9">
                  <c:v>3.69</c:v>
                </c:pt>
                <c:pt idx="10">
                  <c:v>3.69</c:v>
                </c:pt>
                <c:pt idx="11">
                  <c:v>3.69</c:v>
                </c:pt>
                <c:pt idx="12">
                  <c:v>3.69</c:v>
                </c:pt>
                <c:pt idx="13">
                  <c:v>3.69</c:v>
                </c:pt>
                <c:pt idx="14">
                  <c:v>3.69</c:v>
                </c:pt>
                <c:pt idx="15">
                  <c:v>3.69</c:v>
                </c:pt>
                <c:pt idx="16">
                  <c:v>3.69</c:v>
                </c:pt>
                <c:pt idx="17">
                  <c:v>3.69</c:v>
                </c:pt>
                <c:pt idx="18">
                  <c:v>3.69</c:v>
                </c:pt>
                <c:pt idx="19">
                  <c:v>3.69</c:v>
                </c:pt>
                <c:pt idx="20">
                  <c:v>3.69</c:v>
                </c:pt>
                <c:pt idx="21">
                  <c:v>3.69</c:v>
                </c:pt>
                <c:pt idx="22">
                  <c:v>3.69</c:v>
                </c:pt>
                <c:pt idx="23">
                  <c:v>3.69</c:v>
                </c:pt>
                <c:pt idx="24">
                  <c:v>3.69</c:v>
                </c:pt>
                <c:pt idx="25">
                  <c:v>3.69</c:v>
                </c:pt>
                <c:pt idx="26">
                  <c:v>3.69</c:v>
                </c:pt>
                <c:pt idx="27">
                  <c:v>3.69</c:v>
                </c:pt>
                <c:pt idx="28">
                  <c:v>3.69</c:v>
                </c:pt>
                <c:pt idx="29">
                  <c:v>3.69</c:v>
                </c:pt>
                <c:pt idx="30">
                  <c:v>3.69</c:v>
                </c:pt>
                <c:pt idx="31">
                  <c:v>3.69</c:v>
                </c:pt>
                <c:pt idx="32">
                  <c:v>3.69</c:v>
                </c:pt>
                <c:pt idx="33">
                  <c:v>3.69</c:v>
                </c:pt>
                <c:pt idx="34">
                  <c:v>3.69</c:v>
                </c:pt>
                <c:pt idx="35">
                  <c:v>3.69</c:v>
                </c:pt>
                <c:pt idx="36">
                  <c:v>3.69</c:v>
                </c:pt>
                <c:pt idx="37">
                  <c:v>3.69</c:v>
                </c:pt>
                <c:pt idx="38">
                  <c:v>3.69</c:v>
                </c:pt>
                <c:pt idx="39">
                  <c:v>3.69</c:v>
                </c:pt>
                <c:pt idx="40">
                  <c:v>3.69</c:v>
                </c:pt>
                <c:pt idx="41">
                  <c:v>3.69</c:v>
                </c:pt>
                <c:pt idx="42">
                  <c:v>3.69</c:v>
                </c:pt>
                <c:pt idx="43">
                  <c:v>3.69</c:v>
                </c:pt>
                <c:pt idx="44">
                  <c:v>3.69</c:v>
                </c:pt>
                <c:pt idx="45">
                  <c:v>3.69</c:v>
                </c:pt>
                <c:pt idx="46">
                  <c:v>3.69</c:v>
                </c:pt>
                <c:pt idx="47">
                  <c:v>3.69</c:v>
                </c:pt>
                <c:pt idx="48">
                  <c:v>3.69</c:v>
                </c:pt>
                <c:pt idx="49">
                  <c:v>3.69</c:v>
                </c:pt>
                <c:pt idx="50">
                  <c:v>3.69</c:v>
                </c:pt>
                <c:pt idx="51">
                  <c:v>3.69</c:v>
                </c:pt>
                <c:pt idx="52">
                  <c:v>3.69</c:v>
                </c:pt>
                <c:pt idx="53">
                  <c:v>3.69</c:v>
                </c:pt>
                <c:pt idx="54">
                  <c:v>3.69</c:v>
                </c:pt>
                <c:pt idx="55">
                  <c:v>3.69</c:v>
                </c:pt>
                <c:pt idx="56">
                  <c:v>3.69</c:v>
                </c:pt>
                <c:pt idx="57">
                  <c:v>3.69</c:v>
                </c:pt>
                <c:pt idx="58">
                  <c:v>3.69</c:v>
                </c:pt>
                <c:pt idx="59">
                  <c:v>3.69</c:v>
                </c:pt>
                <c:pt idx="60">
                  <c:v>3.69</c:v>
                </c:pt>
                <c:pt idx="61">
                  <c:v>3.69</c:v>
                </c:pt>
                <c:pt idx="62">
                  <c:v>3.69</c:v>
                </c:pt>
                <c:pt idx="63">
                  <c:v>3.69</c:v>
                </c:pt>
                <c:pt idx="64">
                  <c:v>3.69</c:v>
                </c:pt>
                <c:pt idx="65">
                  <c:v>3.69</c:v>
                </c:pt>
                <c:pt idx="66">
                  <c:v>3.69</c:v>
                </c:pt>
                <c:pt idx="67">
                  <c:v>3.69</c:v>
                </c:pt>
                <c:pt idx="68">
                  <c:v>3.69</c:v>
                </c:pt>
                <c:pt idx="69">
                  <c:v>3.69</c:v>
                </c:pt>
                <c:pt idx="70">
                  <c:v>3.69</c:v>
                </c:pt>
                <c:pt idx="71">
                  <c:v>3.69</c:v>
                </c:pt>
                <c:pt idx="72">
                  <c:v>3.69</c:v>
                </c:pt>
                <c:pt idx="73">
                  <c:v>3.69</c:v>
                </c:pt>
                <c:pt idx="74">
                  <c:v>3.69</c:v>
                </c:pt>
                <c:pt idx="75">
                  <c:v>3.69</c:v>
                </c:pt>
                <c:pt idx="76">
                  <c:v>3.69</c:v>
                </c:pt>
                <c:pt idx="77">
                  <c:v>3.69</c:v>
                </c:pt>
                <c:pt idx="78">
                  <c:v>3.69</c:v>
                </c:pt>
                <c:pt idx="79">
                  <c:v>3.69</c:v>
                </c:pt>
                <c:pt idx="80">
                  <c:v>3.69</c:v>
                </c:pt>
                <c:pt idx="81">
                  <c:v>3.69</c:v>
                </c:pt>
                <c:pt idx="82">
                  <c:v>3.69</c:v>
                </c:pt>
                <c:pt idx="83">
                  <c:v>3.69</c:v>
                </c:pt>
                <c:pt idx="84">
                  <c:v>3.69</c:v>
                </c:pt>
                <c:pt idx="85">
                  <c:v>3.69</c:v>
                </c:pt>
                <c:pt idx="86">
                  <c:v>3.69</c:v>
                </c:pt>
                <c:pt idx="87">
                  <c:v>3.69</c:v>
                </c:pt>
                <c:pt idx="88">
                  <c:v>3.69</c:v>
                </c:pt>
                <c:pt idx="89">
                  <c:v>3.69</c:v>
                </c:pt>
                <c:pt idx="90">
                  <c:v>3.69</c:v>
                </c:pt>
                <c:pt idx="91">
                  <c:v>3.69</c:v>
                </c:pt>
                <c:pt idx="92">
                  <c:v>3.69</c:v>
                </c:pt>
                <c:pt idx="93">
                  <c:v>3.69</c:v>
                </c:pt>
                <c:pt idx="94">
                  <c:v>3.69</c:v>
                </c:pt>
                <c:pt idx="95">
                  <c:v>3.69</c:v>
                </c:pt>
                <c:pt idx="96">
                  <c:v>3.69</c:v>
                </c:pt>
                <c:pt idx="97">
                  <c:v>3.69</c:v>
                </c:pt>
                <c:pt idx="98">
                  <c:v>3.69</c:v>
                </c:pt>
                <c:pt idx="99">
                  <c:v>3.69</c:v>
                </c:pt>
                <c:pt idx="100">
                  <c:v>3.69</c:v>
                </c:pt>
                <c:pt idx="101">
                  <c:v>3.69</c:v>
                </c:pt>
                <c:pt idx="102">
                  <c:v>3.69</c:v>
                </c:pt>
                <c:pt idx="103">
                  <c:v>3.69</c:v>
                </c:pt>
                <c:pt idx="104">
                  <c:v>3.69</c:v>
                </c:pt>
                <c:pt idx="105">
                  <c:v>3.69</c:v>
                </c:pt>
                <c:pt idx="106">
                  <c:v>3.69</c:v>
                </c:pt>
                <c:pt idx="107">
                  <c:v>3.69</c:v>
                </c:pt>
                <c:pt idx="108">
                  <c:v>3.69</c:v>
                </c:pt>
                <c:pt idx="109">
                  <c:v>3.69</c:v>
                </c:pt>
                <c:pt idx="110">
                  <c:v>3.69</c:v>
                </c:pt>
                <c:pt idx="111">
                  <c:v>3.69</c:v>
                </c:pt>
                <c:pt idx="112">
                  <c:v>3.69</c:v>
                </c:pt>
                <c:pt idx="113">
                  <c:v>3.69</c:v>
                </c:pt>
                <c:pt idx="114">
                  <c:v>3.69</c:v>
                </c:pt>
                <c:pt idx="115">
                  <c:v>3.69</c:v>
                </c:pt>
                <c:pt idx="116">
                  <c:v>3.69</c:v>
                </c:pt>
                <c:pt idx="117">
                  <c:v>3.69</c:v>
                </c:pt>
                <c:pt idx="118">
                  <c:v>3.69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0099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районам'!$D$5:$D$123</c:f>
              <c:numCache>
                <c:formatCode>0.00</c:formatCode>
                <c:ptCount val="119"/>
                <c:pt idx="0">
                  <c:v>3.7399666666666675</c:v>
                </c:pt>
                <c:pt idx="1">
                  <c:v>3.9582999999999999</c:v>
                </c:pt>
                <c:pt idx="2">
                  <c:v>4.0108000000000006</c:v>
                </c:pt>
                <c:pt idx="3">
                  <c:v>3.8824000000000001</c:v>
                </c:pt>
                <c:pt idx="4">
                  <c:v>4.0503</c:v>
                </c:pt>
                <c:pt idx="5">
                  <c:v>4.0179</c:v>
                </c:pt>
                <c:pt idx="6">
                  <c:v>3.1704999999999997</c:v>
                </c:pt>
                <c:pt idx="7">
                  <c:v>3.6488999999999998</c:v>
                </c:pt>
                <c:pt idx="8">
                  <c:v>3.3711000000000002</c:v>
                </c:pt>
                <c:pt idx="9">
                  <c:v>3.5495000000000001</c:v>
                </c:pt>
                <c:pt idx="10">
                  <c:v>3.6990500000000002</c:v>
                </c:pt>
                <c:pt idx="11">
                  <c:v>3.6972000000000005</c:v>
                </c:pt>
                <c:pt idx="12">
                  <c:v>3.9229999999999996</c:v>
                </c:pt>
                <c:pt idx="13">
                  <c:v>3.8974000000000002</c:v>
                </c:pt>
                <c:pt idx="14">
                  <c:v>3.8508999999999998</c:v>
                </c:pt>
                <c:pt idx="15">
                  <c:v>3.9404000000000003</c:v>
                </c:pt>
                <c:pt idx="16">
                  <c:v>3.5764000000000005</c:v>
                </c:pt>
                <c:pt idx="17">
                  <c:v>3.7056</c:v>
                </c:pt>
                <c:pt idx="18">
                  <c:v>3.3332999999999999</c:v>
                </c:pt>
                <c:pt idx="19">
                  <c:v>3.5170999999999997</c:v>
                </c:pt>
                <c:pt idx="20">
                  <c:v>3.5215999999999998</c:v>
                </c:pt>
                <c:pt idx="21">
                  <c:v>3.7329999999999997</c:v>
                </c:pt>
                <c:pt idx="22">
                  <c:v>3.6927000000000003</c:v>
                </c:pt>
                <c:pt idx="23">
                  <c:v>3.5517235294117651</c:v>
                </c:pt>
                <c:pt idx="24">
                  <c:v>3.3504</c:v>
                </c:pt>
                <c:pt idx="25">
                  <c:v>3.5924999999999998</c:v>
                </c:pt>
                <c:pt idx="26">
                  <c:v>3.5614999999999997</c:v>
                </c:pt>
                <c:pt idx="27">
                  <c:v>3.6068000000000007</c:v>
                </c:pt>
                <c:pt idx="28">
                  <c:v>3.3437000000000001</c:v>
                </c:pt>
                <c:pt idx="29">
                  <c:v>3.5693000000000006</c:v>
                </c:pt>
                <c:pt idx="30">
                  <c:v>3.4537999999999998</c:v>
                </c:pt>
                <c:pt idx="31">
                  <c:v>3.4782999999999999</c:v>
                </c:pt>
                <c:pt idx="32">
                  <c:v>3.3671999999999995</c:v>
                </c:pt>
                <c:pt idx="33">
                  <c:v>3.7856999999999994</c:v>
                </c:pt>
                <c:pt idx="34">
                  <c:v>3.6356000000000002</c:v>
                </c:pt>
                <c:pt idx="35">
                  <c:v>3.6582999999999997</c:v>
                </c:pt>
                <c:pt idx="36">
                  <c:v>3.5569999999999999</c:v>
                </c:pt>
                <c:pt idx="37">
                  <c:v>3.4478000000000004</c:v>
                </c:pt>
                <c:pt idx="38">
                  <c:v>3.7497000000000003</c:v>
                </c:pt>
                <c:pt idx="39">
                  <c:v>3.5636999999999999</c:v>
                </c:pt>
                <c:pt idx="40">
                  <c:v>3.6579999999999999</c:v>
                </c:pt>
                <c:pt idx="41">
                  <c:v>3.6445949999999998</c:v>
                </c:pt>
                <c:pt idx="42">
                  <c:v>3.5472999999999995</c:v>
                </c:pt>
                <c:pt idx="43">
                  <c:v>3.8</c:v>
                </c:pt>
                <c:pt idx="44">
                  <c:v>3.6088</c:v>
                </c:pt>
                <c:pt idx="45">
                  <c:v>3.5364999999999998</c:v>
                </c:pt>
                <c:pt idx="46">
                  <c:v>3.7484000000000002</c:v>
                </c:pt>
                <c:pt idx="47">
                  <c:v>3.6926999999999999</c:v>
                </c:pt>
                <c:pt idx="48">
                  <c:v>4.0834000000000001</c:v>
                </c:pt>
                <c:pt idx="49">
                  <c:v>3.5813000000000001</c:v>
                </c:pt>
                <c:pt idx="50">
                  <c:v>3.3273000000000001</c:v>
                </c:pt>
                <c:pt idx="51">
                  <c:v>3.9796000000000005</c:v>
                </c:pt>
                <c:pt idx="52">
                  <c:v>3.56</c:v>
                </c:pt>
                <c:pt idx="53">
                  <c:v>3.4613999999999998</c:v>
                </c:pt>
                <c:pt idx="54">
                  <c:v>3.6953999999999998</c:v>
                </c:pt>
                <c:pt idx="55">
                  <c:v>3.8076999999999996</c:v>
                </c:pt>
                <c:pt idx="56">
                  <c:v>3.6025</c:v>
                </c:pt>
                <c:pt idx="57">
                  <c:v>3.6152999999999995</c:v>
                </c:pt>
                <c:pt idx="58">
                  <c:v>3.4955000000000003</c:v>
                </c:pt>
                <c:pt idx="59">
                  <c:v>3.7719999999999998</c:v>
                </c:pt>
                <c:pt idx="60">
                  <c:v>3.7675000000000001</c:v>
                </c:pt>
                <c:pt idx="61">
                  <c:v>3.2093000000000003</c:v>
                </c:pt>
                <c:pt idx="62">
                  <c:v>3.7431071428571423</c:v>
                </c:pt>
                <c:pt idx="63">
                  <c:v>4.0327999999999999</c:v>
                </c:pt>
                <c:pt idx="64">
                  <c:v>3.9696000000000002</c:v>
                </c:pt>
                <c:pt idx="65">
                  <c:v>4.0717999999999996</c:v>
                </c:pt>
                <c:pt idx="66">
                  <c:v>3.7675000000000001</c:v>
                </c:pt>
                <c:pt idx="67">
                  <c:v>3.7664</c:v>
                </c:pt>
                <c:pt idx="68">
                  <c:v>3.6926999999999999</c:v>
                </c:pt>
                <c:pt idx="69">
                  <c:v>3.74</c:v>
                </c:pt>
                <c:pt idx="70">
                  <c:v>3.5337000000000001</c:v>
                </c:pt>
                <c:pt idx="71">
                  <c:v>4.0144000000000002</c:v>
                </c:pt>
                <c:pt idx="72">
                  <c:v>3.8064999999999998</c:v>
                </c:pt>
                <c:pt idx="73">
                  <c:v>3.3542000000000001</c:v>
                </c:pt>
                <c:pt idx="74">
                  <c:v>3.7871999999999999</c:v>
                </c:pt>
                <c:pt idx="75">
                  <c:v>3.6357000000000004</c:v>
                </c:pt>
                <c:pt idx="76">
                  <c:v>3.2310000000000003</c:v>
                </c:pt>
                <c:pt idx="77">
                  <c:v>3.6855516129032257</c:v>
                </c:pt>
                <c:pt idx="78">
                  <c:v>3.9665999999999997</c:v>
                </c:pt>
                <c:pt idx="79">
                  <c:v>3.7046000000000006</c:v>
                </c:pt>
                <c:pt idx="80">
                  <c:v>3.5168000000000008</c:v>
                </c:pt>
                <c:pt idx="81">
                  <c:v>3.5441999999999996</c:v>
                </c:pt>
                <c:pt idx="82">
                  <c:v>3.6003999999999996</c:v>
                </c:pt>
                <c:pt idx="83">
                  <c:v>3.7385000000000002</c:v>
                </c:pt>
                <c:pt idx="84">
                  <c:v>3.3874</c:v>
                </c:pt>
                <c:pt idx="85">
                  <c:v>3.6092</c:v>
                </c:pt>
                <c:pt idx="86">
                  <c:v>3.6713999999999998</c:v>
                </c:pt>
                <c:pt idx="87">
                  <c:v>3.5295000000000005</c:v>
                </c:pt>
                <c:pt idx="88">
                  <c:v>3.4337</c:v>
                </c:pt>
                <c:pt idx="89">
                  <c:v>3.7566000000000002</c:v>
                </c:pt>
                <c:pt idx="90">
                  <c:v>3.657</c:v>
                </c:pt>
                <c:pt idx="91">
                  <c:v>3.8254000000000001</c:v>
                </c:pt>
                <c:pt idx="92">
                  <c:v>3.6134999999999997</c:v>
                </c:pt>
                <c:pt idx="93">
                  <c:v>3.6153000000000004</c:v>
                </c:pt>
                <c:pt idx="94">
                  <c:v>3.5817999999999999</c:v>
                </c:pt>
                <c:pt idx="95">
                  <c:v>3.7527999999999997</c:v>
                </c:pt>
                <c:pt idx="96">
                  <c:v>4.0887000000000002</c:v>
                </c:pt>
                <c:pt idx="97">
                  <c:v>3.8239999999999998</c:v>
                </c:pt>
                <c:pt idx="98">
                  <c:v>3.5824000000000003</c:v>
                </c:pt>
                <c:pt idx="99">
                  <c:v>3.5902000000000003</c:v>
                </c:pt>
                <c:pt idx="100">
                  <c:v>3.2631999999999999</c:v>
                </c:pt>
                <c:pt idx="101">
                  <c:v>3.8689000000000004</c:v>
                </c:pt>
                <c:pt idx="102">
                  <c:v>3.8395999999999999</c:v>
                </c:pt>
                <c:pt idx="103">
                  <c:v>3.95</c:v>
                </c:pt>
                <c:pt idx="104">
                  <c:v>3.6428000000000003</c:v>
                </c:pt>
                <c:pt idx="105">
                  <c:v>3.6990999999999996</c:v>
                </c:pt>
                <c:pt idx="106">
                  <c:v>3.6789000000000001</c:v>
                </c:pt>
                <c:pt idx="107">
                  <c:v>3.8550999999999997</c:v>
                </c:pt>
                <c:pt idx="108">
                  <c:v>3.8645000000000005</c:v>
                </c:pt>
                <c:pt idx="109">
                  <c:v>3.7681666666666667</c:v>
                </c:pt>
                <c:pt idx="110">
                  <c:v>4.4000000000000004</c:v>
                </c:pt>
                <c:pt idx="111">
                  <c:v>3.8172999999999995</c:v>
                </c:pt>
                <c:pt idx="112">
                  <c:v>3.8513000000000002</c:v>
                </c:pt>
                <c:pt idx="113">
                  <c:v>3.7571999999999997</c:v>
                </c:pt>
                <c:pt idx="114">
                  <c:v>3.9995999999999996</c:v>
                </c:pt>
                <c:pt idx="115">
                  <c:v>3.7182999999999997</c:v>
                </c:pt>
                <c:pt idx="116">
                  <c:v>3.1110000000000002</c:v>
                </c:pt>
                <c:pt idx="117">
                  <c:v>3.6808999999999998</c:v>
                </c:pt>
                <c:pt idx="118">
                  <c:v>3.5779000000000001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районам'!$I$5:$I$123</c:f>
              <c:numCache>
                <c:formatCode>General</c:formatCode>
                <c:ptCount val="119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  <c:pt idx="118">
                  <c:v>3.79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районам'!$H$5:$H$123</c:f>
              <c:numCache>
                <c:formatCode>0.00</c:formatCode>
                <c:ptCount val="119"/>
                <c:pt idx="0">
                  <c:v>3.977577777777777</c:v>
                </c:pt>
                <c:pt idx="1">
                  <c:v>4.3499999999999996</c:v>
                </c:pt>
                <c:pt idx="2">
                  <c:v>3.8720000000000003</c:v>
                </c:pt>
                <c:pt idx="3">
                  <c:v>3.9581999999999997</c:v>
                </c:pt>
                <c:pt idx="4">
                  <c:v>4.3788</c:v>
                </c:pt>
                <c:pt idx="5">
                  <c:v>4.1067999999999998</c:v>
                </c:pt>
                <c:pt idx="6">
                  <c:v>3.8350999999999997</c:v>
                </c:pt>
                <c:pt idx="7">
                  <c:v>3.9496000000000002</c:v>
                </c:pt>
                <c:pt idx="8">
                  <c:v>3.7813999999999997</c:v>
                </c:pt>
                <c:pt idx="9">
                  <c:v>3.5663</c:v>
                </c:pt>
                <c:pt idx="10">
                  <c:v>3.6982750000000002</c:v>
                </c:pt>
                <c:pt idx="11">
                  <c:v>3.3895000000000004</c:v>
                </c:pt>
                <c:pt idx="12">
                  <c:v>3.9853000000000005</c:v>
                </c:pt>
                <c:pt idx="13">
                  <c:v>4.2474999999999996</c:v>
                </c:pt>
                <c:pt idx="14">
                  <c:v>4.0109000000000004</c:v>
                </c:pt>
                <c:pt idx="15">
                  <c:v>3.6995</c:v>
                </c:pt>
                <c:pt idx="16">
                  <c:v>3.4320999999999993</c:v>
                </c:pt>
                <c:pt idx="17">
                  <c:v>3.4951000000000003</c:v>
                </c:pt>
                <c:pt idx="18">
                  <c:v>3.4999999999999996</c:v>
                </c:pt>
                <c:pt idx="19">
                  <c:v>3.9167000000000001</c:v>
                </c:pt>
                <c:pt idx="20">
                  <c:v>3.33</c:v>
                </c:pt>
                <c:pt idx="21">
                  <c:v>3.4181000000000008</c:v>
                </c:pt>
                <c:pt idx="22">
                  <c:v>3.9546000000000006</c:v>
                </c:pt>
                <c:pt idx="23">
                  <c:v>3.6226823529411765</c:v>
                </c:pt>
                <c:pt idx="24">
                  <c:v>3.3558000000000003</c:v>
                </c:pt>
                <c:pt idx="25">
                  <c:v>3.8879000000000001</c:v>
                </c:pt>
                <c:pt idx="26">
                  <c:v>4.1179999999999994</c:v>
                </c:pt>
                <c:pt idx="27">
                  <c:v>3.5413000000000001</c:v>
                </c:pt>
                <c:pt idx="28">
                  <c:v>3.63</c:v>
                </c:pt>
                <c:pt idx="29">
                  <c:v>3.4340000000000002</c:v>
                </c:pt>
                <c:pt idx="30">
                  <c:v>3.5878000000000001</c:v>
                </c:pt>
                <c:pt idx="31">
                  <c:v>3.58</c:v>
                </c:pt>
                <c:pt idx="32">
                  <c:v>3.5739000000000001</c:v>
                </c:pt>
                <c:pt idx="33">
                  <c:v>3.2293000000000003</c:v>
                </c:pt>
                <c:pt idx="34">
                  <c:v>3.6172999999999997</c:v>
                </c:pt>
                <c:pt idx="35">
                  <c:v>3.8511000000000002</c:v>
                </c:pt>
                <c:pt idx="36">
                  <c:v>3.5132999999999996</c:v>
                </c:pt>
                <c:pt idx="37">
                  <c:v>3.4936999999999996</c:v>
                </c:pt>
                <c:pt idx="38">
                  <c:v>3.6858</c:v>
                </c:pt>
                <c:pt idx="39">
                  <c:v>3.7086000000000001</c:v>
                </c:pt>
                <c:pt idx="40">
                  <c:v>3.7777999999999996</c:v>
                </c:pt>
                <c:pt idx="41">
                  <c:v>3.7420250000000004</c:v>
                </c:pt>
                <c:pt idx="42">
                  <c:v>3.5817999999999999</c:v>
                </c:pt>
                <c:pt idx="43">
                  <c:v>4.5125000000000002</c:v>
                </c:pt>
                <c:pt idx="44">
                  <c:v>3.9947000000000004</c:v>
                </c:pt>
                <c:pt idx="45">
                  <c:v>3.7042999999999999</c:v>
                </c:pt>
                <c:pt idx="46">
                  <c:v>3.8346000000000005</c:v>
                </c:pt>
                <c:pt idx="47">
                  <c:v>3.9045000000000005</c:v>
                </c:pt>
                <c:pt idx="48">
                  <c:v>4.1879</c:v>
                </c:pt>
                <c:pt idx="49">
                  <c:v>3.8598000000000003</c:v>
                </c:pt>
                <c:pt idx="50">
                  <c:v>3.2152999999999996</c:v>
                </c:pt>
                <c:pt idx="51">
                  <c:v>3.6777999999999995</c:v>
                </c:pt>
                <c:pt idx="52">
                  <c:v>3.7564000000000006</c:v>
                </c:pt>
                <c:pt idx="53">
                  <c:v>3.2195</c:v>
                </c:pt>
                <c:pt idx="54">
                  <c:v>3.6841000000000004</c:v>
                </c:pt>
                <c:pt idx="55">
                  <c:v>3.4509000000000003</c:v>
                </c:pt>
                <c:pt idx="56">
                  <c:v>3.3558999999999997</c:v>
                </c:pt>
                <c:pt idx="57">
                  <c:v>3.8638999999999997</c:v>
                </c:pt>
                <c:pt idx="58">
                  <c:v>3.6638000000000002</c:v>
                </c:pt>
                <c:pt idx="59">
                  <c:v>3.9350000000000001</c:v>
                </c:pt>
                <c:pt idx="60">
                  <c:v>3.7938000000000001</c:v>
                </c:pt>
                <c:pt idx="61">
                  <c:v>3.6440000000000001</c:v>
                </c:pt>
                <c:pt idx="62">
                  <c:v>3.8155500000000009</c:v>
                </c:pt>
                <c:pt idx="63">
                  <c:v>4.0491999999999999</c:v>
                </c:pt>
                <c:pt idx="64">
                  <c:v>4.2320000000000002</c:v>
                </c:pt>
                <c:pt idx="65">
                  <c:v>4.0241999999999996</c:v>
                </c:pt>
                <c:pt idx="66">
                  <c:v>3.5353000000000003</c:v>
                </c:pt>
                <c:pt idx="67">
                  <c:v>3.8778000000000001</c:v>
                </c:pt>
                <c:pt idx="68">
                  <c:v>3.9224000000000001</c:v>
                </c:pt>
                <c:pt idx="69">
                  <c:v>3.7690999999999999</c:v>
                </c:pt>
                <c:pt idx="70">
                  <c:v>3.6472999999999995</c:v>
                </c:pt>
                <c:pt idx="71">
                  <c:v>4.0000999999999998</c:v>
                </c:pt>
                <c:pt idx="72">
                  <c:v>3.9348000000000001</c:v>
                </c:pt>
                <c:pt idx="73">
                  <c:v>3.3645999999999998</c:v>
                </c:pt>
                <c:pt idx="74">
                  <c:v>3.3147000000000002</c:v>
                </c:pt>
                <c:pt idx="75">
                  <c:v>4.1081000000000003</c:v>
                </c:pt>
                <c:pt idx="76">
                  <c:v>3.6381000000000001</c:v>
                </c:pt>
                <c:pt idx="77">
                  <c:v>3.7720566666666668</c:v>
                </c:pt>
                <c:pt idx="78">
                  <c:v>3.98</c:v>
                </c:pt>
                <c:pt idx="79">
                  <c:v>3.6913</c:v>
                </c:pt>
                <c:pt idx="80">
                  <c:v>3.6227</c:v>
                </c:pt>
                <c:pt idx="81">
                  <c:v>4.149</c:v>
                </c:pt>
                <c:pt idx="82">
                  <c:v>4.0355999999999996</c:v>
                </c:pt>
                <c:pt idx="83">
                  <c:v>3.8283</c:v>
                </c:pt>
                <c:pt idx="84">
                  <c:v>3.8513999999999999</c:v>
                </c:pt>
                <c:pt idx="85">
                  <c:v>3.7590999999999997</c:v>
                </c:pt>
                <c:pt idx="86">
                  <c:v>3.6663000000000006</c:v>
                </c:pt>
                <c:pt idx="87">
                  <c:v>3.5909000000000004</c:v>
                </c:pt>
                <c:pt idx="88">
                  <c:v>3.5710999999999995</c:v>
                </c:pt>
                <c:pt idx="89">
                  <c:v>3.806</c:v>
                </c:pt>
                <c:pt idx="90">
                  <c:v>3.7627999999999999</c:v>
                </c:pt>
                <c:pt idx="91">
                  <c:v>3.6333000000000002</c:v>
                </c:pt>
                <c:pt idx="92">
                  <c:v>3.9021000000000003</c:v>
                </c:pt>
                <c:pt idx="93">
                  <c:v>3.3178999999999998</c:v>
                </c:pt>
                <c:pt idx="94">
                  <c:v>3.6137000000000001</c:v>
                </c:pt>
                <c:pt idx="95">
                  <c:v>3.7672000000000003</c:v>
                </c:pt>
                <c:pt idx="96">
                  <c:v>3.8207</c:v>
                </c:pt>
                <c:pt idx="97">
                  <c:v>3.9406999999999992</c:v>
                </c:pt>
                <c:pt idx="98">
                  <c:v>3.8201999999999998</c:v>
                </c:pt>
                <c:pt idx="99">
                  <c:v>4.0000999999999998</c:v>
                </c:pt>
                <c:pt idx="100">
                  <c:v>3.7059000000000002</c:v>
                </c:pt>
                <c:pt idx="101">
                  <c:v>3.7234000000000003</c:v>
                </c:pt>
                <c:pt idx="102">
                  <c:v>3.9076</c:v>
                </c:pt>
                <c:pt idx="103">
                  <c:v>3.7763</c:v>
                </c:pt>
                <c:pt idx="104">
                  <c:v>4.01</c:v>
                </c:pt>
                <c:pt idx="105">
                  <c:v>3.605</c:v>
                </c:pt>
                <c:pt idx="106">
                  <c:v>3.7949999999999999</c:v>
                </c:pt>
                <c:pt idx="107">
                  <c:v>3.5081000000000002</c:v>
                </c:pt>
                <c:pt idx="109">
                  <c:v>3.9044666666666665</c:v>
                </c:pt>
                <c:pt idx="110">
                  <c:v>4.2202999999999999</c:v>
                </c:pt>
                <c:pt idx="111">
                  <c:v>3.9489999999999998</c:v>
                </c:pt>
                <c:pt idx="112">
                  <c:v>4.0157999999999996</c:v>
                </c:pt>
                <c:pt idx="113">
                  <c:v>3.6810999999999994</c:v>
                </c:pt>
                <c:pt idx="114">
                  <c:v>4.1875</c:v>
                </c:pt>
                <c:pt idx="115">
                  <c:v>3.7433000000000005</c:v>
                </c:pt>
                <c:pt idx="116">
                  <c:v>3.6953999999999998</c:v>
                </c:pt>
                <c:pt idx="117">
                  <c:v>3.7987000000000002</c:v>
                </c:pt>
                <c:pt idx="118">
                  <c:v>3.8490999999999995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районам'!$M$5:$M$123</c:f>
              <c:numCache>
                <c:formatCode>General</c:formatCode>
                <c:ptCount val="119"/>
                <c:pt idx="0">
                  <c:v>3.81</c:v>
                </c:pt>
                <c:pt idx="1">
                  <c:v>3.81</c:v>
                </c:pt>
                <c:pt idx="2">
                  <c:v>3.81</c:v>
                </c:pt>
                <c:pt idx="3">
                  <c:v>3.81</c:v>
                </c:pt>
                <c:pt idx="4">
                  <c:v>3.81</c:v>
                </c:pt>
                <c:pt idx="5">
                  <c:v>3.81</c:v>
                </c:pt>
                <c:pt idx="6">
                  <c:v>3.81</c:v>
                </c:pt>
                <c:pt idx="7">
                  <c:v>3.81</c:v>
                </c:pt>
                <c:pt idx="8">
                  <c:v>3.81</c:v>
                </c:pt>
                <c:pt idx="9">
                  <c:v>3.81</c:v>
                </c:pt>
                <c:pt idx="10">
                  <c:v>3.81</c:v>
                </c:pt>
                <c:pt idx="11">
                  <c:v>3.81</c:v>
                </c:pt>
                <c:pt idx="12">
                  <c:v>3.81</c:v>
                </c:pt>
                <c:pt idx="13">
                  <c:v>3.81</c:v>
                </c:pt>
                <c:pt idx="14">
                  <c:v>3.81</c:v>
                </c:pt>
                <c:pt idx="15">
                  <c:v>3.81</c:v>
                </c:pt>
                <c:pt idx="16">
                  <c:v>3.81</c:v>
                </c:pt>
                <c:pt idx="17">
                  <c:v>3.81</c:v>
                </c:pt>
                <c:pt idx="18">
                  <c:v>3.81</c:v>
                </c:pt>
                <c:pt idx="19">
                  <c:v>3.81</c:v>
                </c:pt>
                <c:pt idx="20">
                  <c:v>3.81</c:v>
                </c:pt>
                <c:pt idx="21">
                  <c:v>3.81</c:v>
                </c:pt>
                <c:pt idx="22">
                  <c:v>3.81</c:v>
                </c:pt>
                <c:pt idx="23">
                  <c:v>3.81</c:v>
                </c:pt>
                <c:pt idx="24">
                  <c:v>3.81</c:v>
                </c:pt>
                <c:pt idx="25">
                  <c:v>3.81</c:v>
                </c:pt>
                <c:pt idx="26">
                  <c:v>3.81</c:v>
                </c:pt>
                <c:pt idx="27">
                  <c:v>3.81</c:v>
                </c:pt>
                <c:pt idx="28">
                  <c:v>3.81</c:v>
                </c:pt>
                <c:pt idx="29">
                  <c:v>3.81</c:v>
                </c:pt>
                <c:pt idx="30">
                  <c:v>3.81</c:v>
                </c:pt>
                <c:pt idx="31">
                  <c:v>3.81</c:v>
                </c:pt>
                <c:pt idx="32">
                  <c:v>3.81</c:v>
                </c:pt>
                <c:pt idx="33">
                  <c:v>3.81</c:v>
                </c:pt>
                <c:pt idx="34">
                  <c:v>3.81</c:v>
                </c:pt>
                <c:pt idx="35">
                  <c:v>3.81</c:v>
                </c:pt>
                <c:pt idx="36">
                  <c:v>3.81</c:v>
                </c:pt>
                <c:pt idx="37">
                  <c:v>3.81</c:v>
                </c:pt>
                <c:pt idx="38">
                  <c:v>3.81</c:v>
                </c:pt>
                <c:pt idx="39">
                  <c:v>3.81</c:v>
                </c:pt>
                <c:pt idx="40">
                  <c:v>3.81</c:v>
                </c:pt>
                <c:pt idx="41">
                  <c:v>3.81</c:v>
                </c:pt>
                <c:pt idx="42">
                  <c:v>3.81</c:v>
                </c:pt>
                <c:pt idx="43">
                  <c:v>3.81</c:v>
                </c:pt>
                <c:pt idx="44">
                  <c:v>3.81</c:v>
                </c:pt>
                <c:pt idx="45">
                  <c:v>3.81</c:v>
                </c:pt>
                <c:pt idx="46">
                  <c:v>3.81</c:v>
                </c:pt>
                <c:pt idx="47">
                  <c:v>3.81</c:v>
                </c:pt>
                <c:pt idx="48">
                  <c:v>3.81</c:v>
                </c:pt>
                <c:pt idx="49">
                  <c:v>3.81</c:v>
                </c:pt>
                <c:pt idx="50">
                  <c:v>3.81</c:v>
                </c:pt>
                <c:pt idx="51">
                  <c:v>3.81</c:v>
                </c:pt>
                <c:pt idx="52">
                  <c:v>3.81</c:v>
                </c:pt>
                <c:pt idx="53">
                  <c:v>3.81</c:v>
                </c:pt>
                <c:pt idx="54">
                  <c:v>3.81</c:v>
                </c:pt>
                <c:pt idx="55">
                  <c:v>3.81</c:v>
                </c:pt>
                <c:pt idx="56">
                  <c:v>3.81</c:v>
                </c:pt>
                <c:pt idx="57">
                  <c:v>3.81</c:v>
                </c:pt>
                <c:pt idx="58">
                  <c:v>3.81</c:v>
                </c:pt>
                <c:pt idx="59">
                  <c:v>3.81</c:v>
                </c:pt>
                <c:pt idx="60">
                  <c:v>3.81</c:v>
                </c:pt>
                <c:pt idx="61">
                  <c:v>3.81</c:v>
                </c:pt>
                <c:pt idx="62">
                  <c:v>3.81</c:v>
                </c:pt>
                <c:pt idx="63">
                  <c:v>3.81</c:v>
                </c:pt>
                <c:pt idx="64">
                  <c:v>3.81</c:v>
                </c:pt>
                <c:pt idx="65">
                  <c:v>3.81</c:v>
                </c:pt>
                <c:pt idx="66">
                  <c:v>3.81</c:v>
                </c:pt>
                <c:pt idx="67">
                  <c:v>3.81</c:v>
                </c:pt>
                <c:pt idx="68">
                  <c:v>3.81</c:v>
                </c:pt>
                <c:pt idx="69">
                  <c:v>3.81</c:v>
                </c:pt>
                <c:pt idx="70">
                  <c:v>3.81</c:v>
                </c:pt>
                <c:pt idx="71">
                  <c:v>3.81</c:v>
                </c:pt>
                <c:pt idx="72">
                  <c:v>3.81</c:v>
                </c:pt>
                <c:pt idx="73">
                  <c:v>3.81</c:v>
                </c:pt>
                <c:pt idx="74">
                  <c:v>3.81</c:v>
                </c:pt>
                <c:pt idx="75">
                  <c:v>3.81</c:v>
                </c:pt>
                <c:pt idx="76">
                  <c:v>3.81</c:v>
                </c:pt>
                <c:pt idx="77">
                  <c:v>3.81</c:v>
                </c:pt>
                <c:pt idx="78">
                  <c:v>3.81</c:v>
                </c:pt>
                <c:pt idx="79">
                  <c:v>3.81</c:v>
                </c:pt>
                <c:pt idx="80">
                  <c:v>3.81</c:v>
                </c:pt>
                <c:pt idx="81">
                  <c:v>3.81</c:v>
                </c:pt>
                <c:pt idx="82">
                  <c:v>3.81</c:v>
                </c:pt>
                <c:pt idx="83">
                  <c:v>3.81</c:v>
                </c:pt>
                <c:pt idx="84">
                  <c:v>3.81</c:v>
                </c:pt>
                <c:pt idx="85">
                  <c:v>3.81</c:v>
                </c:pt>
                <c:pt idx="86">
                  <c:v>3.81</c:v>
                </c:pt>
                <c:pt idx="87">
                  <c:v>3.81</c:v>
                </c:pt>
                <c:pt idx="88">
                  <c:v>3.81</c:v>
                </c:pt>
                <c:pt idx="89">
                  <c:v>3.81</c:v>
                </c:pt>
                <c:pt idx="90">
                  <c:v>3.81</c:v>
                </c:pt>
                <c:pt idx="91">
                  <c:v>3.81</c:v>
                </c:pt>
                <c:pt idx="92">
                  <c:v>3.81</c:v>
                </c:pt>
                <c:pt idx="93">
                  <c:v>3.81</c:v>
                </c:pt>
                <c:pt idx="94">
                  <c:v>3.81</c:v>
                </c:pt>
                <c:pt idx="95">
                  <c:v>3.81</c:v>
                </c:pt>
                <c:pt idx="96">
                  <c:v>3.81</c:v>
                </c:pt>
                <c:pt idx="97">
                  <c:v>3.81</c:v>
                </c:pt>
                <c:pt idx="98">
                  <c:v>3.81</c:v>
                </c:pt>
                <c:pt idx="99">
                  <c:v>3.81</c:v>
                </c:pt>
                <c:pt idx="100">
                  <c:v>3.81</c:v>
                </c:pt>
                <c:pt idx="101">
                  <c:v>3.81</c:v>
                </c:pt>
                <c:pt idx="102">
                  <c:v>3.81</c:v>
                </c:pt>
                <c:pt idx="103">
                  <c:v>3.81</c:v>
                </c:pt>
                <c:pt idx="104">
                  <c:v>3.81</c:v>
                </c:pt>
                <c:pt idx="105">
                  <c:v>3.81</c:v>
                </c:pt>
                <c:pt idx="106">
                  <c:v>3.81</c:v>
                </c:pt>
                <c:pt idx="107">
                  <c:v>3.81</c:v>
                </c:pt>
                <c:pt idx="108">
                  <c:v>3.81</c:v>
                </c:pt>
                <c:pt idx="109">
                  <c:v>3.81</c:v>
                </c:pt>
                <c:pt idx="110">
                  <c:v>3.81</c:v>
                </c:pt>
                <c:pt idx="111">
                  <c:v>3.81</c:v>
                </c:pt>
                <c:pt idx="112">
                  <c:v>3.81</c:v>
                </c:pt>
                <c:pt idx="113">
                  <c:v>3.81</c:v>
                </c:pt>
                <c:pt idx="114">
                  <c:v>3.81</c:v>
                </c:pt>
                <c:pt idx="115">
                  <c:v>3.81</c:v>
                </c:pt>
                <c:pt idx="116">
                  <c:v>3.81</c:v>
                </c:pt>
                <c:pt idx="117">
                  <c:v>3.81</c:v>
                </c:pt>
                <c:pt idx="118">
                  <c:v>3.81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районам'!$T$5:$T$123</c:f>
              <c:numCache>
                <c:formatCode>0.00</c:formatCode>
                <c:ptCount val="119"/>
                <c:pt idx="0">
                  <c:v>3.9629333333333339</c:v>
                </c:pt>
                <c:pt idx="1">
                  <c:v>4.37</c:v>
                </c:pt>
                <c:pt idx="2">
                  <c:v>3.7858000000000001</c:v>
                </c:pt>
                <c:pt idx="3">
                  <c:v>4.13</c:v>
                </c:pt>
                <c:pt idx="4">
                  <c:v>4.3499999999999996</c:v>
                </c:pt>
                <c:pt idx="5">
                  <c:v>4.2816999999999998</c:v>
                </c:pt>
                <c:pt idx="6">
                  <c:v>3.6502999999999997</c:v>
                </c:pt>
                <c:pt idx="7">
                  <c:v>4.0256999999999996</c:v>
                </c:pt>
                <c:pt idx="8">
                  <c:v>3.41</c:v>
                </c:pt>
                <c:pt idx="9">
                  <c:v>3.6629</c:v>
                </c:pt>
                <c:pt idx="10">
                  <c:v>3.8765499999999999</c:v>
                </c:pt>
                <c:pt idx="11">
                  <c:v>3.8597000000000001</c:v>
                </c:pt>
                <c:pt idx="12">
                  <c:v>4.0151000000000003</c:v>
                </c:pt>
                <c:pt idx="13">
                  <c:v>4.1808999999999994</c:v>
                </c:pt>
                <c:pt idx="14">
                  <c:v>4.3038999999999996</c:v>
                </c:pt>
                <c:pt idx="15">
                  <c:v>4.2082999999999995</c:v>
                </c:pt>
                <c:pt idx="16">
                  <c:v>3.61</c:v>
                </c:pt>
                <c:pt idx="17">
                  <c:v>3.58</c:v>
                </c:pt>
                <c:pt idx="18">
                  <c:v>3.6</c:v>
                </c:pt>
                <c:pt idx="19">
                  <c:v>3.8</c:v>
                </c:pt>
                <c:pt idx="20">
                  <c:v>3.5505</c:v>
                </c:pt>
                <c:pt idx="21">
                  <c:v>3.9681000000000002</c:v>
                </c:pt>
                <c:pt idx="22">
                  <c:v>3.8421000000000003</c:v>
                </c:pt>
                <c:pt idx="23">
                  <c:v>3.6760941176470587</c:v>
                </c:pt>
                <c:pt idx="24">
                  <c:v>3.84</c:v>
                </c:pt>
                <c:pt idx="25">
                  <c:v>3.7804000000000002</c:v>
                </c:pt>
                <c:pt idx="26">
                  <c:v>3.7456</c:v>
                </c:pt>
                <c:pt idx="27">
                  <c:v>3.89</c:v>
                </c:pt>
                <c:pt idx="28">
                  <c:v>3.5754000000000001</c:v>
                </c:pt>
                <c:pt idx="29">
                  <c:v>3.5326</c:v>
                </c:pt>
                <c:pt idx="30">
                  <c:v>3.5625999999999998</c:v>
                </c:pt>
                <c:pt idx="31">
                  <c:v>3.4921999999999995</c:v>
                </c:pt>
                <c:pt idx="32">
                  <c:v>3.3980999999999999</c:v>
                </c:pt>
                <c:pt idx="33">
                  <c:v>3.7</c:v>
                </c:pt>
                <c:pt idx="34">
                  <c:v>3.4794000000000005</c:v>
                </c:pt>
                <c:pt idx="35">
                  <c:v>3.9163000000000001</c:v>
                </c:pt>
                <c:pt idx="36">
                  <c:v>3.7664</c:v>
                </c:pt>
                <c:pt idx="37">
                  <c:v>3.7609000000000004</c:v>
                </c:pt>
                <c:pt idx="38">
                  <c:v>3.5087999999999999</c:v>
                </c:pt>
                <c:pt idx="39">
                  <c:v>3.5049000000000001</c:v>
                </c:pt>
                <c:pt idx="40">
                  <c:v>4.04</c:v>
                </c:pt>
                <c:pt idx="41">
                  <c:v>3.7623315789473688</c:v>
                </c:pt>
                <c:pt idx="42">
                  <c:v>3.8147000000000002</c:v>
                </c:pt>
                <c:pt idx="43">
                  <c:v>4.0172999999999996</c:v>
                </c:pt>
                <c:pt idx="44">
                  <c:v>3.9887999999999999</c:v>
                </c:pt>
                <c:pt idx="45">
                  <c:v>3.8018000000000001</c:v>
                </c:pt>
                <c:pt idx="46">
                  <c:v>4.0615999999999994</c:v>
                </c:pt>
                <c:pt idx="47">
                  <c:v>3.7478000000000002</c:v>
                </c:pt>
                <c:pt idx="48">
                  <c:v>3.7856999999999998</c:v>
                </c:pt>
                <c:pt idx="49">
                  <c:v>4.1038999999999994</c:v>
                </c:pt>
                <c:pt idx="50">
                  <c:v>2.72</c:v>
                </c:pt>
                <c:pt idx="51">
                  <c:v>3.8714</c:v>
                </c:pt>
                <c:pt idx="52">
                  <c:v>3.4215</c:v>
                </c:pt>
                <c:pt idx="53">
                  <c:v>3.8406000000000002</c:v>
                </c:pt>
                <c:pt idx="54">
                  <c:v>3.8635999999999999</c:v>
                </c:pt>
                <c:pt idx="55">
                  <c:v>3.6454999999999997</c:v>
                </c:pt>
                <c:pt idx="56">
                  <c:v>3.6989000000000001</c:v>
                </c:pt>
                <c:pt idx="57">
                  <c:v>3.6019999999999994</c:v>
                </c:pt>
                <c:pt idx="58">
                  <c:v>3.7674000000000003</c:v>
                </c:pt>
                <c:pt idx="59">
                  <c:v>3.9466999999999994</c:v>
                </c:pt>
                <c:pt idx="60">
                  <c:v>3.7850999999999999</c:v>
                </c:pt>
                <c:pt idx="62">
                  <c:v>3.8894928571428573</c:v>
                </c:pt>
                <c:pt idx="63">
                  <c:v>4.2866999999999997</c:v>
                </c:pt>
                <c:pt idx="64">
                  <c:v>4.2344000000000008</c:v>
                </c:pt>
                <c:pt idx="65">
                  <c:v>4</c:v>
                </c:pt>
                <c:pt idx="66">
                  <c:v>3.5348999999999999</c:v>
                </c:pt>
                <c:pt idx="67">
                  <c:v>4.0548999999999999</c:v>
                </c:pt>
                <c:pt idx="68">
                  <c:v>3.9039999999999999</c:v>
                </c:pt>
                <c:pt idx="69">
                  <c:v>3.9533</c:v>
                </c:pt>
                <c:pt idx="70">
                  <c:v>3.8527</c:v>
                </c:pt>
                <c:pt idx="71">
                  <c:v>3.3924000000000003</c:v>
                </c:pt>
                <c:pt idx="72">
                  <c:v>4.0982999999999992</c:v>
                </c:pt>
                <c:pt idx="73">
                  <c:v>3.5350000000000001</c:v>
                </c:pt>
                <c:pt idx="74">
                  <c:v>4.0639000000000003</c:v>
                </c:pt>
                <c:pt idx="75">
                  <c:v>3.9589999999999996</c:v>
                </c:pt>
                <c:pt idx="76">
                  <c:v>3.5834000000000001</c:v>
                </c:pt>
                <c:pt idx="77">
                  <c:v>3.8670200000000006</c:v>
                </c:pt>
                <c:pt idx="78">
                  <c:v>3.9676999999999998</c:v>
                </c:pt>
                <c:pt idx="79">
                  <c:v>3.7037</c:v>
                </c:pt>
                <c:pt idx="80">
                  <c:v>4.0857000000000001</c:v>
                </c:pt>
                <c:pt idx="81">
                  <c:v>4.0000999999999998</c:v>
                </c:pt>
                <c:pt idx="82">
                  <c:v>3.8815999999999997</c:v>
                </c:pt>
                <c:pt idx="83">
                  <c:v>3.8929</c:v>
                </c:pt>
                <c:pt idx="84">
                  <c:v>3.94</c:v>
                </c:pt>
                <c:pt idx="85">
                  <c:v>3.6521999999999997</c:v>
                </c:pt>
                <c:pt idx="86">
                  <c:v>3.5376999999999996</c:v>
                </c:pt>
                <c:pt idx="87">
                  <c:v>3.6589000000000005</c:v>
                </c:pt>
                <c:pt idx="88">
                  <c:v>3.6861000000000002</c:v>
                </c:pt>
                <c:pt idx="89">
                  <c:v>3.9523999999999999</c:v>
                </c:pt>
                <c:pt idx="90">
                  <c:v>3.9816999999999996</c:v>
                </c:pt>
                <c:pt idx="91">
                  <c:v>3.7527000000000004</c:v>
                </c:pt>
                <c:pt idx="92">
                  <c:v>3.8956</c:v>
                </c:pt>
                <c:pt idx="93">
                  <c:v>3.8121000000000005</c:v>
                </c:pt>
                <c:pt idx="94">
                  <c:v>3.8508999999999998</c:v>
                </c:pt>
                <c:pt idx="95">
                  <c:v>3.5361000000000002</c:v>
                </c:pt>
                <c:pt idx="96">
                  <c:v>4.3429000000000002</c:v>
                </c:pt>
                <c:pt idx="97">
                  <c:v>4.2822000000000005</c:v>
                </c:pt>
                <c:pt idx="98">
                  <c:v>3.9688999999999997</c:v>
                </c:pt>
                <c:pt idx="99">
                  <c:v>4.1097000000000001</c:v>
                </c:pt>
                <c:pt idx="100">
                  <c:v>3.6819000000000002</c:v>
                </c:pt>
                <c:pt idx="101">
                  <c:v>4.2907000000000002</c:v>
                </c:pt>
                <c:pt idx="102">
                  <c:v>4.2401999999999997</c:v>
                </c:pt>
                <c:pt idx="103">
                  <c:v>3.7634000000000003</c:v>
                </c:pt>
                <c:pt idx="104">
                  <c:v>3.9146999999999998</c:v>
                </c:pt>
                <c:pt idx="105">
                  <c:v>3.7875000000000001</c:v>
                </c:pt>
                <c:pt idx="106">
                  <c:v>3.4763999999999999</c:v>
                </c:pt>
                <c:pt idx="107">
                  <c:v>3.3639999999999999</c:v>
                </c:pt>
                <c:pt idx="109">
                  <c:v>3.9952222222222225</c:v>
                </c:pt>
                <c:pt idx="110">
                  <c:v>4.4316000000000004</c:v>
                </c:pt>
                <c:pt idx="111">
                  <c:v>4.1352000000000002</c:v>
                </c:pt>
                <c:pt idx="112">
                  <c:v>4.1594000000000007</c:v>
                </c:pt>
                <c:pt idx="113">
                  <c:v>3.7870000000000004</c:v>
                </c:pt>
                <c:pt idx="114">
                  <c:v>4.1776</c:v>
                </c:pt>
                <c:pt idx="115">
                  <c:v>4.0556000000000001</c:v>
                </c:pt>
                <c:pt idx="116">
                  <c:v>3.7337000000000002</c:v>
                </c:pt>
                <c:pt idx="117">
                  <c:v>3.9769000000000001</c:v>
                </c:pt>
                <c:pt idx="118">
                  <c:v>3.5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районам'!$Q$5:$Q$123</c:f>
              <c:numCache>
                <c:formatCode>0.00</c:formatCode>
                <c:ptCount val="119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3.6</c:v>
                </c:pt>
                <c:pt idx="18">
                  <c:v>3.6</c:v>
                </c:pt>
                <c:pt idx="19">
                  <c:v>3.6</c:v>
                </c:pt>
                <c:pt idx="20">
                  <c:v>3.6</c:v>
                </c:pt>
                <c:pt idx="21">
                  <c:v>3.6</c:v>
                </c:pt>
                <c:pt idx="22">
                  <c:v>3.6</c:v>
                </c:pt>
                <c:pt idx="23">
                  <c:v>3.6</c:v>
                </c:pt>
                <c:pt idx="24">
                  <c:v>3.6</c:v>
                </c:pt>
                <c:pt idx="25">
                  <c:v>3.6</c:v>
                </c:pt>
                <c:pt idx="26">
                  <c:v>3.6</c:v>
                </c:pt>
                <c:pt idx="27">
                  <c:v>3.6</c:v>
                </c:pt>
                <c:pt idx="28">
                  <c:v>3.6</c:v>
                </c:pt>
                <c:pt idx="29">
                  <c:v>3.6</c:v>
                </c:pt>
                <c:pt idx="30">
                  <c:v>3.6</c:v>
                </c:pt>
                <c:pt idx="31">
                  <c:v>3.6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3.6</c:v>
                </c:pt>
                <c:pt idx="36">
                  <c:v>3.6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3.6</c:v>
                </c:pt>
                <c:pt idx="41">
                  <c:v>3.6</c:v>
                </c:pt>
                <c:pt idx="42">
                  <c:v>3.6</c:v>
                </c:pt>
                <c:pt idx="43">
                  <c:v>3.6</c:v>
                </c:pt>
                <c:pt idx="44">
                  <c:v>3.6</c:v>
                </c:pt>
                <c:pt idx="45">
                  <c:v>3.6</c:v>
                </c:pt>
                <c:pt idx="46">
                  <c:v>3.6</c:v>
                </c:pt>
                <c:pt idx="47">
                  <c:v>3.6</c:v>
                </c:pt>
                <c:pt idx="48">
                  <c:v>3.6</c:v>
                </c:pt>
                <c:pt idx="49">
                  <c:v>3.6</c:v>
                </c:pt>
                <c:pt idx="50">
                  <c:v>3.6</c:v>
                </c:pt>
                <c:pt idx="51">
                  <c:v>3.6</c:v>
                </c:pt>
                <c:pt idx="52">
                  <c:v>3.6</c:v>
                </c:pt>
                <c:pt idx="53">
                  <c:v>3.6</c:v>
                </c:pt>
                <c:pt idx="54">
                  <c:v>3.6</c:v>
                </c:pt>
                <c:pt idx="55">
                  <c:v>3.6</c:v>
                </c:pt>
                <c:pt idx="56">
                  <c:v>3.6</c:v>
                </c:pt>
                <c:pt idx="57">
                  <c:v>3.6</c:v>
                </c:pt>
                <c:pt idx="58">
                  <c:v>3.6</c:v>
                </c:pt>
                <c:pt idx="59">
                  <c:v>3.6</c:v>
                </c:pt>
                <c:pt idx="60">
                  <c:v>3.6</c:v>
                </c:pt>
                <c:pt idx="61">
                  <c:v>3.6</c:v>
                </c:pt>
                <c:pt idx="62">
                  <c:v>3.6</c:v>
                </c:pt>
                <c:pt idx="63">
                  <c:v>3.6</c:v>
                </c:pt>
                <c:pt idx="64">
                  <c:v>3.6</c:v>
                </c:pt>
                <c:pt idx="65">
                  <c:v>3.6</c:v>
                </c:pt>
                <c:pt idx="66">
                  <c:v>3.6</c:v>
                </c:pt>
                <c:pt idx="67">
                  <c:v>3.6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3.6</c:v>
                </c:pt>
                <c:pt idx="72">
                  <c:v>3.6</c:v>
                </c:pt>
                <c:pt idx="73">
                  <c:v>3.6</c:v>
                </c:pt>
                <c:pt idx="74">
                  <c:v>3.6</c:v>
                </c:pt>
                <c:pt idx="75">
                  <c:v>3.6</c:v>
                </c:pt>
                <c:pt idx="76">
                  <c:v>3.6</c:v>
                </c:pt>
                <c:pt idx="77">
                  <c:v>3.6</c:v>
                </c:pt>
                <c:pt idx="78">
                  <c:v>3.6</c:v>
                </c:pt>
                <c:pt idx="79">
                  <c:v>3.6</c:v>
                </c:pt>
                <c:pt idx="80">
                  <c:v>3.6</c:v>
                </c:pt>
                <c:pt idx="81">
                  <c:v>3.6</c:v>
                </c:pt>
                <c:pt idx="82">
                  <c:v>3.6</c:v>
                </c:pt>
                <c:pt idx="83">
                  <c:v>3.6</c:v>
                </c:pt>
                <c:pt idx="84">
                  <c:v>3.6</c:v>
                </c:pt>
                <c:pt idx="85">
                  <c:v>3.6</c:v>
                </c:pt>
                <c:pt idx="86">
                  <c:v>3.6</c:v>
                </c:pt>
                <c:pt idx="87">
                  <c:v>3.6</c:v>
                </c:pt>
                <c:pt idx="88">
                  <c:v>3.6</c:v>
                </c:pt>
                <c:pt idx="89">
                  <c:v>3.6</c:v>
                </c:pt>
                <c:pt idx="90">
                  <c:v>3.6</c:v>
                </c:pt>
                <c:pt idx="91">
                  <c:v>3.6</c:v>
                </c:pt>
                <c:pt idx="92">
                  <c:v>3.6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  <c:pt idx="97">
                  <c:v>3.6</c:v>
                </c:pt>
                <c:pt idx="98">
                  <c:v>3.6</c:v>
                </c:pt>
                <c:pt idx="99">
                  <c:v>3.6</c:v>
                </c:pt>
                <c:pt idx="100">
                  <c:v>3.6</c:v>
                </c:pt>
                <c:pt idx="101">
                  <c:v>3.6</c:v>
                </c:pt>
                <c:pt idx="102">
                  <c:v>3.6</c:v>
                </c:pt>
                <c:pt idx="103">
                  <c:v>3.6</c:v>
                </c:pt>
                <c:pt idx="104">
                  <c:v>3.6</c:v>
                </c:pt>
                <c:pt idx="105">
                  <c:v>3.6</c:v>
                </c:pt>
                <c:pt idx="106">
                  <c:v>3.6</c:v>
                </c:pt>
                <c:pt idx="107">
                  <c:v>3.6</c:v>
                </c:pt>
                <c:pt idx="108">
                  <c:v>3.6</c:v>
                </c:pt>
                <c:pt idx="109">
                  <c:v>3.6</c:v>
                </c:pt>
                <c:pt idx="110">
                  <c:v>3.6</c:v>
                </c:pt>
                <c:pt idx="111">
                  <c:v>3.6</c:v>
                </c:pt>
                <c:pt idx="112">
                  <c:v>3.6</c:v>
                </c:pt>
                <c:pt idx="113">
                  <c:v>3.6</c:v>
                </c:pt>
                <c:pt idx="114">
                  <c:v>3.6</c:v>
                </c:pt>
                <c:pt idx="115">
                  <c:v>3.6</c:v>
                </c:pt>
                <c:pt idx="116">
                  <c:v>3.6</c:v>
                </c:pt>
                <c:pt idx="117">
                  <c:v>3.6</c:v>
                </c:pt>
                <c:pt idx="118">
                  <c:v>3.6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районам'!$P$5:$P$123</c:f>
              <c:numCache>
                <c:formatCode>0.00</c:formatCode>
                <c:ptCount val="119"/>
                <c:pt idx="0">
                  <c:v>3.6632071420310601</c:v>
                </c:pt>
                <c:pt idx="2">
                  <c:v>3.5431034482758621</c:v>
                </c:pt>
                <c:pt idx="3">
                  <c:v>3.4774193548387098</c:v>
                </c:pt>
                <c:pt idx="4">
                  <c:v>3.6756756756756754</c:v>
                </c:pt>
                <c:pt idx="5">
                  <c:v>4.1060606060606064</c:v>
                </c:pt>
                <c:pt idx="6">
                  <c:v>3.8301886792452833</c:v>
                </c:pt>
                <c:pt idx="7">
                  <c:v>3.3931623931623927</c:v>
                </c:pt>
                <c:pt idx="8">
                  <c:v>3.6202531645569622</c:v>
                </c:pt>
                <c:pt idx="9">
                  <c:v>3.6597938144329896</c:v>
                </c:pt>
                <c:pt idx="10">
                  <c:v>3.6003787126984315</c:v>
                </c:pt>
                <c:pt idx="11">
                  <c:v>3.4545454545454546</c:v>
                </c:pt>
                <c:pt idx="12">
                  <c:v>3.9558823529411766</c:v>
                </c:pt>
                <c:pt idx="13">
                  <c:v>3.9693877551020411</c:v>
                </c:pt>
                <c:pt idx="14">
                  <c:v>4.154929577464789</c:v>
                </c:pt>
                <c:pt idx="15">
                  <c:v>3.1919999999999997</c:v>
                </c:pt>
                <c:pt idx="16">
                  <c:v>3.2747252747252746</c:v>
                </c:pt>
                <c:pt idx="17">
                  <c:v>3.64</c:v>
                </c:pt>
                <c:pt idx="18">
                  <c:v>3.6</c:v>
                </c:pt>
                <c:pt idx="19">
                  <c:v>3.4166666666666661</c:v>
                </c:pt>
                <c:pt idx="20">
                  <c:v>3.4150943396226414</c:v>
                </c:pt>
                <c:pt idx="21">
                  <c:v>3.5555555555555554</c:v>
                </c:pt>
                <c:pt idx="22">
                  <c:v>3.5757575757575757</c:v>
                </c:pt>
                <c:pt idx="23">
                  <c:v>3.4704257763905901</c:v>
                </c:pt>
                <c:pt idx="24">
                  <c:v>3.7412587412587412</c:v>
                </c:pt>
                <c:pt idx="25">
                  <c:v>3.7785714285714285</c:v>
                </c:pt>
                <c:pt idx="26">
                  <c:v>3.595890410958904</c:v>
                </c:pt>
                <c:pt idx="27">
                  <c:v>3.783018867924528</c:v>
                </c:pt>
                <c:pt idx="28">
                  <c:v>3.703296703296703</c:v>
                </c:pt>
                <c:pt idx="29">
                  <c:v>2.9999999999999996</c:v>
                </c:pt>
                <c:pt idx="30">
                  <c:v>2.927083333333333</c:v>
                </c:pt>
                <c:pt idx="31">
                  <c:v>3.3802816901408455</c:v>
                </c:pt>
                <c:pt idx="32">
                  <c:v>3.1818181818181817</c:v>
                </c:pt>
                <c:pt idx="33">
                  <c:v>3</c:v>
                </c:pt>
                <c:pt idx="34">
                  <c:v>3.443661971830986</c:v>
                </c:pt>
                <c:pt idx="35">
                  <c:v>3.9134615384615383</c:v>
                </c:pt>
                <c:pt idx="36">
                  <c:v>3.4153846153846148</c:v>
                </c:pt>
                <c:pt idx="37">
                  <c:v>3.676056338028169</c:v>
                </c:pt>
                <c:pt idx="38">
                  <c:v>3.376811594202898</c:v>
                </c:pt>
                <c:pt idx="39">
                  <c:v>3.7192982456140351</c:v>
                </c:pt>
                <c:pt idx="40">
                  <c:v>3.3613445378151261</c:v>
                </c:pt>
                <c:pt idx="41">
                  <c:v>3.564601956897151</c:v>
                </c:pt>
                <c:pt idx="42">
                  <c:v>3.9126637554585146</c:v>
                </c:pt>
                <c:pt idx="43">
                  <c:v>4.5999999999999996</c:v>
                </c:pt>
                <c:pt idx="44">
                  <c:v>3.6428571428571428</c:v>
                </c:pt>
                <c:pt idx="45">
                  <c:v>3.4711538461538463</c:v>
                </c:pt>
                <c:pt idx="46">
                  <c:v>3.6333333333333324</c:v>
                </c:pt>
                <c:pt idx="47">
                  <c:v>3.4594594594594601</c:v>
                </c:pt>
                <c:pt idx="48">
                  <c:v>3.5</c:v>
                </c:pt>
                <c:pt idx="49">
                  <c:v>3.8252427184466025</c:v>
                </c:pt>
                <c:pt idx="50">
                  <c:v>3.3846153846153846</c:v>
                </c:pt>
                <c:pt idx="51">
                  <c:v>3.1538461538461537</c:v>
                </c:pt>
                <c:pt idx="52">
                  <c:v>3.6764705882352939</c:v>
                </c:pt>
                <c:pt idx="53">
                  <c:v>3.3775510204081631</c:v>
                </c:pt>
                <c:pt idx="54">
                  <c:v>3.3693693693693687</c:v>
                </c:pt>
                <c:pt idx="55">
                  <c:v>3.1578947368421053</c:v>
                </c:pt>
                <c:pt idx="56">
                  <c:v>3.6315789473684208</c:v>
                </c:pt>
                <c:pt idx="57">
                  <c:v>3.7215189873417724</c:v>
                </c:pt>
                <c:pt idx="58">
                  <c:v>3.1530612244897958</c:v>
                </c:pt>
                <c:pt idx="59">
                  <c:v>3.5440000000000005</c:v>
                </c:pt>
                <c:pt idx="60">
                  <c:v>3.5128205128205128</c:v>
                </c:pt>
                <c:pt idx="62">
                  <c:v>3.6176939462399464</c:v>
                </c:pt>
                <c:pt idx="63">
                  <c:v>3.9333333333333331</c:v>
                </c:pt>
                <c:pt idx="64">
                  <c:v>3.6041666666666661</c:v>
                </c:pt>
                <c:pt idx="65">
                  <c:v>3.6518987341772151</c:v>
                </c:pt>
                <c:pt idx="66">
                  <c:v>3.5810810810810811</c:v>
                </c:pt>
                <c:pt idx="67">
                  <c:v>3.5384615384615383</c:v>
                </c:pt>
                <c:pt idx="68">
                  <c:v>3.8289473684210527</c:v>
                </c:pt>
                <c:pt idx="69">
                  <c:v>3.905263157894737</c:v>
                </c:pt>
                <c:pt idx="70">
                  <c:v>3.7619047619047614</c:v>
                </c:pt>
                <c:pt idx="71">
                  <c:v>3.4736842105263164</c:v>
                </c:pt>
                <c:pt idx="72">
                  <c:v>3</c:v>
                </c:pt>
                <c:pt idx="73">
                  <c:v>3.7784810126582276</c:v>
                </c:pt>
                <c:pt idx="74">
                  <c:v>3.3943661971830981</c:v>
                </c:pt>
                <c:pt idx="75">
                  <c:v>3.5949367088607596</c:v>
                </c:pt>
                <c:pt idx="76">
                  <c:v>3.6011904761904763</c:v>
                </c:pt>
                <c:pt idx="77">
                  <c:v>3.5708148400571877</c:v>
                </c:pt>
                <c:pt idx="78">
                  <c:v>3.4096385542168672</c:v>
                </c:pt>
                <c:pt idx="79">
                  <c:v>2.9636363636363638</c:v>
                </c:pt>
                <c:pt idx="80">
                  <c:v>3.8279569892473115</c:v>
                </c:pt>
                <c:pt idx="81">
                  <c:v>3.5641025641025639</c:v>
                </c:pt>
                <c:pt idx="82">
                  <c:v>3.5877862595419852</c:v>
                </c:pt>
                <c:pt idx="83">
                  <c:v>3.8682634730538923</c:v>
                </c:pt>
                <c:pt idx="84">
                  <c:v>3.5918367346938771</c:v>
                </c:pt>
                <c:pt idx="85">
                  <c:v>3.4078947368421044</c:v>
                </c:pt>
                <c:pt idx="86">
                  <c:v>3.17</c:v>
                </c:pt>
                <c:pt idx="87">
                  <c:v>3.8240740740740744</c:v>
                </c:pt>
                <c:pt idx="88">
                  <c:v>3.8333333333333339</c:v>
                </c:pt>
                <c:pt idx="89">
                  <c:v>3.24</c:v>
                </c:pt>
                <c:pt idx="90">
                  <c:v>3.3304347826086955</c:v>
                </c:pt>
                <c:pt idx="91">
                  <c:v>3.905263157894737</c:v>
                </c:pt>
                <c:pt idx="92">
                  <c:v>3.3283582089552239</c:v>
                </c:pt>
                <c:pt idx="93">
                  <c:v>3.4722222222222223</c:v>
                </c:pt>
                <c:pt idx="94">
                  <c:v>3.1388888888888893</c:v>
                </c:pt>
                <c:pt idx="95">
                  <c:v>3.1415094339622636</c:v>
                </c:pt>
                <c:pt idx="96">
                  <c:v>3.8051948051948052</c:v>
                </c:pt>
                <c:pt idx="97">
                  <c:v>3.5025906735751295</c:v>
                </c:pt>
                <c:pt idx="98">
                  <c:v>3.5647482014388494</c:v>
                </c:pt>
                <c:pt idx="99">
                  <c:v>3.6273291925465845</c:v>
                </c:pt>
                <c:pt idx="100">
                  <c:v>3.792307692307693</c:v>
                </c:pt>
                <c:pt idx="101">
                  <c:v>3.7212389380530975</c:v>
                </c:pt>
                <c:pt idx="102">
                  <c:v>4.1449275362318838</c:v>
                </c:pt>
                <c:pt idx="103">
                  <c:v>3.6785714285714284</c:v>
                </c:pt>
                <c:pt idx="104">
                  <c:v>3.8869565217391306</c:v>
                </c:pt>
                <c:pt idx="105">
                  <c:v>4</c:v>
                </c:pt>
                <c:pt idx="106">
                  <c:v>3.2391304347826089</c:v>
                </c:pt>
                <c:pt idx="107">
                  <c:v>3.5562499999999999</c:v>
                </c:pt>
                <c:pt idx="109">
                  <c:v>3.5865370683768694</c:v>
                </c:pt>
                <c:pt idx="110">
                  <c:v>4.213483146067416</c:v>
                </c:pt>
                <c:pt idx="111">
                  <c:v>4.0107526881720421</c:v>
                </c:pt>
                <c:pt idx="112">
                  <c:v>3.5824175824175826</c:v>
                </c:pt>
                <c:pt idx="113">
                  <c:v>2.9692307692307698</c:v>
                </c:pt>
                <c:pt idx="114">
                  <c:v>4.01219512195122</c:v>
                </c:pt>
                <c:pt idx="115">
                  <c:v>3.104166666666667</c:v>
                </c:pt>
                <c:pt idx="116">
                  <c:v>3.28</c:v>
                </c:pt>
                <c:pt idx="117">
                  <c:v>3.3162650602409638</c:v>
                </c:pt>
                <c:pt idx="118">
                  <c:v>3.790322580645161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районам'!$U$5:$U$123</c:f>
              <c:numCache>
                <c:formatCode>0.00</c:formatCode>
                <c:ptCount val="119"/>
                <c:pt idx="0">
                  <c:v>3.88</c:v>
                </c:pt>
                <c:pt idx="1">
                  <c:v>3.88</c:v>
                </c:pt>
                <c:pt idx="2">
                  <c:v>3.88</c:v>
                </c:pt>
                <c:pt idx="3">
                  <c:v>3.88</c:v>
                </c:pt>
                <c:pt idx="4">
                  <c:v>3.88</c:v>
                </c:pt>
                <c:pt idx="5">
                  <c:v>3.88</c:v>
                </c:pt>
                <c:pt idx="6">
                  <c:v>3.88</c:v>
                </c:pt>
                <c:pt idx="7">
                  <c:v>3.88</c:v>
                </c:pt>
                <c:pt idx="8">
                  <c:v>3.88</c:v>
                </c:pt>
                <c:pt idx="9">
                  <c:v>3.88</c:v>
                </c:pt>
                <c:pt idx="10">
                  <c:v>3.88</c:v>
                </c:pt>
                <c:pt idx="11">
                  <c:v>3.88</c:v>
                </c:pt>
                <c:pt idx="12">
                  <c:v>3.88</c:v>
                </c:pt>
                <c:pt idx="13">
                  <c:v>3.88</c:v>
                </c:pt>
                <c:pt idx="14">
                  <c:v>3.88</c:v>
                </c:pt>
                <c:pt idx="15">
                  <c:v>3.88</c:v>
                </c:pt>
                <c:pt idx="16">
                  <c:v>3.88</c:v>
                </c:pt>
                <c:pt idx="17">
                  <c:v>3.88</c:v>
                </c:pt>
                <c:pt idx="18">
                  <c:v>3.88</c:v>
                </c:pt>
                <c:pt idx="19">
                  <c:v>3.88</c:v>
                </c:pt>
                <c:pt idx="20">
                  <c:v>3.88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3.88</c:v>
                </c:pt>
                <c:pt idx="28">
                  <c:v>3.88</c:v>
                </c:pt>
                <c:pt idx="29">
                  <c:v>3.88</c:v>
                </c:pt>
                <c:pt idx="30">
                  <c:v>3.88</c:v>
                </c:pt>
                <c:pt idx="31">
                  <c:v>3.88</c:v>
                </c:pt>
                <c:pt idx="32">
                  <c:v>3.88</c:v>
                </c:pt>
                <c:pt idx="33">
                  <c:v>3.88</c:v>
                </c:pt>
                <c:pt idx="34">
                  <c:v>3.88</c:v>
                </c:pt>
                <c:pt idx="35">
                  <c:v>3.88</c:v>
                </c:pt>
                <c:pt idx="36">
                  <c:v>3.88</c:v>
                </c:pt>
                <c:pt idx="37">
                  <c:v>3.88</c:v>
                </c:pt>
                <c:pt idx="38">
                  <c:v>3.88</c:v>
                </c:pt>
                <c:pt idx="39">
                  <c:v>3.88</c:v>
                </c:pt>
                <c:pt idx="40">
                  <c:v>3.88</c:v>
                </c:pt>
                <c:pt idx="41">
                  <c:v>3.88</c:v>
                </c:pt>
                <c:pt idx="42">
                  <c:v>3.88</c:v>
                </c:pt>
                <c:pt idx="43">
                  <c:v>3.88</c:v>
                </c:pt>
                <c:pt idx="44">
                  <c:v>3.88</c:v>
                </c:pt>
                <c:pt idx="45">
                  <c:v>3.88</c:v>
                </c:pt>
                <c:pt idx="46">
                  <c:v>3.88</c:v>
                </c:pt>
                <c:pt idx="47">
                  <c:v>3.88</c:v>
                </c:pt>
                <c:pt idx="48">
                  <c:v>3.88</c:v>
                </c:pt>
                <c:pt idx="49">
                  <c:v>3.88</c:v>
                </c:pt>
                <c:pt idx="50">
                  <c:v>3.88</c:v>
                </c:pt>
                <c:pt idx="51">
                  <c:v>3.88</c:v>
                </c:pt>
                <c:pt idx="52">
                  <c:v>3.88</c:v>
                </c:pt>
                <c:pt idx="53">
                  <c:v>3.88</c:v>
                </c:pt>
                <c:pt idx="54">
                  <c:v>3.88</c:v>
                </c:pt>
                <c:pt idx="55">
                  <c:v>3.88</c:v>
                </c:pt>
                <c:pt idx="56">
                  <c:v>3.88</c:v>
                </c:pt>
                <c:pt idx="57">
                  <c:v>3.88</c:v>
                </c:pt>
                <c:pt idx="58">
                  <c:v>3.88</c:v>
                </c:pt>
                <c:pt idx="59">
                  <c:v>3.88</c:v>
                </c:pt>
                <c:pt idx="60">
                  <c:v>3.88</c:v>
                </c:pt>
                <c:pt idx="61">
                  <c:v>3.88</c:v>
                </c:pt>
                <c:pt idx="62">
                  <c:v>3.88</c:v>
                </c:pt>
                <c:pt idx="63">
                  <c:v>3.88</c:v>
                </c:pt>
                <c:pt idx="64">
                  <c:v>3.88</c:v>
                </c:pt>
                <c:pt idx="65">
                  <c:v>3.88</c:v>
                </c:pt>
                <c:pt idx="66">
                  <c:v>3.88</c:v>
                </c:pt>
                <c:pt idx="67">
                  <c:v>3.88</c:v>
                </c:pt>
                <c:pt idx="68">
                  <c:v>3.88</c:v>
                </c:pt>
                <c:pt idx="69">
                  <c:v>3.88</c:v>
                </c:pt>
                <c:pt idx="70">
                  <c:v>3.88</c:v>
                </c:pt>
                <c:pt idx="71">
                  <c:v>3.88</c:v>
                </c:pt>
                <c:pt idx="72">
                  <c:v>3.88</c:v>
                </c:pt>
                <c:pt idx="73">
                  <c:v>3.88</c:v>
                </c:pt>
                <c:pt idx="74">
                  <c:v>3.88</c:v>
                </c:pt>
                <c:pt idx="75">
                  <c:v>3.88</c:v>
                </c:pt>
                <c:pt idx="76">
                  <c:v>3.88</c:v>
                </c:pt>
                <c:pt idx="77">
                  <c:v>3.88</c:v>
                </c:pt>
                <c:pt idx="78">
                  <c:v>3.88</c:v>
                </c:pt>
                <c:pt idx="79">
                  <c:v>3.88</c:v>
                </c:pt>
                <c:pt idx="80">
                  <c:v>3.88</c:v>
                </c:pt>
                <c:pt idx="81">
                  <c:v>3.88</c:v>
                </c:pt>
                <c:pt idx="82">
                  <c:v>3.88</c:v>
                </c:pt>
                <c:pt idx="83">
                  <c:v>3.88</c:v>
                </c:pt>
                <c:pt idx="84">
                  <c:v>3.88</c:v>
                </c:pt>
                <c:pt idx="85">
                  <c:v>3.88</c:v>
                </c:pt>
                <c:pt idx="86">
                  <c:v>3.88</c:v>
                </c:pt>
                <c:pt idx="87">
                  <c:v>3.88</c:v>
                </c:pt>
                <c:pt idx="88">
                  <c:v>3.88</c:v>
                </c:pt>
                <c:pt idx="89">
                  <c:v>3.88</c:v>
                </c:pt>
                <c:pt idx="90">
                  <c:v>3.88</c:v>
                </c:pt>
                <c:pt idx="91">
                  <c:v>3.88</c:v>
                </c:pt>
                <c:pt idx="92">
                  <c:v>3.88</c:v>
                </c:pt>
                <c:pt idx="93">
                  <c:v>3.88</c:v>
                </c:pt>
                <c:pt idx="94">
                  <c:v>3.88</c:v>
                </c:pt>
                <c:pt idx="95">
                  <c:v>3.88</c:v>
                </c:pt>
                <c:pt idx="96">
                  <c:v>3.88</c:v>
                </c:pt>
                <c:pt idx="97">
                  <c:v>3.88</c:v>
                </c:pt>
                <c:pt idx="98">
                  <c:v>3.88</c:v>
                </c:pt>
                <c:pt idx="99">
                  <c:v>3.88</c:v>
                </c:pt>
                <c:pt idx="100">
                  <c:v>3.88</c:v>
                </c:pt>
                <c:pt idx="101">
                  <c:v>3.88</c:v>
                </c:pt>
                <c:pt idx="102">
                  <c:v>3.88</c:v>
                </c:pt>
                <c:pt idx="103">
                  <c:v>3.88</c:v>
                </c:pt>
                <c:pt idx="104">
                  <c:v>3.88</c:v>
                </c:pt>
                <c:pt idx="105">
                  <c:v>3.88</c:v>
                </c:pt>
                <c:pt idx="106">
                  <c:v>3.88</c:v>
                </c:pt>
                <c:pt idx="107">
                  <c:v>3.88</c:v>
                </c:pt>
                <c:pt idx="108">
                  <c:v>3.88</c:v>
                </c:pt>
                <c:pt idx="109">
                  <c:v>3.88</c:v>
                </c:pt>
                <c:pt idx="110" formatCode="General">
                  <c:v>3.88</c:v>
                </c:pt>
                <c:pt idx="111">
                  <c:v>3.88</c:v>
                </c:pt>
                <c:pt idx="112">
                  <c:v>3.88</c:v>
                </c:pt>
                <c:pt idx="113">
                  <c:v>3.88</c:v>
                </c:pt>
                <c:pt idx="114">
                  <c:v>3.88</c:v>
                </c:pt>
                <c:pt idx="115">
                  <c:v>3.88</c:v>
                </c:pt>
                <c:pt idx="116">
                  <c:v>3.88</c:v>
                </c:pt>
                <c:pt idx="117">
                  <c:v>3.88</c:v>
                </c:pt>
                <c:pt idx="118">
                  <c:v>3.88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'Русский-4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'Русский-4 диаграмма по районам'!$L$5:$L$123</c:f>
              <c:numCache>
                <c:formatCode>0.00</c:formatCode>
                <c:ptCount val="119"/>
                <c:pt idx="0">
                  <c:v>3.9439333333333337</c:v>
                </c:pt>
                <c:pt idx="1">
                  <c:v>4.0979999999999999</c:v>
                </c:pt>
                <c:pt idx="2">
                  <c:v>3.8712999999999997</c:v>
                </c:pt>
                <c:pt idx="3">
                  <c:v>3.8062</c:v>
                </c:pt>
                <c:pt idx="4">
                  <c:v>4.1239999999999997</c:v>
                </c:pt>
                <c:pt idx="5">
                  <c:v>4.3707000000000003</c:v>
                </c:pt>
                <c:pt idx="6">
                  <c:v>3.8513999999999999</c:v>
                </c:pt>
                <c:pt idx="7">
                  <c:v>3.9677999999999995</c:v>
                </c:pt>
                <c:pt idx="8">
                  <c:v>3.9058999999999999</c:v>
                </c:pt>
                <c:pt idx="9">
                  <c:v>3.5000999999999998</c:v>
                </c:pt>
                <c:pt idx="10">
                  <c:v>3.7941333333333334</c:v>
                </c:pt>
                <c:pt idx="11">
                  <c:v>4.2242999999999995</c:v>
                </c:pt>
                <c:pt idx="12">
                  <c:v>3.9428000000000001</c:v>
                </c:pt>
                <c:pt idx="13">
                  <c:v>3.8666999999999998</c:v>
                </c:pt>
                <c:pt idx="14">
                  <c:v>3.9626000000000001</c:v>
                </c:pt>
                <c:pt idx="15">
                  <c:v>3.8453000000000004</c:v>
                </c:pt>
                <c:pt idx="16">
                  <c:v>3.5649000000000002</c:v>
                </c:pt>
                <c:pt idx="17">
                  <c:v>3.8929</c:v>
                </c:pt>
                <c:pt idx="18">
                  <c:v>3.8434000000000004</c:v>
                </c:pt>
                <c:pt idx="19">
                  <c:v>4.0259999999999998</c:v>
                </c:pt>
                <c:pt idx="20">
                  <c:v>3.2268000000000008</c:v>
                </c:pt>
                <c:pt idx="21">
                  <c:v>3.65</c:v>
                </c:pt>
                <c:pt idx="22">
                  <c:v>3.4838999999999998</c:v>
                </c:pt>
                <c:pt idx="23">
                  <c:v>3.6444823529411767</c:v>
                </c:pt>
                <c:pt idx="24">
                  <c:v>3.4502999999999999</c:v>
                </c:pt>
                <c:pt idx="25">
                  <c:v>3.8096999999999999</c:v>
                </c:pt>
                <c:pt idx="26">
                  <c:v>3.8801999999999999</c:v>
                </c:pt>
                <c:pt idx="27">
                  <c:v>3.7412999999999994</c:v>
                </c:pt>
                <c:pt idx="28">
                  <c:v>3.7432000000000003</c:v>
                </c:pt>
                <c:pt idx="29">
                  <c:v>3.8035000000000001</c:v>
                </c:pt>
                <c:pt idx="30">
                  <c:v>3.4284999999999997</c:v>
                </c:pt>
                <c:pt idx="31">
                  <c:v>3.3621000000000003</c:v>
                </c:pt>
                <c:pt idx="32">
                  <c:v>3.7778000000000005</c:v>
                </c:pt>
                <c:pt idx="33">
                  <c:v>3.4</c:v>
                </c:pt>
                <c:pt idx="34">
                  <c:v>3.645</c:v>
                </c:pt>
                <c:pt idx="35">
                  <c:v>3.8629999999999995</c:v>
                </c:pt>
                <c:pt idx="36">
                  <c:v>3.6491999999999996</c:v>
                </c:pt>
                <c:pt idx="37">
                  <c:v>3.4591999999999996</c:v>
                </c:pt>
                <c:pt idx="38">
                  <c:v>3.5941000000000001</c:v>
                </c:pt>
                <c:pt idx="39">
                  <c:v>3.7007999999999996</c:v>
                </c:pt>
                <c:pt idx="40">
                  <c:v>3.6483000000000003</c:v>
                </c:pt>
                <c:pt idx="41">
                  <c:v>3.7741850000000006</c:v>
                </c:pt>
                <c:pt idx="42">
                  <c:v>3.8637999999999999</c:v>
                </c:pt>
                <c:pt idx="43">
                  <c:v>4.1072000000000006</c:v>
                </c:pt>
                <c:pt idx="44">
                  <c:v>4.1208</c:v>
                </c:pt>
                <c:pt idx="45">
                  <c:v>3.8795000000000006</c:v>
                </c:pt>
                <c:pt idx="46">
                  <c:v>4</c:v>
                </c:pt>
                <c:pt idx="47">
                  <c:v>3.7961</c:v>
                </c:pt>
                <c:pt idx="48">
                  <c:v>3.7646999999999995</c:v>
                </c:pt>
                <c:pt idx="49">
                  <c:v>3.9043000000000001</c:v>
                </c:pt>
                <c:pt idx="50">
                  <c:v>3.5436000000000001</c:v>
                </c:pt>
                <c:pt idx="51">
                  <c:v>3.5996000000000006</c:v>
                </c:pt>
                <c:pt idx="52">
                  <c:v>3.8367</c:v>
                </c:pt>
                <c:pt idx="53">
                  <c:v>3.7856999999999998</c:v>
                </c:pt>
                <c:pt idx="54">
                  <c:v>3.5871999999999997</c:v>
                </c:pt>
                <c:pt idx="55">
                  <c:v>3.1667000000000001</c:v>
                </c:pt>
                <c:pt idx="56">
                  <c:v>3.8021000000000003</c:v>
                </c:pt>
                <c:pt idx="57">
                  <c:v>3.6332000000000004</c:v>
                </c:pt>
                <c:pt idx="58">
                  <c:v>3.6296999999999997</c:v>
                </c:pt>
                <c:pt idx="59">
                  <c:v>3.9783000000000004</c:v>
                </c:pt>
                <c:pt idx="60">
                  <c:v>3.6604999999999994</c:v>
                </c:pt>
                <c:pt idx="61">
                  <c:v>3.8239999999999998</c:v>
                </c:pt>
                <c:pt idx="62">
                  <c:v>3.839</c:v>
                </c:pt>
                <c:pt idx="63">
                  <c:v>4.1698000000000004</c:v>
                </c:pt>
                <c:pt idx="64">
                  <c:v>4.1196999999999999</c:v>
                </c:pt>
                <c:pt idx="65">
                  <c:v>4.0147000000000004</c:v>
                </c:pt>
                <c:pt idx="66">
                  <c:v>3.9401999999999999</c:v>
                </c:pt>
                <c:pt idx="67">
                  <c:v>3.8464999999999998</c:v>
                </c:pt>
                <c:pt idx="68">
                  <c:v>3.6263000000000001</c:v>
                </c:pt>
                <c:pt idx="69">
                  <c:v>3.9394</c:v>
                </c:pt>
                <c:pt idx="70">
                  <c:v>3.5050999999999992</c:v>
                </c:pt>
                <c:pt idx="71">
                  <c:v>3.6805000000000003</c:v>
                </c:pt>
                <c:pt idx="72">
                  <c:v>3.786</c:v>
                </c:pt>
                <c:pt idx="73">
                  <c:v>3.3574999999999999</c:v>
                </c:pt>
                <c:pt idx="74">
                  <c:v>4.0701999999999998</c:v>
                </c:pt>
                <c:pt idx="75">
                  <c:v>3.8495999999999997</c:v>
                </c:pt>
                <c:pt idx="76">
                  <c:v>3.8405</c:v>
                </c:pt>
                <c:pt idx="77">
                  <c:v>3.7707233333333336</c:v>
                </c:pt>
                <c:pt idx="78">
                  <c:v>3.9131000000000005</c:v>
                </c:pt>
                <c:pt idx="79">
                  <c:v>3.3077999999999999</c:v>
                </c:pt>
                <c:pt idx="80">
                  <c:v>4.0500999999999996</c:v>
                </c:pt>
                <c:pt idx="81">
                  <c:v>4.0862999999999996</c:v>
                </c:pt>
                <c:pt idx="82">
                  <c:v>3.9560000000000004</c:v>
                </c:pt>
                <c:pt idx="83">
                  <c:v>3.7958999999999996</c:v>
                </c:pt>
                <c:pt idx="84">
                  <c:v>3.5829999999999997</c:v>
                </c:pt>
                <c:pt idx="85">
                  <c:v>3.7910000000000004</c:v>
                </c:pt>
                <c:pt idx="86">
                  <c:v>3.3585000000000003</c:v>
                </c:pt>
                <c:pt idx="87">
                  <c:v>3.7477</c:v>
                </c:pt>
                <c:pt idx="88">
                  <c:v>3.5309000000000004</c:v>
                </c:pt>
                <c:pt idx="89">
                  <c:v>3.7925999999999997</c:v>
                </c:pt>
                <c:pt idx="90">
                  <c:v>3.8523999999999994</c:v>
                </c:pt>
                <c:pt idx="91">
                  <c:v>3.8113999999999999</c:v>
                </c:pt>
                <c:pt idx="92">
                  <c:v>3.7086999999999999</c:v>
                </c:pt>
                <c:pt idx="93">
                  <c:v>3.5968999999999998</c:v>
                </c:pt>
                <c:pt idx="94">
                  <c:v>3.5674000000000001</c:v>
                </c:pt>
                <c:pt idx="95">
                  <c:v>3.5551999999999997</c:v>
                </c:pt>
                <c:pt idx="96">
                  <c:v>3.97</c:v>
                </c:pt>
                <c:pt idx="97">
                  <c:v>3.9802</c:v>
                </c:pt>
                <c:pt idx="98">
                  <c:v>3.8025000000000002</c:v>
                </c:pt>
                <c:pt idx="99">
                  <c:v>4.0575000000000001</c:v>
                </c:pt>
                <c:pt idx="100">
                  <c:v>3.6087000000000002</c:v>
                </c:pt>
                <c:pt idx="101">
                  <c:v>4.2014999999999993</c:v>
                </c:pt>
                <c:pt idx="102">
                  <c:v>3.8062999999999998</c:v>
                </c:pt>
                <c:pt idx="103">
                  <c:v>3.9567999999999999</c:v>
                </c:pt>
                <c:pt idx="104">
                  <c:v>3.9239999999999999</c:v>
                </c:pt>
                <c:pt idx="105">
                  <c:v>3.3805999999999994</c:v>
                </c:pt>
                <c:pt idx="106">
                  <c:v>3.7095000000000002</c:v>
                </c:pt>
                <c:pt idx="107">
                  <c:v>3.7191999999999994</c:v>
                </c:pt>
                <c:pt idx="109">
                  <c:v>3.9583444444444447</c:v>
                </c:pt>
                <c:pt idx="110">
                  <c:v>4.5575000000000001</c:v>
                </c:pt>
                <c:pt idx="111">
                  <c:v>4.1276000000000002</c:v>
                </c:pt>
                <c:pt idx="112">
                  <c:v>3.66</c:v>
                </c:pt>
                <c:pt idx="113">
                  <c:v>4.3209</c:v>
                </c:pt>
                <c:pt idx="114">
                  <c:v>3.7837000000000001</c:v>
                </c:pt>
                <c:pt idx="115">
                  <c:v>3.8957999999999999</c:v>
                </c:pt>
                <c:pt idx="116">
                  <c:v>3.6669999999999998</c:v>
                </c:pt>
                <c:pt idx="117">
                  <c:v>3.7025000000000001</c:v>
                </c:pt>
                <c:pt idx="118">
                  <c:v>3.9100999999999999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746560"/>
        <c:axId val="193043936"/>
      </c:lineChart>
      <c:catAx>
        <c:axId val="1367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043936"/>
        <c:crosses val="autoZero"/>
        <c:auto val="1"/>
        <c:lblAlgn val="ctr"/>
        <c:lblOffset val="100"/>
        <c:noMultiLvlLbl val="0"/>
      </c:catAx>
      <c:valAx>
        <c:axId val="193043936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746560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17839597903866372"/>
          <c:y val="1.5852278072059439E-2"/>
          <c:w val="0.80672867874450771"/>
          <c:h val="4.235323970249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 Русский язык </a:t>
            </a:r>
            <a:r>
              <a:rPr lang="ru-RU" b="1" baseline="0"/>
              <a:t> 4 кл.</a:t>
            </a:r>
            <a:r>
              <a:rPr lang="en-US" b="1" baseline="0"/>
              <a:t> </a:t>
            </a:r>
            <a:r>
              <a:rPr lang="ru-RU" b="1" baseline="0"/>
              <a:t>20</a:t>
            </a:r>
            <a:r>
              <a:rPr lang="en-US" b="1" baseline="0"/>
              <a:t>2</a:t>
            </a:r>
            <a:r>
              <a:rPr lang="ru-RU" b="1" baseline="0"/>
              <a:t>5</a:t>
            </a:r>
            <a:r>
              <a:rPr lang="en-US" b="1" baseline="0"/>
              <a:t> </a:t>
            </a:r>
            <a:r>
              <a:rPr lang="ru-RU" b="1" baseline="0"/>
              <a:t>- 202</a:t>
            </a:r>
            <a:r>
              <a:rPr lang="en-US" b="1" baseline="0"/>
              <a:t>1</a:t>
            </a:r>
            <a:endParaRPr lang="ru-RU" b="1"/>
          </a:p>
        </c:rich>
      </c:tx>
      <c:layout>
        <c:manualLayout>
          <c:xMode val="edge"/>
          <c:yMode val="edge"/>
          <c:x val="3.5577564390052371E-2"/>
          <c:y val="9.471627698994948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779803768249047E-2"/>
          <c:y val="7.8669574836220446E-2"/>
          <c:w val="0.97440411429301566"/>
          <c:h val="0.5636612590938805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диаграмма'!$E$5:$E$123</c:f>
              <c:numCache>
                <c:formatCode>General</c:formatCode>
                <c:ptCount val="119"/>
                <c:pt idx="0">
                  <c:v>3.69</c:v>
                </c:pt>
                <c:pt idx="1">
                  <c:v>3.69</c:v>
                </c:pt>
                <c:pt idx="2">
                  <c:v>3.69</c:v>
                </c:pt>
                <c:pt idx="3">
                  <c:v>3.69</c:v>
                </c:pt>
                <c:pt idx="4">
                  <c:v>3.69</c:v>
                </c:pt>
                <c:pt idx="5">
                  <c:v>3.69</c:v>
                </c:pt>
                <c:pt idx="6">
                  <c:v>3.69</c:v>
                </c:pt>
                <c:pt idx="7">
                  <c:v>3.69</c:v>
                </c:pt>
                <c:pt idx="8">
                  <c:v>3.69</c:v>
                </c:pt>
                <c:pt idx="9">
                  <c:v>3.69</c:v>
                </c:pt>
                <c:pt idx="10">
                  <c:v>3.69</c:v>
                </c:pt>
                <c:pt idx="11">
                  <c:v>3.69</c:v>
                </c:pt>
                <c:pt idx="12">
                  <c:v>3.69</c:v>
                </c:pt>
                <c:pt idx="13">
                  <c:v>3.69</c:v>
                </c:pt>
                <c:pt idx="14">
                  <c:v>3.69</c:v>
                </c:pt>
                <c:pt idx="15">
                  <c:v>3.69</c:v>
                </c:pt>
                <c:pt idx="16">
                  <c:v>3.69</c:v>
                </c:pt>
                <c:pt idx="17">
                  <c:v>3.69</c:v>
                </c:pt>
                <c:pt idx="18">
                  <c:v>3.69</c:v>
                </c:pt>
                <c:pt idx="19">
                  <c:v>3.69</c:v>
                </c:pt>
                <c:pt idx="20">
                  <c:v>3.69</c:v>
                </c:pt>
                <c:pt idx="21">
                  <c:v>3.69</c:v>
                </c:pt>
                <c:pt idx="22">
                  <c:v>3.69</c:v>
                </c:pt>
                <c:pt idx="23">
                  <c:v>3.69</c:v>
                </c:pt>
                <c:pt idx="24">
                  <c:v>3.69</c:v>
                </c:pt>
                <c:pt idx="25">
                  <c:v>3.69</c:v>
                </c:pt>
                <c:pt idx="26">
                  <c:v>3.69</c:v>
                </c:pt>
                <c:pt idx="27">
                  <c:v>3.69</c:v>
                </c:pt>
                <c:pt idx="28">
                  <c:v>3.69</c:v>
                </c:pt>
                <c:pt idx="29">
                  <c:v>3.69</c:v>
                </c:pt>
                <c:pt idx="30">
                  <c:v>3.69</c:v>
                </c:pt>
                <c:pt idx="31">
                  <c:v>3.69</c:v>
                </c:pt>
                <c:pt idx="32">
                  <c:v>3.69</c:v>
                </c:pt>
                <c:pt idx="33">
                  <c:v>3.69</c:v>
                </c:pt>
                <c:pt idx="34">
                  <c:v>3.69</c:v>
                </c:pt>
                <c:pt idx="35">
                  <c:v>3.69</c:v>
                </c:pt>
                <c:pt idx="36">
                  <c:v>3.69</c:v>
                </c:pt>
                <c:pt idx="37">
                  <c:v>3.69</c:v>
                </c:pt>
                <c:pt idx="38">
                  <c:v>3.69</c:v>
                </c:pt>
                <c:pt idx="39">
                  <c:v>3.69</c:v>
                </c:pt>
                <c:pt idx="40">
                  <c:v>3.69</c:v>
                </c:pt>
                <c:pt idx="41">
                  <c:v>3.69</c:v>
                </c:pt>
                <c:pt idx="42">
                  <c:v>3.69</c:v>
                </c:pt>
                <c:pt idx="43">
                  <c:v>3.69</c:v>
                </c:pt>
                <c:pt idx="44">
                  <c:v>3.69</c:v>
                </c:pt>
                <c:pt idx="45">
                  <c:v>3.69</c:v>
                </c:pt>
                <c:pt idx="46">
                  <c:v>3.69</c:v>
                </c:pt>
                <c:pt idx="47">
                  <c:v>3.69</c:v>
                </c:pt>
                <c:pt idx="48">
                  <c:v>3.69</c:v>
                </c:pt>
                <c:pt idx="49">
                  <c:v>3.69</c:v>
                </c:pt>
                <c:pt idx="50">
                  <c:v>3.69</c:v>
                </c:pt>
                <c:pt idx="51">
                  <c:v>3.69</c:v>
                </c:pt>
                <c:pt idx="52">
                  <c:v>3.69</c:v>
                </c:pt>
                <c:pt idx="53">
                  <c:v>3.69</c:v>
                </c:pt>
                <c:pt idx="54">
                  <c:v>3.69</c:v>
                </c:pt>
                <c:pt idx="55">
                  <c:v>3.69</c:v>
                </c:pt>
                <c:pt idx="56">
                  <c:v>3.69</c:v>
                </c:pt>
                <c:pt idx="57">
                  <c:v>3.69</c:v>
                </c:pt>
                <c:pt idx="58">
                  <c:v>3.69</c:v>
                </c:pt>
                <c:pt idx="59">
                  <c:v>3.69</c:v>
                </c:pt>
                <c:pt idx="60">
                  <c:v>3.69</c:v>
                </c:pt>
                <c:pt idx="61">
                  <c:v>3.69</c:v>
                </c:pt>
                <c:pt idx="62">
                  <c:v>3.69</c:v>
                </c:pt>
                <c:pt idx="63">
                  <c:v>3.69</c:v>
                </c:pt>
                <c:pt idx="64">
                  <c:v>3.69</c:v>
                </c:pt>
                <c:pt idx="65">
                  <c:v>3.69</c:v>
                </c:pt>
                <c:pt idx="66">
                  <c:v>3.69</c:v>
                </c:pt>
                <c:pt idx="67">
                  <c:v>3.69</c:v>
                </c:pt>
                <c:pt idx="68">
                  <c:v>3.69</c:v>
                </c:pt>
                <c:pt idx="69">
                  <c:v>3.69</c:v>
                </c:pt>
                <c:pt idx="70">
                  <c:v>3.69</c:v>
                </c:pt>
                <c:pt idx="71">
                  <c:v>3.69</c:v>
                </c:pt>
                <c:pt idx="72">
                  <c:v>3.69</c:v>
                </c:pt>
                <c:pt idx="73">
                  <c:v>3.69</c:v>
                </c:pt>
                <c:pt idx="74">
                  <c:v>3.69</c:v>
                </c:pt>
                <c:pt idx="75">
                  <c:v>3.69</c:v>
                </c:pt>
                <c:pt idx="76">
                  <c:v>3.69</c:v>
                </c:pt>
                <c:pt idx="77">
                  <c:v>3.69</c:v>
                </c:pt>
                <c:pt idx="78">
                  <c:v>3.69</c:v>
                </c:pt>
                <c:pt idx="79">
                  <c:v>3.69</c:v>
                </c:pt>
                <c:pt idx="80">
                  <c:v>3.69</c:v>
                </c:pt>
                <c:pt idx="81">
                  <c:v>3.69</c:v>
                </c:pt>
                <c:pt idx="82">
                  <c:v>3.69</c:v>
                </c:pt>
                <c:pt idx="83">
                  <c:v>3.69</c:v>
                </c:pt>
                <c:pt idx="84">
                  <c:v>3.69</c:v>
                </c:pt>
                <c:pt idx="85">
                  <c:v>3.69</c:v>
                </c:pt>
                <c:pt idx="86">
                  <c:v>3.69</c:v>
                </c:pt>
                <c:pt idx="87">
                  <c:v>3.69</c:v>
                </c:pt>
                <c:pt idx="88">
                  <c:v>3.69</c:v>
                </c:pt>
                <c:pt idx="89">
                  <c:v>3.69</c:v>
                </c:pt>
                <c:pt idx="90">
                  <c:v>3.69</c:v>
                </c:pt>
                <c:pt idx="91">
                  <c:v>3.69</c:v>
                </c:pt>
                <c:pt idx="92">
                  <c:v>3.69</c:v>
                </c:pt>
                <c:pt idx="93">
                  <c:v>3.69</c:v>
                </c:pt>
                <c:pt idx="94">
                  <c:v>3.69</c:v>
                </c:pt>
                <c:pt idx="95">
                  <c:v>3.69</c:v>
                </c:pt>
                <c:pt idx="96">
                  <c:v>3.69</c:v>
                </c:pt>
                <c:pt idx="97">
                  <c:v>3.69</c:v>
                </c:pt>
                <c:pt idx="98">
                  <c:v>3.69</c:v>
                </c:pt>
                <c:pt idx="99">
                  <c:v>3.69</c:v>
                </c:pt>
                <c:pt idx="100">
                  <c:v>3.69</c:v>
                </c:pt>
                <c:pt idx="101">
                  <c:v>3.69</c:v>
                </c:pt>
                <c:pt idx="102">
                  <c:v>3.69</c:v>
                </c:pt>
                <c:pt idx="103">
                  <c:v>3.69</c:v>
                </c:pt>
                <c:pt idx="104">
                  <c:v>3.69</c:v>
                </c:pt>
                <c:pt idx="105">
                  <c:v>3.69</c:v>
                </c:pt>
                <c:pt idx="106">
                  <c:v>3.69</c:v>
                </c:pt>
                <c:pt idx="107">
                  <c:v>3.69</c:v>
                </c:pt>
                <c:pt idx="108">
                  <c:v>3.69</c:v>
                </c:pt>
                <c:pt idx="109">
                  <c:v>3.69</c:v>
                </c:pt>
                <c:pt idx="110">
                  <c:v>3.69</c:v>
                </c:pt>
                <c:pt idx="111">
                  <c:v>3.69</c:v>
                </c:pt>
                <c:pt idx="112">
                  <c:v>3.69</c:v>
                </c:pt>
                <c:pt idx="113">
                  <c:v>3.69</c:v>
                </c:pt>
                <c:pt idx="114">
                  <c:v>3.69</c:v>
                </c:pt>
                <c:pt idx="115">
                  <c:v>3.69</c:v>
                </c:pt>
                <c:pt idx="116">
                  <c:v>3.69</c:v>
                </c:pt>
                <c:pt idx="117">
                  <c:v>3.69</c:v>
                </c:pt>
                <c:pt idx="118">
                  <c:v>3.69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0099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диаграмма'!$D$5:$D$123</c:f>
              <c:numCache>
                <c:formatCode>0.00</c:formatCode>
                <c:ptCount val="119"/>
                <c:pt idx="0">
                  <c:v>3.7399666666666667</c:v>
                </c:pt>
                <c:pt idx="1">
                  <c:v>4.0503</c:v>
                </c:pt>
                <c:pt idx="2">
                  <c:v>4.0179</c:v>
                </c:pt>
                <c:pt idx="3">
                  <c:v>4.0108000000000006</c:v>
                </c:pt>
                <c:pt idx="4">
                  <c:v>3.9582999999999999</c:v>
                </c:pt>
                <c:pt idx="5">
                  <c:v>3.8824000000000001</c:v>
                </c:pt>
                <c:pt idx="6">
                  <c:v>3.6488999999999998</c:v>
                </c:pt>
                <c:pt idx="7">
                  <c:v>3.5495000000000001</c:v>
                </c:pt>
                <c:pt idx="8">
                  <c:v>3.3711000000000002</c:v>
                </c:pt>
                <c:pt idx="9">
                  <c:v>3.1704999999999997</c:v>
                </c:pt>
                <c:pt idx="10">
                  <c:v>3.6990500000000002</c:v>
                </c:pt>
                <c:pt idx="11">
                  <c:v>3.9404000000000003</c:v>
                </c:pt>
                <c:pt idx="12">
                  <c:v>3.9229999999999996</c:v>
                </c:pt>
                <c:pt idx="13">
                  <c:v>3.8974000000000002</c:v>
                </c:pt>
                <c:pt idx="14">
                  <c:v>3.8508999999999998</c:v>
                </c:pt>
                <c:pt idx="15">
                  <c:v>3.7329999999999997</c:v>
                </c:pt>
                <c:pt idx="16">
                  <c:v>3.7056</c:v>
                </c:pt>
                <c:pt idx="17">
                  <c:v>3.6972000000000005</c:v>
                </c:pt>
                <c:pt idx="18">
                  <c:v>3.6927000000000003</c:v>
                </c:pt>
                <c:pt idx="19">
                  <c:v>3.5764000000000005</c:v>
                </c:pt>
                <c:pt idx="20">
                  <c:v>3.5215999999999998</c:v>
                </c:pt>
                <c:pt idx="21">
                  <c:v>3.5170999999999997</c:v>
                </c:pt>
                <c:pt idx="22">
                  <c:v>3.3332999999999999</c:v>
                </c:pt>
                <c:pt idx="23">
                  <c:v>3.5517235294117646</c:v>
                </c:pt>
                <c:pt idx="24">
                  <c:v>3.7856999999999994</c:v>
                </c:pt>
                <c:pt idx="25">
                  <c:v>3.7497000000000003</c:v>
                </c:pt>
                <c:pt idx="26">
                  <c:v>3.6582999999999997</c:v>
                </c:pt>
                <c:pt idx="27">
                  <c:v>3.6579999999999999</c:v>
                </c:pt>
                <c:pt idx="28">
                  <c:v>3.6356000000000002</c:v>
                </c:pt>
                <c:pt idx="29">
                  <c:v>3.6068000000000007</c:v>
                </c:pt>
                <c:pt idx="30">
                  <c:v>3.5924999999999998</c:v>
                </c:pt>
                <c:pt idx="31">
                  <c:v>3.5693000000000006</c:v>
                </c:pt>
                <c:pt idx="32">
                  <c:v>3.5636999999999999</c:v>
                </c:pt>
                <c:pt idx="33">
                  <c:v>3.5614999999999997</c:v>
                </c:pt>
                <c:pt idx="34">
                  <c:v>3.5569999999999999</c:v>
                </c:pt>
                <c:pt idx="35">
                  <c:v>3.4782999999999999</c:v>
                </c:pt>
                <c:pt idx="36">
                  <c:v>3.4537999999999998</c:v>
                </c:pt>
                <c:pt idx="37">
                  <c:v>3.4478000000000004</c:v>
                </c:pt>
                <c:pt idx="38">
                  <c:v>3.3671999999999995</c:v>
                </c:pt>
                <c:pt idx="39">
                  <c:v>3.3504</c:v>
                </c:pt>
                <c:pt idx="40">
                  <c:v>3.3437000000000001</c:v>
                </c:pt>
                <c:pt idx="41">
                  <c:v>3.6445949999999998</c:v>
                </c:pt>
                <c:pt idx="42">
                  <c:v>4.0834000000000001</c:v>
                </c:pt>
                <c:pt idx="43">
                  <c:v>3.9796000000000005</c:v>
                </c:pt>
                <c:pt idx="44">
                  <c:v>3.8076999999999996</c:v>
                </c:pt>
                <c:pt idx="45">
                  <c:v>3.8</c:v>
                </c:pt>
                <c:pt idx="46">
                  <c:v>3.7719999999999998</c:v>
                </c:pt>
                <c:pt idx="47">
                  <c:v>3.7675000000000001</c:v>
                </c:pt>
                <c:pt idx="48">
                  <c:v>3.7484000000000002</c:v>
                </c:pt>
                <c:pt idx="49">
                  <c:v>3.6953999999999998</c:v>
                </c:pt>
                <c:pt idx="50">
                  <c:v>3.6926999999999999</c:v>
                </c:pt>
                <c:pt idx="51">
                  <c:v>3.6152999999999995</c:v>
                </c:pt>
                <c:pt idx="52">
                  <c:v>3.6088</c:v>
                </c:pt>
                <c:pt idx="53">
                  <c:v>3.6025</c:v>
                </c:pt>
                <c:pt idx="54">
                  <c:v>3.5813000000000001</c:v>
                </c:pt>
                <c:pt idx="55">
                  <c:v>3.56</c:v>
                </c:pt>
                <c:pt idx="56">
                  <c:v>3.5472999999999995</c:v>
                </c:pt>
                <c:pt idx="57">
                  <c:v>3.5364999999999998</c:v>
                </c:pt>
                <c:pt idx="58">
                  <c:v>3.4955000000000003</c:v>
                </c:pt>
                <c:pt idx="59">
                  <c:v>3.4613999999999998</c:v>
                </c:pt>
                <c:pt idx="60">
                  <c:v>3.3273000000000001</c:v>
                </c:pt>
                <c:pt idx="61">
                  <c:v>3.2093000000000003</c:v>
                </c:pt>
                <c:pt idx="62">
                  <c:v>3.7431071428571427</c:v>
                </c:pt>
                <c:pt idx="63">
                  <c:v>4.0717999999999996</c:v>
                </c:pt>
                <c:pt idx="64">
                  <c:v>4.0327999999999999</c:v>
                </c:pt>
                <c:pt idx="65">
                  <c:v>4.0144000000000002</c:v>
                </c:pt>
                <c:pt idx="66">
                  <c:v>3.9696000000000002</c:v>
                </c:pt>
                <c:pt idx="67">
                  <c:v>3.8064999999999998</c:v>
                </c:pt>
                <c:pt idx="68">
                  <c:v>3.7871999999999999</c:v>
                </c:pt>
                <c:pt idx="69">
                  <c:v>3.7675000000000001</c:v>
                </c:pt>
                <c:pt idx="70">
                  <c:v>3.7664</c:v>
                </c:pt>
                <c:pt idx="71">
                  <c:v>3.74</c:v>
                </c:pt>
                <c:pt idx="72">
                  <c:v>3.6926999999999999</c:v>
                </c:pt>
                <c:pt idx="73">
                  <c:v>3.6357000000000004</c:v>
                </c:pt>
                <c:pt idx="74">
                  <c:v>3.5337000000000001</c:v>
                </c:pt>
                <c:pt idx="75">
                  <c:v>3.3542000000000001</c:v>
                </c:pt>
                <c:pt idx="76">
                  <c:v>3.2310000000000003</c:v>
                </c:pt>
                <c:pt idx="77">
                  <c:v>3.6855516129032257</c:v>
                </c:pt>
                <c:pt idx="78">
                  <c:v>4.0887000000000002</c:v>
                </c:pt>
                <c:pt idx="79">
                  <c:v>3.9665999999999997</c:v>
                </c:pt>
                <c:pt idx="80">
                  <c:v>3.95</c:v>
                </c:pt>
                <c:pt idx="81">
                  <c:v>3.8689000000000004</c:v>
                </c:pt>
                <c:pt idx="82">
                  <c:v>3.8645000000000005</c:v>
                </c:pt>
                <c:pt idx="83">
                  <c:v>3.8550999999999997</c:v>
                </c:pt>
                <c:pt idx="84">
                  <c:v>3.8395999999999999</c:v>
                </c:pt>
                <c:pt idx="85">
                  <c:v>3.8254000000000001</c:v>
                </c:pt>
                <c:pt idx="86">
                  <c:v>3.8239999999999998</c:v>
                </c:pt>
                <c:pt idx="87">
                  <c:v>3.7566000000000002</c:v>
                </c:pt>
                <c:pt idx="88">
                  <c:v>3.7527999999999997</c:v>
                </c:pt>
                <c:pt idx="89">
                  <c:v>3.7385000000000002</c:v>
                </c:pt>
                <c:pt idx="90">
                  <c:v>3.7046000000000006</c:v>
                </c:pt>
                <c:pt idx="91">
                  <c:v>3.6990999999999996</c:v>
                </c:pt>
                <c:pt idx="92">
                  <c:v>3.6789000000000001</c:v>
                </c:pt>
                <c:pt idx="93">
                  <c:v>3.6713999999999998</c:v>
                </c:pt>
                <c:pt idx="94">
                  <c:v>3.657</c:v>
                </c:pt>
                <c:pt idx="95">
                  <c:v>3.6428000000000003</c:v>
                </c:pt>
                <c:pt idx="96">
                  <c:v>3.6153000000000004</c:v>
                </c:pt>
                <c:pt idx="97">
                  <c:v>3.6134999999999997</c:v>
                </c:pt>
                <c:pt idx="98">
                  <c:v>3.6092</c:v>
                </c:pt>
                <c:pt idx="99">
                  <c:v>3.6003999999999996</c:v>
                </c:pt>
                <c:pt idx="100">
                  <c:v>3.5902000000000003</c:v>
                </c:pt>
                <c:pt idx="101">
                  <c:v>3.5824000000000003</c:v>
                </c:pt>
                <c:pt idx="102">
                  <c:v>3.5817999999999999</c:v>
                </c:pt>
                <c:pt idx="103">
                  <c:v>3.5441999999999996</c:v>
                </c:pt>
                <c:pt idx="104">
                  <c:v>3.5295000000000005</c:v>
                </c:pt>
                <c:pt idx="105">
                  <c:v>3.5168000000000008</c:v>
                </c:pt>
                <c:pt idx="106">
                  <c:v>3.4337</c:v>
                </c:pt>
                <c:pt idx="107">
                  <c:v>3.3874</c:v>
                </c:pt>
                <c:pt idx="108">
                  <c:v>3.2631999999999999</c:v>
                </c:pt>
                <c:pt idx="109">
                  <c:v>3.7681666666666667</c:v>
                </c:pt>
                <c:pt idx="110">
                  <c:v>4.4000000000000004</c:v>
                </c:pt>
                <c:pt idx="111">
                  <c:v>3.9995999999999996</c:v>
                </c:pt>
                <c:pt idx="112">
                  <c:v>3.8513000000000002</c:v>
                </c:pt>
                <c:pt idx="113">
                  <c:v>3.8172999999999995</c:v>
                </c:pt>
                <c:pt idx="114">
                  <c:v>3.7571999999999997</c:v>
                </c:pt>
                <c:pt idx="115">
                  <c:v>3.7182999999999997</c:v>
                </c:pt>
                <c:pt idx="116">
                  <c:v>3.6808999999999998</c:v>
                </c:pt>
                <c:pt idx="117">
                  <c:v>3.5779000000000001</c:v>
                </c:pt>
                <c:pt idx="118">
                  <c:v>3.1110000000000002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диаграмма'!$I$5:$I$123</c:f>
              <c:numCache>
                <c:formatCode>General</c:formatCode>
                <c:ptCount val="119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  <c:pt idx="118">
                  <c:v>3.79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диаграмма'!$H$5:$H$123</c:f>
              <c:numCache>
                <c:formatCode>0.00</c:formatCode>
                <c:ptCount val="119"/>
                <c:pt idx="0">
                  <c:v>3.977577777777777</c:v>
                </c:pt>
                <c:pt idx="1">
                  <c:v>4.3788</c:v>
                </c:pt>
                <c:pt idx="2">
                  <c:v>4.1067999999999998</c:v>
                </c:pt>
                <c:pt idx="3">
                  <c:v>3.8720000000000003</c:v>
                </c:pt>
                <c:pt idx="4">
                  <c:v>4.3499999999999996</c:v>
                </c:pt>
                <c:pt idx="5">
                  <c:v>3.9581999999999997</c:v>
                </c:pt>
                <c:pt idx="6">
                  <c:v>3.9496000000000002</c:v>
                </c:pt>
                <c:pt idx="7">
                  <c:v>3.5663</c:v>
                </c:pt>
                <c:pt idx="8">
                  <c:v>3.7813999999999997</c:v>
                </c:pt>
                <c:pt idx="9">
                  <c:v>3.8350999999999997</c:v>
                </c:pt>
                <c:pt idx="10">
                  <c:v>3.6982750000000002</c:v>
                </c:pt>
                <c:pt idx="11">
                  <c:v>3.6995</c:v>
                </c:pt>
                <c:pt idx="12">
                  <c:v>3.9853000000000005</c:v>
                </c:pt>
                <c:pt idx="13">
                  <c:v>4.2474999999999996</c:v>
                </c:pt>
                <c:pt idx="14">
                  <c:v>4.0109000000000004</c:v>
                </c:pt>
                <c:pt idx="15">
                  <c:v>3.4181000000000008</c:v>
                </c:pt>
                <c:pt idx="16">
                  <c:v>3.4951000000000003</c:v>
                </c:pt>
                <c:pt idx="17">
                  <c:v>3.3895000000000004</c:v>
                </c:pt>
                <c:pt idx="18">
                  <c:v>3.9546000000000006</c:v>
                </c:pt>
                <c:pt idx="19">
                  <c:v>3.4320999999999993</c:v>
                </c:pt>
                <c:pt idx="20">
                  <c:v>3.33</c:v>
                </c:pt>
                <c:pt idx="21">
                  <c:v>3.9167000000000001</c:v>
                </c:pt>
                <c:pt idx="22">
                  <c:v>3.4999999999999996</c:v>
                </c:pt>
                <c:pt idx="23">
                  <c:v>3.6226823529411769</c:v>
                </c:pt>
                <c:pt idx="24">
                  <c:v>3.2293000000000003</c:v>
                </c:pt>
                <c:pt idx="25">
                  <c:v>3.6858</c:v>
                </c:pt>
                <c:pt idx="26">
                  <c:v>3.8511000000000002</c:v>
                </c:pt>
                <c:pt idx="27">
                  <c:v>3.7777999999999996</c:v>
                </c:pt>
                <c:pt idx="28">
                  <c:v>3.6172999999999997</c:v>
                </c:pt>
                <c:pt idx="29">
                  <c:v>3.5413000000000001</c:v>
                </c:pt>
                <c:pt idx="30">
                  <c:v>3.8879000000000001</c:v>
                </c:pt>
                <c:pt idx="31">
                  <c:v>3.4340000000000002</c:v>
                </c:pt>
                <c:pt idx="32">
                  <c:v>3.7086000000000001</c:v>
                </c:pt>
                <c:pt idx="33">
                  <c:v>4.1179999999999994</c:v>
                </c:pt>
                <c:pt idx="34">
                  <c:v>3.5132999999999996</c:v>
                </c:pt>
                <c:pt idx="35">
                  <c:v>3.58</c:v>
                </c:pt>
                <c:pt idx="36">
                  <c:v>3.5878000000000001</c:v>
                </c:pt>
                <c:pt idx="37">
                  <c:v>3.4936999999999996</c:v>
                </c:pt>
                <c:pt idx="38">
                  <c:v>3.5739000000000001</c:v>
                </c:pt>
                <c:pt idx="39">
                  <c:v>3.3558000000000003</c:v>
                </c:pt>
                <c:pt idx="40">
                  <c:v>3.63</c:v>
                </c:pt>
                <c:pt idx="41">
                  <c:v>3.7420250000000004</c:v>
                </c:pt>
                <c:pt idx="42">
                  <c:v>4.1879</c:v>
                </c:pt>
                <c:pt idx="43">
                  <c:v>3.6777999999999995</c:v>
                </c:pt>
                <c:pt idx="44">
                  <c:v>3.4509000000000003</c:v>
                </c:pt>
                <c:pt idx="45">
                  <c:v>4.5125000000000002</c:v>
                </c:pt>
                <c:pt idx="46">
                  <c:v>3.9350000000000001</c:v>
                </c:pt>
                <c:pt idx="47">
                  <c:v>3.7938000000000001</c:v>
                </c:pt>
                <c:pt idx="48">
                  <c:v>3.8346000000000005</c:v>
                </c:pt>
                <c:pt idx="49">
                  <c:v>3.6841000000000004</c:v>
                </c:pt>
                <c:pt idx="50">
                  <c:v>3.9045000000000005</c:v>
                </c:pt>
                <c:pt idx="51">
                  <c:v>3.8638999999999997</c:v>
                </c:pt>
                <c:pt idx="52">
                  <c:v>3.9947000000000004</c:v>
                </c:pt>
                <c:pt idx="53">
                  <c:v>3.3558999999999997</c:v>
                </c:pt>
                <c:pt idx="54">
                  <c:v>3.8598000000000003</c:v>
                </c:pt>
                <c:pt idx="55">
                  <c:v>3.7564000000000006</c:v>
                </c:pt>
                <c:pt idx="56">
                  <c:v>3.5817999999999999</c:v>
                </c:pt>
                <c:pt idx="57">
                  <c:v>3.7042999999999999</c:v>
                </c:pt>
                <c:pt idx="58">
                  <c:v>3.6638000000000002</c:v>
                </c:pt>
                <c:pt idx="59">
                  <c:v>3.2195</c:v>
                </c:pt>
                <c:pt idx="60">
                  <c:v>3.2152999999999996</c:v>
                </c:pt>
                <c:pt idx="61">
                  <c:v>3.6440000000000001</c:v>
                </c:pt>
                <c:pt idx="62">
                  <c:v>3.8155500000000009</c:v>
                </c:pt>
                <c:pt idx="63">
                  <c:v>4.0241999999999996</c:v>
                </c:pt>
                <c:pt idx="64">
                  <c:v>4.0491999999999999</c:v>
                </c:pt>
                <c:pt idx="65">
                  <c:v>4.0000999999999998</c:v>
                </c:pt>
                <c:pt idx="66">
                  <c:v>4.2320000000000002</c:v>
                </c:pt>
                <c:pt idx="67">
                  <c:v>3.9348000000000001</c:v>
                </c:pt>
                <c:pt idx="68">
                  <c:v>3.3147000000000002</c:v>
                </c:pt>
                <c:pt idx="69">
                  <c:v>3.5353000000000003</c:v>
                </c:pt>
                <c:pt idx="70">
                  <c:v>3.8778000000000001</c:v>
                </c:pt>
                <c:pt idx="71">
                  <c:v>3.7690999999999999</c:v>
                </c:pt>
                <c:pt idx="72">
                  <c:v>3.9224000000000001</c:v>
                </c:pt>
                <c:pt idx="73">
                  <c:v>4.1081000000000003</c:v>
                </c:pt>
                <c:pt idx="74">
                  <c:v>3.6472999999999995</c:v>
                </c:pt>
                <c:pt idx="75">
                  <c:v>3.3645999999999998</c:v>
                </c:pt>
                <c:pt idx="76">
                  <c:v>3.6381000000000001</c:v>
                </c:pt>
                <c:pt idx="77">
                  <c:v>3.7720566666666664</c:v>
                </c:pt>
                <c:pt idx="78">
                  <c:v>3.8207</c:v>
                </c:pt>
                <c:pt idx="79">
                  <c:v>3.98</c:v>
                </c:pt>
                <c:pt idx="80">
                  <c:v>3.7763</c:v>
                </c:pt>
                <c:pt idx="81">
                  <c:v>3.7234000000000003</c:v>
                </c:pt>
                <c:pt idx="83">
                  <c:v>3.5081000000000002</c:v>
                </c:pt>
                <c:pt idx="84">
                  <c:v>3.9076</c:v>
                </c:pt>
                <c:pt idx="85">
                  <c:v>3.6333000000000002</c:v>
                </c:pt>
                <c:pt idx="86">
                  <c:v>3.9406999999999992</c:v>
                </c:pt>
                <c:pt idx="87">
                  <c:v>3.806</c:v>
                </c:pt>
                <c:pt idx="88">
                  <c:v>3.7672000000000003</c:v>
                </c:pt>
                <c:pt idx="89">
                  <c:v>3.8283</c:v>
                </c:pt>
                <c:pt idx="90">
                  <c:v>3.6913</c:v>
                </c:pt>
                <c:pt idx="91">
                  <c:v>3.605</c:v>
                </c:pt>
                <c:pt idx="92">
                  <c:v>3.7949999999999999</c:v>
                </c:pt>
                <c:pt idx="93">
                  <c:v>3.6663000000000006</c:v>
                </c:pt>
                <c:pt idx="94">
                  <c:v>3.7627999999999999</c:v>
                </c:pt>
                <c:pt idx="95">
                  <c:v>4.01</c:v>
                </c:pt>
                <c:pt idx="96">
                  <c:v>3.3178999999999998</c:v>
                </c:pt>
                <c:pt idx="97">
                  <c:v>3.9021000000000003</c:v>
                </c:pt>
                <c:pt idx="98">
                  <c:v>3.7590999999999997</c:v>
                </c:pt>
                <c:pt idx="99">
                  <c:v>4.0355999999999996</c:v>
                </c:pt>
                <c:pt idx="100">
                  <c:v>4.0000999999999998</c:v>
                </c:pt>
                <c:pt idx="101">
                  <c:v>3.8201999999999998</c:v>
                </c:pt>
                <c:pt idx="102">
                  <c:v>3.6137000000000001</c:v>
                </c:pt>
                <c:pt idx="103">
                  <c:v>4.149</c:v>
                </c:pt>
                <c:pt idx="104">
                  <c:v>3.5909000000000004</c:v>
                </c:pt>
                <c:pt idx="105">
                  <c:v>3.6227</c:v>
                </c:pt>
                <c:pt idx="106">
                  <c:v>3.5710999999999995</c:v>
                </c:pt>
                <c:pt idx="107">
                  <c:v>3.8513999999999999</c:v>
                </c:pt>
                <c:pt idx="108">
                  <c:v>3.7059000000000002</c:v>
                </c:pt>
                <c:pt idx="109">
                  <c:v>3.9044666666666665</c:v>
                </c:pt>
                <c:pt idx="110">
                  <c:v>4.2202999999999999</c:v>
                </c:pt>
                <c:pt idx="111">
                  <c:v>4.1875</c:v>
                </c:pt>
                <c:pt idx="112">
                  <c:v>4.0157999999999996</c:v>
                </c:pt>
                <c:pt idx="113">
                  <c:v>3.9489999999999998</c:v>
                </c:pt>
                <c:pt idx="114">
                  <c:v>3.6810999999999994</c:v>
                </c:pt>
                <c:pt idx="115">
                  <c:v>3.7433000000000005</c:v>
                </c:pt>
                <c:pt idx="116">
                  <c:v>3.7987000000000002</c:v>
                </c:pt>
                <c:pt idx="117">
                  <c:v>3.8490999999999995</c:v>
                </c:pt>
                <c:pt idx="118">
                  <c:v>3.6953999999999998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диаграмма'!$M$5:$M$123</c:f>
              <c:numCache>
                <c:formatCode>General</c:formatCode>
                <c:ptCount val="119"/>
                <c:pt idx="0">
                  <c:v>3.81</c:v>
                </c:pt>
                <c:pt idx="1">
                  <c:v>3.81</c:v>
                </c:pt>
                <c:pt idx="2">
                  <c:v>3.81</c:v>
                </c:pt>
                <c:pt idx="3">
                  <c:v>3.81</c:v>
                </c:pt>
                <c:pt idx="4">
                  <c:v>3.81</c:v>
                </c:pt>
                <c:pt idx="5">
                  <c:v>3.81</c:v>
                </c:pt>
                <c:pt idx="6">
                  <c:v>3.81</c:v>
                </c:pt>
                <c:pt idx="7">
                  <c:v>3.81</c:v>
                </c:pt>
                <c:pt idx="8">
                  <c:v>3.81</c:v>
                </c:pt>
                <c:pt idx="9">
                  <c:v>3.81</c:v>
                </c:pt>
                <c:pt idx="10">
                  <c:v>3.81</c:v>
                </c:pt>
                <c:pt idx="11">
                  <c:v>3.81</c:v>
                </c:pt>
                <c:pt idx="12">
                  <c:v>3.81</c:v>
                </c:pt>
                <c:pt idx="13">
                  <c:v>3.81</c:v>
                </c:pt>
                <c:pt idx="14">
                  <c:v>3.81</c:v>
                </c:pt>
                <c:pt idx="15">
                  <c:v>3.81</c:v>
                </c:pt>
                <c:pt idx="16">
                  <c:v>3.81</c:v>
                </c:pt>
                <c:pt idx="17">
                  <c:v>3.81</c:v>
                </c:pt>
                <c:pt idx="18">
                  <c:v>3.81</c:v>
                </c:pt>
                <c:pt idx="19">
                  <c:v>3.81</c:v>
                </c:pt>
                <c:pt idx="20">
                  <c:v>3.81</c:v>
                </c:pt>
                <c:pt idx="21">
                  <c:v>3.81</c:v>
                </c:pt>
                <c:pt idx="22">
                  <c:v>3.81</c:v>
                </c:pt>
                <c:pt idx="23">
                  <c:v>3.81</c:v>
                </c:pt>
                <c:pt idx="24">
                  <c:v>3.81</c:v>
                </c:pt>
                <c:pt idx="25">
                  <c:v>3.81</c:v>
                </c:pt>
                <c:pt idx="26">
                  <c:v>3.81</c:v>
                </c:pt>
                <c:pt idx="27">
                  <c:v>3.81</c:v>
                </c:pt>
                <c:pt idx="28">
                  <c:v>3.81</c:v>
                </c:pt>
                <c:pt idx="29">
                  <c:v>3.81</c:v>
                </c:pt>
                <c:pt idx="30">
                  <c:v>3.81</c:v>
                </c:pt>
                <c:pt idx="31">
                  <c:v>3.81</c:v>
                </c:pt>
                <c:pt idx="32">
                  <c:v>3.81</c:v>
                </c:pt>
                <c:pt idx="33">
                  <c:v>3.81</c:v>
                </c:pt>
                <c:pt idx="34">
                  <c:v>3.81</c:v>
                </c:pt>
                <c:pt idx="35">
                  <c:v>3.81</c:v>
                </c:pt>
                <c:pt idx="36">
                  <c:v>3.81</c:v>
                </c:pt>
                <c:pt idx="37">
                  <c:v>3.81</c:v>
                </c:pt>
                <c:pt idx="38">
                  <c:v>3.81</c:v>
                </c:pt>
                <c:pt idx="39">
                  <c:v>3.81</c:v>
                </c:pt>
                <c:pt idx="40">
                  <c:v>3.81</c:v>
                </c:pt>
                <c:pt idx="41">
                  <c:v>3.81</c:v>
                </c:pt>
                <c:pt idx="42">
                  <c:v>3.81</c:v>
                </c:pt>
                <c:pt idx="43">
                  <c:v>3.81</c:v>
                </c:pt>
                <c:pt idx="44">
                  <c:v>3.81</c:v>
                </c:pt>
                <c:pt idx="45">
                  <c:v>3.81</c:v>
                </c:pt>
                <c:pt idx="46">
                  <c:v>3.81</c:v>
                </c:pt>
                <c:pt idx="47">
                  <c:v>3.81</c:v>
                </c:pt>
                <c:pt idx="48">
                  <c:v>3.81</c:v>
                </c:pt>
                <c:pt idx="49">
                  <c:v>3.81</c:v>
                </c:pt>
                <c:pt idx="50">
                  <c:v>3.81</c:v>
                </c:pt>
                <c:pt idx="51">
                  <c:v>3.81</c:v>
                </c:pt>
                <c:pt idx="52">
                  <c:v>3.81</c:v>
                </c:pt>
                <c:pt idx="53">
                  <c:v>3.81</c:v>
                </c:pt>
                <c:pt idx="54">
                  <c:v>3.81</c:v>
                </c:pt>
                <c:pt idx="55">
                  <c:v>3.81</c:v>
                </c:pt>
                <c:pt idx="56">
                  <c:v>3.81</c:v>
                </c:pt>
                <c:pt idx="57">
                  <c:v>3.81</c:v>
                </c:pt>
                <c:pt idx="58">
                  <c:v>3.81</c:v>
                </c:pt>
                <c:pt idx="59">
                  <c:v>3.81</c:v>
                </c:pt>
                <c:pt idx="60">
                  <c:v>3.81</c:v>
                </c:pt>
                <c:pt idx="61">
                  <c:v>3.81</c:v>
                </c:pt>
                <c:pt idx="62">
                  <c:v>3.81</c:v>
                </c:pt>
                <c:pt idx="63">
                  <c:v>3.81</c:v>
                </c:pt>
                <c:pt idx="64">
                  <c:v>3.81</c:v>
                </c:pt>
                <c:pt idx="65">
                  <c:v>3.81</c:v>
                </c:pt>
                <c:pt idx="66">
                  <c:v>3.81</c:v>
                </c:pt>
                <c:pt idx="67">
                  <c:v>3.81</c:v>
                </c:pt>
                <c:pt idx="68">
                  <c:v>3.81</c:v>
                </c:pt>
                <c:pt idx="69">
                  <c:v>3.81</c:v>
                </c:pt>
                <c:pt idx="70">
                  <c:v>3.81</c:v>
                </c:pt>
                <c:pt idx="71">
                  <c:v>3.81</c:v>
                </c:pt>
                <c:pt idx="72">
                  <c:v>3.81</c:v>
                </c:pt>
                <c:pt idx="73">
                  <c:v>3.81</c:v>
                </c:pt>
                <c:pt idx="74">
                  <c:v>3.81</c:v>
                </c:pt>
                <c:pt idx="75">
                  <c:v>3.81</c:v>
                </c:pt>
                <c:pt idx="76">
                  <c:v>3.81</c:v>
                </c:pt>
                <c:pt idx="77">
                  <c:v>3.81</c:v>
                </c:pt>
                <c:pt idx="78">
                  <c:v>3.81</c:v>
                </c:pt>
                <c:pt idx="79">
                  <c:v>3.81</c:v>
                </c:pt>
                <c:pt idx="80">
                  <c:v>3.81</c:v>
                </c:pt>
                <c:pt idx="81">
                  <c:v>3.81</c:v>
                </c:pt>
                <c:pt idx="82">
                  <c:v>3.81</c:v>
                </c:pt>
                <c:pt idx="83">
                  <c:v>3.81</c:v>
                </c:pt>
                <c:pt idx="84">
                  <c:v>3.81</c:v>
                </c:pt>
                <c:pt idx="85">
                  <c:v>3.81</c:v>
                </c:pt>
                <c:pt idx="86">
                  <c:v>3.81</c:v>
                </c:pt>
                <c:pt idx="87">
                  <c:v>3.81</c:v>
                </c:pt>
                <c:pt idx="88">
                  <c:v>3.81</c:v>
                </c:pt>
                <c:pt idx="89">
                  <c:v>3.81</c:v>
                </c:pt>
                <c:pt idx="90">
                  <c:v>3.81</c:v>
                </c:pt>
                <c:pt idx="91">
                  <c:v>3.81</c:v>
                </c:pt>
                <c:pt idx="92">
                  <c:v>3.81</c:v>
                </c:pt>
                <c:pt idx="93">
                  <c:v>3.81</c:v>
                </c:pt>
                <c:pt idx="94">
                  <c:v>3.81</c:v>
                </c:pt>
                <c:pt idx="95">
                  <c:v>3.81</c:v>
                </c:pt>
                <c:pt idx="96">
                  <c:v>3.81</c:v>
                </c:pt>
                <c:pt idx="97">
                  <c:v>3.81</c:v>
                </c:pt>
                <c:pt idx="98">
                  <c:v>3.81</c:v>
                </c:pt>
                <c:pt idx="99">
                  <c:v>3.81</c:v>
                </c:pt>
                <c:pt idx="100">
                  <c:v>3.81</c:v>
                </c:pt>
                <c:pt idx="101">
                  <c:v>3.81</c:v>
                </c:pt>
                <c:pt idx="102">
                  <c:v>3.81</c:v>
                </c:pt>
                <c:pt idx="103">
                  <c:v>3.81</c:v>
                </c:pt>
                <c:pt idx="104">
                  <c:v>3.81</c:v>
                </c:pt>
                <c:pt idx="105">
                  <c:v>3.81</c:v>
                </c:pt>
                <c:pt idx="106">
                  <c:v>3.81</c:v>
                </c:pt>
                <c:pt idx="107">
                  <c:v>3.81</c:v>
                </c:pt>
                <c:pt idx="108">
                  <c:v>3.81</c:v>
                </c:pt>
                <c:pt idx="109">
                  <c:v>3.81</c:v>
                </c:pt>
                <c:pt idx="110">
                  <c:v>3.81</c:v>
                </c:pt>
                <c:pt idx="111">
                  <c:v>3.81</c:v>
                </c:pt>
                <c:pt idx="112">
                  <c:v>3.81</c:v>
                </c:pt>
                <c:pt idx="113">
                  <c:v>3.81</c:v>
                </c:pt>
                <c:pt idx="114">
                  <c:v>3.81</c:v>
                </c:pt>
                <c:pt idx="115">
                  <c:v>3.81</c:v>
                </c:pt>
                <c:pt idx="116">
                  <c:v>3.81</c:v>
                </c:pt>
                <c:pt idx="117">
                  <c:v>3.81</c:v>
                </c:pt>
                <c:pt idx="118">
                  <c:v>3.81</c:v>
                </c:pt>
              </c:numCache>
            </c:numRef>
          </c:val>
          <c:smooth val="0"/>
        </c:ser>
        <c:ser>
          <c:idx val="2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диаграмма'!$L$5:$L$123</c:f>
              <c:numCache>
                <c:formatCode>0.00</c:formatCode>
                <c:ptCount val="119"/>
                <c:pt idx="0">
                  <c:v>3.9439333333333328</c:v>
                </c:pt>
                <c:pt idx="1">
                  <c:v>4.1239999999999997</c:v>
                </c:pt>
                <c:pt idx="2">
                  <c:v>4.3707000000000003</c:v>
                </c:pt>
                <c:pt idx="3">
                  <c:v>3.8712999999999997</c:v>
                </c:pt>
                <c:pt idx="4">
                  <c:v>4.0979999999999999</c:v>
                </c:pt>
                <c:pt idx="5">
                  <c:v>3.8062</c:v>
                </c:pt>
                <c:pt idx="6">
                  <c:v>3.9677999999999995</c:v>
                </c:pt>
                <c:pt idx="7">
                  <c:v>3.5000999999999998</c:v>
                </c:pt>
                <c:pt idx="8">
                  <c:v>3.9058999999999999</c:v>
                </c:pt>
                <c:pt idx="9">
                  <c:v>3.8513999999999999</c:v>
                </c:pt>
                <c:pt idx="10">
                  <c:v>3.7941333333333334</c:v>
                </c:pt>
                <c:pt idx="11">
                  <c:v>3.8453000000000004</c:v>
                </c:pt>
                <c:pt idx="12">
                  <c:v>3.9428000000000001</c:v>
                </c:pt>
                <c:pt idx="13">
                  <c:v>3.8666999999999998</c:v>
                </c:pt>
                <c:pt idx="14">
                  <c:v>3.9626000000000001</c:v>
                </c:pt>
                <c:pt idx="15">
                  <c:v>3.65</c:v>
                </c:pt>
                <c:pt idx="16">
                  <c:v>3.8929</c:v>
                </c:pt>
                <c:pt idx="17">
                  <c:v>4.2242999999999995</c:v>
                </c:pt>
                <c:pt idx="18">
                  <c:v>3.4838999999999998</c:v>
                </c:pt>
                <c:pt idx="19">
                  <c:v>3.5649000000000002</c:v>
                </c:pt>
                <c:pt idx="20">
                  <c:v>3.2268000000000008</c:v>
                </c:pt>
                <c:pt idx="21">
                  <c:v>4.0259999999999998</c:v>
                </c:pt>
                <c:pt idx="22">
                  <c:v>3.8434000000000004</c:v>
                </c:pt>
                <c:pt idx="23">
                  <c:v>3.6444823529411767</c:v>
                </c:pt>
                <c:pt idx="24">
                  <c:v>3.4</c:v>
                </c:pt>
                <c:pt idx="25">
                  <c:v>3.5941000000000001</c:v>
                </c:pt>
                <c:pt idx="26">
                  <c:v>3.8629999999999995</c:v>
                </c:pt>
                <c:pt idx="27">
                  <c:v>3.6483000000000003</c:v>
                </c:pt>
                <c:pt idx="28">
                  <c:v>3.645</c:v>
                </c:pt>
                <c:pt idx="29">
                  <c:v>3.7412999999999994</c:v>
                </c:pt>
                <c:pt idx="30">
                  <c:v>3.8096999999999999</c:v>
                </c:pt>
                <c:pt idx="31">
                  <c:v>3.8035000000000001</c:v>
                </c:pt>
                <c:pt idx="32">
                  <c:v>3.7007999999999996</c:v>
                </c:pt>
                <c:pt idx="33">
                  <c:v>3.8801999999999999</c:v>
                </c:pt>
                <c:pt idx="34">
                  <c:v>3.6491999999999996</c:v>
                </c:pt>
                <c:pt idx="35">
                  <c:v>3.3621000000000003</c:v>
                </c:pt>
                <c:pt idx="36">
                  <c:v>3.4284999999999997</c:v>
                </c:pt>
                <c:pt idx="37">
                  <c:v>3.4591999999999996</c:v>
                </c:pt>
                <c:pt idx="38">
                  <c:v>3.7778000000000005</c:v>
                </c:pt>
                <c:pt idx="39">
                  <c:v>3.4502999999999999</c:v>
                </c:pt>
                <c:pt idx="40">
                  <c:v>3.7432000000000003</c:v>
                </c:pt>
                <c:pt idx="41">
                  <c:v>3.7741850000000001</c:v>
                </c:pt>
                <c:pt idx="42">
                  <c:v>3.7646999999999995</c:v>
                </c:pt>
                <c:pt idx="43">
                  <c:v>3.5996000000000006</c:v>
                </c:pt>
                <c:pt idx="44">
                  <c:v>3.1667000000000001</c:v>
                </c:pt>
                <c:pt idx="45">
                  <c:v>4.1072000000000006</c:v>
                </c:pt>
                <c:pt idx="46">
                  <c:v>3.9783000000000004</c:v>
                </c:pt>
                <c:pt idx="47">
                  <c:v>3.6604999999999994</c:v>
                </c:pt>
                <c:pt idx="48">
                  <c:v>4</c:v>
                </c:pt>
                <c:pt idx="49">
                  <c:v>3.5871999999999997</c:v>
                </c:pt>
                <c:pt idx="50">
                  <c:v>3.7961</c:v>
                </c:pt>
                <c:pt idx="51">
                  <c:v>3.6332000000000004</c:v>
                </c:pt>
                <c:pt idx="52">
                  <c:v>4.1208</c:v>
                </c:pt>
                <c:pt idx="53">
                  <c:v>3.8021000000000003</c:v>
                </c:pt>
                <c:pt idx="54">
                  <c:v>3.9043000000000001</c:v>
                </c:pt>
                <c:pt idx="55">
                  <c:v>3.8367</c:v>
                </c:pt>
                <c:pt idx="56">
                  <c:v>3.8637999999999999</c:v>
                </c:pt>
                <c:pt idx="57">
                  <c:v>3.8795000000000006</c:v>
                </c:pt>
                <c:pt idx="58">
                  <c:v>3.6296999999999997</c:v>
                </c:pt>
                <c:pt idx="59">
                  <c:v>3.7856999999999998</c:v>
                </c:pt>
                <c:pt idx="60">
                  <c:v>3.5436000000000001</c:v>
                </c:pt>
                <c:pt idx="61">
                  <c:v>3.8239999999999998</c:v>
                </c:pt>
                <c:pt idx="62">
                  <c:v>3.839</c:v>
                </c:pt>
                <c:pt idx="63">
                  <c:v>4.0147000000000004</c:v>
                </c:pt>
                <c:pt idx="64">
                  <c:v>4.1698000000000004</c:v>
                </c:pt>
                <c:pt idx="65">
                  <c:v>3.6805000000000003</c:v>
                </c:pt>
                <c:pt idx="66">
                  <c:v>4.1196999999999999</c:v>
                </c:pt>
                <c:pt idx="67">
                  <c:v>3.786</c:v>
                </c:pt>
                <c:pt idx="68">
                  <c:v>4.0701999999999998</c:v>
                </c:pt>
                <c:pt idx="69">
                  <c:v>3.9401999999999999</c:v>
                </c:pt>
                <c:pt idx="70">
                  <c:v>3.8464999999999998</c:v>
                </c:pt>
                <c:pt idx="71">
                  <c:v>3.9394</c:v>
                </c:pt>
                <c:pt idx="72">
                  <c:v>3.6263000000000001</c:v>
                </c:pt>
                <c:pt idx="73">
                  <c:v>3.8495999999999997</c:v>
                </c:pt>
                <c:pt idx="74">
                  <c:v>3.5050999999999992</c:v>
                </c:pt>
                <c:pt idx="75">
                  <c:v>3.3574999999999999</c:v>
                </c:pt>
                <c:pt idx="76">
                  <c:v>3.8405</c:v>
                </c:pt>
                <c:pt idx="77">
                  <c:v>3.7707233333333336</c:v>
                </c:pt>
                <c:pt idx="78">
                  <c:v>3.97</c:v>
                </c:pt>
                <c:pt idx="79">
                  <c:v>3.9131000000000005</c:v>
                </c:pt>
                <c:pt idx="80">
                  <c:v>3.9567999999999999</c:v>
                </c:pt>
                <c:pt idx="81">
                  <c:v>4.2014999999999993</c:v>
                </c:pt>
                <c:pt idx="83">
                  <c:v>3.7191999999999994</c:v>
                </c:pt>
                <c:pt idx="84">
                  <c:v>3.8062999999999998</c:v>
                </c:pt>
                <c:pt idx="85">
                  <c:v>3.8113999999999999</c:v>
                </c:pt>
                <c:pt idx="86">
                  <c:v>3.9802</c:v>
                </c:pt>
                <c:pt idx="87">
                  <c:v>3.7925999999999997</c:v>
                </c:pt>
                <c:pt idx="88">
                  <c:v>3.5551999999999997</c:v>
                </c:pt>
                <c:pt idx="89">
                  <c:v>3.7958999999999996</c:v>
                </c:pt>
                <c:pt idx="90">
                  <c:v>3.3077999999999999</c:v>
                </c:pt>
                <c:pt idx="91">
                  <c:v>3.3805999999999994</c:v>
                </c:pt>
                <c:pt idx="92">
                  <c:v>3.7095000000000002</c:v>
                </c:pt>
                <c:pt idx="93">
                  <c:v>3.3585000000000003</c:v>
                </c:pt>
                <c:pt idx="94">
                  <c:v>3.8523999999999994</c:v>
                </c:pt>
                <c:pt idx="95">
                  <c:v>3.9239999999999999</c:v>
                </c:pt>
                <c:pt idx="96">
                  <c:v>3.5968999999999998</c:v>
                </c:pt>
                <c:pt idx="97">
                  <c:v>3.7086999999999999</c:v>
                </c:pt>
                <c:pt idx="98">
                  <c:v>3.7910000000000004</c:v>
                </c:pt>
                <c:pt idx="99">
                  <c:v>3.9560000000000004</c:v>
                </c:pt>
                <c:pt idx="100">
                  <c:v>4.0575000000000001</c:v>
                </c:pt>
                <c:pt idx="101">
                  <c:v>3.8025000000000002</c:v>
                </c:pt>
                <c:pt idx="102">
                  <c:v>3.5674000000000001</c:v>
                </c:pt>
                <c:pt idx="103">
                  <c:v>4.0862999999999996</c:v>
                </c:pt>
                <c:pt idx="104">
                  <c:v>3.7477</c:v>
                </c:pt>
                <c:pt idx="105">
                  <c:v>4.0500999999999996</c:v>
                </c:pt>
                <c:pt idx="106">
                  <c:v>3.5309000000000004</c:v>
                </c:pt>
                <c:pt idx="107">
                  <c:v>3.5829999999999997</c:v>
                </c:pt>
                <c:pt idx="108">
                  <c:v>3.6087000000000002</c:v>
                </c:pt>
                <c:pt idx="109">
                  <c:v>3.9583444444444447</c:v>
                </c:pt>
                <c:pt idx="110">
                  <c:v>4.5575000000000001</c:v>
                </c:pt>
                <c:pt idx="111">
                  <c:v>3.7837000000000001</c:v>
                </c:pt>
                <c:pt idx="112">
                  <c:v>3.66</c:v>
                </c:pt>
                <c:pt idx="113">
                  <c:v>4.1276000000000002</c:v>
                </c:pt>
                <c:pt idx="114">
                  <c:v>4.3209</c:v>
                </c:pt>
                <c:pt idx="115">
                  <c:v>3.8957999999999999</c:v>
                </c:pt>
                <c:pt idx="116">
                  <c:v>3.7025000000000001</c:v>
                </c:pt>
                <c:pt idx="117">
                  <c:v>3.9100999999999999</c:v>
                </c:pt>
                <c:pt idx="118">
                  <c:v>3.6669999999999998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диаграмма'!$Q$5:$Q$123</c:f>
              <c:numCache>
                <c:formatCode>0.00</c:formatCode>
                <c:ptCount val="119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3.6</c:v>
                </c:pt>
                <c:pt idx="18">
                  <c:v>3.6</c:v>
                </c:pt>
                <c:pt idx="19">
                  <c:v>3.6</c:v>
                </c:pt>
                <c:pt idx="20">
                  <c:v>3.6</c:v>
                </c:pt>
                <c:pt idx="21">
                  <c:v>3.6</c:v>
                </c:pt>
                <c:pt idx="22">
                  <c:v>3.6</c:v>
                </c:pt>
                <c:pt idx="23">
                  <c:v>3.6</c:v>
                </c:pt>
                <c:pt idx="24">
                  <c:v>3.6</c:v>
                </c:pt>
                <c:pt idx="25">
                  <c:v>3.6</c:v>
                </c:pt>
                <c:pt idx="26">
                  <c:v>3.6</c:v>
                </c:pt>
                <c:pt idx="27">
                  <c:v>3.6</c:v>
                </c:pt>
                <c:pt idx="28">
                  <c:v>3.6</c:v>
                </c:pt>
                <c:pt idx="29">
                  <c:v>3.6</c:v>
                </c:pt>
                <c:pt idx="30">
                  <c:v>3.6</c:v>
                </c:pt>
                <c:pt idx="31">
                  <c:v>3.6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3.6</c:v>
                </c:pt>
                <c:pt idx="36">
                  <c:v>3.6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3.6</c:v>
                </c:pt>
                <c:pt idx="41">
                  <c:v>3.6</c:v>
                </c:pt>
                <c:pt idx="42">
                  <c:v>3.6</c:v>
                </c:pt>
                <c:pt idx="43">
                  <c:v>3.6</c:v>
                </c:pt>
                <c:pt idx="44">
                  <c:v>3.6</c:v>
                </c:pt>
                <c:pt idx="45">
                  <c:v>3.6</c:v>
                </c:pt>
                <c:pt idx="46">
                  <c:v>3.6</c:v>
                </c:pt>
                <c:pt idx="47">
                  <c:v>3.6</c:v>
                </c:pt>
                <c:pt idx="48">
                  <c:v>3.6</c:v>
                </c:pt>
                <c:pt idx="49">
                  <c:v>3.6</c:v>
                </c:pt>
                <c:pt idx="50">
                  <c:v>3.6</c:v>
                </c:pt>
                <c:pt idx="51">
                  <c:v>3.6</c:v>
                </c:pt>
                <c:pt idx="52">
                  <c:v>3.6</c:v>
                </c:pt>
                <c:pt idx="53">
                  <c:v>3.6</c:v>
                </c:pt>
                <c:pt idx="54">
                  <c:v>3.6</c:v>
                </c:pt>
                <c:pt idx="55">
                  <c:v>3.6</c:v>
                </c:pt>
                <c:pt idx="56">
                  <c:v>3.6</c:v>
                </c:pt>
                <c:pt idx="57">
                  <c:v>3.6</c:v>
                </c:pt>
                <c:pt idx="58">
                  <c:v>3.6</c:v>
                </c:pt>
                <c:pt idx="59">
                  <c:v>3.6</c:v>
                </c:pt>
                <c:pt idx="60">
                  <c:v>3.6</c:v>
                </c:pt>
                <c:pt idx="61">
                  <c:v>3.6</c:v>
                </c:pt>
                <c:pt idx="62">
                  <c:v>3.6</c:v>
                </c:pt>
                <c:pt idx="63">
                  <c:v>3.6</c:v>
                </c:pt>
                <c:pt idx="64">
                  <c:v>3.6</c:v>
                </c:pt>
                <c:pt idx="65">
                  <c:v>3.6</c:v>
                </c:pt>
                <c:pt idx="66">
                  <c:v>3.6</c:v>
                </c:pt>
                <c:pt idx="67">
                  <c:v>3.6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3.6</c:v>
                </c:pt>
                <c:pt idx="72">
                  <c:v>3.6</c:v>
                </c:pt>
                <c:pt idx="73">
                  <c:v>3.6</c:v>
                </c:pt>
                <c:pt idx="74">
                  <c:v>3.6</c:v>
                </c:pt>
                <c:pt idx="75">
                  <c:v>3.6</c:v>
                </c:pt>
                <c:pt idx="76">
                  <c:v>3.6</c:v>
                </c:pt>
                <c:pt idx="77">
                  <c:v>3.6</c:v>
                </c:pt>
                <c:pt idx="78">
                  <c:v>3.6</c:v>
                </c:pt>
                <c:pt idx="79">
                  <c:v>3.6</c:v>
                </c:pt>
                <c:pt idx="80">
                  <c:v>3.6</c:v>
                </c:pt>
                <c:pt idx="81">
                  <c:v>3.6</c:v>
                </c:pt>
                <c:pt idx="82">
                  <c:v>3.6</c:v>
                </c:pt>
                <c:pt idx="83">
                  <c:v>3.6</c:v>
                </c:pt>
                <c:pt idx="84">
                  <c:v>3.6</c:v>
                </c:pt>
                <c:pt idx="85">
                  <c:v>3.6</c:v>
                </c:pt>
                <c:pt idx="86">
                  <c:v>3.6</c:v>
                </c:pt>
                <c:pt idx="87">
                  <c:v>3.6</c:v>
                </c:pt>
                <c:pt idx="88">
                  <c:v>3.6</c:v>
                </c:pt>
                <c:pt idx="89">
                  <c:v>3.6</c:v>
                </c:pt>
                <c:pt idx="90">
                  <c:v>3.6</c:v>
                </c:pt>
                <c:pt idx="91">
                  <c:v>3.6</c:v>
                </c:pt>
                <c:pt idx="92">
                  <c:v>3.6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  <c:pt idx="97">
                  <c:v>3.6</c:v>
                </c:pt>
                <c:pt idx="98">
                  <c:v>3.6</c:v>
                </c:pt>
                <c:pt idx="99">
                  <c:v>3.6</c:v>
                </c:pt>
                <c:pt idx="100">
                  <c:v>3.6</c:v>
                </c:pt>
                <c:pt idx="101">
                  <c:v>3.6</c:v>
                </c:pt>
                <c:pt idx="102">
                  <c:v>3.6</c:v>
                </c:pt>
                <c:pt idx="103">
                  <c:v>3.6</c:v>
                </c:pt>
                <c:pt idx="104">
                  <c:v>3.6</c:v>
                </c:pt>
                <c:pt idx="105">
                  <c:v>3.6</c:v>
                </c:pt>
                <c:pt idx="106">
                  <c:v>3.6</c:v>
                </c:pt>
                <c:pt idx="107">
                  <c:v>3.6</c:v>
                </c:pt>
                <c:pt idx="108">
                  <c:v>3.6</c:v>
                </c:pt>
                <c:pt idx="109">
                  <c:v>3.6</c:v>
                </c:pt>
                <c:pt idx="110">
                  <c:v>3.6</c:v>
                </c:pt>
                <c:pt idx="111">
                  <c:v>3.6</c:v>
                </c:pt>
                <c:pt idx="112">
                  <c:v>3.6</c:v>
                </c:pt>
                <c:pt idx="113">
                  <c:v>3.6</c:v>
                </c:pt>
                <c:pt idx="114">
                  <c:v>3.6</c:v>
                </c:pt>
                <c:pt idx="115">
                  <c:v>3.6</c:v>
                </c:pt>
                <c:pt idx="116">
                  <c:v>3.6</c:v>
                </c:pt>
                <c:pt idx="117">
                  <c:v>3.6</c:v>
                </c:pt>
                <c:pt idx="118">
                  <c:v>3.6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диаграмма'!$P$5:$P$123</c:f>
              <c:numCache>
                <c:formatCode>0.00</c:formatCode>
                <c:ptCount val="119"/>
                <c:pt idx="0">
                  <c:v>3.6632071420310601</c:v>
                </c:pt>
                <c:pt idx="1">
                  <c:v>3.6756756756756754</c:v>
                </c:pt>
                <c:pt idx="2">
                  <c:v>4.1060606060606064</c:v>
                </c:pt>
                <c:pt idx="3">
                  <c:v>3.5431034482758621</c:v>
                </c:pt>
                <c:pt idx="5">
                  <c:v>3.4774193548387098</c:v>
                </c:pt>
                <c:pt idx="6">
                  <c:v>3.3931623931623927</c:v>
                </c:pt>
                <c:pt idx="7">
                  <c:v>3.6597938144329896</c:v>
                </c:pt>
                <c:pt idx="8">
                  <c:v>3.6202531645569622</c:v>
                </c:pt>
                <c:pt idx="9">
                  <c:v>3.8301886792452833</c:v>
                </c:pt>
                <c:pt idx="10">
                  <c:v>3.600378712698431</c:v>
                </c:pt>
                <c:pt idx="11">
                  <c:v>3.1919999999999997</c:v>
                </c:pt>
                <c:pt idx="12">
                  <c:v>3.9558823529411766</c:v>
                </c:pt>
                <c:pt idx="13">
                  <c:v>3.9693877551020411</c:v>
                </c:pt>
                <c:pt idx="14">
                  <c:v>4.154929577464789</c:v>
                </c:pt>
                <c:pt idx="15">
                  <c:v>3.5555555555555554</c:v>
                </c:pt>
                <c:pt idx="16">
                  <c:v>3.64</c:v>
                </c:pt>
                <c:pt idx="17">
                  <c:v>3.4545454545454546</c:v>
                </c:pt>
                <c:pt idx="18">
                  <c:v>3.5757575757575757</c:v>
                </c:pt>
                <c:pt idx="19">
                  <c:v>3.2747252747252746</c:v>
                </c:pt>
                <c:pt idx="20">
                  <c:v>3.4150943396226414</c:v>
                </c:pt>
                <c:pt idx="21">
                  <c:v>3.4166666666666661</c:v>
                </c:pt>
                <c:pt idx="22">
                  <c:v>3.6</c:v>
                </c:pt>
                <c:pt idx="23">
                  <c:v>3.4704257763905901</c:v>
                </c:pt>
                <c:pt idx="24">
                  <c:v>3</c:v>
                </c:pt>
                <c:pt idx="25">
                  <c:v>3.376811594202898</c:v>
                </c:pt>
                <c:pt idx="26">
                  <c:v>3.9134615384615383</c:v>
                </c:pt>
                <c:pt idx="27">
                  <c:v>3.3613445378151261</c:v>
                </c:pt>
                <c:pt idx="28">
                  <c:v>3.443661971830986</c:v>
                </c:pt>
                <c:pt idx="29">
                  <c:v>3.783018867924528</c:v>
                </c:pt>
                <c:pt idx="30">
                  <c:v>3.7785714285714285</c:v>
                </c:pt>
                <c:pt idx="31">
                  <c:v>2.9999999999999996</c:v>
                </c:pt>
                <c:pt idx="32">
                  <c:v>3.7192982456140351</c:v>
                </c:pt>
                <c:pt idx="33">
                  <c:v>3.595890410958904</c:v>
                </c:pt>
                <c:pt idx="34">
                  <c:v>3.4153846153846148</c:v>
                </c:pt>
                <c:pt idx="35">
                  <c:v>3.3802816901408455</c:v>
                </c:pt>
                <c:pt idx="36">
                  <c:v>2.927083333333333</c:v>
                </c:pt>
                <c:pt idx="37">
                  <c:v>3.676056338028169</c:v>
                </c:pt>
                <c:pt idx="38">
                  <c:v>3.1818181818181817</c:v>
                </c:pt>
                <c:pt idx="39">
                  <c:v>3.7412587412587412</c:v>
                </c:pt>
                <c:pt idx="40">
                  <c:v>3.703296703296703</c:v>
                </c:pt>
                <c:pt idx="41">
                  <c:v>3.5646019568971519</c:v>
                </c:pt>
                <c:pt idx="42">
                  <c:v>3.5</c:v>
                </c:pt>
                <c:pt idx="43">
                  <c:v>3.1538461538461537</c:v>
                </c:pt>
                <c:pt idx="44">
                  <c:v>3.1578947368421053</c:v>
                </c:pt>
                <c:pt idx="45">
                  <c:v>4.5999999999999996</c:v>
                </c:pt>
                <c:pt idx="46">
                  <c:v>3.5440000000000005</c:v>
                </c:pt>
                <c:pt idx="47">
                  <c:v>3.5128205128205128</c:v>
                </c:pt>
                <c:pt idx="48">
                  <c:v>3.6333333333333324</c:v>
                </c:pt>
                <c:pt idx="49">
                  <c:v>3.3693693693693687</c:v>
                </c:pt>
                <c:pt idx="50">
                  <c:v>3.4594594594594601</c:v>
                </c:pt>
                <c:pt idx="51">
                  <c:v>3.7215189873417724</c:v>
                </c:pt>
                <c:pt idx="52">
                  <c:v>3.6428571428571428</c:v>
                </c:pt>
                <c:pt idx="53">
                  <c:v>3.6315789473684208</c:v>
                </c:pt>
                <c:pt idx="54">
                  <c:v>3.8252427184466025</c:v>
                </c:pt>
                <c:pt idx="55">
                  <c:v>3.6764705882352939</c:v>
                </c:pt>
                <c:pt idx="56">
                  <c:v>3.9126637554585146</c:v>
                </c:pt>
                <c:pt idx="57">
                  <c:v>3.4711538461538463</c:v>
                </c:pt>
                <c:pt idx="58">
                  <c:v>3.1530612244897958</c:v>
                </c:pt>
                <c:pt idx="59">
                  <c:v>3.3775510204081631</c:v>
                </c:pt>
                <c:pt idx="60">
                  <c:v>3.3846153846153846</c:v>
                </c:pt>
                <c:pt idx="62">
                  <c:v>3.6176939462399469</c:v>
                </c:pt>
                <c:pt idx="63">
                  <c:v>3.6518987341772151</c:v>
                </c:pt>
                <c:pt idx="64">
                  <c:v>3.9333333333333331</c:v>
                </c:pt>
                <c:pt idx="65">
                  <c:v>3.4736842105263164</c:v>
                </c:pt>
                <c:pt idx="66">
                  <c:v>3.6041666666666661</c:v>
                </c:pt>
                <c:pt idx="67">
                  <c:v>3</c:v>
                </c:pt>
                <c:pt idx="68">
                  <c:v>3.3943661971830981</c:v>
                </c:pt>
                <c:pt idx="69">
                  <c:v>3.5810810810810811</c:v>
                </c:pt>
                <c:pt idx="70">
                  <c:v>3.5384615384615383</c:v>
                </c:pt>
                <c:pt idx="71">
                  <c:v>3.905263157894737</c:v>
                </c:pt>
                <c:pt idx="72">
                  <c:v>3.8289473684210527</c:v>
                </c:pt>
                <c:pt idx="73">
                  <c:v>3.5949367088607596</c:v>
                </c:pt>
                <c:pt idx="74">
                  <c:v>3.7619047619047614</c:v>
                </c:pt>
                <c:pt idx="75">
                  <c:v>3.7784810126582276</c:v>
                </c:pt>
                <c:pt idx="76">
                  <c:v>3.6011904761904763</c:v>
                </c:pt>
                <c:pt idx="77">
                  <c:v>3.5708148400571869</c:v>
                </c:pt>
                <c:pt idx="78">
                  <c:v>3.8051948051948052</c:v>
                </c:pt>
                <c:pt idx="79">
                  <c:v>3.4096385542168672</c:v>
                </c:pt>
                <c:pt idx="80">
                  <c:v>3.6785714285714284</c:v>
                </c:pt>
                <c:pt idx="81">
                  <c:v>3.7212389380530975</c:v>
                </c:pt>
                <c:pt idx="83">
                  <c:v>3.5562499999999999</c:v>
                </c:pt>
                <c:pt idx="84">
                  <c:v>4.1449275362318838</c:v>
                </c:pt>
                <c:pt idx="85">
                  <c:v>3.905263157894737</c:v>
                </c:pt>
                <c:pt idx="86">
                  <c:v>3.5025906735751295</c:v>
                </c:pt>
                <c:pt idx="87">
                  <c:v>3.24</c:v>
                </c:pt>
                <c:pt idx="88">
                  <c:v>3.1415094339622636</c:v>
                </c:pt>
                <c:pt idx="89">
                  <c:v>3.8682634730538923</c:v>
                </c:pt>
                <c:pt idx="90">
                  <c:v>2.9636363636363638</c:v>
                </c:pt>
                <c:pt idx="91">
                  <c:v>4</c:v>
                </c:pt>
                <c:pt idx="92">
                  <c:v>3.2391304347826089</c:v>
                </c:pt>
                <c:pt idx="93">
                  <c:v>3.17</c:v>
                </c:pt>
                <c:pt idx="94">
                  <c:v>3.3304347826086955</c:v>
                </c:pt>
                <c:pt idx="95">
                  <c:v>3.8869565217391306</c:v>
                </c:pt>
                <c:pt idx="96">
                  <c:v>3.4722222222222223</c:v>
                </c:pt>
                <c:pt idx="97">
                  <c:v>3.3283582089552239</c:v>
                </c:pt>
                <c:pt idx="98">
                  <c:v>3.4078947368421044</c:v>
                </c:pt>
                <c:pt idx="99">
                  <c:v>3.5877862595419852</c:v>
                </c:pt>
                <c:pt idx="100">
                  <c:v>3.6273291925465845</c:v>
                </c:pt>
                <c:pt idx="101">
                  <c:v>3.5647482014388494</c:v>
                </c:pt>
                <c:pt idx="102">
                  <c:v>3.1388888888888893</c:v>
                </c:pt>
                <c:pt idx="103">
                  <c:v>3.5641025641025639</c:v>
                </c:pt>
                <c:pt idx="104">
                  <c:v>3.8240740740740744</c:v>
                </c:pt>
                <c:pt idx="105">
                  <c:v>3.8279569892473115</c:v>
                </c:pt>
                <c:pt idx="106">
                  <c:v>3.8333333333333339</c:v>
                </c:pt>
                <c:pt idx="107">
                  <c:v>3.5918367346938771</c:v>
                </c:pt>
                <c:pt idx="108">
                  <c:v>3.792307692307693</c:v>
                </c:pt>
                <c:pt idx="109">
                  <c:v>3.5865370683768694</c:v>
                </c:pt>
                <c:pt idx="110">
                  <c:v>4.213483146067416</c:v>
                </c:pt>
                <c:pt idx="111">
                  <c:v>4.01219512195122</c:v>
                </c:pt>
                <c:pt idx="112">
                  <c:v>3.5824175824175826</c:v>
                </c:pt>
                <c:pt idx="113">
                  <c:v>4.0107526881720421</c:v>
                </c:pt>
                <c:pt idx="114">
                  <c:v>2.9692307692307698</c:v>
                </c:pt>
                <c:pt idx="115">
                  <c:v>3.104166666666667</c:v>
                </c:pt>
                <c:pt idx="116">
                  <c:v>3.3162650602409638</c:v>
                </c:pt>
                <c:pt idx="117">
                  <c:v>3.790322580645161</c:v>
                </c:pt>
                <c:pt idx="118">
                  <c:v>3.28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диаграмма'!$U$5:$U$123</c:f>
              <c:numCache>
                <c:formatCode>0.00</c:formatCode>
                <c:ptCount val="119"/>
                <c:pt idx="0">
                  <c:v>3.88</c:v>
                </c:pt>
                <c:pt idx="1">
                  <c:v>3.88</c:v>
                </c:pt>
                <c:pt idx="2">
                  <c:v>3.88</c:v>
                </c:pt>
                <c:pt idx="3">
                  <c:v>3.88</c:v>
                </c:pt>
                <c:pt idx="4">
                  <c:v>3.88</c:v>
                </c:pt>
                <c:pt idx="5">
                  <c:v>3.88</c:v>
                </c:pt>
                <c:pt idx="6">
                  <c:v>3.88</c:v>
                </c:pt>
                <c:pt idx="7">
                  <c:v>3.88</c:v>
                </c:pt>
                <c:pt idx="8">
                  <c:v>3.88</c:v>
                </c:pt>
                <c:pt idx="9">
                  <c:v>3.88</c:v>
                </c:pt>
                <c:pt idx="10">
                  <c:v>3.88</c:v>
                </c:pt>
                <c:pt idx="11">
                  <c:v>3.88</c:v>
                </c:pt>
                <c:pt idx="12">
                  <c:v>3.88</c:v>
                </c:pt>
                <c:pt idx="13">
                  <c:v>3.88</c:v>
                </c:pt>
                <c:pt idx="14">
                  <c:v>3.88</c:v>
                </c:pt>
                <c:pt idx="15">
                  <c:v>3.88</c:v>
                </c:pt>
                <c:pt idx="16">
                  <c:v>3.88</c:v>
                </c:pt>
                <c:pt idx="17">
                  <c:v>3.88</c:v>
                </c:pt>
                <c:pt idx="18">
                  <c:v>3.88</c:v>
                </c:pt>
                <c:pt idx="19">
                  <c:v>3.88</c:v>
                </c:pt>
                <c:pt idx="20">
                  <c:v>3.88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3.88</c:v>
                </c:pt>
                <c:pt idx="28">
                  <c:v>3.88</c:v>
                </c:pt>
                <c:pt idx="29">
                  <c:v>3.88</c:v>
                </c:pt>
                <c:pt idx="30">
                  <c:v>3.88</c:v>
                </c:pt>
                <c:pt idx="31">
                  <c:v>3.88</c:v>
                </c:pt>
                <c:pt idx="32">
                  <c:v>3.88</c:v>
                </c:pt>
                <c:pt idx="33">
                  <c:v>3.88</c:v>
                </c:pt>
                <c:pt idx="34">
                  <c:v>3.88</c:v>
                </c:pt>
                <c:pt idx="35">
                  <c:v>3.88</c:v>
                </c:pt>
                <c:pt idx="36">
                  <c:v>3.88</c:v>
                </c:pt>
                <c:pt idx="37">
                  <c:v>3.88</c:v>
                </c:pt>
                <c:pt idx="38">
                  <c:v>3.88</c:v>
                </c:pt>
                <c:pt idx="39">
                  <c:v>3.88</c:v>
                </c:pt>
                <c:pt idx="40">
                  <c:v>3.88</c:v>
                </c:pt>
                <c:pt idx="41">
                  <c:v>3.88</c:v>
                </c:pt>
                <c:pt idx="42">
                  <c:v>3.88</c:v>
                </c:pt>
                <c:pt idx="43">
                  <c:v>3.88</c:v>
                </c:pt>
                <c:pt idx="44">
                  <c:v>3.88</c:v>
                </c:pt>
                <c:pt idx="45">
                  <c:v>3.88</c:v>
                </c:pt>
                <c:pt idx="46">
                  <c:v>3.88</c:v>
                </c:pt>
                <c:pt idx="47">
                  <c:v>3.88</c:v>
                </c:pt>
                <c:pt idx="48">
                  <c:v>3.88</c:v>
                </c:pt>
                <c:pt idx="49">
                  <c:v>3.88</c:v>
                </c:pt>
                <c:pt idx="50">
                  <c:v>3.88</c:v>
                </c:pt>
                <c:pt idx="51">
                  <c:v>3.88</c:v>
                </c:pt>
                <c:pt idx="52">
                  <c:v>3.88</c:v>
                </c:pt>
                <c:pt idx="53">
                  <c:v>3.88</c:v>
                </c:pt>
                <c:pt idx="54">
                  <c:v>3.88</c:v>
                </c:pt>
                <c:pt idx="55">
                  <c:v>3.88</c:v>
                </c:pt>
                <c:pt idx="56">
                  <c:v>3.88</c:v>
                </c:pt>
                <c:pt idx="57">
                  <c:v>3.88</c:v>
                </c:pt>
                <c:pt idx="58">
                  <c:v>3.88</c:v>
                </c:pt>
                <c:pt idx="59">
                  <c:v>3.88</c:v>
                </c:pt>
                <c:pt idx="60">
                  <c:v>3.88</c:v>
                </c:pt>
                <c:pt idx="61">
                  <c:v>3.88</c:v>
                </c:pt>
                <c:pt idx="62">
                  <c:v>3.88</c:v>
                </c:pt>
                <c:pt idx="63">
                  <c:v>3.88</c:v>
                </c:pt>
                <c:pt idx="64">
                  <c:v>3.88</c:v>
                </c:pt>
                <c:pt idx="65">
                  <c:v>3.88</c:v>
                </c:pt>
                <c:pt idx="66">
                  <c:v>3.88</c:v>
                </c:pt>
                <c:pt idx="67">
                  <c:v>3.88</c:v>
                </c:pt>
                <c:pt idx="68">
                  <c:v>3.88</c:v>
                </c:pt>
                <c:pt idx="69">
                  <c:v>3.88</c:v>
                </c:pt>
                <c:pt idx="70">
                  <c:v>3.88</c:v>
                </c:pt>
                <c:pt idx="71">
                  <c:v>3.88</c:v>
                </c:pt>
                <c:pt idx="72">
                  <c:v>3.88</c:v>
                </c:pt>
                <c:pt idx="73">
                  <c:v>3.88</c:v>
                </c:pt>
                <c:pt idx="74">
                  <c:v>3.88</c:v>
                </c:pt>
                <c:pt idx="75">
                  <c:v>3.88</c:v>
                </c:pt>
                <c:pt idx="76">
                  <c:v>3.88</c:v>
                </c:pt>
                <c:pt idx="77">
                  <c:v>3.88</c:v>
                </c:pt>
                <c:pt idx="78">
                  <c:v>3.88</c:v>
                </c:pt>
                <c:pt idx="79">
                  <c:v>3.88</c:v>
                </c:pt>
                <c:pt idx="80">
                  <c:v>3.88</c:v>
                </c:pt>
                <c:pt idx="81">
                  <c:v>3.88</c:v>
                </c:pt>
                <c:pt idx="82">
                  <c:v>3.88</c:v>
                </c:pt>
                <c:pt idx="83">
                  <c:v>3.88</c:v>
                </c:pt>
                <c:pt idx="84">
                  <c:v>3.88</c:v>
                </c:pt>
                <c:pt idx="85">
                  <c:v>3.88</c:v>
                </c:pt>
                <c:pt idx="86">
                  <c:v>3.88</c:v>
                </c:pt>
                <c:pt idx="87">
                  <c:v>3.88</c:v>
                </c:pt>
                <c:pt idx="88">
                  <c:v>3.88</c:v>
                </c:pt>
                <c:pt idx="89">
                  <c:v>3.88</c:v>
                </c:pt>
                <c:pt idx="90">
                  <c:v>3.88</c:v>
                </c:pt>
                <c:pt idx="91">
                  <c:v>3.88</c:v>
                </c:pt>
                <c:pt idx="92">
                  <c:v>3.88</c:v>
                </c:pt>
                <c:pt idx="93">
                  <c:v>3.88</c:v>
                </c:pt>
                <c:pt idx="94">
                  <c:v>3.88</c:v>
                </c:pt>
                <c:pt idx="95">
                  <c:v>3.88</c:v>
                </c:pt>
                <c:pt idx="96">
                  <c:v>3.88</c:v>
                </c:pt>
                <c:pt idx="97">
                  <c:v>3.88</c:v>
                </c:pt>
                <c:pt idx="98">
                  <c:v>3.88</c:v>
                </c:pt>
                <c:pt idx="99">
                  <c:v>3.88</c:v>
                </c:pt>
                <c:pt idx="100">
                  <c:v>3.88</c:v>
                </c:pt>
                <c:pt idx="101">
                  <c:v>3.88</c:v>
                </c:pt>
                <c:pt idx="102">
                  <c:v>3.88</c:v>
                </c:pt>
                <c:pt idx="103">
                  <c:v>3.88</c:v>
                </c:pt>
                <c:pt idx="104">
                  <c:v>3.88</c:v>
                </c:pt>
                <c:pt idx="105">
                  <c:v>3.88</c:v>
                </c:pt>
                <c:pt idx="106">
                  <c:v>3.88</c:v>
                </c:pt>
                <c:pt idx="107">
                  <c:v>3.88</c:v>
                </c:pt>
                <c:pt idx="108">
                  <c:v>3.88</c:v>
                </c:pt>
                <c:pt idx="109">
                  <c:v>3.88</c:v>
                </c:pt>
                <c:pt idx="110">
                  <c:v>3.88</c:v>
                </c:pt>
                <c:pt idx="111">
                  <c:v>3.88</c:v>
                </c:pt>
                <c:pt idx="112">
                  <c:v>3.88</c:v>
                </c:pt>
                <c:pt idx="113">
                  <c:v>3.88</c:v>
                </c:pt>
                <c:pt idx="114">
                  <c:v>3.88</c:v>
                </c:pt>
                <c:pt idx="115">
                  <c:v>3.88</c:v>
                </c:pt>
                <c:pt idx="116">
                  <c:v>3.88</c:v>
                </c:pt>
                <c:pt idx="117">
                  <c:v>3.88</c:v>
                </c:pt>
                <c:pt idx="118">
                  <c:v>3.88</c:v>
                </c:pt>
              </c:numCache>
            </c:numRef>
          </c:val>
          <c:smooth val="0"/>
        </c:ser>
        <c:ser>
          <c:idx val="3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'Русский-4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МАОУ Лицей № 7</c:v>
                </c:pt>
                <c:pt idx="2">
                  <c:v>МАОУ Лицей № 28</c:v>
                </c:pt>
                <c:pt idx="3">
                  <c:v>МАОУ Гимназия № 8</c:v>
                </c:pt>
                <c:pt idx="4">
                  <c:v>МБОУ Прогимназия № 131</c:v>
                </c:pt>
                <c:pt idx="5">
                  <c:v>МАОУ Гимназия №  9</c:v>
                </c:pt>
                <c:pt idx="6">
                  <c:v>МАОУ СШ № 19</c:v>
                </c:pt>
                <c:pt idx="7">
                  <c:v>МБОУ СШ № 86 </c:v>
                </c:pt>
                <c:pt idx="8">
                  <c:v>МАОУ СШ № 32</c:v>
                </c:pt>
                <c:pt idx="9">
                  <c:v>МАОУ СШ  № 12</c:v>
                </c:pt>
                <c:pt idx="10">
                  <c:v>КИРОВСКИЙ РАЙОН</c:v>
                </c:pt>
                <c:pt idx="11">
                  <c:v>МАОУ Лицей № 11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СШ № 90</c:v>
                </c:pt>
                <c:pt idx="16">
                  <c:v>МАОУ СШ № 46</c:v>
                </c:pt>
                <c:pt idx="17">
                  <c:v>МАОУ Гимназия № 4</c:v>
                </c:pt>
                <c:pt idx="18">
                  <c:v>МАОУ СШ № 135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МАОУ СШ № 63</c:v>
                </c:pt>
                <c:pt idx="22">
                  <c:v>МАОУ СШ № 55</c:v>
                </c:pt>
                <c:pt idx="23">
                  <c:v>ЛЕНИНСКИЙ РАЙОН</c:v>
                </c:pt>
                <c:pt idx="24">
                  <c:v>МАОУ СШ № 50</c:v>
                </c:pt>
                <c:pt idx="25">
                  <c:v>МАОУ СШ № 89</c:v>
                </c:pt>
                <c:pt idx="26">
                  <c:v>МБОУ СШ № 64</c:v>
                </c:pt>
                <c:pt idx="27">
                  <c:v>МАОУ СШ № 148</c:v>
                </c:pt>
                <c:pt idx="28">
                  <c:v>МАОУ СШ № 53</c:v>
                </c:pt>
                <c:pt idx="29">
                  <c:v>МАОУ Лицей № 3</c:v>
                </c:pt>
                <c:pt idx="30">
                  <c:v>МАОУ Гимназия № 11 </c:v>
                </c:pt>
                <c:pt idx="31">
                  <c:v>МБОУ СШ № 13</c:v>
                </c:pt>
                <c:pt idx="32">
                  <c:v>МБОУ СШ № 94</c:v>
                </c:pt>
                <c:pt idx="33">
                  <c:v>МАОУ Гимназия № 15</c:v>
                </c:pt>
                <c:pt idx="34">
                  <c:v>МАОУ СШ № 65</c:v>
                </c:pt>
                <c:pt idx="35">
                  <c:v>МБОУ СШ № 31</c:v>
                </c:pt>
                <c:pt idx="36">
                  <c:v>МАОУ СШ № 16</c:v>
                </c:pt>
                <c:pt idx="37">
                  <c:v>МБОУ СШ № 79</c:v>
                </c:pt>
                <c:pt idx="38">
                  <c:v>МБОУ СШ № 44</c:v>
                </c:pt>
                <c:pt idx="39">
                  <c:v>МБОУ Гимназия № 7</c:v>
                </c:pt>
                <c:pt idx="40">
                  <c:v>МАОУ Лицей № 12</c:v>
                </c:pt>
                <c:pt idx="41">
                  <c:v>ОКТЯБРЬСКИЙ РАЙОН</c:v>
                </c:pt>
                <c:pt idx="42">
                  <c:v>МАОУ Школа-интернат № 1</c:v>
                </c:pt>
                <c:pt idx="43">
                  <c:v>МБОУ СШ № 30</c:v>
                </c:pt>
                <c:pt idx="44">
                  <c:v>МБОУ СШ № 73</c:v>
                </c:pt>
                <c:pt idx="45">
                  <c:v>МБОУ Гимназия № 3</c:v>
                </c:pt>
                <c:pt idx="46">
                  <c:v>МБОУ СШ № 99</c:v>
                </c:pt>
                <c:pt idx="47">
                  <c:v>МБОУ СШ № 133</c:v>
                </c:pt>
                <c:pt idx="48">
                  <c:v>МБОУ Лицей № 8</c:v>
                </c:pt>
                <c:pt idx="49">
                  <c:v>МАОУ СШ № 72 </c:v>
                </c:pt>
                <c:pt idx="50">
                  <c:v>МБОУ Лицей № 10</c:v>
                </c:pt>
                <c:pt idx="51">
                  <c:v>МБОУ СШ № 84</c:v>
                </c:pt>
                <c:pt idx="52">
                  <c:v>МАОУ Гимназия № 13 "Академ"</c:v>
                </c:pt>
                <c:pt idx="53">
                  <c:v>МАОУ СШ № 82</c:v>
                </c:pt>
                <c:pt idx="54">
                  <c:v>МАОУ СШ № 3</c:v>
                </c:pt>
                <c:pt idx="55">
                  <c:v>МБОУ СШ № 36</c:v>
                </c:pt>
                <c:pt idx="56">
                  <c:v>МАОУ «КУГ № 1 – Универс»</c:v>
                </c:pt>
                <c:pt idx="57">
                  <c:v>МАОУ Лицей № 1</c:v>
                </c:pt>
                <c:pt idx="58">
                  <c:v>МБОУ СШ № 95</c:v>
                </c:pt>
                <c:pt idx="59">
                  <c:v>МБОУ СШ № 39</c:v>
                </c:pt>
                <c:pt idx="60">
                  <c:v>МБОУ СШ № 21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СШ № 6</c:v>
                </c:pt>
                <c:pt idx="64">
                  <c:v>МАОУ Гимназия № 14</c:v>
                </c:pt>
                <c:pt idx="65">
                  <c:v>МБОУ СШ № 62</c:v>
                </c:pt>
                <c:pt idx="66">
                  <c:v>МАОУ Лицей № 9 "Лидер"</c:v>
                </c:pt>
                <c:pt idx="67">
                  <c:v>МАОУ СШ № 76</c:v>
                </c:pt>
                <c:pt idx="68">
                  <c:v>МАОУ СШ № 93</c:v>
                </c:pt>
                <c:pt idx="69">
                  <c:v>МАОУ СШ № 17</c:v>
                </c:pt>
                <c:pt idx="70">
                  <c:v>МАОУ СШ № 23</c:v>
                </c:pt>
                <c:pt idx="71">
                  <c:v>МАОУ СШ № 42</c:v>
                </c:pt>
                <c:pt idx="72">
                  <c:v>МАОУ СШ № 34</c:v>
                </c:pt>
                <c:pt idx="73">
                  <c:v>МАОУ СШ № 137</c:v>
                </c:pt>
                <c:pt idx="74">
                  <c:v>МАОУ СШ № 45</c:v>
                </c:pt>
                <c:pt idx="75">
                  <c:v>МАОУ СШ № 78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141</c:v>
                </c:pt>
                <c:pt idx="79">
                  <c:v>МАОУ СШ № 1</c:v>
                </c:pt>
                <c:pt idx="80">
                  <c:v>МАОУ СШ № 151</c:v>
                </c:pt>
                <c:pt idx="81">
                  <c:v>МАОУ СШ № 149</c:v>
                </c:pt>
                <c:pt idx="82">
                  <c:v>МАОУ СШ № 160</c:v>
                </c:pt>
                <c:pt idx="83">
                  <c:v>МАОУ СШ № 157</c:v>
                </c:pt>
                <c:pt idx="84">
                  <c:v>МАОУ СШ № 150</c:v>
                </c:pt>
                <c:pt idx="85">
                  <c:v>МАОУ СШ № 115</c:v>
                </c:pt>
                <c:pt idx="86">
                  <c:v>МАОУ СШ № 143</c:v>
                </c:pt>
                <c:pt idx="87">
                  <c:v>МАОУ СШ № 98</c:v>
                </c:pt>
                <c:pt idx="88">
                  <c:v>МАОУ СШ № 139</c:v>
                </c:pt>
                <c:pt idx="89">
                  <c:v>МАОУ СШ № 24</c:v>
                </c:pt>
                <c:pt idx="90">
                  <c:v>МБОУ СШ № 2</c:v>
                </c:pt>
                <c:pt idx="91">
                  <c:v>МАОУ СШ № 154</c:v>
                </c:pt>
                <c:pt idx="92">
                  <c:v>МАОУ СШ № 156</c:v>
                </c:pt>
                <c:pt idx="93">
                  <c:v>МАОУ СШ № 69</c:v>
                </c:pt>
                <c:pt idx="94">
                  <c:v>МАОУ СШ № 108</c:v>
                </c:pt>
                <c:pt idx="95">
                  <c:v>МАОУ СШ № 152 </c:v>
                </c:pt>
                <c:pt idx="96">
                  <c:v>МАОУ СШ № 129</c:v>
                </c:pt>
                <c:pt idx="97">
                  <c:v>МАОУ СШ № 121</c:v>
                </c:pt>
                <c:pt idx="98">
                  <c:v>МАОУ СШ № 66</c:v>
                </c:pt>
                <c:pt idx="99">
                  <c:v>МАОУ СШ № 18</c:v>
                </c:pt>
                <c:pt idx="100">
                  <c:v>МАОУ СШ № 145</c:v>
                </c:pt>
                <c:pt idx="101">
                  <c:v>МАОУ СШ № 144</c:v>
                </c:pt>
                <c:pt idx="102">
                  <c:v>МАОУ СШ № 134</c:v>
                </c:pt>
                <c:pt idx="103">
                  <c:v>МАОУ СШ № 7</c:v>
                </c:pt>
                <c:pt idx="104">
                  <c:v>МАОУ СШ № 85</c:v>
                </c:pt>
                <c:pt idx="105">
                  <c:v>МАОУ СШ № 5</c:v>
                </c:pt>
                <c:pt idx="106">
                  <c:v>МАОУ СШ № 91</c:v>
                </c:pt>
                <c:pt idx="107">
                  <c:v>МБОУ СШ № 56</c:v>
                </c:pt>
                <c:pt idx="108">
                  <c:v>МАОУ СШ № 147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Лицей № 2</c:v>
                </c:pt>
                <c:pt idx="113">
                  <c:v>МБОУ  Гимназия № 16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МАОУ СШ "Комплекс "Покровский"</c:v>
                </c:pt>
                <c:pt idx="117">
                  <c:v>МАОУ СШ № 155</c:v>
                </c:pt>
                <c:pt idx="118">
                  <c:v>МБОУ СШ № 51</c:v>
                </c:pt>
              </c:strCache>
            </c:strRef>
          </c:cat>
          <c:val>
            <c:numRef>
              <c:f>'Русский-4 диаграмма'!$T$5:$T$123</c:f>
              <c:numCache>
                <c:formatCode>0.00</c:formatCode>
                <c:ptCount val="119"/>
                <c:pt idx="0">
                  <c:v>3.962933333333333</c:v>
                </c:pt>
                <c:pt idx="1">
                  <c:v>4.3499999999999996</c:v>
                </c:pt>
                <c:pt idx="2">
                  <c:v>4.2816999999999998</c:v>
                </c:pt>
                <c:pt idx="3">
                  <c:v>3.7858000000000001</c:v>
                </c:pt>
                <c:pt idx="4">
                  <c:v>4.37</c:v>
                </c:pt>
                <c:pt idx="5">
                  <c:v>4.13</c:v>
                </c:pt>
                <c:pt idx="6">
                  <c:v>4.0256999999999996</c:v>
                </c:pt>
                <c:pt idx="7">
                  <c:v>3.6629</c:v>
                </c:pt>
                <c:pt idx="8">
                  <c:v>3.41</c:v>
                </c:pt>
                <c:pt idx="9">
                  <c:v>3.6502999999999997</c:v>
                </c:pt>
                <c:pt idx="10">
                  <c:v>3.8765499999999995</c:v>
                </c:pt>
                <c:pt idx="11">
                  <c:v>4.2082999999999995</c:v>
                </c:pt>
                <c:pt idx="12">
                  <c:v>4.0151000000000003</c:v>
                </c:pt>
                <c:pt idx="13">
                  <c:v>4.1808999999999994</c:v>
                </c:pt>
                <c:pt idx="14">
                  <c:v>4.3038999999999996</c:v>
                </c:pt>
                <c:pt idx="15">
                  <c:v>3.9681000000000002</c:v>
                </c:pt>
                <c:pt idx="16">
                  <c:v>3.58</c:v>
                </c:pt>
                <c:pt idx="17">
                  <c:v>3.8597000000000001</c:v>
                </c:pt>
                <c:pt idx="18">
                  <c:v>3.8421000000000003</c:v>
                </c:pt>
                <c:pt idx="19">
                  <c:v>3.61</c:v>
                </c:pt>
                <c:pt idx="20">
                  <c:v>3.5505</c:v>
                </c:pt>
                <c:pt idx="21">
                  <c:v>3.8</c:v>
                </c:pt>
                <c:pt idx="22">
                  <c:v>3.6</c:v>
                </c:pt>
                <c:pt idx="23">
                  <c:v>3.6760941176470587</c:v>
                </c:pt>
                <c:pt idx="24">
                  <c:v>3.7</c:v>
                </c:pt>
                <c:pt idx="25">
                  <c:v>3.5087999999999999</c:v>
                </c:pt>
                <c:pt idx="26">
                  <c:v>3.9163000000000001</c:v>
                </c:pt>
                <c:pt idx="27">
                  <c:v>4.04</c:v>
                </c:pt>
                <c:pt idx="28">
                  <c:v>3.4794000000000005</c:v>
                </c:pt>
                <c:pt idx="29">
                  <c:v>3.89</c:v>
                </c:pt>
                <c:pt idx="30">
                  <c:v>3.7804000000000002</c:v>
                </c:pt>
                <c:pt idx="31">
                  <c:v>3.5326</c:v>
                </c:pt>
                <c:pt idx="32">
                  <c:v>3.5049000000000001</c:v>
                </c:pt>
                <c:pt idx="33">
                  <c:v>3.7456</c:v>
                </c:pt>
                <c:pt idx="34">
                  <c:v>3.7664</c:v>
                </c:pt>
                <c:pt idx="35">
                  <c:v>3.4921999999999995</c:v>
                </c:pt>
                <c:pt idx="36">
                  <c:v>3.5625999999999998</c:v>
                </c:pt>
                <c:pt idx="37">
                  <c:v>3.7609000000000004</c:v>
                </c:pt>
                <c:pt idx="38">
                  <c:v>3.3980999999999999</c:v>
                </c:pt>
                <c:pt idx="39">
                  <c:v>3.84</c:v>
                </c:pt>
                <c:pt idx="40">
                  <c:v>3.5754000000000001</c:v>
                </c:pt>
                <c:pt idx="41">
                  <c:v>3.7623315789473679</c:v>
                </c:pt>
                <c:pt idx="42">
                  <c:v>3.7856999999999998</c:v>
                </c:pt>
                <c:pt idx="43">
                  <c:v>3.8714</c:v>
                </c:pt>
                <c:pt idx="44">
                  <c:v>3.6454999999999997</c:v>
                </c:pt>
                <c:pt idx="45">
                  <c:v>4.0172999999999996</c:v>
                </c:pt>
                <c:pt idx="46">
                  <c:v>3.9466999999999994</c:v>
                </c:pt>
                <c:pt idx="47">
                  <c:v>3.7850999999999999</c:v>
                </c:pt>
                <c:pt idx="48">
                  <c:v>4.0615999999999994</c:v>
                </c:pt>
                <c:pt idx="49">
                  <c:v>3.8635999999999999</c:v>
                </c:pt>
                <c:pt idx="50">
                  <c:v>3.7478000000000002</c:v>
                </c:pt>
                <c:pt idx="51">
                  <c:v>3.6019999999999994</c:v>
                </c:pt>
                <c:pt idx="52">
                  <c:v>3.9887999999999999</c:v>
                </c:pt>
                <c:pt idx="53">
                  <c:v>3.6989000000000001</c:v>
                </c:pt>
                <c:pt idx="54">
                  <c:v>4.1038999999999994</c:v>
                </c:pt>
                <c:pt idx="55">
                  <c:v>3.4215</c:v>
                </c:pt>
                <c:pt idx="56">
                  <c:v>3.8147000000000002</c:v>
                </c:pt>
                <c:pt idx="57">
                  <c:v>3.8018000000000001</c:v>
                </c:pt>
                <c:pt idx="58">
                  <c:v>3.7674000000000003</c:v>
                </c:pt>
                <c:pt idx="59">
                  <c:v>3.8406000000000002</c:v>
                </c:pt>
                <c:pt idx="60">
                  <c:v>2.72</c:v>
                </c:pt>
                <c:pt idx="62">
                  <c:v>3.8894928571428573</c:v>
                </c:pt>
                <c:pt idx="63">
                  <c:v>4</c:v>
                </c:pt>
                <c:pt idx="64">
                  <c:v>4.2866999999999997</c:v>
                </c:pt>
                <c:pt idx="65">
                  <c:v>3.3924000000000003</c:v>
                </c:pt>
                <c:pt idx="66">
                  <c:v>4.2344000000000008</c:v>
                </c:pt>
                <c:pt idx="67">
                  <c:v>4.0982999999999992</c:v>
                </c:pt>
                <c:pt idx="68">
                  <c:v>4.0639000000000003</c:v>
                </c:pt>
                <c:pt idx="69">
                  <c:v>3.5348999999999999</c:v>
                </c:pt>
                <c:pt idx="70">
                  <c:v>4.0548999999999999</c:v>
                </c:pt>
                <c:pt idx="71">
                  <c:v>3.9533</c:v>
                </c:pt>
                <c:pt idx="72">
                  <c:v>3.9039999999999999</c:v>
                </c:pt>
                <c:pt idx="73">
                  <c:v>3.9589999999999996</c:v>
                </c:pt>
                <c:pt idx="74">
                  <c:v>3.8527</c:v>
                </c:pt>
                <c:pt idx="75">
                  <c:v>3.5350000000000001</c:v>
                </c:pt>
                <c:pt idx="76">
                  <c:v>3.5834000000000001</c:v>
                </c:pt>
                <c:pt idx="77">
                  <c:v>3.8670199999999997</c:v>
                </c:pt>
                <c:pt idx="78">
                  <c:v>4.3429000000000002</c:v>
                </c:pt>
                <c:pt idx="79">
                  <c:v>3.9676999999999998</c:v>
                </c:pt>
                <c:pt idx="80">
                  <c:v>3.7634000000000003</c:v>
                </c:pt>
                <c:pt idx="81">
                  <c:v>4.2907000000000002</c:v>
                </c:pt>
                <c:pt idx="83">
                  <c:v>3.3639999999999999</c:v>
                </c:pt>
                <c:pt idx="84">
                  <c:v>4.2401999999999997</c:v>
                </c:pt>
                <c:pt idx="85">
                  <c:v>3.7527000000000004</c:v>
                </c:pt>
                <c:pt idx="86">
                  <c:v>4.2822000000000005</c:v>
                </c:pt>
                <c:pt idx="87">
                  <c:v>3.9523999999999999</c:v>
                </c:pt>
                <c:pt idx="88">
                  <c:v>3.5361000000000002</c:v>
                </c:pt>
                <c:pt idx="89">
                  <c:v>3.8929</c:v>
                </c:pt>
                <c:pt idx="90">
                  <c:v>3.7037</c:v>
                </c:pt>
                <c:pt idx="91">
                  <c:v>3.7875000000000001</c:v>
                </c:pt>
                <c:pt idx="92">
                  <c:v>3.4763999999999999</c:v>
                </c:pt>
                <c:pt idx="93">
                  <c:v>3.5376999999999996</c:v>
                </c:pt>
                <c:pt idx="94">
                  <c:v>3.9816999999999996</c:v>
                </c:pt>
                <c:pt idx="95">
                  <c:v>3.9146999999999998</c:v>
                </c:pt>
                <c:pt idx="96">
                  <c:v>3.8121000000000005</c:v>
                </c:pt>
                <c:pt idx="97">
                  <c:v>3.8956</c:v>
                </c:pt>
                <c:pt idx="98">
                  <c:v>3.6521999999999997</c:v>
                </c:pt>
                <c:pt idx="99">
                  <c:v>3.8815999999999997</c:v>
                </c:pt>
                <c:pt idx="100">
                  <c:v>4.1097000000000001</c:v>
                </c:pt>
                <c:pt idx="101">
                  <c:v>3.9688999999999997</c:v>
                </c:pt>
                <c:pt idx="102">
                  <c:v>3.8508999999999998</c:v>
                </c:pt>
                <c:pt idx="103">
                  <c:v>4.0000999999999998</c:v>
                </c:pt>
                <c:pt idx="104">
                  <c:v>3.6589000000000005</c:v>
                </c:pt>
                <c:pt idx="105">
                  <c:v>4.0857000000000001</c:v>
                </c:pt>
                <c:pt idx="106">
                  <c:v>3.6861000000000002</c:v>
                </c:pt>
                <c:pt idx="107">
                  <c:v>3.94</c:v>
                </c:pt>
                <c:pt idx="108">
                  <c:v>3.6819000000000002</c:v>
                </c:pt>
                <c:pt idx="109">
                  <c:v>3.9952222222222225</c:v>
                </c:pt>
                <c:pt idx="110">
                  <c:v>4.4316000000000004</c:v>
                </c:pt>
                <c:pt idx="111">
                  <c:v>4.1776</c:v>
                </c:pt>
                <c:pt idx="112">
                  <c:v>4.1594000000000007</c:v>
                </c:pt>
                <c:pt idx="113">
                  <c:v>4.1352000000000002</c:v>
                </c:pt>
                <c:pt idx="114">
                  <c:v>3.7870000000000004</c:v>
                </c:pt>
                <c:pt idx="115">
                  <c:v>4.0556000000000001</c:v>
                </c:pt>
                <c:pt idx="116">
                  <c:v>3.9769000000000001</c:v>
                </c:pt>
                <c:pt idx="117">
                  <c:v>3.5</c:v>
                </c:pt>
                <c:pt idx="118">
                  <c:v>3.7337000000000002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647112"/>
        <c:axId val="192451304"/>
      </c:lineChart>
      <c:catAx>
        <c:axId val="19364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451304"/>
        <c:crosses val="autoZero"/>
        <c:auto val="1"/>
        <c:lblAlgn val="ctr"/>
        <c:lblOffset val="100"/>
        <c:noMultiLvlLbl val="0"/>
      </c:catAx>
      <c:valAx>
        <c:axId val="192451304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47112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2089083702730371"/>
          <c:y val="1.3354338000544443E-2"/>
          <c:w val="0.70324080332847494"/>
          <c:h val="4.1795966318903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71438</xdr:rowOff>
    </xdr:from>
    <xdr:to>
      <xdr:col>31</xdr:col>
      <xdr:colOff>547688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0.03089</cdr:x>
      <cdr:y>0.06147</cdr:y>
    </cdr:from>
    <cdr:to>
      <cdr:x>0.03196</cdr:x>
      <cdr:y>0.65241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31898" y="309563"/>
          <a:ext cx="18436" cy="29761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0.22006</cdr:x>
      <cdr:y>0.06775</cdr:y>
    </cdr:from>
    <cdr:to>
      <cdr:x>0.22016</cdr:x>
      <cdr:y>0.65099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106883" y="342826"/>
          <a:ext cx="1866" cy="2951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0.3662</cdr:x>
      <cdr:y>0.06699</cdr:y>
    </cdr:from>
    <cdr:to>
      <cdr:x>0.36769</cdr:x>
      <cdr:y>0.65775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6834168" y="339001"/>
          <a:ext cx="27807" cy="29893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0.53865</cdr:x>
      <cdr:y>0.06836</cdr:y>
    </cdr:from>
    <cdr:to>
      <cdr:x>0.53973</cdr:x>
      <cdr:y>0.65754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0052495" y="345928"/>
          <a:ext cx="20156" cy="29813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0.65947</cdr:x>
      <cdr:y>0.06304</cdr:y>
    </cdr:from>
    <cdr:to>
      <cdr:x>0.66031</cdr:x>
      <cdr:y>0.65123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307250" y="319008"/>
          <a:ext cx="15676" cy="29763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0.9212</cdr:x>
      <cdr:y>0.07097</cdr:y>
    </cdr:from>
    <cdr:to>
      <cdr:x>0.92262</cdr:x>
      <cdr:y>0.66061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191863" y="359135"/>
          <a:ext cx="26500" cy="29836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0.11309</cdr:x>
      <cdr:y>0.0649</cdr:y>
    </cdr:from>
    <cdr:to>
      <cdr:x>0.11351</cdr:x>
      <cdr:y>0.65309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1947389" y="326859"/>
          <a:ext cx="7232" cy="29623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120388</xdr:rowOff>
    </xdr:from>
    <xdr:to>
      <xdr:col>32</xdr:col>
      <xdr:colOff>59532</xdr:colOff>
      <xdr:row>0</xdr:row>
      <xdr:rowOff>5083970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0.02227</cdr:x>
      <cdr:y>0.07311</cdr:y>
    </cdr:from>
    <cdr:to>
      <cdr:x>0.02231</cdr:x>
      <cdr:y>0.6533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00061" y="369093"/>
          <a:ext cx="908" cy="29289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0.21061</cdr:x>
      <cdr:y>0.08406</cdr:y>
    </cdr:from>
    <cdr:to>
      <cdr:x>0.21241</cdr:x>
      <cdr:y>0.66316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728840" y="424352"/>
          <a:ext cx="40414" cy="292344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0.35788</cdr:x>
      <cdr:y>0.07685</cdr:y>
    </cdr:from>
    <cdr:to>
      <cdr:x>0.35813</cdr:x>
      <cdr:y>0.6554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8035394" y="387952"/>
          <a:ext cx="5447" cy="29206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0.52779</cdr:x>
      <cdr:y>0.07521</cdr:y>
    </cdr:from>
    <cdr:to>
      <cdr:x>0.52899</cdr:x>
      <cdr:y>0.66169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1850324" y="379698"/>
          <a:ext cx="26820" cy="29606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0.6522</cdr:x>
      <cdr:y>0.07756</cdr:y>
    </cdr:from>
    <cdr:to>
      <cdr:x>0.65249</cdr:x>
      <cdr:y>0.65959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4643612" y="391557"/>
          <a:ext cx="6366" cy="29382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0.91289</cdr:x>
      <cdr:y>0.08804</cdr:y>
    </cdr:from>
    <cdr:to>
      <cdr:x>0.91395</cdr:x>
      <cdr:y>0.65524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20379576" y="444427"/>
          <a:ext cx="23663" cy="28633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0.10335</cdr:x>
      <cdr:y>0.07796</cdr:y>
    </cdr:from>
    <cdr:to>
      <cdr:x>0.10484</cdr:x>
      <cdr:y>0.6554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2320394" y="393551"/>
          <a:ext cx="33504" cy="29150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53" customWidth="1"/>
    <col min="2" max="2" width="34.28515625" style="53" customWidth="1"/>
    <col min="3" max="22" width="7.7109375" style="53" customWidth="1"/>
    <col min="23" max="32" width="8.7109375" style="53" customWidth="1"/>
    <col min="33" max="16384" width="9.140625" style="53"/>
  </cols>
  <sheetData>
    <row r="1" spans="1:26" ht="409.5" customHeight="1" thickBot="1" x14ac:dyDescent="0.3"/>
    <row r="2" spans="1:26" ht="15" customHeight="1" thickBot="1" x14ac:dyDescent="0.3">
      <c r="A2" s="611" t="s">
        <v>0</v>
      </c>
      <c r="B2" s="613" t="s">
        <v>78</v>
      </c>
      <c r="C2" s="615">
        <v>2025</v>
      </c>
      <c r="D2" s="616"/>
      <c r="E2" s="616"/>
      <c r="F2" s="617"/>
      <c r="G2" s="615">
        <v>2024</v>
      </c>
      <c r="H2" s="616"/>
      <c r="I2" s="616"/>
      <c r="J2" s="617"/>
      <c r="K2" s="615">
        <v>2023</v>
      </c>
      <c r="L2" s="616"/>
      <c r="M2" s="616"/>
      <c r="N2" s="617"/>
      <c r="O2" s="615">
        <v>2022</v>
      </c>
      <c r="P2" s="616"/>
      <c r="Q2" s="616"/>
      <c r="R2" s="617"/>
      <c r="S2" s="615">
        <v>2021</v>
      </c>
      <c r="T2" s="616"/>
      <c r="U2" s="616"/>
      <c r="V2" s="617"/>
      <c r="W2" s="609" t="s">
        <v>80</v>
      </c>
    </row>
    <row r="3" spans="1:26" ht="45" customHeight="1" thickBot="1" x14ac:dyDescent="0.3">
      <c r="A3" s="612"/>
      <c r="B3" s="614"/>
      <c r="C3" s="206" t="s">
        <v>73</v>
      </c>
      <c r="D3" s="209" t="s">
        <v>81</v>
      </c>
      <c r="E3" s="208" t="s">
        <v>75</v>
      </c>
      <c r="F3" s="207" t="s">
        <v>71</v>
      </c>
      <c r="G3" s="206" t="s">
        <v>73</v>
      </c>
      <c r="H3" s="209" t="s">
        <v>81</v>
      </c>
      <c r="I3" s="208" t="s">
        <v>75</v>
      </c>
      <c r="J3" s="207" t="s">
        <v>71</v>
      </c>
      <c r="K3" s="206" t="s">
        <v>73</v>
      </c>
      <c r="L3" s="209" t="s">
        <v>81</v>
      </c>
      <c r="M3" s="208" t="s">
        <v>75</v>
      </c>
      <c r="N3" s="207" t="s">
        <v>71</v>
      </c>
      <c r="O3" s="206" t="s">
        <v>73</v>
      </c>
      <c r="P3" s="209" t="s">
        <v>81</v>
      </c>
      <c r="Q3" s="208" t="s">
        <v>75</v>
      </c>
      <c r="R3" s="207" t="s">
        <v>71</v>
      </c>
      <c r="S3" s="355" t="s">
        <v>73</v>
      </c>
      <c r="T3" s="209" t="s">
        <v>81</v>
      </c>
      <c r="U3" s="356" t="s">
        <v>75</v>
      </c>
      <c r="V3" s="207" t="s">
        <v>71</v>
      </c>
      <c r="W3" s="610"/>
    </row>
    <row r="4" spans="1:26" ht="15" customHeight="1" thickBot="1" x14ac:dyDescent="0.3">
      <c r="A4" s="139"/>
      <c r="B4" s="142" t="s">
        <v>94</v>
      </c>
      <c r="C4" s="144">
        <f>C5+C15+C28+C46+C67+C82+C114</f>
        <v>14483</v>
      </c>
      <c r="D4" s="153">
        <f>AVERAGE(D6:D14,D16:D27,D29:D45,D47:D66,D68:D81,D83:D113,D115:D123)</f>
        <v>3.6775767857142845</v>
      </c>
      <c r="E4" s="292">
        <v>3.69</v>
      </c>
      <c r="F4" s="145"/>
      <c r="G4" s="144">
        <f>G5+G15+G28+G46+G67+G82+G114</f>
        <v>13821</v>
      </c>
      <c r="H4" s="153">
        <f>AVERAGE(H6:H14,H16:H27,H29:H45,H47:H66,H68:H81,H83:H113,H115:H123)</f>
        <v>3.7686774774774787</v>
      </c>
      <c r="I4" s="292">
        <v>3.79</v>
      </c>
      <c r="J4" s="145"/>
      <c r="K4" s="144">
        <f>K5+K15+K28+K46+K67+K82+K114</f>
        <v>14181</v>
      </c>
      <c r="L4" s="153">
        <f>AVERAGE(L6:L14,L16:L27,L29:L45,L47:L66,L68:L81,L83:L113,L115:L123)</f>
        <v>3.7924117117117127</v>
      </c>
      <c r="M4" s="292">
        <v>3.81</v>
      </c>
      <c r="N4" s="145"/>
      <c r="O4" s="144">
        <f>O5+O15+O28+O46+O67+O82+O114</f>
        <v>12045</v>
      </c>
      <c r="P4" s="153">
        <f>AVERAGE(P6:P14,P16:P27,P29:P45,P47:P66,P68:P81,P83:P113,P115:P123)</f>
        <v>3.571430010392497</v>
      </c>
      <c r="Q4" s="239">
        <v>3.6</v>
      </c>
      <c r="R4" s="145"/>
      <c r="S4" s="278">
        <f>S5+S15+S28+S46+S67+S82+S114</f>
        <v>12234</v>
      </c>
      <c r="T4" s="153">
        <f>AVERAGE(T6:T14,T16:T27,T29:T45,T47:T66,T68:T81,T83:T113,T115:T123)</f>
        <v>3.8416672727272716</v>
      </c>
      <c r="U4" s="153">
        <v>3.88</v>
      </c>
      <c r="V4" s="145"/>
      <c r="W4" s="143"/>
      <c r="Y4" s="127"/>
      <c r="Z4" s="4" t="s">
        <v>8</v>
      </c>
    </row>
    <row r="5" spans="1:26" ht="15" customHeight="1" thickBot="1" x14ac:dyDescent="0.3">
      <c r="A5" s="136"/>
      <c r="B5" s="140" t="s">
        <v>82</v>
      </c>
      <c r="C5" s="146">
        <f>SUM(C6:C14)</f>
        <v>991</v>
      </c>
      <c r="D5" s="150">
        <f>AVERAGE(D6:D14)</f>
        <v>3.7399666666666675</v>
      </c>
      <c r="E5" s="293">
        <v>3.69</v>
      </c>
      <c r="F5" s="285"/>
      <c r="G5" s="146">
        <f>SUM(G6:G14)</f>
        <v>943</v>
      </c>
      <c r="H5" s="150">
        <f>AVERAGE(H6:H14)</f>
        <v>3.977577777777777</v>
      </c>
      <c r="I5" s="293">
        <v>3.79</v>
      </c>
      <c r="J5" s="285"/>
      <c r="K5" s="146">
        <f>SUM(K6:K14)</f>
        <v>923</v>
      </c>
      <c r="L5" s="150">
        <f>AVERAGE(L6:L14)</f>
        <v>3.9439333333333337</v>
      </c>
      <c r="M5" s="293">
        <v>3.81</v>
      </c>
      <c r="N5" s="285"/>
      <c r="O5" s="146">
        <f>SUM(O6:O14)</f>
        <v>884</v>
      </c>
      <c r="P5" s="150">
        <f>AVERAGE(P6:P14)</f>
        <v>3.6632071420310601</v>
      </c>
      <c r="Q5" s="240">
        <v>3.6</v>
      </c>
      <c r="R5" s="211"/>
      <c r="S5" s="279">
        <f>SUM(S6:S14)</f>
        <v>909</v>
      </c>
      <c r="T5" s="150">
        <f>AVERAGE(T6:T14)</f>
        <v>3.9629333333333339</v>
      </c>
      <c r="U5" s="150">
        <v>3.88</v>
      </c>
      <c r="V5" s="285"/>
      <c r="W5" s="141"/>
      <c r="Y5" s="71"/>
      <c r="Z5" s="4" t="s">
        <v>9</v>
      </c>
    </row>
    <row r="6" spans="1:26" ht="15" customHeight="1" x14ac:dyDescent="0.25">
      <c r="A6" s="155">
        <v>1</v>
      </c>
      <c r="B6" s="38" t="s">
        <v>153</v>
      </c>
      <c r="C6" s="269">
        <v>48</v>
      </c>
      <c r="D6" s="353">
        <v>3.9582999999999999</v>
      </c>
      <c r="E6" s="294">
        <v>3.69</v>
      </c>
      <c r="F6" s="270">
        <v>14</v>
      </c>
      <c r="G6" s="269">
        <v>40</v>
      </c>
      <c r="H6" s="353">
        <v>4.3499999999999996</v>
      </c>
      <c r="I6" s="294">
        <v>3.79</v>
      </c>
      <c r="J6" s="270">
        <v>3</v>
      </c>
      <c r="K6" s="269">
        <v>51</v>
      </c>
      <c r="L6" s="353">
        <v>4.0979999999999999</v>
      </c>
      <c r="M6" s="294">
        <v>3.81</v>
      </c>
      <c r="N6" s="270">
        <v>12</v>
      </c>
      <c r="O6" s="222"/>
      <c r="P6" s="223"/>
      <c r="Q6" s="248">
        <v>3.6</v>
      </c>
      <c r="R6" s="212">
        <v>110</v>
      </c>
      <c r="S6" s="222">
        <v>49</v>
      </c>
      <c r="T6" s="223">
        <v>4.37</v>
      </c>
      <c r="U6" s="223">
        <v>3.88</v>
      </c>
      <c r="V6" s="212">
        <v>2</v>
      </c>
      <c r="W6" s="55">
        <f t="shared" ref="W6:W14" si="0">V6+R6+N6+J6+F6</f>
        <v>141</v>
      </c>
      <c r="Y6" s="160"/>
      <c r="Z6" s="4" t="s">
        <v>10</v>
      </c>
    </row>
    <row r="7" spans="1:26" ht="15" customHeight="1" x14ac:dyDescent="0.25">
      <c r="A7" s="156">
        <v>2</v>
      </c>
      <c r="B7" s="39" t="s">
        <v>104</v>
      </c>
      <c r="C7" s="271">
        <v>96</v>
      </c>
      <c r="D7" s="352">
        <v>4.0108000000000006</v>
      </c>
      <c r="E7" s="295">
        <v>3.69</v>
      </c>
      <c r="F7" s="164">
        <v>9</v>
      </c>
      <c r="G7" s="271">
        <v>125</v>
      </c>
      <c r="H7" s="352">
        <v>3.8720000000000003</v>
      </c>
      <c r="I7" s="295">
        <v>3.79</v>
      </c>
      <c r="J7" s="164">
        <v>38</v>
      </c>
      <c r="K7" s="271">
        <v>101</v>
      </c>
      <c r="L7" s="352">
        <v>3.8712999999999997</v>
      </c>
      <c r="M7" s="295">
        <v>3.81</v>
      </c>
      <c r="N7" s="164">
        <v>39</v>
      </c>
      <c r="O7" s="220">
        <v>116</v>
      </c>
      <c r="P7" s="221">
        <v>3.5431034482758621</v>
      </c>
      <c r="Q7" s="249">
        <v>3.6</v>
      </c>
      <c r="R7" s="210">
        <v>63</v>
      </c>
      <c r="S7" s="220">
        <v>98</v>
      </c>
      <c r="T7" s="221">
        <v>3.7858000000000001</v>
      </c>
      <c r="U7" s="223">
        <v>3.88</v>
      </c>
      <c r="V7" s="212">
        <v>64</v>
      </c>
      <c r="W7" s="61">
        <f t="shared" si="0"/>
        <v>213</v>
      </c>
      <c r="Y7" s="7"/>
      <c r="Z7" s="4" t="s">
        <v>16</v>
      </c>
    </row>
    <row r="8" spans="1:26" ht="15" customHeight="1" x14ac:dyDescent="0.25">
      <c r="A8" s="156">
        <v>3</v>
      </c>
      <c r="B8" s="39" t="s">
        <v>19</v>
      </c>
      <c r="C8" s="271">
        <v>187</v>
      </c>
      <c r="D8" s="352">
        <v>3.8824000000000001</v>
      </c>
      <c r="E8" s="295">
        <v>3.69</v>
      </c>
      <c r="F8" s="164">
        <v>19</v>
      </c>
      <c r="G8" s="271">
        <v>168</v>
      </c>
      <c r="H8" s="352">
        <v>3.9581999999999997</v>
      </c>
      <c r="I8" s="295">
        <v>3.79</v>
      </c>
      <c r="J8" s="164">
        <v>24</v>
      </c>
      <c r="K8" s="271">
        <v>165</v>
      </c>
      <c r="L8" s="352">
        <v>3.8062</v>
      </c>
      <c r="M8" s="295">
        <v>3.81</v>
      </c>
      <c r="N8" s="164">
        <v>55</v>
      </c>
      <c r="O8" s="220">
        <v>155</v>
      </c>
      <c r="P8" s="221">
        <v>3.4774193548387098</v>
      </c>
      <c r="Q8" s="249">
        <v>3.6</v>
      </c>
      <c r="R8" s="210">
        <v>68</v>
      </c>
      <c r="S8" s="220">
        <v>181</v>
      </c>
      <c r="T8" s="221">
        <v>4.13</v>
      </c>
      <c r="U8" s="221">
        <v>3.88</v>
      </c>
      <c r="V8" s="210">
        <v>17</v>
      </c>
      <c r="W8" s="59">
        <f t="shared" si="0"/>
        <v>183</v>
      </c>
      <c r="Y8"/>
      <c r="Z8" s="56"/>
    </row>
    <row r="9" spans="1:26" x14ac:dyDescent="0.25">
      <c r="A9" s="58">
        <v>4</v>
      </c>
      <c r="B9" s="39" t="s">
        <v>18</v>
      </c>
      <c r="C9" s="271">
        <v>139</v>
      </c>
      <c r="D9" s="352">
        <v>4.0503</v>
      </c>
      <c r="E9" s="295">
        <v>3.69</v>
      </c>
      <c r="F9" s="164">
        <v>5</v>
      </c>
      <c r="G9" s="271">
        <v>111</v>
      </c>
      <c r="H9" s="352">
        <v>4.3788</v>
      </c>
      <c r="I9" s="295">
        <v>3.79</v>
      </c>
      <c r="J9" s="164">
        <v>2</v>
      </c>
      <c r="K9" s="271">
        <v>113</v>
      </c>
      <c r="L9" s="352">
        <v>4.1239999999999997</v>
      </c>
      <c r="M9" s="295">
        <v>3.81</v>
      </c>
      <c r="N9" s="164">
        <v>8</v>
      </c>
      <c r="O9" s="220">
        <v>148</v>
      </c>
      <c r="P9" s="221">
        <v>3.6756756756756754</v>
      </c>
      <c r="Q9" s="249">
        <v>3.6</v>
      </c>
      <c r="R9" s="210">
        <v>39</v>
      </c>
      <c r="S9" s="220">
        <v>114</v>
      </c>
      <c r="T9" s="221">
        <v>4.3499999999999996</v>
      </c>
      <c r="U9" s="221">
        <v>3.88</v>
      </c>
      <c r="V9" s="210">
        <v>3</v>
      </c>
      <c r="W9" s="59">
        <f t="shared" si="0"/>
        <v>57</v>
      </c>
      <c r="Y9"/>
    </row>
    <row r="10" spans="1:26" x14ac:dyDescent="0.25">
      <c r="A10" s="58">
        <v>5</v>
      </c>
      <c r="B10" s="39" t="s">
        <v>105</v>
      </c>
      <c r="C10" s="271">
        <v>112</v>
      </c>
      <c r="D10" s="352">
        <v>4.0179</v>
      </c>
      <c r="E10" s="295">
        <v>3.69</v>
      </c>
      <c r="F10" s="164">
        <v>7</v>
      </c>
      <c r="G10" s="271">
        <v>103</v>
      </c>
      <c r="H10" s="352">
        <v>4.1067999999999998</v>
      </c>
      <c r="I10" s="295">
        <v>3.79</v>
      </c>
      <c r="J10" s="164">
        <v>11</v>
      </c>
      <c r="K10" s="271">
        <v>89</v>
      </c>
      <c r="L10" s="352">
        <v>4.3707000000000003</v>
      </c>
      <c r="M10" s="295">
        <v>3.81</v>
      </c>
      <c r="N10" s="164">
        <v>2</v>
      </c>
      <c r="O10" s="220">
        <v>66</v>
      </c>
      <c r="P10" s="221">
        <v>4.1060606060606064</v>
      </c>
      <c r="Q10" s="249">
        <v>3.6</v>
      </c>
      <c r="R10" s="210">
        <v>5</v>
      </c>
      <c r="S10" s="220">
        <v>71</v>
      </c>
      <c r="T10" s="221">
        <v>4.2816999999999998</v>
      </c>
      <c r="U10" s="223">
        <v>3.88</v>
      </c>
      <c r="V10" s="212">
        <v>9</v>
      </c>
      <c r="W10" s="61">
        <f t="shared" si="0"/>
        <v>34</v>
      </c>
      <c r="Y10"/>
    </row>
    <row r="11" spans="1:26" x14ac:dyDescent="0.25">
      <c r="A11" s="58">
        <v>6</v>
      </c>
      <c r="B11" s="39" t="s">
        <v>106</v>
      </c>
      <c r="C11" s="271">
        <v>88</v>
      </c>
      <c r="D11" s="352">
        <v>3.1704999999999997</v>
      </c>
      <c r="E11" s="295">
        <v>3.69</v>
      </c>
      <c r="F11" s="164">
        <v>111</v>
      </c>
      <c r="G11" s="271">
        <v>91</v>
      </c>
      <c r="H11" s="352">
        <v>3.8350999999999997</v>
      </c>
      <c r="I11" s="295">
        <v>3.79</v>
      </c>
      <c r="J11" s="164">
        <v>44</v>
      </c>
      <c r="K11" s="271">
        <v>94</v>
      </c>
      <c r="L11" s="352">
        <v>3.8513999999999999</v>
      </c>
      <c r="M11" s="295">
        <v>3.81</v>
      </c>
      <c r="N11" s="164">
        <v>44</v>
      </c>
      <c r="O11" s="220">
        <v>106</v>
      </c>
      <c r="P11" s="221">
        <v>3.8301886792452833</v>
      </c>
      <c r="Q11" s="249">
        <v>3.6</v>
      </c>
      <c r="R11" s="210">
        <v>19</v>
      </c>
      <c r="S11" s="220">
        <v>83</v>
      </c>
      <c r="T11" s="221">
        <v>3.6502999999999997</v>
      </c>
      <c r="U11" s="221">
        <v>3.88</v>
      </c>
      <c r="V11" s="210">
        <v>83</v>
      </c>
      <c r="W11" s="59">
        <f t="shared" si="0"/>
        <v>301</v>
      </c>
      <c r="Y11"/>
    </row>
    <row r="12" spans="1:26" x14ac:dyDescent="0.25">
      <c r="A12" s="58">
        <v>7</v>
      </c>
      <c r="B12" s="39" t="s">
        <v>107</v>
      </c>
      <c r="C12" s="271">
        <v>114</v>
      </c>
      <c r="D12" s="352">
        <v>3.6488999999999998</v>
      </c>
      <c r="E12" s="295">
        <v>3.69</v>
      </c>
      <c r="F12" s="164">
        <v>61</v>
      </c>
      <c r="G12" s="271">
        <v>119</v>
      </c>
      <c r="H12" s="352">
        <v>3.9496000000000002</v>
      </c>
      <c r="I12" s="295">
        <v>3.79</v>
      </c>
      <c r="J12" s="164">
        <v>27</v>
      </c>
      <c r="K12" s="271">
        <v>124</v>
      </c>
      <c r="L12" s="352">
        <v>3.9677999999999995</v>
      </c>
      <c r="M12" s="295">
        <v>3.81</v>
      </c>
      <c r="N12" s="164">
        <v>23</v>
      </c>
      <c r="O12" s="220">
        <v>117</v>
      </c>
      <c r="P12" s="221">
        <v>3.3931623931623927</v>
      </c>
      <c r="Q12" s="249">
        <v>3.6</v>
      </c>
      <c r="R12" s="210">
        <v>81</v>
      </c>
      <c r="S12" s="220">
        <v>116</v>
      </c>
      <c r="T12" s="221">
        <v>4.0256999999999996</v>
      </c>
      <c r="U12" s="221">
        <v>3.88</v>
      </c>
      <c r="V12" s="210">
        <v>27</v>
      </c>
      <c r="W12" s="59">
        <f t="shared" si="0"/>
        <v>219</v>
      </c>
      <c r="Y12"/>
    </row>
    <row r="13" spans="1:26" x14ac:dyDescent="0.25">
      <c r="A13" s="58">
        <v>8</v>
      </c>
      <c r="B13" s="39" t="s">
        <v>20</v>
      </c>
      <c r="C13" s="271">
        <v>116</v>
      </c>
      <c r="D13" s="352">
        <v>3.3711000000000002</v>
      </c>
      <c r="E13" s="295">
        <v>3.69</v>
      </c>
      <c r="F13" s="164">
        <v>101</v>
      </c>
      <c r="G13" s="271">
        <v>96</v>
      </c>
      <c r="H13" s="352">
        <v>3.7813999999999997</v>
      </c>
      <c r="I13" s="295">
        <v>3.79</v>
      </c>
      <c r="J13" s="164">
        <v>53</v>
      </c>
      <c r="K13" s="271">
        <v>96</v>
      </c>
      <c r="L13" s="352">
        <v>3.9058999999999999</v>
      </c>
      <c r="M13" s="295">
        <v>3.81</v>
      </c>
      <c r="N13" s="164">
        <v>33</v>
      </c>
      <c r="O13" s="220">
        <v>79</v>
      </c>
      <c r="P13" s="221">
        <v>3.6202531645569622</v>
      </c>
      <c r="Q13" s="249">
        <v>3.6</v>
      </c>
      <c r="R13" s="210">
        <v>47</v>
      </c>
      <c r="S13" s="220">
        <v>99</v>
      </c>
      <c r="T13" s="221">
        <v>3.41</v>
      </c>
      <c r="U13" s="221">
        <v>3.88</v>
      </c>
      <c r="V13" s="210">
        <v>106</v>
      </c>
      <c r="W13" s="59">
        <f t="shared" si="0"/>
        <v>340</v>
      </c>
      <c r="Y13"/>
      <c r="Z13" s="57"/>
    </row>
    <row r="14" spans="1:26" ht="15.75" thickBot="1" x14ac:dyDescent="0.3">
      <c r="A14" s="58">
        <v>9</v>
      </c>
      <c r="B14" s="161" t="s">
        <v>99</v>
      </c>
      <c r="C14" s="300">
        <v>91</v>
      </c>
      <c r="D14" s="357">
        <v>3.5495000000000001</v>
      </c>
      <c r="E14" s="302">
        <v>3.69</v>
      </c>
      <c r="F14" s="301">
        <v>85</v>
      </c>
      <c r="G14" s="300">
        <v>90</v>
      </c>
      <c r="H14" s="357">
        <v>3.5663</v>
      </c>
      <c r="I14" s="302">
        <v>3.79</v>
      </c>
      <c r="J14" s="301">
        <v>89</v>
      </c>
      <c r="K14" s="300">
        <v>90</v>
      </c>
      <c r="L14" s="357">
        <v>3.5000999999999998</v>
      </c>
      <c r="M14" s="302">
        <v>3.81</v>
      </c>
      <c r="N14" s="301">
        <v>99</v>
      </c>
      <c r="O14" s="224">
        <v>97</v>
      </c>
      <c r="P14" s="225">
        <v>3.6597938144329896</v>
      </c>
      <c r="Q14" s="250">
        <v>3.6</v>
      </c>
      <c r="R14" s="213">
        <v>40</v>
      </c>
      <c r="S14" s="224">
        <v>98</v>
      </c>
      <c r="T14" s="225">
        <v>3.6629</v>
      </c>
      <c r="U14" s="225">
        <v>3.88</v>
      </c>
      <c r="V14" s="213">
        <v>82</v>
      </c>
      <c r="W14" s="149">
        <f t="shared" si="0"/>
        <v>395</v>
      </c>
      <c r="Y14"/>
      <c r="Z14" s="57"/>
    </row>
    <row r="15" spans="1:26" ht="15.75" thickBot="1" x14ac:dyDescent="0.3">
      <c r="A15" s="136"/>
      <c r="B15" s="137" t="s">
        <v>83</v>
      </c>
      <c r="C15" s="147">
        <f>SUM(C16:C27)</f>
        <v>1273</v>
      </c>
      <c r="D15" s="151">
        <f>AVERAGE(D16:D27)</f>
        <v>3.6990500000000002</v>
      </c>
      <c r="E15" s="296">
        <v>3.69</v>
      </c>
      <c r="F15" s="286"/>
      <c r="G15" s="147">
        <f>SUM(G16:G27)</f>
        <v>1281</v>
      </c>
      <c r="H15" s="151">
        <f>AVERAGE(H16:H27)</f>
        <v>3.6982750000000002</v>
      </c>
      <c r="I15" s="296">
        <v>3.79</v>
      </c>
      <c r="J15" s="286"/>
      <c r="K15" s="147">
        <f>SUM(K16:K27)</f>
        <v>1359</v>
      </c>
      <c r="L15" s="151">
        <f>AVERAGE(L16:L27)</f>
        <v>3.7941333333333334</v>
      </c>
      <c r="M15" s="296">
        <v>3.81</v>
      </c>
      <c r="N15" s="286"/>
      <c r="O15" s="147">
        <f>SUM(O16:O27)</f>
        <v>1128</v>
      </c>
      <c r="P15" s="151">
        <f>AVERAGE(P16:P27)</f>
        <v>3.6003787126984315</v>
      </c>
      <c r="Q15" s="243">
        <v>3.6</v>
      </c>
      <c r="R15" s="214"/>
      <c r="S15" s="280">
        <f>SUM(S16:S27)</f>
        <v>1165</v>
      </c>
      <c r="T15" s="151">
        <f>AVERAGE(T16:T27)</f>
        <v>3.8765499999999999</v>
      </c>
      <c r="U15" s="151">
        <v>3.88</v>
      </c>
      <c r="V15" s="286"/>
      <c r="W15" s="138"/>
      <c r="Y15"/>
      <c r="Z15" s="57"/>
    </row>
    <row r="16" spans="1:26" x14ac:dyDescent="0.25">
      <c r="A16" s="155">
        <v>1</v>
      </c>
      <c r="B16" s="38" t="s">
        <v>21</v>
      </c>
      <c r="C16" s="269">
        <v>109</v>
      </c>
      <c r="D16" s="353">
        <v>3.6972000000000005</v>
      </c>
      <c r="E16" s="294">
        <v>3.69</v>
      </c>
      <c r="F16" s="270">
        <v>50</v>
      </c>
      <c r="G16" s="269">
        <v>95</v>
      </c>
      <c r="H16" s="353">
        <v>3.3895000000000004</v>
      </c>
      <c r="I16" s="294">
        <v>3.79</v>
      </c>
      <c r="J16" s="270">
        <v>102</v>
      </c>
      <c r="K16" s="269">
        <v>107</v>
      </c>
      <c r="L16" s="353">
        <v>4.2242999999999995</v>
      </c>
      <c r="M16" s="294">
        <v>3.81</v>
      </c>
      <c r="N16" s="270">
        <v>4</v>
      </c>
      <c r="O16" s="222">
        <v>99</v>
      </c>
      <c r="P16" s="223">
        <v>3.4545454545454546</v>
      </c>
      <c r="Q16" s="248">
        <v>3.6</v>
      </c>
      <c r="R16" s="212">
        <v>73</v>
      </c>
      <c r="S16" s="361">
        <v>57</v>
      </c>
      <c r="T16" s="223">
        <v>3.8597000000000001</v>
      </c>
      <c r="U16" s="223">
        <v>3.88</v>
      </c>
      <c r="V16" s="212">
        <v>52</v>
      </c>
      <c r="W16" s="55">
        <f t="shared" ref="W16:W27" si="1">V16+R16+N16+J16+F16</f>
        <v>281</v>
      </c>
      <c r="Y16"/>
      <c r="Z16" s="57"/>
    </row>
    <row r="17" spans="1:26" x14ac:dyDescent="0.25">
      <c r="A17" s="156">
        <v>2</v>
      </c>
      <c r="B17" s="39" t="s">
        <v>22</v>
      </c>
      <c r="C17" s="271">
        <v>65</v>
      </c>
      <c r="D17" s="352">
        <v>3.9229999999999996</v>
      </c>
      <c r="E17" s="295">
        <v>3.69</v>
      </c>
      <c r="F17" s="164">
        <v>17</v>
      </c>
      <c r="G17" s="271">
        <v>68</v>
      </c>
      <c r="H17" s="352">
        <v>3.9853000000000005</v>
      </c>
      <c r="I17" s="295">
        <v>3.79</v>
      </c>
      <c r="J17" s="164">
        <v>21</v>
      </c>
      <c r="K17" s="271">
        <v>70</v>
      </c>
      <c r="L17" s="352">
        <v>3.9428000000000001</v>
      </c>
      <c r="M17" s="295">
        <v>3.81</v>
      </c>
      <c r="N17" s="164">
        <v>27</v>
      </c>
      <c r="O17" s="220">
        <v>68</v>
      </c>
      <c r="P17" s="221">
        <v>3.9558823529411766</v>
      </c>
      <c r="Q17" s="249">
        <v>3.6</v>
      </c>
      <c r="R17" s="210">
        <v>10</v>
      </c>
      <c r="S17" s="362">
        <v>66</v>
      </c>
      <c r="T17" s="221">
        <v>4.0151000000000003</v>
      </c>
      <c r="U17" s="221">
        <v>3.88</v>
      </c>
      <c r="V17" s="210">
        <v>28</v>
      </c>
      <c r="W17" s="59">
        <f t="shared" si="1"/>
        <v>103</v>
      </c>
      <c r="Y17"/>
      <c r="Z17" s="57"/>
    </row>
    <row r="18" spans="1:26" x14ac:dyDescent="0.25">
      <c r="A18" s="67">
        <v>3</v>
      </c>
      <c r="B18" s="41" t="s">
        <v>26</v>
      </c>
      <c r="C18" s="269">
        <v>78</v>
      </c>
      <c r="D18" s="353">
        <v>3.8974000000000002</v>
      </c>
      <c r="E18" s="294">
        <v>3.69</v>
      </c>
      <c r="F18" s="270">
        <v>18</v>
      </c>
      <c r="G18" s="269">
        <v>101</v>
      </c>
      <c r="H18" s="353">
        <v>4.2474999999999996</v>
      </c>
      <c r="I18" s="294">
        <v>3.79</v>
      </c>
      <c r="J18" s="270">
        <v>4</v>
      </c>
      <c r="K18" s="269">
        <v>90</v>
      </c>
      <c r="L18" s="353">
        <v>3.8666999999999998</v>
      </c>
      <c r="M18" s="294">
        <v>3.81</v>
      </c>
      <c r="N18" s="270">
        <v>40</v>
      </c>
      <c r="O18" s="222">
        <v>98</v>
      </c>
      <c r="P18" s="223">
        <v>3.9693877551020411</v>
      </c>
      <c r="Q18" s="248">
        <v>3.6</v>
      </c>
      <c r="R18" s="212">
        <v>9</v>
      </c>
      <c r="S18" s="361">
        <v>94</v>
      </c>
      <c r="T18" s="223">
        <v>4.1808999999999994</v>
      </c>
      <c r="U18" s="223">
        <v>3.88</v>
      </c>
      <c r="V18" s="212">
        <v>13</v>
      </c>
      <c r="W18" s="61">
        <f t="shared" si="1"/>
        <v>84</v>
      </c>
      <c r="Y18"/>
      <c r="Z18" s="57"/>
    </row>
    <row r="19" spans="1:26" ht="15" customHeight="1" x14ac:dyDescent="0.25">
      <c r="A19" s="58">
        <v>4</v>
      </c>
      <c r="B19" s="39" t="s">
        <v>84</v>
      </c>
      <c r="C19" s="271">
        <v>181</v>
      </c>
      <c r="D19" s="352">
        <v>3.8508999999999998</v>
      </c>
      <c r="E19" s="295">
        <v>3.69</v>
      </c>
      <c r="F19" s="164">
        <v>24</v>
      </c>
      <c r="G19" s="271">
        <v>178</v>
      </c>
      <c r="H19" s="352">
        <v>4.0109000000000004</v>
      </c>
      <c r="I19" s="295">
        <v>3.79</v>
      </c>
      <c r="J19" s="164">
        <v>17</v>
      </c>
      <c r="K19" s="271">
        <v>187</v>
      </c>
      <c r="L19" s="352">
        <v>3.9626000000000001</v>
      </c>
      <c r="M19" s="295">
        <v>3.81</v>
      </c>
      <c r="N19" s="164">
        <v>24</v>
      </c>
      <c r="O19" s="220">
        <v>142</v>
      </c>
      <c r="P19" s="221">
        <v>4.154929577464789</v>
      </c>
      <c r="Q19" s="249">
        <v>3.6</v>
      </c>
      <c r="R19" s="210">
        <v>3</v>
      </c>
      <c r="S19" s="362">
        <v>158</v>
      </c>
      <c r="T19" s="221">
        <v>4.3038999999999996</v>
      </c>
      <c r="U19" s="221">
        <v>3.88</v>
      </c>
      <c r="V19" s="210">
        <v>5</v>
      </c>
      <c r="W19" s="59">
        <f t="shared" si="1"/>
        <v>73</v>
      </c>
      <c r="Y19" s="57"/>
      <c r="Z19" s="57"/>
    </row>
    <row r="20" spans="1:26" ht="15" customHeight="1" x14ac:dyDescent="0.25">
      <c r="A20" s="58">
        <v>5</v>
      </c>
      <c r="B20" s="131" t="s">
        <v>23</v>
      </c>
      <c r="C20" s="274">
        <v>168</v>
      </c>
      <c r="D20" s="358">
        <v>3.9404000000000003</v>
      </c>
      <c r="E20" s="297">
        <v>3.69</v>
      </c>
      <c r="F20" s="275">
        <v>16</v>
      </c>
      <c r="G20" s="274">
        <v>173</v>
      </c>
      <c r="H20" s="358">
        <v>3.6995</v>
      </c>
      <c r="I20" s="297">
        <v>3.79</v>
      </c>
      <c r="J20" s="275">
        <v>66</v>
      </c>
      <c r="K20" s="274">
        <v>168</v>
      </c>
      <c r="L20" s="358">
        <v>3.8453000000000004</v>
      </c>
      <c r="M20" s="297">
        <v>3.81</v>
      </c>
      <c r="N20" s="275">
        <v>47</v>
      </c>
      <c r="O20" s="226">
        <v>125</v>
      </c>
      <c r="P20" s="133">
        <v>3.1919999999999997</v>
      </c>
      <c r="Q20" s="251">
        <v>3.6</v>
      </c>
      <c r="R20" s="215">
        <v>95</v>
      </c>
      <c r="S20" s="363">
        <v>144</v>
      </c>
      <c r="T20" s="133">
        <v>4.2082999999999995</v>
      </c>
      <c r="U20" s="133">
        <v>3.88</v>
      </c>
      <c r="V20" s="215">
        <v>12</v>
      </c>
      <c r="W20" s="59">
        <f t="shared" si="1"/>
        <v>236</v>
      </c>
      <c r="Y20" s="57"/>
      <c r="Z20" s="57"/>
    </row>
    <row r="21" spans="1:26" ht="15" customHeight="1" x14ac:dyDescent="0.25">
      <c r="A21" s="58">
        <v>6</v>
      </c>
      <c r="B21" s="39" t="s">
        <v>108</v>
      </c>
      <c r="C21" s="271">
        <v>85</v>
      </c>
      <c r="D21" s="352">
        <v>3.5764000000000005</v>
      </c>
      <c r="E21" s="295">
        <v>3.69</v>
      </c>
      <c r="F21" s="164">
        <v>79</v>
      </c>
      <c r="G21" s="271">
        <v>118</v>
      </c>
      <c r="H21" s="352">
        <v>3.4320999999999993</v>
      </c>
      <c r="I21" s="295">
        <v>3.79</v>
      </c>
      <c r="J21" s="164">
        <v>100</v>
      </c>
      <c r="K21" s="271">
        <v>115</v>
      </c>
      <c r="L21" s="352">
        <v>3.5649000000000002</v>
      </c>
      <c r="M21" s="295">
        <v>3.81</v>
      </c>
      <c r="N21" s="164">
        <v>94</v>
      </c>
      <c r="O21" s="220">
        <v>91</v>
      </c>
      <c r="P21" s="221">
        <v>3.2747252747252746</v>
      </c>
      <c r="Q21" s="249">
        <v>3.6</v>
      </c>
      <c r="R21" s="210">
        <v>92</v>
      </c>
      <c r="S21" s="362">
        <v>80</v>
      </c>
      <c r="T21" s="221">
        <v>3.61</v>
      </c>
      <c r="U21" s="221">
        <v>3.88</v>
      </c>
      <c r="V21" s="210">
        <v>86</v>
      </c>
      <c r="W21" s="59">
        <f t="shared" si="1"/>
        <v>451</v>
      </c>
      <c r="Y21" s="57"/>
      <c r="Z21" s="57"/>
    </row>
    <row r="22" spans="1:26" ht="15" customHeight="1" x14ac:dyDescent="0.25">
      <c r="A22" s="58">
        <v>7</v>
      </c>
      <c r="B22" s="39" t="s">
        <v>109</v>
      </c>
      <c r="C22" s="271">
        <v>95</v>
      </c>
      <c r="D22" s="352">
        <v>3.7056</v>
      </c>
      <c r="E22" s="295">
        <v>3.69</v>
      </c>
      <c r="F22" s="164">
        <v>47</v>
      </c>
      <c r="G22" s="271">
        <v>95</v>
      </c>
      <c r="H22" s="352">
        <v>3.4951000000000003</v>
      </c>
      <c r="I22" s="295">
        <v>3.79</v>
      </c>
      <c r="J22" s="164">
        <v>96</v>
      </c>
      <c r="K22" s="271">
        <v>112</v>
      </c>
      <c r="L22" s="352">
        <v>3.8929</v>
      </c>
      <c r="M22" s="295">
        <v>3.81</v>
      </c>
      <c r="N22" s="164">
        <v>36</v>
      </c>
      <c r="O22" s="220">
        <v>100</v>
      </c>
      <c r="P22" s="221">
        <v>3.64</v>
      </c>
      <c r="Q22" s="249">
        <v>3.6</v>
      </c>
      <c r="R22" s="210">
        <v>43</v>
      </c>
      <c r="S22" s="362">
        <v>100</v>
      </c>
      <c r="T22" s="221">
        <v>3.58</v>
      </c>
      <c r="U22" s="221">
        <v>3.88</v>
      </c>
      <c r="V22" s="210">
        <v>89</v>
      </c>
      <c r="W22" s="59">
        <f t="shared" si="1"/>
        <v>311</v>
      </c>
      <c r="Y22" s="57"/>
      <c r="Z22" s="57"/>
    </row>
    <row r="23" spans="1:26" x14ac:dyDescent="0.25">
      <c r="A23" s="58">
        <v>8</v>
      </c>
      <c r="B23" s="39" t="s">
        <v>24</v>
      </c>
      <c r="C23" s="271">
        <v>66</v>
      </c>
      <c r="D23" s="352">
        <v>3.3332999999999999</v>
      </c>
      <c r="E23" s="295">
        <v>3.69</v>
      </c>
      <c r="F23" s="164">
        <v>106</v>
      </c>
      <c r="G23" s="271">
        <v>62</v>
      </c>
      <c r="H23" s="352">
        <v>3.4999999999999996</v>
      </c>
      <c r="I23" s="295">
        <v>3.79</v>
      </c>
      <c r="J23" s="164">
        <v>95</v>
      </c>
      <c r="K23" s="271">
        <v>83</v>
      </c>
      <c r="L23" s="352">
        <v>3.8434000000000004</v>
      </c>
      <c r="M23" s="295">
        <v>3.81</v>
      </c>
      <c r="N23" s="164">
        <v>48</v>
      </c>
      <c r="O23" s="220">
        <v>50</v>
      </c>
      <c r="P23" s="221">
        <v>3.6</v>
      </c>
      <c r="Q23" s="249">
        <v>3.6</v>
      </c>
      <c r="R23" s="210">
        <v>50</v>
      </c>
      <c r="S23" s="362">
        <v>93</v>
      </c>
      <c r="T23" s="221">
        <v>3.6</v>
      </c>
      <c r="U23" s="221">
        <v>3.88</v>
      </c>
      <c r="V23" s="210">
        <v>87</v>
      </c>
      <c r="W23" s="59">
        <f t="shared" si="1"/>
        <v>386</v>
      </c>
      <c r="Y23" s="57"/>
      <c r="Z23" s="57"/>
    </row>
    <row r="24" spans="1:26" x14ac:dyDescent="0.25">
      <c r="A24" s="58">
        <v>9</v>
      </c>
      <c r="B24" s="39" t="s">
        <v>211</v>
      </c>
      <c r="C24" s="271">
        <v>87</v>
      </c>
      <c r="D24" s="352">
        <v>3.5170999999999997</v>
      </c>
      <c r="E24" s="295">
        <v>3.69</v>
      </c>
      <c r="F24" s="164">
        <v>92</v>
      </c>
      <c r="G24" s="271">
        <v>84</v>
      </c>
      <c r="H24" s="352">
        <v>3.9167000000000001</v>
      </c>
      <c r="I24" s="295">
        <v>3.79</v>
      </c>
      <c r="J24" s="164">
        <v>31</v>
      </c>
      <c r="K24" s="271">
        <v>77</v>
      </c>
      <c r="L24" s="352">
        <v>4.0259999999999998</v>
      </c>
      <c r="M24" s="295">
        <v>3.81</v>
      </c>
      <c r="N24" s="164">
        <v>17</v>
      </c>
      <c r="O24" s="220">
        <v>84</v>
      </c>
      <c r="P24" s="221">
        <v>3.4166666666666661</v>
      </c>
      <c r="Q24" s="249">
        <v>3.6</v>
      </c>
      <c r="R24" s="210">
        <v>75</v>
      </c>
      <c r="S24" s="362">
        <v>103</v>
      </c>
      <c r="T24" s="221">
        <v>3.8</v>
      </c>
      <c r="U24" s="221">
        <v>3.88</v>
      </c>
      <c r="V24" s="210">
        <v>61</v>
      </c>
      <c r="W24" s="59">
        <f t="shared" si="1"/>
        <v>276</v>
      </c>
      <c r="Y24" s="57"/>
      <c r="Z24" s="57"/>
    </row>
    <row r="25" spans="1:26" x14ac:dyDescent="0.25">
      <c r="A25" s="58">
        <v>10</v>
      </c>
      <c r="B25" s="39" t="s">
        <v>110</v>
      </c>
      <c r="C25" s="271">
        <v>115</v>
      </c>
      <c r="D25" s="352">
        <v>3.5215999999999998</v>
      </c>
      <c r="E25" s="295">
        <v>3.69</v>
      </c>
      <c r="F25" s="164">
        <v>91</v>
      </c>
      <c r="G25" s="271">
        <v>100</v>
      </c>
      <c r="H25" s="352">
        <v>3.33</v>
      </c>
      <c r="I25" s="295">
        <v>3.79</v>
      </c>
      <c r="J25" s="164">
        <v>106</v>
      </c>
      <c r="K25" s="271">
        <v>97</v>
      </c>
      <c r="L25" s="352">
        <v>3.2268000000000008</v>
      </c>
      <c r="M25" s="295">
        <v>3.81</v>
      </c>
      <c r="N25" s="164">
        <v>110</v>
      </c>
      <c r="O25" s="220">
        <v>106</v>
      </c>
      <c r="P25" s="221">
        <v>3.4150943396226414</v>
      </c>
      <c r="Q25" s="249">
        <v>3.6</v>
      </c>
      <c r="R25" s="210">
        <v>77</v>
      </c>
      <c r="S25" s="220">
        <v>89</v>
      </c>
      <c r="T25" s="221">
        <v>3.5505</v>
      </c>
      <c r="U25" s="221">
        <v>3.88</v>
      </c>
      <c r="V25" s="210">
        <v>93</v>
      </c>
      <c r="W25" s="59">
        <f t="shared" si="1"/>
        <v>477</v>
      </c>
      <c r="Y25" s="57"/>
      <c r="Z25" s="57"/>
    </row>
    <row r="26" spans="1:26" x14ac:dyDescent="0.25">
      <c r="A26" s="58">
        <v>11</v>
      </c>
      <c r="B26" s="39" t="s">
        <v>111</v>
      </c>
      <c r="C26" s="271">
        <v>146</v>
      </c>
      <c r="D26" s="352">
        <v>3.7329999999999997</v>
      </c>
      <c r="E26" s="295">
        <v>3.69</v>
      </c>
      <c r="F26" s="164">
        <v>45</v>
      </c>
      <c r="G26" s="271">
        <v>141</v>
      </c>
      <c r="H26" s="352">
        <v>3.4181000000000008</v>
      </c>
      <c r="I26" s="295">
        <v>3.79</v>
      </c>
      <c r="J26" s="164">
        <v>101</v>
      </c>
      <c r="K26" s="271">
        <v>160</v>
      </c>
      <c r="L26" s="352">
        <v>3.65</v>
      </c>
      <c r="M26" s="295">
        <v>3.81</v>
      </c>
      <c r="N26" s="164">
        <v>80</v>
      </c>
      <c r="O26" s="220">
        <v>99</v>
      </c>
      <c r="P26" s="221">
        <v>3.5555555555555554</v>
      </c>
      <c r="Q26" s="249">
        <v>3.6</v>
      </c>
      <c r="R26" s="210">
        <v>61</v>
      </c>
      <c r="S26" s="220">
        <v>124</v>
      </c>
      <c r="T26" s="221">
        <v>3.9681000000000002</v>
      </c>
      <c r="U26" s="365">
        <v>3.88</v>
      </c>
      <c r="V26" s="216">
        <v>36</v>
      </c>
      <c r="W26" s="64">
        <f t="shared" si="1"/>
        <v>323</v>
      </c>
      <c r="Y26" s="57"/>
      <c r="Z26" s="57"/>
    </row>
    <row r="27" spans="1:26" ht="15.75" thickBot="1" x14ac:dyDescent="0.3">
      <c r="A27" s="58">
        <v>12</v>
      </c>
      <c r="B27" s="39" t="s">
        <v>112</v>
      </c>
      <c r="C27" s="271">
        <v>78</v>
      </c>
      <c r="D27" s="352">
        <v>3.6927000000000003</v>
      </c>
      <c r="E27" s="295">
        <v>3.69</v>
      </c>
      <c r="F27" s="164">
        <v>52</v>
      </c>
      <c r="G27" s="271">
        <v>66</v>
      </c>
      <c r="H27" s="352">
        <v>3.9546000000000006</v>
      </c>
      <c r="I27" s="295">
        <v>3.79</v>
      </c>
      <c r="J27" s="164">
        <v>25</v>
      </c>
      <c r="K27" s="271">
        <v>93</v>
      </c>
      <c r="L27" s="352">
        <v>3.4838999999999998</v>
      </c>
      <c r="M27" s="295">
        <v>3.81</v>
      </c>
      <c r="N27" s="164">
        <v>100</v>
      </c>
      <c r="O27" s="220">
        <v>66</v>
      </c>
      <c r="P27" s="221">
        <v>3.5757575757575757</v>
      </c>
      <c r="Q27" s="249">
        <v>3.6</v>
      </c>
      <c r="R27" s="210">
        <v>57</v>
      </c>
      <c r="S27" s="220">
        <v>57</v>
      </c>
      <c r="T27" s="221">
        <v>3.8421000000000003</v>
      </c>
      <c r="U27" s="221">
        <v>3.88</v>
      </c>
      <c r="V27" s="210">
        <v>57</v>
      </c>
      <c r="W27" s="59">
        <f t="shared" si="1"/>
        <v>291</v>
      </c>
      <c r="Y27" s="57"/>
      <c r="Z27" s="57"/>
    </row>
    <row r="28" spans="1:26" ht="15.75" thickBot="1" x14ac:dyDescent="0.3">
      <c r="A28" s="136"/>
      <c r="B28" s="137" t="s">
        <v>85</v>
      </c>
      <c r="C28" s="147">
        <f>SUM(C29:C45)</f>
        <v>1633</v>
      </c>
      <c r="D28" s="151">
        <f>AVERAGE(D29:D45)</f>
        <v>3.5517235294117651</v>
      </c>
      <c r="E28" s="296">
        <v>3.69</v>
      </c>
      <c r="F28" s="286"/>
      <c r="G28" s="147">
        <f>SUM(G29:G45)</f>
        <v>1745</v>
      </c>
      <c r="H28" s="151">
        <f>AVERAGE(H29:H45)</f>
        <v>3.6226823529411765</v>
      </c>
      <c r="I28" s="296">
        <v>3.79</v>
      </c>
      <c r="J28" s="286"/>
      <c r="K28" s="147">
        <f>SUM(K29:K45)</f>
        <v>1852</v>
      </c>
      <c r="L28" s="151">
        <f>AVERAGE(L29:L45)</f>
        <v>3.6444823529411767</v>
      </c>
      <c r="M28" s="296">
        <v>3.81</v>
      </c>
      <c r="N28" s="286"/>
      <c r="O28" s="147">
        <f>SUM(O29:O45)</f>
        <v>1639</v>
      </c>
      <c r="P28" s="151">
        <f>AVERAGE(P29:P45)</f>
        <v>3.4704257763905901</v>
      </c>
      <c r="Q28" s="243">
        <v>3.6</v>
      </c>
      <c r="R28" s="214"/>
      <c r="S28" s="280">
        <f>SUM(S29:S45)</f>
        <v>1674</v>
      </c>
      <c r="T28" s="151">
        <f>AVERAGE(T29:T45)</f>
        <v>3.6760941176470587</v>
      </c>
      <c r="U28" s="151">
        <v>3.88</v>
      </c>
      <c r="V28" s="286"/>
      <c r="W28" s="138"/>
      <c r="Y28" s="57"/>
      <c r="Z28" s="57"/>
    </row>
    <row r="29" spans="1:26" x14ac:dyDescent="0.25">
      <c r="A29" s="155">
        <v>1</v>
      </c>
      <c r="B29" s="38" t="s">
        <v>27</v>
      </c>
      <c r="C29" s="269">
        <v>117</v>
      </c>
      <c r="D29" s="353">
        <v>3.3504</v>
      </c>
      <c r="E29" s="294">
        <v>3.69</v>
      </c>
      <c r="F29" s="270">
        <v>104</v>
      </c>
      <c r="G29" s="269">
        <v>121</v>
      </c>
      <c r="H29" s="353">
        <v>3.3558000000000003</v>
      </c>
      <c r="I29" s="294">
        <v>3.79</v>
      </c>
      <c r="J29" s="270">
        <v>105</v>
      </c>
      <c r="K29" s="269">
        <v>142</v>
      </c>
      <c r="L29" s="353">
        <v>3.4502999999999999</v>
      </c>
      <c r="M29" s="294">
        <v>3.81</v>
      </c>
      <c r="N29" s="270">
        <v>102</v>
      </c>
      <c r="O29" s="222">
        <v>143</v>
      </c>
      <c r="P29" s="223">
        <v>3.7412587412587412</v>
      </c>
      <c r="Q29" s="248">
        <v>3.6</v>
      </c>
      <c r="R29" s="212">
        <v>31</v>
      </c>
      <c r="S29" s="222">
        <v>134</v>
      </c>
      <c r="T29" s="223">
        <v>3.84</v>
      </c>
      <c r="U29" s="223">
        <v>3.88</v>
      </c>
      <c r="V29" s="212">
        <v>55</v>
      </c>
      <c r="W29" s="55">
        <f t="shared" ref="W29:W45" si="2">V29+R29+N29+J29+F29</f>
        <v>397</v>
      </c>
      <c r="Y29" s="57"/>
      <c r="Z29" s="57"/>
    </row>
    <row r="30" spans="1:26" x14ac:dyDescent="0.25">
      <c r="A30" s="67">
        <v>2</v>
      </c>
      <c r="B30" s="41" t="s">
        <v>100</v>
      </c>
      <c r="C30" s="269">
        <v>108</v>
      </c>
      <c r="D30" s="353">
        <v>3.5924999999999998</v>
      </c>
      <c r="E30" s="294">
        <v>3.69</v>
      </c>
      <c r="F30" s="270">
        <v>73</v>
      </c>
      <c r="G30" s="269">
        <v>134</v>
      </c>
      <c r="H30" s="353">
        <v>3.8879000000000001</v>
      </c>
      <c r="I30" s="294">
        <v>3.79</v>
      </c>
      <c r="J30" s="270">
        <v>36</v>
      </c>
      <c r="K30" s="269">
        <v>126</v>
      </c>
      <c r="L30" s="353">
        <v>3.8096999999999999</v>
      </c>
      <c r="M30" s="294">
        <v>3.81</v>
      </c>
      <c r="N30" s="270">
        <v>53</v>
      </c>
      <c r="O30" s="222">
        <v>140</v>
      </c>
      <c r="P30" s="223">
        <v>3.7785714285714285</v>
      </c>
      <c r="Q30" s="248">
        <v>3.6</v>
      </c>
      <c r="R30" s="212">
        <v>28</v>
      </c>
      <c r="S30" s="222">
        <v>114</v>
      </c>
      <c r="T30" s="223">
        <v>3.7804000000000002</v>
      </c>
      <c r="U30" s="223">
        <v>3.88</v>
      </c>
      <c r="V30" s="212">
        <v>67</v>
      </c>
      <c r="W30" s="61">
        <f t="shared" si="2"/>
        <v>257</v>
      </c>
      <c r="Y30" s="57"/>
      <c r="Z30" s="57"/>
    </row>
    <row r="31" spans="1:26" x14ac:dyDescent="0.25">
      <c r="A31" s="58">
        <v>3</v>
      </c>
      <c r="B31" s="39" t="s">
        <v>31</v>
      </c>
      <c r="C31" s="271">
        <v>171</v>
      </c>
      <c r="D31" s="352">
        <v>3.5614999999999997</v>
      </c>
      <c r="E31" s="295">
        <v>3.69</v>
      </c>
      <c r="F31" s="164">
        <v>82</v>
      </c>
      <c r="G31" s="271">
        <v>161</v>
      </c>
      <c r="H31" s="352">
        <v>4.1179999999999994</v>
      </c>
      <c r="I31" s="295">
        <v>3.79</v>
      </c>
      <c r="J31" s="164">
        <v>10</v>
      </c>
      <c r="K31" s="271">
        <v>167</v>
      </c>
      <c r="L31" s="352">
        <v>3.8801999999999999</v>
      </c>
      <c r="M31" s="295">
        <v>3.81</v>
      </c>
      <c r="N31" s="164">
        <v>37</v>
      </c>
      <c r="O31" s="220">
        <v>146</v>
      </c>
      <c r="P31" s="221">
        <v>3.595890410958904</v>
      </c>
      <c r="Q31" s="249">
        <v>3.6</v>
      </c>
      <c r="R31" s="210">
        <v>51</v>
      </c>
      <c r="S31" s="220">
        <v>114</v>
      </c>
      <c r="T31" s="221">
        <v>3.7456</v>
      </c>
      <c r="U31" s="221">
        <v>3.88</v>
      </c>
      <c r="V31" s="210">
        <v>72</v>
      </c>
      <c r="W31" s="59">
        <f t="shared" si="2"/>
        <v>252</v>
      </c>
      <c r="Y31" s="57"/>
      <c r="Z31" s="57"/>
    </row>
    <row r="32" spans="1:26" x14ac:dyDescent="0.25">
      <c r="A32" s="158">
        <v>4</v>
      </c>
      <c r="B32" s="39" t="s">
        <v>113</v>
      </c>
      <c r="C32" s="271">
        <v>94</v>
      </c>
      <c r="D32" s="352">
        <v>3.6068000000000007</v>
      </c>
      <c r="E32" s="295">
        <v>3.69</v>
      </c>
      <c r="F32" s="164">
        <v>70</v>
      </c>
      <c r="G32" s="271">
        <v>85</v>
      </c>
      <c r="H32" s="352">
        <v>3.5413000000000001</v>
      </c>
      <c r="I32" s="295">
        <v>3.79</v>
      </c>
      <c r="J32" s="164">
        <v>91</v>
      </c>
      <c r="K32" s="271">
        <v>116</v>
      </c>
      <c r="L32" s="352">
        <v>3.7412999999999994</v>
      </c>
      <c r="M32" s="295">
        <v>3.81</v>
      </c>
      <c r="N32" s="164">
        <v>70</v>
      </c>
      <c r="O32" s="220">
        <v>106</v>
      </c>
      <c r="P32" s="221">
        <v>3.783018867924528</v>
      </c>
      <c r="Q32" s="249">
        <v>3.6</v>
      </c>
      <c r="R32" s="210">
        <v>27</v>
      </c>
      <c r="S32" s="220">
        <v>101</v>
      </c>
      <c r="T32" s="221">
        <v>3.89</v>
      </c>
      <c r="U32" s="221">
        <v>3.88</v>
      </c>
      <c r="V32" s="210">
        <v>48</v>
      </c>
      <c r="W32" s="59">
        <f t="shared" si="2"/>
        <v>306</v>
      </c>
      <c r="Y32" s="57"/>
      <c r="Z32" s="57"/>
    </row>
    <row r="33" spans="1:26" x14ac:dyDescent="0.25">
      <c r="A33" s="53">
        <v>5</v>
      </c>
      <c r="B33" s="39" t="s">
        <v>35</v>
      </c>
      <c r="C33" s="271">
        <v>96</v>
      </c>
      <c r="D33" s="352">
        <v>3.3437000000000001</v>
      </c>
      <c r="E33" s="295">
        <v>3.69</v>
      </c>
      <c r="F33" s="164">
        <v>105</v>
      </c>
      <c r="G33" s="271">
        <v>100</v>
      </c>
      <c r="H33" s="352">
        <v>3.63</v>
      </c>
      <c r="I33" s="295">
        <v>3.79</v>
      </c>
      <c r="J33" s="164">
        <v>78</v>
      </c>
      <c r="K33" s="271">
        <v>74</v>
      </c>
      <c r="L33" s="352">
        <v>3.7432000000000003</v>
      </c>
      <c r="M33" s="295">
        <v>3.81</v>
      </c>
      <c r="N33" s="164">
        <v>69</v>
      </c>
      <c r="O33" s="220">
        <v>91</v>
      </c>
      <c r="P33" s="221">
        <v>3.703296703296703</v>
      </c>
      <c r="Q33" s="249">
        <v>3.6</v>
      </c>
      <c r="R33" s="210">
        <v>35</v>
      </c>
      <c r="S33" s="220">
        <v>99</v>
      </c>
      <c r="T33" s="221">
        <v>3.5754000000000001</v>
      </c>
      <c r="U33" s="221">
        <v>3.88</v>
      </c>
      <c r="V33" s="210">
        <v>90</v>
      </c>
      <c r="W33" s="59">
        <f t="shared" si="2"/>
        <v>377</v>
      </c>
      <c r="Y33" s="57"/>
      <c r="Z33" s="57"/>
    </row>
    <row r="34" spans="1:26" x14ac:dyDescent="0.25">
      <c r="A34" s="58">
        <v>6</v>
      </c>
      <c r="B34" s="39" t="s">
        <v>28</v>
      </c>
      <c r="C34" s="271">
        <v>58</v>
      </c>
      <c r="D34" s="352">
        <v>3.5693000000000006</v>
      </c>
      <c r="E34" s="295">
        <v>3.69</v>
      </c>
      <c r="F34" s="164">
        <v>80</v>
      </c>
      <c r="G34" s="271">
        <v>53</v>
      </c>
      <c r="H34" s="352">
        <v>3.4340000000000002</v>
      </c>
      <c r="I34" s="295">
        <v>3.79</v>
      </c>
      <c r="J34" s="164">
        <v>99</v>
      </c>
      <c r="K34" s="271">
        <v>56</v>
      </c>
      <c r="L34" s="352">
        <v>3.8035000000000001</v>
      </c>
      <c r="M34" s="295">
        <v>3.81</v>
      </c>
      <c r="N34" s="164">
        <v>56</v>
      </c>
      <c r="O34" s="220">
        <v>57</v>
      </c>
      <c r="P34" s="221">
        <v>2.9999999999999996</v>
      </c>
      <c r="Q34" s="249">
        <v>3.6</v>
      </c>
      <c r="R34" s="210">
        <v>106</v>
      </c>
      <c r="S34" s="220">
        <v>62</v>
      </c>
      <c r="T34" s="221">
        <v>3.5326</v>
      </c>
      <c r="U34" s="221">
        <v>3.88</v>
      </c>
      <c r="V34" s="210">
        <v>98</v>
      </c>
      <c r="W34" s="59">
        <f t="shared" si="2"/>
        <v>439</v>
      </c>
      <c r="Y34" s="57"/>
      <c r="Z34" s="57"/>
    </row>
    <row r="35" spans="1:26" x14ac:dyDescent="0.25">
      <c r="A35" s="58">
        <v>7</v>
      </c>
      <c r="B35" s="39" t="s">
        <v>114</v>
      </c>
      <c r="C35" s="271">
        <v>141</v>
      </c>
      <c r="D35" s="352">
        <v>3.4537999999999998</v>
      </c>
      <c r="E35" s="295">
        <v>3.69</v>
      </c>
      <c r="F35" s="164">
        <v>97</v>
      </c>
      <c r="G35" s="271">
        <v>148</v>
      </c>
      <c r="H35" s="352">
        <v>3.5878000000000001</v>
      </c>
      <c r="I35" s="295">
        <v>3.79</v>
      </c>
      <c r="J35" s="164">
        <v>85</v>
      </c>
      <c r="K35" s="271">
        <v>154</v>
      </c>
      <c r="L35" s="352">
        <v>3.4284999999999997</v>
      </c>
      <c r="M35" s="295">
        <v>3.81</v>
      </c>
      <c r="N35" s="164">
        <v>103</v>
      </c>
      <c r="O35" s="220">
        <v>96</v>
      </c>
      <c r="P35" s="221">
        <v>2.927083333333333</v>
      </c>
      <c r="Q35" s="249">
        <v>3.6</v>
      </c>
      <c r="R35" s="210">
        <v>109</v>
      </c>
      <c r="S35" s="220">
        <v>151</v>
      </c>
      <c r="T35" s="221">
        <v>3.5625999999999998</v>
      </c>
      <c r="U35" s="221">
        <v>3.88</v>
      </c>
      <c r="V35" s="210">
        <v>92</v>
      </c>
      <c r="W35" s="59">
        <f t="shared" si="2"/>
        <v>486</v>
      </c>
      <c r="Y35" s="57"/>
      <c r="Z35" s="57"/>
    </row>
    <row r="36" spans="1:26" x14ac:dyDescent="0.25">
      <c r="A36" s="58">
        <v>8</v>
      </c>
      <c r="B36" s="39" t="s">
        <v>29</v>
      </c>
      <c r="C36" s="271">
        <v>69</v>
      </c>
      <c r="D36" s="352">
        <v>3.4782999999999999</v>
      </c>
      <c r="E36" s="295">
        <v>3.69</v>
      </c>
      <c r="F36" s="164">
        <v>95</v>
      </c>
      <c r="G36" s="271">
        <v>50</v>
      </c>
      <c r="H36" s="352">
        <v>3.58</v>
      </c>
      <c r="I36" s="295">
        <v>3.79</v>
      </c>
      <c r="J36" s="164">
        <v>86</v>
      </c>
      <c r="K36" s="271">
        <v>58</v>
      </c>
      <c r="L36" s="352">
        <v>3.3621000000000003</v>
      </c>
      <c r="M36" s="295">
        <v>3.81</v>
      </c>
      <c r="N36" s="164">
        <v>106</v>
      </c>
      <c r="O36" s="220">
        <v>71</v>
      </c>
      <c r="P36" s="134">
        <v>3.3802816901408455</v>
      </c>
      <c r="Q36" s="249">
        <v>3.6</v>
      </c>
      <c r="R36" s="210">
        <v>83</v>
      </c>
      <c r="S36" s="220">
        <v>65</v>
      </c>
      <c r="T36" s="134">
        <v>3.4921999999999995</v>
      </c>
      <c r="U36" s="221">
        <v>3.88</v>
      </c>
      <c r="V36" s="210">
        <v>102</v>
      </c>
      <c r="W36" s="59">
        <f t="shared" si="2"/>
        <v>472</v>
      </c>
      <c r="Y36" s="57"/>
      <c r="Z36" s="57"/>
    </row>
    <row r="37" spans="1:26" x14ac:dyDescent="0.25">
      <c r="A37" s="58">
        <v>9</v>
      </c>
      <c r="B37" s="39" t="s">
        <v>30</v>
      </c>
      <c r="C37" s="271">
        <v>98</v>
      </c>
      <c r="D37" s="352">
        <v>3.3671999999999995</v>
      </c>
      <c r="E37" s="295">
        <v>3.69</v>
      </c>
      <c r="F37" s="164">
        <v>102</v>
      </c>
      <c r="G37" s="271">
        <v>101</v>
      </c>
      <c r="H37" s="352">
        <v>3.5739000000000001</v>
      </c>
      <c r="I37" s="295">
        <v>3.79</v>
      </c>
      <c r="J37" s="164">
        <v>90</v>
      </c>
      <c r="K37" s="271">
        <v>90</v>
      </c>
      <c r="L37" s="352">
        <v>3.7778000000000005</v>
      </c>
      <c r="M37" s="295">
        <v>3.81</v>
      </c>
      <c r="N37" s="164">
        <v>66</v>
      </c>
      <c r="O37" s="220">
        <v>77</v>
      </c>
      <c r="P37" s="221">
        <v>3.1818181818181817</v>
      </c>
      <c r="Q37" s="249">
        <v>3.6</v>
      </c>
      <c r="R37" s="210">
        <v>96</v>
      </c>
      <c r="S37" s="220">
        <v>88</v>
      </c>
      <c r="T37" s="221">
        <v>3.3980999999999999</v>
      </c>
      <c r="U37" s="221">
        <v>3.88</v>
      </c>
      <c r="V37" s="210">
        <v>107</v>
      </c>
      <c r="W37" s="59">
        <f t="shared" si="2"/>
        <v>461</v>
      </c>
      <c r="Y37" s="57"/>
      <c r="Z37" s="57"/>
    </row>
    <row r="38" spans="1:26" x14ac:dyDescent="0.25">
      <c r="A38" s="58">
        <v>10</v>
      </c>
      <c r="B38" s="39" t="s">
        <v>115</v>
      </c>
      <c r="C38" s="271">
        <v>28</v>
      </c>
      <c r="D38" s="352">
        <v>3.7856999999999994</v>
      </c>
      <c r="E38" s="295">
        <v>3.69</v>
      </c>
      <c r="F38" s="164">
        <v>33</v>
      </c>
      <c r="G38" s="271">
        <v>48</v>
      </c>
      <c r="H38" s="352">
        <v>3.2293000000000003</v>
      </c>
      <c r="I38" s="295">
        <v>3.79</v>
      </c>
      <c r="J38" s="164">
        <v>109</v>
      </c>
      <c r="K38" s="271">
        <v>25</v>
      </c>
      <c r="L38" s="352">
        <v>3.4</v>
      </c>
      <c r="M38" s="295">
        <v>3.81</v>
      </c>
      <c r="N38" s="164">
        <v>104</v>
      </c>
      <c r="O38" s="220">
        <v>28</v>
      </c>
      <c r="P38" s="221">
        <v>3</v>
      </c>
      <c r="Q38" s="249">
        <v>3.6</v>
      </c>
      <c r="R38" s="210">
        <v>104</v>
      </c>
      <c r="S38" s="220">
        <v>40</v>
      </c>
      <c r="T38" s="221">
        <v>3.7</v>
      </c>
      <c r="U38" s="221">
        <v>3.88</v>
      </c>
      <c r="V38" s="210">
        <v>78</v>
      </c>
      <c r="W38" s="59">
        <f t="shared" si="2"/>
        <v>428</v>
      </c>
      <c r="Y38" s="57"/>
      <c r="Z38" s="57"/>
    </row>
    <row r="39" spans="1:26" x14ac:dyDescent="0.25">
      <c r="A39" s="58">
        <v>11</v>
      </c>
      <c r="B39" s="39" t="s">
        <v>116</v>
      </c>
      <c r="C39" s="271">
        <v>107</v>
      </c>
      <c r="D39" s="352">
        <v>3.6356000000000002</v>
      </c>
      <c r="E39" s="295">
        <v>3.69</v>
      </c>
      <c r="F39" s="164">
        <v>64</v>
      </c>
      <c r="G39" s="271">
        <v>128</v>
      </c>
      <c r="H39" s="352">
        <v>3.6172999999999997</v>
      </c>
      <c r="I39" s="295">
        <v>3.79</v>
      </c>
      <c r="J39" s="164">
        <v>81</v>
      </c>
      <c r="K39" s="271">
        <v>200</v>
      </c>
      <c r="L39" s="352">
        <v>3.645</v>
      </c>
      <c r="M39" s="295">
        <v>3.81</v>
      </c>
      <c r="N39" s="164">
        <v>83</v>
      </c>
      <c r="O39" s="220">
        <v>142</v>
      </c>
      <c r="P39" s="221">
        <v>3.443661971830986</v>
      </c>
      <c r="Q39" s="249">
        <v>3.6</v>
      </c>
      <c r="R39" s="210">
        <v>74</v>
      </c>
      <c r="S39" s="220">
        <v>146</v>
      </c>
      <c r="T39" s="221">
        <v>3.4794000000000005</v>
      </c>
      <c r="U39" s="221">
        <v>3.88</v>
      </c>
      <c r="V39" s="210">
        <v>104</v>
      </c>
      <c r="W39" s="59">
        <f t="shared" si="2"/>
        <v>406</v>
      </c>
      <c r="Y39" s="57"/>
      <c r="Z39" s="57"/>
    </row>
    <row r="40" spans="1:26" x14ac:dyDescent="0.25">
      <c r="A40" s="58">
        <v>12</v>
      </c>
      <c r="B40" s="39" t="s">
        <v>32</v>
      </c>
      <c r="C40" s="271">
        <v>120</v>
      </c>
      <c r="D40" s="352">
        <v>3.6582999999999997</v>
      </c>
      <c r="E40" s="295">
        <v>3.69</v>
      </c>
      <c r="F40" s="164">
        <v>58</v>
      </c>
      <c r="G40" s="271">
        <v>101</v>
      </c>
      <c r="H40" s="352">
        <v>3.8511000000000002</v>
      </c>
      <c r="I40" s="295">
        <v>3.79</v>
      </c>
      <c r="J40" s="164">
        <v>42</v>
      </c>
      <c r="K40" s="271">
        <v>73</v>
      </c>
      <c r="L40" s="352">
        <v>3.8629999999999995</v>
      </c>
      <c r="M40" s="295">
        <v>3.81</v>
      </c>
      <c r="N40" s="164">
        <v>42</v>
      </c>
      <c r="O40" s="220">
        <v>104</v>
      </c>
      <c r="P40" s="221">
        <v>3.9134615384615383</v>
      </c>
      <c r="Q40" s="249">
        <v>3.6</v>
      </c>
      <c r="R40" s="210">
        <v>12</v>
      </c>
      <c r="S40" s="220">
        <v>96</v>
      </c>
      <c r="T40" s="221">
        <v>3.9163000000000001</v>
      </c>
      <c r="U40" s="221">
        <v>3.88</v>
      </c>
      <c r="V40" s="210">
        <v>43</v>
      </c>
      <c r="W40" s="59">
        <f t="shared" si="2"/>
        <v>197</v>
      </c>
      <c r="Y40" s="57"/>
      <c r="Z40" s="57"/>
    </row>
    <row r="41" spans="1:26" x14ac:dyDescent="0.25">
      <c r="A41" s="58">
        <v>13</v>
      </c>
      <c r="B41" s="39" t="s">
        <v>117</v>
      </c>
      <c r="C41" s="271">
        <v>79</v>
      </c>
      <c r="D41" s="352">
        <v>3.5569999999999999</v>
      </c>
      <c r="E41" s="295">
        <v>3.69</v>
      </c>
      <c r="F41" s="164">
        <v>84</v>
      </c>
      <c r="G41" s="271">
        <v>113</v>
      </c>
      <c r="H41" s="352">
        <v>3.5132999999999996</v>
      </c>
      <c r="I41" s="295">
        <v>3.79</v>
      </c>
      <c r="J41" s="164">
        <v>93</v>
      </c>
      <c r="K41" s="271">
        <v>134</v>
      </c>
      <c r="L41" s="352">
        <v>3.6491999999999996</v>
      </c>
      <c r="M41" s="295">
        <v>3.81</v>
      </c>
      <c r="N41" s="164">
        <v>81</v>
      </c>
      <c r="O41" s="220">
        <v>65</v>
      </c>
      <c r="P41" s="221">
        <v>3.4153846153846148</v>
      </c>
      <c r="Q41" s="249">
        <v>3.6</v>
      </c>
      <c r="R41" s="210">
        <v>76</v>
      </c>
      <c r="S41" s="220">
        <v>107</v>
      </c>
      <c r="T41" s="221">
        <v>3.7664</v>
      </c>
      <c r="U41" s="221">
        <v>3.88</v>
      </c>
      <c r="V41" s="210">
        <v>68</v>
      </c>
      <c r="W41" s="59">
        <f t="shared" si="2"/>
        <v>402</v>
      </c>
      <c r="Y41" s="57"/>
      <c r="Z41" s="57"/>
    </row>
    <row r="42" spans="1:26" x14ac:dyDescent="0.25">
      <c r="A42" s="58">
        <v>14</v>
      </c>
      <c r="B42" s="39" t="s">
        <v>33</v>
      </c>
      <c r="C42" s="271">
        <v>67</v>
      </c>
      <c r="D42" s="352">
        <v>3.4478000000000004</v>
      </c>
      <c r="E42" s="295">
        <v>3.69</v>
      </c>
      <c r="F42" s="164">
        <v>98</v>
      </c>
      <c r="G42" s="271">
        <v>79</v>
      </c>
      <c r="H42" s="352">
        <v>3.4936999999999996</v>
      </c>
      <c r="I42" s="295">
        <v>3.79</v>
      </c>
      <c r="J42" s="164">
        <v>97</v>
      </c>
      <c r="K42" s="271">
        <v>98</v>
      </c>
      <c r="L42" s="352">
        <v>3.4591999999999996</v>
      </c>
      <c r="M42" s="295">
        <v>3.81</v>
      </c>
      <c r="N42" s="164">
        <v>101</v>
      </c>
      <c r="O42" s="220">
        <v>71</v>
      </c>
      <c r="P42" s="221">
        <v>3.676056338028169</v>
      </c>
      <c r="Q42" s="249">
        <v>3.6</v>
      </c>
      <c r="R42" s="210">
        <v>38</v>
      </c>
      <c r="S42" s="220">
        <v>92</v>
      </c>
      <c r="T42" s="221">
        <v>3.7609000000000004</v>
      </c>
      <c r="U42" s="365">
        <v>3.88</v>
      </c>
      <c r="V42" s="216">
        <v>71</v>
      </c>
      <c r="W42" s="64">
        <f t="shared" si="2"/>
        <v>405</v>
      </c>
      <c r="Y42" s="57"/>
      <c r="Z42" s="57"/>
    </row>
    <row r="43" spans="1:26" x14ac:dyDescent="0.25">
      <c r="A43" s="58">
        <v>15</v>
      </c>
      <c r="B43" s="39" t="s">
        <v>118</v>
      </c>
      <c r="C43" s="271">
        <v>56</v>
      </c>
      <c r="D43" s="352">
        <v>3.7497000000000003</v>
      </c>
      <c r="E43" s="295">
        <v>3.69</v>
      </c>
      <c r="F43" s="164">
        <v>41</v>
      </c>
      <c r="G43" s="271">
        <v>70</v>
      </c>
      <c r="H43" s="352">
        <v>3.6858</v>
      </c>
      <c r="I43" s="295">
        <v>3.79</v>
      </c>
      <c r="J43" s="164">
        <v>69</v>
      </c>
      <c r="K43" s="271">
        <v>64</v>
      </c>
      <c r="L43" s="352">
        <v>3.5941000000000001</v>
      </c>
      <c r="M43" s="295">
        <v>3.81</v>
      </c>
      <c r="N43" s="164">
        <v>90</v>
      </c>
      <c r="O43" s="220">
        <v>69</v>
      </c>
      <c r="P43" s="221">
        <v>3.376811594202898</v>
      </c>
      <c r="Q43" s="249">
        <v>3.6</v>
      </c>
      <c r="R43" s="210">
        <v>85</v>
      </c>
      <c r="S43" s="362">
        <v>57</v>
      </c>
      <c r="T43" s="221">
        <v>3.5087999999999999</v>
      </c>
      <c r="U43" s="221">
        <v>3.88</v>
      </c>
      <c r="V43" s="210">
        <v>99</v>
      </c>
      <c r="W43" s="59">
        <f t="shared" si="2"/>
        <v>384</v>
      </c>
      <c r="Y43" s="57"/>
      <c r="Z43" s="57"/>
    </row>
    <row r="44" spans="1:26" x14ac:dyDescent="0.25">
      <c r="A44" s="58">
        <v>16</v>
      </c>
      <c r="B44" s="39" t="s">
        <v>34</v>
      </c>
      <c r="C44" s="271">
        <v>110</v>
      </c>
      <c r="D44" s="352">
        <v>3.5636999999999999</v>
      </c>
      <c r="E44" s="295">
        <v>3.69</v>
      </c>
      <c r="F44" s="164">
        <v>81</v>
      </c>
      <c r="G44" s="271">
        <v>127</v>
      </c>
      <c r="H44" s="352">
        <v>3.7086000000000001</v>
      </c>
      <c r="I44" s="295">
        <v>3.79</v>
      </c>
      <c r="J44" s="164">
        <v>63</v>
      </c>
      <c r="K44" s="271">
        <v>127</v>
      </c>
      <c r="L44" s="352">
        <v>3.7007999999999996</v>
      </c>
      <c r="M44" s="295">
        <v>3.81</v>
      </c>
      <c r="N44" s="164">
        <v>75</v>
      </c>
      <c r="O44" s="220">
        <v>114</v>
      </c>
      <c r="P44" s="221">
        <v>3.7192982456140351</v>
      </c>
      <c r="Q44" s="249">
        <v>3.6</v>
      </c>
      <c r="R44" s="210">
        <v>34</v>
      </c>
      <c r="S44" s="362">
        <v>103</v>
      </c>
      <c r="T44" s="221">
        <v>3.5049000000000001</v>
      </c>
      <c r="U44" s="221">
        <v>3.88</v>
      </c>
      <c r="V44" s="210">
        <v>101</v>
      </c>
      <c r="W44" s="59">
        <f t="shared" si="2"/>
        <v>354</v>
      </c>
      <c r="Y44" s="57"/>
      <c r="Z44" s="57"/>
    </row>
    <row r="45" spans="1:26" ht="15.75" thickBot="1" x14ac:dyDescent="0.3">
      <c r="A45" s="58">
        <v>17</v>
      </c>
      <c r="B45" s="39" t="s">
        <v>36</v>
      </c>
      <c r="C45" s="271">
        <v>114</v>
      </c>
      <c r="D45" s="352">
        <v>3.6579999999999999</v>
      </c>
      <c r="E45" s="295">
        <v>3.69</v>
      </c>
      <c r="F45" s="164">
        <v>59</v>
      </c>
      <c r="G45" s="271">
        <v>126</v>
      </c>
      <c r="H45" s="352">
        <v>3.7777999999999996</v>
      </c>
      <c r="I45" s="295">
        <v>3.79</v>
      </c>
      <c r="J45" s="164">
        <v>54</v>
      </c>
      <c r="K45" s="271">
        <v>148</v>
      </c>
      <c r="L45" s="352">
        <v>3.6483000000000003</v>
      </c>
      <c r="M45" s="295">
        <v>3.81</v>
      </c>
      <c r="N45" s="164">
        <v>82</v>
      </c>
      <c r="O45" s="220">
        <v>119</v>
      </c>
      <c r="P45" s="221">
        <v>3.3613445378151261</v>
      </c>
      <c r="Q45" s="249">
        <v>3.6</v>
      </c>
      <c r="R45" s="210">
        <v>87</v>
      </c>
      <c r="S45" s="362">
        <v>105</v>
      </c>
      <c r="T45" s="221">
        <v>4.04</v>
      </c>
      <c r="U45" s="221">
        <v>3.88</v>
      </c>
      <c r="V45" s="210">
        <v>26</v>
      </c>
      <c r="W45" s="59">
        <f t="shared" si="2"/>
        <v>308</v>
      </c>
      <c r="Y45" s="57"/>
      <c r="Z45" s="57"/>
    </row>
    <row r="46" spans="1:26" ht="15.75" thickBot="1" x14ac:dyDescent="0.3">
      <c r="A46" s="136"/>
      <c r="B46" s="137" t="s">
        <v>86</v>
      </c>
      <c r="C46" s="147">
        <f>SUM(C47:C66)</f>
        <v>2414</v>
      </c>
      <c r="D46" s="151">
        <f>AVERAGE(D47:D66)</f>
        <v>3.6445949999999998</v>
      </c>
      <c r="E46" s="296">
        <v>3.69</v>
      </c>
      <c r="F46" s="286"/>
      <c r="G46" s="147">
        <f>SUM(G47:G66)</f>
        <v>2216</v>
      </c>
      <c r="H46" s="151">
        <f>AVERAGE(H47:H66)</f>
        <v>3.7420250000000004</v>
      </c>
      <c r="I46" s="296">
        <v>3.79</v>
      </c>
      <c r="J46" s="286"/>
      <c r="K46" s="147">
        <f>SUM(K47:K66)</f>
        <v>2175</v>
      </c>
      <c r="L46" s="151">
        <f>AVERAGE(L47:L66)</f>
        <v>3.7741850000000006</v>
      </c>
      <c r="M46" s="296">
        <v>3.81</v>
      </c>
      <c r="N46" s="286"/>
      <c r="O46" s="147">
        <f>SUM(O47:O66)</f>
        <v>1823</v>
      </c>
      <c r="P46" s="151">
        <f>AVERAGE(P47:P66)</f>
        <v>3.564601956897151</v>
      </c>
      <c r="Q46" s="243">
        <v>3.6</v>
      </c>
      <c r="R46" s="214"/>
      <c r="S46" s="280">
        <f>SUM(S47:S66)</f>
        <v>1914</v>
      </c>
      <c r="T46" s="151">
        <f>AVERAGE(T47:T66)</f>
        <v>3.7623315789473688</v>
      </c>
      <c r="U46" s="151">
        <v>3.88</v>
      </c>
      <c r="V46" s="286"/>
      <c r="W46" s="138"/>
      <c r="Y46" s="57"/>
      <c r="Z46" s="57"/>
    </row>
    <row r="47" spans="1:26" ht="15" customHeight="1" x14ac:dyDescent="0.25">
      <c r="A47" s="54">
        <v>1</v>
      </c>
      <c r="B47" s="38" t="s">
        <v>101</v>
      </c>
      <c r="C47" s="269">
        <v>245</v>
      </c>
      <c r="D47" s="353">
        <v>3.5472999999999995</v>
      </c>
      <c r="E47" s="294">
        <v>3.69</v>
      </c>
      <c r="F47" s="270">
        <v>86</v>
      </c>
      <c r="G47" s="269">
        <v>213</v>
      </c>
      <c r="H47" s="353">
        <v>3.5817999999999999</v>
      </c>
      <c r="I47" s="294">
        <v>3.79</v>
      </c>
      <c r="J47" s="270">
        <v>87</v>
      </c>
      <c r="K47" s="269">
        <v>257</v>
      </c>
      <c r="L47" s="353">
        <v>3.8637999999999999</v>
      </c>
      <c r="M47" s="294">
        <v>3.81</v>
      </c>
      <c r="N47" s="270">
        <v>41</v>
      </c>
      <c r="O47" s="222">
        <v>229</v>
      </c>
      <c r="P47" s="223">
        <v>3.9126637554585146</v>
      </c>
      <c r="Q47" s="248">
        <v>3.6</v>
      </c>
      <c r="R47" s="212">
        <v>13</v>
      </c>
      <c r="S47" s="222">
        <v>237</v>
      </c>
      <c r="T47" s="223">
        <v>3.8147000000000002</v>
      </c>
      <c r="U47" s="223">
        <v>3.88</v>
      </c>
      <c r="V47" s="212">
        <v>58</v>
      </c>
      <c r="W47" s="55">
        <f t="shared" ref="W47:W66" si="3">V47+R47+N47+J47+F47</f>
        <v>285</v>
      </c>
      <c r="Y47" s="57"/>
      <c r="Z47" s="57"/>
    </row>
    <row r="48" spans="1:26" ht="15" customHeight="1" x14ac:dyDescent="0.25">
      <c r="A48" s="67">
        <v>2</v>
      </c>
      <c r="B48" s="39" t="s">
        <v>103</v>
      </c>
      <c r="C48" s="271">
        <v>80</v>
      </c>
      <c r="D48" s="352">
        <v>3.8</v>
      </c>
      <c r="E48" s="295">
        <v>3.69</v>
      </c>
      <c r="F48" s="164">
        <v>31</v>
      </c>
      <c r="G48" s="271">
        <v>80</v>
      </c>
      <c r="H48" s="352">
        <v>4.5125000000000002</v>
      </c>
      <c r="I48" s="295">
        <v>3.79</v>
      </c>
      <c r="J48" s="164">
        <v>1</v>
      </c>
      <c r="K48" s="271">
        <v>56</v>
      </c>
      <c r="L48" s="352">
        <v>4.1072000000000006</v>
      </c>
      <c r="M48" s="295">
        <v>3.81</v>
      </c>
      <c r="N48" s="164">
        <v>11</v>
      </c>
      <c r="O48" s="220">
        <v>55</v>
      </c>
      <c r="P48" s="221">
        <v>4.5999999999999996</v>
      </c>
      <c r="Q48" s="249">
        <v>3.6</v>
      </c>
      <c r="R48" s="210">
        <v>1</v>
      </c>
      <c r="S48" s="220">
        <v>58</v>
      </c>
      <c r="T48" s="221">
        <v>4.0172999999999996</v>
      </c>
      <c r="U48" s="221">
        <v>3.88</v>
      </c>
      <c r="V48" s="210">
        <v>29</v>
      </c>
      <c r="W48" s="59">
        <f t="shared" si="3"/>
        <v>73</v>
      </c>
      <c r="Y48" s="57"/>
      <c r="Z48" s="57"/>
    </row>
    <row r="49" spans="1:26" ht="15" customHeight="1" x14ac:dyDescent="0.25">
      <c r="A49" s="58">
        <v>3</v>
      </c>
      <c r="B49" s="39" t="s">
        <v>46</v>
      </c>
      <c r="C49" s="271">
        <v>189</v>
      </c>
      <c r="D49" s="352">
        <v>3.6088</v>
      </c>
      <c r="E49" s="295">
        <v>3.69</v>
      </c>
      <c r="F49" s="164">
        <v>69</v>
      </c>
      <c r="G49" s="271">
        <v>192</v>
      </c>
      <c r="H49" s="352">
        <v>3.9947000000000004</v>
      </c>
      <c r="I49" s="295">
        <v>3.79</v>
      </c>
      <c r="J49" s="164">
        <v>22</v>
      </c>
      <c r="K49" s="271">
        <v>207</v>
      </c>
      <c r="L49" s="352">
        <v>4.1208</v>
      </c>
      <c r="M49" s="295">
        <v>3.81</v>
      </c>
      <c r="N49" s="164">
        <v>9</v>
      </c>
      <c r="O49" s="220">
        <v>182</v>
      </c>
      <c r="P49" s="221">
        <v>3.6428571428571428</v>
      </c>
      <c r="Q49" s="249">
        <v>3.6</v>
      </c>
      <c r="R49" s="210">
        <v>42</v>
      </c>
      <c r="S49" s="220">
        <v>179</v>
      </c>
      <c r="T49" s="221">
        <v>3.9887999999999999</v>
      </c>
      <c r="U49" s="221">
        <v>3.88</v>
      </c>
      <c r="V49" s="210">
        <v>32</v>
      </c>
      <c r="W49" s="59">
        <f t="shared" si="3"/>
        <v>174</v>
      </c>
      <c r="Y49" s="57"/>
      <c r="Z49" s="57"/>
    </row>
    <row r="50" spans="1:26" ht="15" customHeight="1" x14ac:dyDescent="0.25">
      <c r="A50" s="58">
        <v>4</v>
      </c>
      <c r="B50" s="39" t="s">
        <v>37</v>
      </c>
      <c r="C50" s="271">
        <v>302</v>
      </c>
      <c r="D50" s="352">
        <v>3.5364999999999998</v>
      </c>
      <c r="E50" s="295">
        <v>3.69</v>
      </c>
      <c r="F50" s="164">
        <v>88</v>
      </c>
      <c r="G50" s="271">
        <v>277</v>
      </c>
      <c r="H50" s="352">
        <v>3.7042999999999999</v>
      </c>
      <c r="I50" s="295">
        <v>3.79</v>
      </c>
      <c r="J50" s="164">
        <v>67</v>
      </c>
      <c r="K50" s="271">
        <v>249</v>
      </c>
      <c r="L50" s="352">
        <v>3.8795000000000006</v>
      </c>
      <c r="M50" s="295">
        <v>3.81</v>
      </c>
      <c r="N50" s="164">
        <v>38</v>
      </c>
      <c r="O50" s="220">
        <v>208</v>
      </c>
      <c r="P50" s="221">
        <v>3.4711538461538463</v>
      </c>
      <c r="Q50" s="249">
        <v>3.6</v>
      </c>
      <c r="R50" s="210">
        <v>71</v>
      </c>
      <c r="S50" s="220">
        <v>222</v>
      </c>
      <c r="T50" s="221">
        <v>3.8018000000000001</v>
      </c>
      <c r="U50" s="221">
        <v>3.88</v>
      </c>
      <c r="V50" s="210">
        <v>60</v>
      </c>
      <c r="W50" s="59">
        <f t="shared" si="3"/>
        <v>324</v>
      </c>
      <c r="Y50" s="57"/>
      <c r="Z50" s="57"/>
    </row>
    <row r="51" spans="1:26" ht="15" customHeight="1" x14ac:dyDescent="0.25">
      <c r="A51" s="53">
        <v>5</v>
      </c>
      <c r="B51" s="39" t="s">
        <v>39</v>
      </c>
      <c r="C51" s="271">
        <v>155</v>
      </c>
      <c r="D51" s="352">
        <v>3.7484000000000002</v>
      </c>
      <c r="E51" s="295">
        <v>3.69</v>
      </c>
      <c r="F51" s="164">
        <v>42</v>
      </c>
      <c r="G51" s="271">
        <v>133</v>
      </c>
      <c r="H51" s="352">
        <v>3.8346000000000005</v>
      </c>
      <c r="I51" s="295">
        <v>3.79</v>
      </c>
      <c r="J51" s="164">
        <v>45</v>
      </c>
      <c r="K51" s="271">
        <v>152</v>
      </c>
      <c r="L51" s="352">
        <v>4</v>
      </c>
      <c r="M51" s="295">
        <v>3.81</v>
      </c>
      <c r="N51" s="164">
        <v>19</v>
      </c>
      <c r="O51" s="220">
        <v>120</v>
      </c>
      <c r="P51" s="221">
        <v>3.6333333333333324</v>
      </c>
      <c r="Q51" s="249">
        <v>3.6</v>
      </c>
      <c r="R51" s="210">
        <v>44</v>
      </c>
      <c r="S51" s="220">
        <v>146</v>
      </c>
      <c r="T51" s="221">
        <v>4.0615999999999994</v>
      </c>
      <c r="U51" s="221">
        <v>3.88</v>
      </c>
      <c r="V51" s="210">
        <v>22</v>
      </c>
      <c r="W51" s="59">
        <f t="shared" si="3"/>
        <v>172</v>
      </c>
      <c r="Y51" s="57"/>
      <c r="Z51" s="57"/>
    </row>
    <row r="52" spans="1:26" ht="15" customHeight="1" x14ac:dyDescent="0.25">
      <c r="A52" s="58">
        <v>6</v>
      </c>
      <c r="B52" s="39" t="s">
        <v>40</v>
      </c>
      <c r="C52" s="271">
        <v>117</v>
      </c>
      <c r="D52" s="352">
        <v>3.6926999999999999</v>
      </c>
      <c r="E52" s="295">
        <v>3.69</v>
      </c>
      <c r="F52" s="164">
        <v>53</v>
      </c>
      <c r="G52" s="271">
        <v>126</v>
      </c>
      <c r="H52" s="352">
        <v>3.9045000000000005</v>
      </c>
      <c r="I52" s="295">
        <v>3.79</v>
      </c>
      <c r="J52" s="164">
        <v>34</v>
      </c>
      <c r="K52" s="271">
        <v>113</v>
      </c>
      <c r="L52" s="352">
        <v>3.7961</v>
      </c>
      <c r="M52" s="295">
        <v>3.81</v>
      </c>
      <c r="N52" s="164">
        <v>59</v>
      </c>
      <c r="O52" s="220">
        <v>111</v>
      </c>
      <c r="P52" s="221">
        <v>3.4594594594594601</v>
      </c>
      <c r="Q52" s="249">
        <v>3.6</v>
      </c>
      <c r="R52" s="210">
        <v>72</v>
      </c>
      <c r="S52" s="220">
        <v>111</v>
      </c>
      <c r="T52" s="221">
        <v>3.7478000000000002</v>
      </c>
      <c r="U52" s="221">
        <v>3.88</v>
      </c>
      <c r="V52" s="210">
        <v>73</v>
      </c>
      <c r="W52" s="59">
        <f t="shared" si="3"/>
        <v>291</v>
      </c>
      <c r="Y52" s="57"/>
      <c r="Z52" s="57"/>
    </row>
    <row r="53" spans="1:26" ht="15" customHeight="1" x14ac:dyDescent="0.25">
      <c r="A53" s="58">
        <v>7</v>
      </c>
      <c r="B53" s="39" t="s">
        <v>119</v>
      </c>
      <c r="C53" s="271">
        <v>24</v>
      </c>
      <c r="D53" s="352">
        <v>4.0834000000000001</v>
      </c>
      <c r="E53" s="295">
        <v>3.69</v>
      </c>
      <c r="F53" s="164">
        <v>3</v>
      </c>
      <c r="G53" s="271">
        <v>32</v>
      </c>
      <c r="H53" s="352">
        <v>4.1879</v>
      </c>
      <c r="I53" s="295">
        <v>3.79</v>
      </c>
      <c r="J53" s="164">
        <v>7</v>
      </c>
      <c r="K53" s="271">
        <v>34</v>
      </c>
      <c r="L53" s="352">
        <v>3.7646999999999995</v>
      </c>
      <c r="M53" s="295">
        <v>3.81</v>
      </c>
      <c r="N53" s="164">
        <v>67</v>
      </c>
      <c r="O53" s="220">
        <v>32</v>
      </c>
      <c r="P53" s="221">
        <v>3.5</v>
      </c>
      <c r="Q53" s="249">
        <v>3.6</v>
      </c>
      <c r="R53" s="210">
        <v>67</v>
      </c>
      <c r="S53" s="220">
        <v>28</v>
      </c>
      <c r="T53" s="221">
        <v>3.7856999999999998</v>
      </c>
      <c r="U53" s="221">
        <v>3.88</v>
      </c>
      <c r="V53" s="210">
        <v>66</v>
      </c>
      <c r="W53" s="59">
        <f t="shared" si="3"/>
        <v>210</v>
      </c>
      <c r="Y53" s="57"/>
      <c r="Z53" s="57"/>
    </row>
    <row r="54" spans="1:26" ht="15" customHeight="1" x14ac:dyDescent="0.25">
      <c r="A54" s="58">
        <v>8</v>
      </c>
      <c r="B54" s="131" t="s">
        <v>210</v>
      </c>
      <c r="C54" s="274">
        <v>117</v>
      </c>
      <c r="D54" s="358">
        <v>3.5813000000000001</v>
      </c>
      <c r="E54" s="297">
        <v>3.69</v>
      </c>
      <c r="F54" s="275">
        <v>77</v>
      </c>
      <c r="G54" s="274">
        <v>107</v>
      </c>
      <c r="H54" s="358">
        <v>3.8598000000000003</v>
      </c>
      <c r="I54" s="297">
        <v>3.79</v>
      </c>
      <c r="J54" s="275">
        <v>40</v>
      </c>
      <c r="K54" s="274">
        <v>115</v>
      </c>
      <c r="L54" s="358">
        <v>3.9043000000000001</v>
      </c>
      <c r="M54" s="297">
        <v>3.81</v>
      </c>
      <c r="N54" s="275">
        <v>34</v>
      </c>
      <c r="O54" s="226">
        <v>103</v>
      </c>
      <c r="P54" s="133">
        <v>3.8252427184466025</v>
      </c>
      <c r="Q54" s="251">
        <v>3.6</v>
      </c>
      <c r="R54" s="215">
        <v>22</v>
      </c>
      <c r="S54" s="226">
        <v>115</v>
      </c>
      <c r="T54" s="133">
        <v>4.1038999999999994</v>
      </c>
      <c r="U54" s="133">
        <v>3.88</v>
      </c>
      <c r="V54" s="215">
        <v>20</v>
      </c>
      <c r="W54" s="59">
        <f t="shared" si="3"/>
        <v>193</v>
      </c>
      <c r="Y54" s="57"/>
      <c r="Z54" s="57"/>
    </row>
    <row r="55" spans="1:26" ht="15" customHeight="1" x14ac:dyDescent="0.25">
      <c r="A55" s="58">
        <v>9</v>
      </c>
      <c r="B55" s="131" t="s">
        <v>42</v>
      </c>
      <c r="C55" s="274">
        <v>52</v>
      </c>
      <c r="D55" s="358">
        <v>3.3273000000000001</v>
      </c>
      <c r="E55" s="297">
        <v>3.69</v>
      </c>
      <c r="F55" s="275">
        <v>107</v>
      </c>
      <c r="G55" s="274">
        <v>51</v>
      </c>
      <c r="H55" s="358">
        <v>3.2152999999999996</v>
      </c>
      <c r="I55" s="297">
        <v>3.79</v>
      </c>
      <c r="J55" s="275">
        <v>111</v>
      </c>
      <c r="K55" s="274">
        <v>46</v>
      </c>
      <c r="L55" s="358">
        <v>3.5436000000000001</v>
      </c>
      <c r="M55" s="297">
        <v>3.81</v>
      </c>
      <c r="N55" s="275">
        <v>96</v>
      </c>
      <c r="O55" s="226">
        <v>39</v>
      </c>
      <c r="P55" s="133">
        <v>3.3846153846153846</v>
      </c>
      <c r="Q55" s="251">
        <v>3.6</v>
      </c>
      <c r="R55" s="215">
        <v>82</v>
      </c>
      <c r="S55" s="226">
        <v>50</v>
      </c>
      <c r="T55" s="133">
        <v>2.72</v>
      </c>
      <c r="U55" s="133">
        <v>3.88</v>
      </c>
      <c r="V55" s="215">
        <v>110</v>
      </c>
      <c r="W55" s="59">
        <f t="shared" si="3"/>
        <v>506</v>
      </c>
      <c r="Y55" s="57"/>
      <c r="Z55" s="57"/>
    </row>
    <row r="56" spans="1:26" ht="15" customHeight="1" x14ac:dyDescent="0.25">
      <c r="A56" s="58">
        <v>10</v>
      </c>
      <c r="B56" s="131" t="s">
        <v>43</v>
      </c>
      <c r="C56" s="274">
        <v>49</v>
      </c>
      <c r="D56" s="358">
        <v>3.9796000000000005</v>
      </c>
      <c r="E56" s="297">
        <v>3.69</v>
      </c>
      <c r="F56" s="275">
        <v>11</v>
      </c>
      <c r="G56" s="274">
        <v>31</v>
      </c>
      <c r="H56" s="358">
        <v>3.6777999999999995</v>
      </c>
      <c r="I56" s="297">
        <v>3.79</v>
      </c>
      <c r="J56" s="275">
        <v>70</v>
      </c>
      <c r="K56" s="274">
        <v>30</v>
      </c>
      <c r="L56" s="358">
        <v>3.5996000000000006</v>
      </c>
      <c r="M56" s="297">
        <v>3.81</v>
      </c>
      <c r="N56" s="275">
        <v>88</v>
      </c>
      <c r="O56" s="226">
        <v>26</v>
      </c>
      <c r="P56" s="133">
        <v>3.1538461538461537</v>
      </c>
      <c r="Q56" s="251">
        <v>3.6</v>
      </c>
      <c r="R56" s="215">
        <v>99</v>
      </c>
      <c r="S56" s="226">
        <v>39</v>
      </c>
      <c r="T56" s="133">
        <v>3.8714</v>
      </c>
      <c r="U56" s="133">
        <v>3.88</v>
      </c>
      <c r="V56" s="215">
        <v>50</v>
      </c>
      <c r="W56" s="59">
        <f t="shared" si="3"/>
        <v>318</v>
      </c>
      <c r="Y56" s="57"/>
      <c r="Z56" s="57"/>
    </row>
    <row r="57" spans="1:26" ht="15" customHeight="1" x14ac:dyDescent="0.25">
      <c r="A57" s="58">
        <v>11</v>
      </c>
      <c r="B57" s="39" t="s">
        <v>44</v>
      </c>
      <c r="C57" s="271">
        <v>50</v>
      </c>
      <c r="D57" s="352">
        <v>3.56</v>
      </c>
      <c r="E57" s="295">
        <v>3.69</v>
      </c>
      <c r="F57" s="164">
        <v>83</v>
      </c>
      <c r="G57" s="271">
        <v>37</v>
      </c>
      <c r="H57" s="352">
        <v>3.7564000000000006</v>
      </c>
      <c r="I57" s="295">
        <v>3.79</v>
      </c>
      <c r="J57" s="164">
        <v>58</v>
      </c>
      <c r="K57" s="271">
        <v>55</v>
      </c>
      <c r="L57" s="352">
        <v>3.8367</v>
      </c>
      <c r="M57" s="295">
        <v>3.81</v>
      </c>
      <c r="N57" s="164">
        <v>50</v>
      </c>
      <c r="O57" s="220">
        <v>34</v>
      </c>
      <c r="P57" s="221">
        <v>3.6764705882352939</v>
      </c>
      <c r="Q57" s="249">
        <v>3.6</v>
      </c>
      <c r="R57" s="210">
        <v>37</v>
      </c>
      <c r="S57" s="220">
        <v>38</v>
      </c>
      <c r="T57" s="221">
        <v>3.4215</v>
      </c>
      <c r="U57" s="221">
        <v>3.88</v>
      </c>
      <c r="V57" s="210">
        <v>105</v>
      </c>
      <c r="W57" s="59">
        <f t="shared" si="3"/>
        <v>333</v>
      </c>
      <c r="Y57" s="57"/>
      <c r="Z57" s="57"/>
    </row>
    <row r="58" spans="1:26" ht="15" customHeight="1" x14ac:dyDescent="0.25">
      <c r="A58" s="58">
        <v>12</v>
      </c>
      <c r="B58" s="39" t="s">
        <v>45</v>
      </c>
      <c r="C58" s="271">
        <v>52</v>
      </c>
      <c r="D58" s="352">
        <v>3.4613999999999998</v>
      </c>
      <c r="E58" s="295">
        <v>3.69</v>
      </c>
      <c r="F58" s="164">
        <v>96</v>
      </c>
      <c r="G58" s="271">
        <v>41</v>
      </c>
      <c r="H58" s="352">
        <v>3.2195</v>
      </c>
      <c r="I58" s="295">
        <v>3.79</v>
      </c>
      <c r="J58" s="164">
        <v>110</v>
      </c>
      <c r="K58" s="271">
        <v>56</v>
      </c>
      <c r="L58" s="352">
        <v>3.7856999999999998</v>
      </c>
      <c r="M58" s="295">
        <v>3.81</v>
      </c>
      <c r="N58" s="164">
        <v>64</v>
      </c>
      <c r="O58" s="220">
        <v>98</v>
      </c>
      <c r="P58" s="221">
        <v>3.3775510204081631</v>
      </c>
      <c r="Q58" s="249">
        <v>3.6</v>
      </c>
      <c r="R58" s="210">
        <v>84</v>
      </c>
      <c r="S58" s="220">
        <v>69</v>
      </c>
      <c r="T58" s="221">
        <v>3.8406000000000002</v>
      </c>
      <c r="U58" s="221">
        <v>3.88</v>
      </c>
      <c r="V58" s="210">
        <v>56</v>
      </c>
      <c r="W58" s="59">
        <f t="shared" si="3"/>
        <v>410</v>
      </c>
      <c r="Y58" s="57"/>
      <c r="Z58" s="57"/>
    </row>
    <row r="59" spans="1:26" ht="15" customHeight="1" x14ac:dyDescent="0.25">
      <c r="A59" s="58">
        <v>13</v>
      </c>
      <c r="B59" s="39" t="s">
        <v>209</v>
      </c>
      <c r="C59" s="271">
        <v>151</v>
      </c>
      <c r="D59" s="352">
        <v>3.6953999999999998</v>
      </c>
      <c r="E59" s="295">
        <v>3.69</v>
      </c>
      <c r="F59" s="164">
        <v>51</v>
      </c>
      <c r="G59" s="271">
        <v>133</v>
      </c>
      <c r="H59" s="352">
        <v>3.6841000000000004</v>
      </c>
      <c r="I59" s="295">
        <v>3.79</v>
      </c>
      <c r="J59" s="164">
        <v>72</v>
      </c>
      <c r="K59" s="271">
        <v>109</v>
      </c>
      <c r="L59" s="352">
        <v>3.5871999999999997</v>
      </c>
      <c r="M59" s="295">
        <v>3.81</v>
      </c>
      <c r="N59" s="164">
        <v>91</v>
      </c>
      <c r="O59" s="220">
        <v>111</v>
      </c>
      <c r="P59" s="221">
        <v>3.3693693693693687</v>
      </c>
      <c r="Q59" s="249">
        <v>3.6</v>
      </c>
      <c r="R59" s="210">
        <v>86</v>
      </c>
      <c r="S59" s="220">
        <v>110</v>
      </c>
      <c r="T59" s="221">
        <v>3.8635999999999999</v>
      </c>
      <c r="U59" s="221">
        <v>3.88</v>
      </c>
      <c r="V59" s="210">
        <v>51</v>
      </c>
      <c r="W59" s="59">
        <f t="shared" si="3"/>
        <v>351</v>
      </c>
      <c r="Y59" s="57"/>
      <c r="Z59" s="57"/>
    </row>
    <row r="60" spans="1:26" ht="15" customHeight="1" x14ac:dyDescent="0.25">
      <c r="A60" s="58">
        <v>14</v>
      </c>
      <c r="B60" s="39" t="s">
        <v>47</v>
      </c>
      <c r="C60" s="271">
        <v>26</v>
      </c>
      <c r="D60" s="352">
        <v>3.8076999999999996</v>
      </c>
      <c r="E60" s="295">
        <v>3.69</v>
      </c>
      <c r="F60" s="164">
        <v>29</v>
      </c>
      <c r="G60" s="271">
        <v>51</v>
      </c>
      <c r="H60" s="352">
        <v>3.4509000000000003</v>
      </c>
      <c r="I60" s="295">
        <v>3.79</v>
      </c>
      <c r="J60" s="164">
        <v>98</v>
      </c>
      <c r="K60" s="271">
        <v>30</v>
      </c>
      <c r="L60" s="352">
        <v>3.1667000000000001</v>
      </c>
      <c r="M60" s="295">
        <v>3.81</v>
      </c>
      <c r="N60" s="164">
        <v>111</v>
      </c>
      <c r="O60" s="220">
        <v>19</v>
      </c>
      <c r="P60" s="221">
        <v>3.1578947368421053</v>
      </c>
      <c r="Q60" s="249">
        <v>3.6</v>
      </c>
      <c r="R60" s="210">
        <v>98</v>
      </c>
      <c r="S60" s="220">
        <v>31</v>
      </c>
      <c r="T60" s="221">
        <v>3.6454999999999997</v>
      </c>
      <c r="U60" s="221">
        <v>3.88</v>
      </c>
      <c r="V60" s="210">
        <v>85</v>
      </c>
      <c r="W60" s="59">
        <f t="shared" si="3"/>
        <v>421</v>
      </c>
      <c r="Y60" s="57"/>
      <c r="Z60" s="57"/>
    </row>
    <row r="61" spans="1:26" ht="15" customHeight="1" x14ac:dyDescent="0.25">
      <c r="A61" s="58">
        <v>15</v>
      </c>
      <c r="B61" s="39" t="s">
        <v>120</v>
      </c>
      <c r="C61" s="271">
        <v>93</v>
      </c>
      <c r="D61" s="352">
        <v>3.6025</v>
      </c>
      <c r="E61" s="295">
        <v>3.69</v>
      </c>
      <c r="F61" s="164">
        <v>71</v>
      </c>
      <c r="G61" s="271">
        <v>90</v>
      </c>
      <c r="H61" s="352">
        <v>3.3558999999999997</v>
      </c>
      <c r="I61" s="295">
        <v>3.79</v>
      </c>
      <c r="J61" s="164">
        <v>103</v>
      </c>
      <c r="K61" s="271">
        <v>111</v>
      </c>
      <c r="L61" s="352">
        <v>3.8021000000000003</v>
      </c>
      <c r="M61" s="295">
        <v>3.81</v>
      </c>
      <c r="N61" s="164">
        <v>58</v>
      </c>
      <c r="O61" s="220">
        <v>76</v>
      </c>
      <c r="P61" s="221">
        <v>3.6315789473684208</v>
      </c>
      <c r="Q61" s="249">
        <v>3.6</v>
      </c>
      <c r="R61" s="210">
        <v>45</v>
      </c>
      <c r="S61" s="220">
        <v>93</v>
      </c>
      <c r="T61" s="221">
        <v>3.6989000000000001</v>
      </c>
      <c r="U61" s="221">
        <v>3.88</v>
      </c>
      <c r="V61" s="210">
        <v>76</v>
      </c>
      <c r="W61" s="59">
        <f t="shared" si="3"/>
        <v>353</v>
      </c>
      <c r="Y61" s="57"/>
      <c r="Z61" s="57"/>
    </row>
    <row r="62" spans="1:26" ht="15" customHeight="1" x14ac:dyDescent="0.25">
      <c r="A62" s="58">
        <v>16</v>
      </c>
      <c r="B62" s="39" t="s">
        <v>48</v>
      </c>
      <c r="C62" s="271">
        <v>91</v>
      </c>
      <c r="D62" s="352">
        <v>3.6152999999999995</v>
      </c>
      <c r="E62" s="295">
        <v>3.69</v>
      </c>
      <c r="F62" s="164">
        <v>66</v>
      </c>
      <c r="G62" s="271">
        <v>81</v>
      </c>
      <c r="H62" s="352">
        <v>3.8638999999999997</v>
      </c>
      <c r="I62" s="295">
        <v>3.79</v>
      </c>
      <c r="J62" s="164">
        <v>39</v>
      </c>
      <c r="K62" s="271">
        <v>90</v>
      </c>
      <c r="L62" s="352">
        <v>3.6332000000000004</v>
      </c>
      <c r="M62" s="295">
        <v>3.81</v>
      </c>
      <c r="N62" s="164">
        <v>84</v>
      </c>
      <c r="O62" s="220">
        <v>79</v>
      </c>
      <c r="P62" s="221">
        <v>3.7215189873417724</v>
      </c>
      <c r="Q62" s="249">
        <v>3.6</v>
      </c>
      <c r="R62" s="210">
        <v>32</v>
      </c>
      <c r="S62" s="220">
        <v>83</v>
      </c>
      <c r="T62" s="221">
        <v>3.6019999999999994</v>
      </c>
      <c r="U62" s="221">
        <v>3.88</v>
      </c>
      <c r="V62" s="210">
        <v>88</v>
      </c>
      <c r="W62" s="59">
        <f t="shared" si="3"/>
        <v>309</v>
      </c>
      <c r="Y62" s="57"/>
      <c r="Z62" s="57"/>
    </row>
    <row r="63" spans="1:26" ht="15" customHeight="1" x14ac:dyDescent="0.25">
      <c r="A63" s="58">
        <v>17</v>
      </c>
      <c r="B63" s="39" t="s">
        <v>49</v>
      </c>
      <c r="C63" s="271">
        <v>121</v>
      </c>
      <c r="D63" s="352">
        <v>3.4955000000000003</v>
      </c>
      <c r="E63" s="295">
        <v>3.69</v>
      </c>
      <c r="F63" s="164">
        <v>94</v>
      </c>
      <c r="G63" s="271">
        <v>116</v>
      </c>
      <c r="H63" s="352">
        <v>3.6638000000000002</v>
      </c>
      <c r="I63" s="295">
        <v>3.79</v>
      </c>
      <c r="J63" s="164">
        <v>74</v>
      </c>
      <c r="K63" s="271">
        <v>116</v>
      </c>
      <c r="L63" s="352">
        <v>3.6296999999999997</v>
      </c>
      <c r="M63" s="295">
        <v>3.81</v>
      </c>
      <c r="N63" s="164">
        <v>85</v>
      </c>
      <c r="O63" s="220">
        <v>98</v>
      </c>
      <c r="P63" s="221">
        <v>3.1530612244897958</v>
      </c>
      <c r="Q63" s="249">
        <v>3.6</v>
      </c>
      <c r="R63" s="210">
        <v>100</v>
      </c>
      <c r="S63" s="220">
        <v>86</v>
      </c>
      <c r="T63" s="221">
        <v>3.7674000000000003</v>
      </c>
      <c r="U63" s="221">
        <v>3.88</v>
      </c>
      <c r="V63" s="210">
        <v>69</v>
      </c>
      <c r="W63" s="59">
        <f t="shared" si="3"/>
        <v>422</v>
      </c>
      <c r="Y63" s="57"/>
      <c r="Z63" s="57"/>
    </row>
    <row r="64" spans="1:26" ht="15" customHeight="1" x14ac:dyDescent="0.25">
      <c r="A64" s="58">
        <v>18</v>
      </c>
      <c r="B64" s="39" t="s">
        <v>50</v>
      </c>
      <c r="C64" s="271">
        <v>114</v>
      </c>
      <c r="D64" s="352">
        <v>3.7719999999999998</v>
      </c>
      <c r="E64" s="295">
        <v>3.69</v>
      </c>
      <c r="F64" s="164">
        <v>34</v>
      </c>
      <c r="G64" s="271">
        <v>123</v>
      </c>
      <c r="H64" s="352">
        <v>3.9350000000000001</v>
      </c>
      <c r="I64" s="295">
        <v>3.79</v>
      </c>
      <c r="J64" s="164">
        <v>28</v>
      </c>
      <c r="K64" s="271">
        <v>138</v>
      </c>
      <c r="L64" s="352">
        <v>3.9783000000000004</v>
      </c>
      <c r="M64" s="295">
        <v>3.81</v>
      </c>
      <c r="N64" s="164">
        <v>21</v>
      </c>
      <c r="O64" s="220">
        <v>125</v>
      </c>
      <c r="P64" s="221">
        <v>3.5440000000000005</v>
      </c>
      <c r="Q64" s="249">
        <v>3.6</v>
      </c>
      <c r="R64" s="210">
        <v>62</v>
      </c>
      <c r="S64" s="220">
        <v>112</v>
      </c>
      <c r="T64" s="221">
        <v>3.9466999999999994</v>
      </c>
      <c r="U64" s="223">
        <v>3.88</v>
      </c>
      <c r="V64" s="212">
        <v>39</v>
      </c>
      <c r="W64" s="61">
        <f t="shared" si="3"/>
        <v>184</v>
      </c>
      <c r="Y64" s="57"/>
      <c r="Z64" s="57"/>
    </row>
    <row r="65" spans="1:26" ht="15" customHeight="1" x14ac:dyDescent="0.25">
      <c r="A65" s="62">
        <v>19</v>
      </c>
      <c r="B65" s="39" t="s">
        <v>41</v>
      </c>
      <c r="C65" s="271">
        <v>142</v>
      </c>
      <c r="D65" s="352">
        <v>3.7675000000000001</v>
      </c>
      <c r="E65" s="295">
        <v>3.69</v>
      </c>
      <c r="F65" s="164">
        <v>35</v>
      </c>
      <c r="G65" s="271">
        <v>97</v>
      </c>
      <c r="H65" s="352">
        <v>3.7938000000000001</v>
      </c>
      <c r="I65" s="295">
        <v>3.79</v>
      </c>
      <c r="J65" s="164">
        <v>52</v>
      </c>
      <c r="K65" s="271">
        <v>103</v>
      </c>
      <c r="L65" s="352">
        <v>3.6604999999999994</v>
      </c>
      <c r="M65" s="295">
        <v>3.81</v>
      </c>
      <c r="N65" s="164">
        <v>78</v>
      </c>
      <c r="O65" s="220">
        <v>78</v>
      </c>
      <c r="P65" s="221">
        <v>3.5128205128205128</v>
      </c>
      <c r="Q65" s="249">
        <v>3.6</v>
      </c>
      <c r="R65" s="210">
        <v>65</v>
      </c>
      <c r="S65" s="224">
        <v>107</v>
      </c>
      <c r="T65" s="225">
        <v>3.7850999999999999</v>
      </c>
      <c r="U65" s="223">
        <v>3.88</v>
      </c>
      <c r="V65" s="212">
        <v>63</v>
      </c>
      <c r="W65" s="61">
        <f t="shared" si="3"/>
        <v>293</v>
      </c>
      <c r="Y65" s="57"/>
      <c r="Z65" s="57"/>
    </row>
    <row r="66" spans="1:26" ht="15" customHeight="1" thickBot="1" x14ac:dyDescent="0.3">
      <c r="A66" s="65">
        <v>20</v>
      </c>
      <c r="B66" s="161" t="s">
        <v>152</v>
      </c>
      <c r="C66" s="300">
        <v>244</v>
      </c>
      <c r="D66" s="357">
        <v>3.2093000000000003</v>
      </c>
      <c r="E66" s="302">
        <v>3.69</v>
      </c>
      <c r="F66" s="301">
        <v>110</v>
      </c>
      <c r="G66" s="300">
        <v>205</v>
      </c>
      <c r="H66" s="357">
        <v>3.6440000000000001</v>
      </c>
      <c r="I66" s="302">
        <v>3.79</v>
      </c>
      <c r="J66" s="301">
        <v>76</v>
      </c>
      <c r="K66" s="300">
        <v>108</v>
      </c>
      <c r="L66" s="357">
        <v>3.8239999999999998</v>
      </c>
      <c r="M66" s="302">
        <v>3.81</v>
      </c>
      <c r="N66" s="301">
        <v>51</v>
      </c>
      <c r="O66" s="224"/>
      <c r="P66" s="225"/>
      <c r="Q66" s="250">
        <v>3.6</v>
      </c>
      <c r="R66" s="213">
        <v>110</v>
      </c>
      <c r="S66" s="364"/>
      <c r="T66" s="225"/>
      <c r="U66" s="225">
        <v>3.88</v>
      </c>
      <c r="V66" s="213">
        <v>111</v>
      </c>
      <c r="W66" s="149">
        <f t="shared" si="3"/>
        <v>458</v>
      </c>
      <c r="Y66" s="57"/>
      <c r="Z66" s="57"/>
    </row>
    <row r="67" spans="1:26" ht="15" customHeight="1" thickBot="1" x14ac:dyDescent="0.3">
      <c r="A67" s="136"/>
      <c r="B67" s="137" t="s">
        <v>87</v>
      </c>
      <c r="C67" s="147">
        <f>SUM(C68:C81)</f>
        <v>1984</v>
      </c>
      <c r="D67" s="151">
        <f>AVERAGE(D68:D81)</f>
        <v>3.7431071428571423</v>
      </c>
      <c r="E67" s="296">
        <v>3.69</v>
      </c>
      <c r="F67" s="286"/>
      <c r="G67" s="147">
        <f>SUM(G68:G81)</f>
        <v>1800</v>
      </c>
      <c r="H67" s="151">
        <f>AVERAGE(H68:H81)</f>
        <v>3.8155500000000009</v>
      </c>
      <c r="I67" s="296">
        <v>3.79</v>
      </c>
      <c r="J67" s="286"/>
      <c r="K67" s="147">
        <f>SUM(K68:K81)</f>
        <v>1870</v>
      </c>
      <c r="L67" s="151">
        <f>AVERAGE(L68:L81)</f>
        <v>3.839</v>
      </c>
      <c r="M67" s="296">
        <v>3.81</v>
      </c>
      <c r="N67" s="286"/>
      <c r="O67" s="147">
        <f>SUM(O68:O81)</f>
        <v>1505</v>
      </c>
      <c r="P67" s="151">
        <f>AVERAGE(P68:P81)</f>
        <v>3.6176939462399464</v>
      </c>
      <c r="Q67" s="243">
        <v>3.6</v>
      </c>
      <c r="R67" s="214"/>
      <c r="S67" s="280">
        <f>SUM(S68:S81)</f>
        <v>1632</v>
      </c>
      <c r="T67" s="151">
        <f>AVERAGE(T68:T81)</f>
        <v>3.8894928571428573</v>
      </c>
      <c r="U67" s="151">
        <v>3.88</v>
      </c>
      <c r="V67" s="286"/>
      <c r="W67" s="138"/>
      <c r="Y67" s="57"/>
      <c r="Z67" s="57"/>
    </row>
    <row r="68" spans="1:26" x14ac:dyDescent="0.25">
      <c r="A68" s="54">
        <v>1</v>
      </c>
      <c r="B68" s="38" t="s">
        <v>52</v>
      </c>
      <c r="C68" s="269">
        <v>122</v>
      </c>
      <c r="D68" s="353">
        <v>4.0327999999999999</v>
      </c>
      <c r="E68" s="294">
        <v>3.69</v>
      </c>
      <c r="F68" s="270">
        <v>6</v>
      </c>
      <c r="G68" s="269">
        <v>122</v>
      </c>
      <c r="H68" s="353">
        <v>4.0491999999999999</v>
      </c>
      <c r="I68" s="294">
        <v>3.79</v>
      </c>
      <c r="J68" s="270">
        <v>13</v>
      </c>
      <c r="K68" s="269">
        <v>141</v>
      </c>
      <c r="L68" s="353">
        <v>4.1698000000000004</v>
      </c>
      <c r="M68" s="294">
        <v>3.81</v>
      </c>
      <c r="N68" s="270">
        <v>6</v>
      </c>
      <c r="O68" s="222">
        <v>90</v>
      </c>
      <c r="P68" s="223">
        <v>3.9333333333333331</v>
      </c>
      <c r="Q68" s="248">
        <v>3.6</v>
      </c>
      <c r="R68" s="212">
        <v>11</v>
      </c>
      <c r="S68" s="222">
        <v>101</v>
      </c>
      <c r="T68" s="223">
        <v>4.2866999999999997</v>
      </c>
      <c r="U68" s="223">
        <v>3.88</v>
      </c>
      <c r="V68" s="212">
        <v>7</v>
      </c>
      <c r="W68" s="55">
        <f t="shared" ref="W68:W81" si="4">V68+R68+N68+J68+F68</f>
        <v>43</v>
      </c>
      <c r="Y68" s="57"/>
      <c r="Z68" s="57"/>
    </row>
    <row r="69" spans="1:26" x14ac:dyDescent="0.25">
      <c r="A69" s="58">
        <v>2</v>
      </c>
      <c r="B69" s="39" t="s">
        <v>51</v>
      </c>
      <c r="C69" s="271">
        <v>132</v>
      </c>
      <c r="D69" s="352">
        <v>3.9696000000000002</v>
      </c>
      <c r="E69" s="295">
        <v>3.69</v>
      </c>
      <c r="F69" s="164">
        <v>12</v>
      </c>
      <c r="G69" s="271">
        <v>125</v>
      </c>
      <c r="H69" s="352">
        <v>4.2320000000000002</v>
      </c>
      <c r="I69" s="295">
        <v>3.79</v>
      </c>
      <c r="J69" s="164">
        <v>5</v>
      </c>
      <c r="K69" s="271">
        <v>117</v>
      </c>
      <c r="L69" s="352">
        <v>4.1196999999999999</v>
      </c>
      <c r="M69" s="295">
        <v>3.81</v>
      </c>
      <c r="N69" s="164">
        <v>10</v>
      </c>
      <c r="O69" s="220">
        <v>96</v>
      </c>
      <c r="P69" s="221">
        <v>3.6041666666666661</v>
      </c>
      <c r="Q69" s="249">
        <v>3.6</v>
      </c>
      <c r="R69" s="210">
        <v>48</v>
      </c>
      <c r="S69" s="220">
        <v>115</v>
      </c>
      <c r="T69" s="221">
        <v>4.2344000000000008</v>
      </c>
      <c r="U69" s="221">
        <v>3.88</v>
      </c>
      <c r="V69" s="210">
        <v>11</v>
      </c>
      <c r="W69" s="59">
        <f t="shared" si="4"/>
        <v>86</v>
      </c>
      <c r="Y69" s="57"/>
      <c r="Z69" s="57"/>
    </row>
    <row r="70" spans="1:26" x14ac:dyDescent="0.25">
      <c r="A70" s="58">
        <v>3</v>
      </c>
      <c r="B70" s="39" t="s">
        <v>121</v>
      </c>
      <c r="C70" s="271">
        <v>209</v>
      </c>
      <c r="D70" s="352">
        <v>4.0717999999999996</v>
      </c>
      <c r="E70" s="295">
        <v>3.69</v>
      </c>
      <c r="F70" s="164">
        <v>4</v>
      </c>
      <c r="G70" s="271">
        <v>165</v>
      </c>
      <c r="H70" s="352">
        <v>4.0241999999999996</v>
      </c>
      <c r="I70" s="295">
        <v>3.79</v>
      </c>
      <c r="J70" s="164">
        <v>15</v>
      </c>
      <c r="K70" s="271">
        <v>204</v>
      </c>
      <c r="L70" s="352">
        <v>4.0147000000000004</v>
      </c>
      <c r="M70" s="295">
        <v>3.81</v>
      </c>
      <c r="N70" s="164">
        <v>18</v>
      </c>
      <c r="O70" s="220">
        <v>158</v>
      </c>
      <c r="P70" s="221">
        <v>3.6518987341772151</v>
      </c>
      <c r="Q70" s="249">
        <v>3.6</v>
      </c>
      <c r="R70" s="210">
        <v>41</v>
      </c>
      <c r="S70" s="220">
        <v>172</v>
      </c>
      <c r="T70" s="221">
        <v>4</v>
      </c>
      <c r="U70" s="221">
        <v>3.88</v>
      </c>
      <c r="V70" s="210">
        <v>30</v>
      </c>
      <c r="W70" s="59">
        <f t="shared" si="4"/>
        <v>108</v>
      </c>
      <c r="Y70" s="57"/>
      <c r="Z70" s="57"/>
    </row>
    <row r="71" spans="1:26" x14ac:dyDescent="0.25">
      <c r="A71" s="58">
        <v>4</v>
      </c>
      <c r="B71" s="39" t="s">
        <v>122</v>
      </c>
      <c r="C71" s="271">
        <v>73</v>
      </c>
      <c r="D71" s="352">
        <v>3.7675000000000001</v>
      </c>
      <c r="E71" s="295">
        <v>3.69</v>
      </c>
      <c r="F71" s="164">
        <v>36</v>
      </c>
      <c r="G71" s="271">
        <v>86</v>
      </c>
      <c r="H71" s="352">
        <v>3.5353000000000003</v>
      </c>
      <c r="I71" s="295">
        <v>3.79</v>
      </c>
      <c r="J71" s="164">
        <v>92</v>
      </c>
      <c r="K71" s="271">
        <v>101</v>
      </c>
      <c r="L71" s="352">
        <v>3.9401999999999999</v>
      </c>
      <c r="M71" s="295">
        <v>3.81</v>
      </c>
      <c r="N71" s="164">
        <v>28</v>
      </c>
      <c r="O71" s="220">
        <v>74</v>
      </c>
      <c r="P71" s="221">
        <v>3.5810810810810811</v>
      </c>
      <c r="Q71" s="249">
        <v>3.6</v>
      </c>
      <c r="R71" s="210">
        <v>56</v>
      </c>
      <c r="S71" s="220">
        <v>71</v>
      </c>
      <c r="T71" s="221">
        <v>3.5348999999999999</v>
      </c>
      <c r="U71" s="221">
        <v>3.88</v>
      </c>
      <c r="V71" s="210">
        <v>97</v>
      </c>
      <c r="W71" s="59">
        <f t="shared" si="4"/>
        <v>309</v>
      </c>
      <c r="Y71" s="57"/>
      <c r="Z71" s="57"/>
    </row>
    <row r="72" spans="1:26" x14ac:dyDescent="0.25">
      <c r="A72" s="58">
        <v>5</v>
      </c>
      <c r="B72" s="39" t="s">
        <v>53</v>
      </c>
      <c r="C72" s="271">
        <v>107</v>
      </c>
      <c r="D72" s="352">
        <v>3.7664</v>
      </c>
      <c r="E72" s="295">
        <v>3.69</v>
      </c>
      <c r="F72" s="164">
        <v>37</v>
      </c>
      <c r="G72" s="271">
        <v>90</v>
      </c>
      <c r="H72" s="352">
        <v>3.8778000000000001</v>
      </c>
      <c r="I72" s="295">
        <v>3.79</v>
      </c>
      <c r="J72" s="164">
        <v>37</v>
      </c>
      <c r="K72" s="271">
        <v>91</v>
      </c>
      <c r="L72" s="352">
        <v>3.8464999999999998</v>
      </c>
      <c r="M72" s="295">
        <v>3.81</v>
      </c>
      <c r="N72" s="164">
        <v>46</v>
      </c>
      <c r="O72" s="220">
        <v>78</v>
      </c>
      <c r="P72" s="221">
        <v>3.5384615384615383</v>
      </c>
      <c r="Q72" s="249">
        <v>3.6</v>
      </c>
      <c r="R72" s="210">
        <v>64</v>
      </c>
      <c r="S72" s="220">
        <v>110</v>
      </c>
      <c r="T72" s="221">
        <v>4.0548999999999999</v>
      </c>
      <c r="U72" s="221">
        <v>3.88</v>
      </c>
      <c r="V72" s="210">
        <v>25</v>
      </c>
      <c r="W72" s="59">
        <f t="shared" si="4"/>
        <v>209</v>
      </c>
      <c r="Y72" s="57"/>
      <c r="Z72" s="57"/>
    </row>
    <row r="73" spans="1:26" x14ac:dyDescent="0.25">
      <c r="A73" s="58">
        <v>6</v>
      </c>
      <c r="B73" s="39" t="s">
        <v>123</v>
      </c>
      <c r="C73" s="271">
        <v>114</v>
      </c>
      <c r="D73" s="352">
        <v>3.6926999999999999</v>
      </c>
      <c r="E73" s="295">
        <v>3.69</v>
      </c>
      <c r="F73" s="164">
        <v>54</v>
      </c>
      <c r="G73" s="271">
        <v>103</v>
      </c>
      <c r="H73" s="352">
        <v>3.9224000000000001</v>
      </c>
      <c r="I73" s="295">
        <v>3.79</v>
      </c>
      <c r="J73" s="164">
        <v>32</v>
      </c>
      <c r="K73" s="271">
        <v>91</v>
      </c>
      <c r="L73" s="352">
        <v>3.6263000000000001</v>
      </c>
      <c r="M73" s="295">
        <v>3.81</v>
      </c>
      <c r="N73" s="164">
        <v>86</v>
      </c>
      <c r="O73" s="220">
        <v>76</v>
      </c>
      <c r="P73" s="221">
        <v>3.8289473684210527</v>
      </c>
      <c r="Q73" s="249">
        <v>3.6</v>
      </c>
      <c r="R73" s="210">
        <v>20</v>
      </c>
      <c r="S73" s="220">
        <v>83</v>
      </c>
      <c r="T73" s="221">
        <v>3.9039999999999999</v>
      </c>
      <c r="U73" s="221">
        <v>3.88</v>
      </c>
      <c r="V73" s="210">
        <v>45</v>
      </c>
      <c r="W73" s="59">
        <f t="shared" si="4"/>
        <v>237</v>
      </c>
      <c r="Y73" s="57"/>
      <c r="Z73" s="57"/>
    </row>
    <row r="74" spans="1:26" x14ac:dyDescent="0.25">
      <c r="A74" s="58">
        <v>7</v>
      </c>
      <c r="B74" s="39" t="s">
        <v>124</v>
      </c>
      <c r="C74" s="271">
        <v>100</v>
      </c>
      <c r="D74" s="352">
        <v>3.74</v>
      </c>
      <c r="E74" s="295">
        <v>3.69</v>
      </c>
      <c r="F74" s="164">
        <v>43</v>
      </c>
      <c r="G74" s="271">
        <v>91</v>
      </c>
      <c r="H74" s="352">
        <v>3.7690999999999999</v>
      </c>
      <c r="I74" s="295">
        <v>3.79</v>
      </c>
      <c r="J74" s="164">
        <v>56</v>
      </c>
      <c r="K74" s="271">
        <v>99</v>
      </c>
      <c r="L74" s="352">
        <v>3.9394</v>
      </c>
      <c r="M74" s="295">
        <v>3.81</v>
      </c>
      <c r="N74" s="164">
        <v>29</v>
      </c>
      <c r="O74" s="220">
        <v>95</v>
      </c>
      <c r="P74" s="221">
        <v>3.905263157894737</v>
      </c>
      <c r="Q74" s="249">
        <v>3.6</v>
      </c>
      <c r="R74" s="210">
        <v>14</v>
      </c>
      <c r="S74" s="220">
        <v>107</v>
      </c>
      <c r="T74" s="221">
        <v>3.9533</v>
      </c>
      <c r="U74" s="221">
        <v>3.88</v>
      </c>
      <c r="V74" s="210">
        <v>40</v>
      </c>
      <c r="W74" s="59">
        <f t="shared" si="4"/>
        <v>182</v>
      </c>
      <c r="Y74" s="57"/>
      <c r="Z74" s="57"/>
    </row>
    <row r="75" spans="1:26" x14ac:dyDescent="0.25">
      <c r="A75" s="58">
        <v>8</v>
      </c>
      <c r="B75" s="39" t="s">
        <v>125</v>
      </c>
      <c r="C75" s="271">
        <v>148</v>
      </c>
      <c r="D75" s="352">
        <v>3.5337000000000001</v>
      </c>
      <c r="E75" s="295">
        <v>3.69</v>
      </c>
      <c r="F75" s="164">
        <v>89</v>
      </c>
      <c r="G75" s="271">
        <v>156</v>
      </c>
      <c r="H75" s="352">
        <v>3.6472999999999995</v>
      </c>
      <c r="I75" s="295">
        <v>3.79</v>
      </c>
      <c r="J75" s="164">
        <v>75</v>
      </c>
      <c r="K75" s="271">
        <v>182</v>
      </c>
      <c r="L75" s="352">
        <v>3.5050999999999992</v>
      </c>
      <c r="M75" s="295">
        <v>3.81</v>
      </c>
      <c r="N75" s="164">
        <v>98</v>
      </c>
      <c r="O75" s="220">
        <v>168</v>
      </c>
      <c r="P75" s="221">
        <v>3.7619047619047614</v>
      </c>
      <c r="Q75" s="249">
        <v>3.6</v>
      </c>
      <c r="R75" s="210">
        <v>30</v>
      </c>
      <c r="S75" s="220">
        <v>163</v>
      </c>
      <c r="T75" s="221">
        <v>3.8527</v>
      </c>
      <c r="U75" s="221">
        <v>3.88</v>
      </c>
      <c r="V75" s="210">
        <v>53</v>
      </c>
      <c r="W75" s="59">
        <f t="shared" si="4"/>
        <v>345</v>
      </c>
      <c r="Y75" s="57"/>
      <c r="Z75" s="57"/>
    </row>
    <row r="76" spans="1:26" x14ac:dyDescent="0.25">
      <c r="A76" s="58">
        <v>9</v>
      </c>
      <c r="B76" s="39" t="s">
        <v>54</v>
      </c>
      <c r="C76" s="271">
        <v>69</v>
      </c>
      <c r="D76" s="352">
        <v>4.0144000000000002</v>
      </c>
      <c r="E76" s="295">
        <v>3.69</v>
      </c>
      <c r="F76" s="164">
        <v>8</v>
      </c>
      <c r="G76" s="271">
        <v>60</v>
      </c>
      <c r="H76" s="352">
        <v>4.0000999999999998</v>
      </c>
      <c r="I76" s="295">
        <v>3.79</v>
      </c>
      <c r="J76" s="164">
        <v>19</v>
      </c>
      <c r="K76" s="271">
        <v>72</v>
      </c>
      <c r="L76" s="352">
        <v>3.6805000000000003</v>
      </c>
      <c r="M76" s="295">
        <v>3.81</v>
      </c>
      <c r="N76" s="164">
        <v>76</v>
      </c>
      <c r="O76" s="220">
        <v>76</v>
      </c>
      <c r="P76" s="221">
        <v>3.4736842105263164</v>
      </c>
      <c r="Q76" s="249">
        <v>3.6</v>
      </c>
      <c r="R76" s="210">
        <v>69</v>
      </c>
      <c r="S76" s="220">
        <v>79</v>
      </c>
      <c r="T76" s="221">
        <v>3.3924000000000003</v>
      </c>
      <c r="U76" s="221">
        <v>3.88</v>
      </c>
      <c r="V76" s="210">
        <v>108</v>
      </c>
      <c r="W76" s="159">
        <f t="shared" si="4"/>
        <v>280</v>
      </c>
      <c r="Y76" s="57"/>
      <c r="Z76" s="57"/>
    </row>
    <row r="77" spans="1:26" x14ac:dyDescent="0.25">
      <c r="A77" s="58">
        <v>10</v>
      </c>
      <c r="B77" s="39" t="s">
        <v>126</v>
      </c>
      <c r="C77" s="271">
        <v>212</v>
      </c>
      <c r="D77" s="352">
        <v>3.8064999999999998</v>
      </c>
      <c r="E77" s="295">
        <v>3.69</v>
      </c>
      <c r="F77" s="164">
        <v>30</v>
      </c>
      <c r="G77" s="271">
        <v>216</v>
      </c>
      <c r="H77" s="352">
        <v>3.9348000000000001</v>
      </c>
      <c r="I77" s="295">
        <v>3.79</v>
      </c>
      <c r="J77" s="164">
        <v>30</v>
      </c>
      <c r="K77" s="271">
        <v>201</v>
      </c>
      <c r="L77" s="352">
        <v>3.786</v>
      </c>
      <c r="M77" s="295">
        <v>3.81</v>
      </c>
      <c r="N77" s="164">
        <v>63</v>
      </c>
      <c r="O77" s="220">
        <v>118</v>
      </c>
      <c r="P77" s="221">
        <v>3</v>
      </c>
      <c r="Q77" s="249">
        <v>3.6</v>
      </c>
      <c r="R77" s="210">
        <v>105</v>
      </c>
      <c r="S77" s="220">
        <v>234</v>
      </c>
      <c r="T77" s="221">
        <v>4.0982999999999992</v>
      </c>
      <c r="U77" s="221">
        <v>3.88</v>
      </c>
      <c r="V77" s="210">
        <v>19</v>
      </c>
      <c r="W77" s="59">
        <f t="shared" si="4"/>
        <v>247</v>
      </c>
      <c r="Y77" s="57"/>
      <c r="Z77" s="57"/>
    </row>
    <row r="78" spans="1:26" x14ac:dyDescent="0.25">
      <c r="A78" s="58">
        <v>11</v>
      </c>
      <c r="B78" s="39" t="s">
        <v>127</v>
      </c>
      <c r="C78" s="271">
        <v>192</v>
      </c>
      <c r="D78" s="352">
        <v>3.3542000000000001</v>
      </c>
      <c r="E78" s="295">
        <v>3.69</v>
      </c>
      <c r="F78" s="164">
        <v>103</v>
      </c>
      <c r="G78" s="271">
        <v>140</v>
      </c>
      <c r="H78" s="352">
        <v>3.3645999999999998</v>
      </c>
      <c r="I78" s="295">
        <v>3.79</v>
      </c>
      <c r="J78" s="164">
        <v>104</v>
      </c>
      <c r="K78" s="271">
        <v>179</v>
      </c>
      <c r="L78" s="352">
        <v>3.3574999999999999</v>
      </c>
      <c r="M78" s="295">
        <v>3.81</v>
      </c>
      <c r="N78" s="164">
        <v>108</v>
      </c>
      <c r="O78" s="220">
        <v>158</v>
      </c>
      <c r="P78" s="221">
        <v>3.7784810126582276</v>
      </c>
      <c r="Q78" s="249">
        <v>3.6</v>
      </c>
      <c r="R78" s="210">
        <v>29</v>
      </c>
      <c r="S78" s="220">
        <v>157</v>
      </c>
      <c r="T78" s="221">
        <v>3.5350000000000001</v>
      </c>
      <c r="U78" s="221">
        <v>3.88</v>
      </c>
      <c r="V78" s="210">
        <v>94</v>
      </c>
      <c r="W78" s="59">
        <f t="shared" si="4"/>
        <v>438</v>
      </c>
      <c r="Y78" s="57"/>
      <c r="Z78" s="57"/>
    </row>
    <row r="79" spans="1:26" x14ac:dyDescent="0.25">
      <c r="A79" s="58">
        <v>12</v>
      </c>
      <c r="B79" s="39" t="s">
        <v>128</v>
      </c>
      <c r="C79" s="271">
        <v>94</v>
      </c>
      <c r="D79" s="352">
        <v>3.7871999999999999</v>
      </c>
      <c r="E79" s="295">
        <v>3.69</v>
      </c>
      <c r="F79" s="164">
        <v>32</v>
      </c>
      <c r="G79" s="271">
        <v>89</v>
      </c>
      <c r="H79" s="352">
        <v>3.3147000000000002</v>
      </c>
      <c r="I79" s="295">
        <v>3.79</v>
      </c>
      <c r="J79" s="164">
        <v>108</v>
      </c>
      <c r="K79" s="271">
        <v>85</v>
      </c>
      <c r="L79" s="352">
        <v>4.0701999999999998</v>
      </c>
      <c r="M79" s="295">
        <v>3.81</v>
      </c>
      <c r="N79" s="164">
        <v>14</v>
      </c>
      <c r="O79" s="220">
        <v>71</v>
      </c>
      <c r="P79" s="221">
        <v>3.3943661971830981</v>
      </c>
      <c r="Q79" s="249">
        <v>3.6</v>
      </c>
      <c r="R79" s="210">
        <v>80</v>
      </c>
      <c r="S79" s="362">
        <v>94</v>
      </c>
      <c r="T79" s="221">
        <v>4.0639000000000003</v>
      </c>
      <c r="U79" s="221">
        <v>3.88</v>
      </c>
      <c r="V79" s="210">
        <v>23</v>
      </c>
      <c r="W79" s="59">
        <f t="shared" si="4"/>
        <v>257</v>
      </c>
      <c r="Y79" s="57"/>
      <c r="Z79" s="57"/>
    </row>
    <row r="80" spans="1:26" x14ac:dyDescent="0.25">
      <c r="A80" s="58">
        <v>13</v>
      </c>
      <c r="B80" s="39" t="s">
        <v>55</v>
      </c>
      <c r="C80" s="271">
        <v>96</v>
      </c>
      <c r="D80" s="352">
        <v>3.6357000000000004</v>
      </c>
      <c r="E80" s="295">
        <v>3.69</v>
      </c>
      <c r="F80" s="164">
        <v>63</v>
      </c>
      <c r="G80" s="271">
        <v>111</v>
      </c>
      <c r="H80" s="352">
        <v>4.1081000000000003</v>
      </c>
      <c r="I80" s="295">
        <v>3.79</v>
      </c>
      <c r="J80" s="164">
        <v>12</v>
      </c>
      <c r="K80" s="271">
        <v>113</v>
      </c>
      <c r="L80" s="352">
        <v>3.8495999999999997</v>
      </c>
      <c r="M80" s="295">
        <v>3.81</v>
      </c>
      <c r="N80" s="164">
        <v>45</v>
      </c>
      <c r="O80" s="220">
        <v>79</v>
      </c>
      <c r="P80" s="221">
        <v>3.5949367088607596</v>
      </c>
      <c r="Q80" s="249">
        <v>3.6</v>
      </c>
      <c r="R80" s="210">
        <v>52</v>
      </c>
      <c r="S80" s="222">
        <v>122</v>
      </c>
      <c r="T80" s="223">
        <v>3.9589999999999996</v>
      </c>
      <c r="U80" s="366">
        <v>3.88</v>
      </c>
      <c r="V80" s="354">
        <v>38</v>
      </c>
      <c r="W80" s="135">
        <f t="shared" si="4"/>
        <v>210</v>
      </c>
      <c r="Y80" s="57"/>
      <c r="Z80" s="57"/>
    </row>
    <row r="81" spans="1:26" ht="15.75" thickBot="1" x14ac:dyDescent="0.3">
      <c r="A81" s="58">
        <v>14</v>
      </c>
      <c r="B81" s="39" t="s">
        <v>151</v>
      </c>
      <c r="C81" s="271">
        <v>316</v>
      </c>
      <c r="D81" s="352">
        <v>3.2310000000000003</v>
      </c>
      <c r="E81" s="295">
        <v>3.69</v>
      </c>
      <c r="F81" s="164">
        <v>109</v>
      </c>
      <c r="G81" s="271">
        <v>246</v>
      </c>
      <c r="H81" s="352">
        <v>3.6381000000000001</v>
      </c>
      <c r="I81" s="295">
        <v>3.79</v>
      </c>
      <c r="J81" s="164">
        <v>77</v>
      </c>
      <c r="K81" s="271">
        <v>194</v>
      </c>
      <c r="L81" s="352">
        <v>3.8405</v>
      </c>
      <c r="M81" s="295">
        <v>3.81</v>
      </c>
      <c r="N81" s="164">
        <v>49</v>
      </c>
      <c r="O81" s="220">
        <v>168</v>
      </c>
      <c r="P81" s="221">
        <v>3.6011904761904763</v>
      </c>
      <c r="Q81" s="249">
        <v>3.6</v>
      </c>
      <c r="R81" s="210">
        <v>49</v>
      </c>
      <c r="S81" s="222">
        <v>24</v>
      </c>
      <c r="T81" s="223">
        <v>3.5834000000000001</v>
      </c>
      <c r="U81" s="221">
        <v>3.88</v>
      </c>
      <c r="V81" s="210">
        <v>91</v>
      </c>
      <c r="W81" s="59">
        <f t="shared" si="4"/>
        <v>375</v>
      </c>
      <c r="Y81" s="57"/>
      <c r="Z81" s="57"/>
    </row>
    <row r="82" spans="1:26" ht="15.75" thickBot="1" x14ac:dyDescent="0.3">
      <c r="A82" s="136"/>
      <c r="B82" s="137" t="s">
        <v>88</v>
      </c>
      <c r="C82" s="147">
        <f>SUM(C83:C113)</f>
        <v>4789</v>
      </c>
      <c r="D82" s="151">
        <f>AVERAGE(D83:D113)</f>
        <v>3.6855516129032257</v>
      </c>
      <c r="E82" s="296">
        <v>3.69</v>
      </c>
      <c r="F82" s="286"/>
      <c r="G82" s="147">
        <f>SUM(G83:G113)</f>
        <v>4666</v>
      </c>
      <c r="H82" s="151">
        <f>AVERAGE(H83:H113)</f>
        <v>3.7720566666666668</v>
      </c>
      <c r="I82" s="296">
        <v>3.79</v>
      </c>
      <c r="J82" s="286"/>
      <c r="K82" s="147">
        <f>SUM(K83:K113)</f>
        <v>4776</v>
      </c>
      <c r="L82" s="151">
        <f>AVERAGE(L83:L113)</f>
        <v>3.7707233333333336</v>
      </c>
      <c r="M82" s="296">
        <v>3.81</v>
      </c>
      <c r="N82" s="286"/>
      <c r="O82" s="147">
        <f>SUM(O83:O113)</f>
        <v>4030</v>
      </c>
      <c r="P82" s="151">
        <f>AVERAGE(P83:P113)</f>
        <v>3.5708148400571877</v>
      </c>
      <c r="Q82" s="243">
        <v>3.6</v>
      </c>
      <c r="R82" s="214"/>
      <c r="S82" s="280">
        <f>SUM(S83:S113)</f>
        <v>3932</v>
      </c>
      <c r="T82" s="151">
        <f>AVERAGE(T83:T113)</f>
        <v>3.8670200000000006</v>
      </c>
      <c r="U82" s="151">
        <v>3.88</v>
      </c>
      <c r="V82" s="286"/>
      <c r="W82" s="138"/>
      <c r="Y82" s="57"/>
      <c r="Z82" s="57"/>
    </row>
    <row r="83" spans="1:26" x14ac:dyDescent="0.25">
      <c r="A83" s="67">
        <v>1</v>
      </c>
      <c r="B83" s="38" t="s">
        <v>129</v>
      </c>
      <c r="C83" s="269">
        <v>90</v>
      </c>
      <c r="D83" s="353">
        <v>3.9665999999999997</v>
      </c>
      <c r="E83" s="294">
        <v>3.69</v>
      </c>
      <c r="F83" s="270">
        <v>13</v>
      </c>
      <c r="G83" s="269">
        <v>100</v>
      </c>
      <c r="H83" s="353">
        <v>3.98</v>
      </c>
      <c r="I83" s="294">
        <v>3.79</v>
      </c>
      <c r="J83" s="270">
        <v>23</v>
      </c>
      <c r="K83" s="269">
        <v>104</v>
      </c>
      <c r="L83" s="353">
        <v>3.9131000000000005</v>
      </c>
      <c r="M83" s="294">
        <v>3.81</v>
      </c>
      <c r="N83" s="270">
        <v>31</v>
      </c>
      <c r="O83" s="222">
        <v>83</v>
      </c>
      <c r="P83" s="223">
        <v>3.4096385542168672</v>
      </c>
      <c r="Q83" s="248">
        <v>3.6</v>
      </c>
      <c r="R83" s="212">
        <v>78</v>
      </c>
      <c r="S83" s="222">
        <v>93</v>
      </c>
      <c r="T83" s="223">
        <v>3.9676999999999998</v>
      </c>
      <c r="U83" s="223">
        <v>3.88</v>
      </c>
      <c r="V83" s="212">
        <v>37</v>
      </c>
      <c r="W83" s="55">
        <f t="shared" ref="W83:W113" si="5">V83+R83+N83+J83+F83</f>
        <v>182</v>
      </c>
      <c r="Y83" s="57"/>
      <c r="Z83" s="57"/>
    </row>
    <row r="84" spans="1:26" x14ac:dyDescent="0.25">
      <c r="A84" s="58">
        <v>2</v>
      </c>
      <c r="B84" s="39" t="s">
        <v>56</v>
      </c>
      <c r="C84" s="271">
        <v>71</v>
      </c>
      <c r="D84" s="352">
        <v>3.7046000000000006</v>
      </c>
      <c r="E84" s="295">
        <v>3.69</v>
      </c>
      <c r="F84" s="164">
        <v>48</v>
      </c>
      <c r="G84" s="271">
        <v>68</v>
      </c>
      <c r="H84" s="352">
        <v>3.6913</v>
      </c>
      <c r="I84" s="295">
        <v>3.79</v>
      </c>
      <c r="J84" s="164">
        <v>68</v>
      </c>
      <c r="K84" s="271">
        <v>78</v>
      </c>
      <c r="L84" s="352">
        <v>3.3077999999999999</v>
      </c>
      <c r="M84" s="295">
        <v>3.81</v>
      </c>
      <c r="N84" s="164">
        <v>109</v>
      </c>
      <c r="O84" s="220">
        <v>55</v>
      </c>
      <c r="P84" s="221">
        <v>2.9636363636363638</v>
      </c>
      <c r="Q84" s="249">
        <v>3.6</v>
      </c>
      <c r="R84" s="210">
        <v>108</v>
      </c>
      <c r="S84" s="220">
        <v>81</v>
      </c>
      <c r="T84" s="221">
        <v>3.7037</v>
      </c>
      <c r="U84" s="221">
        <v>3.88</v>
      </c>
      <c r="V84" s="210">
        <v>77</v>
      </c>
      <c r="W84" s="59">
        <f t="shared" si="5"/>
        <v>410</v>
      </c>
      <c r="Y84" s="57"/>
      <c r="Z84" s="57"/>
    </row>
    <row r="85" spans="1:26" x14ac:dyDescent="0.25">
      <c r="A85" s="58">
        <v>3</v>
      </c>
      <c r="B85" s="39" t="s">
        <v>130</v>
      </c>
      <c r="C85" s="271">
        <v>120</v>
      </c>
      <c r="D85" s="352">
        <v>3.5168000000000008</v>
      </c>
      <c r="E85" s="295">
        <v>3.69</v>
      </c>
      <c r="F85" s="164">
        <v>93</v>
      </c>
      <c r="G85" s="271">
        <v>114</v>
      </c>
      <c r="H85" s="352">
        <v>3.6227</v>
      </c>
      <c r="I85" s="295">
        <v>3.79</v>
      </c>
      <c r="J85" s="164">
        <v>80</v>
      </c>
      <c r="K85" s="271">
        <v>120</v>
      </c>
      <c r="L85" s="352">
        <v>4.0500999999999996</v>
      </c>
      <c r="M85" s="295">
        <v>3.81</v>
      </c>
      <c r="N85" s="164">
        <v>16</v>
      </c>
      <c r="O85" s="220">
        <v>93</v>
      </c>
      <c r="P85" s="221">
        <v>3.8279569892473115</v>
      </c>
      <c r="Q85" s="249">
        <v>3.6</v>
      </c>
      <c r="R85" s="210">
        <v>21</v>
      </c>
      <c r="S85" s="220">
        <v>105</v>
      </c>
      <c r="T85" s="221">
        <v>4.0857000000000001</v>
      </c>
      <c r="U85" s="221">
        <v>3.88</v>
      </c>
      <c r="V85" s="210">
        <v>21</v>
      </c>
      <c r="W85" s="59">
        <f t="shared" si="5"/>
        <v>231</v>
      </c>
      <c r="Y85" s="57"/>
      <c r="Z85" s="57"/>
    </row>
    <row r="86" spans="1:26" x14ac:dyDescent="0.25">
      <c r="A86" s="58">
        <v>4</v>
      </c>
      <c r="B86" s="39" t="s">
        <v>131</v>
      </c>
      <c r="C86" s="271">
        <v>101</v>
      </c>
      <c r="D86" s="352">
        <v>3.5441999999999996</v>
      </c>
      <c r="E86" s="295">
        <v>3.69</v>
      </c>
      <c r="F86" s="164">
        <v>87</v>
      </c>
      <c r="G86" s="271">
        <v>114</v>
      </c>
      <c r="H86" s="352">
        <v>4.149</v>
      </c>
      <c r="I86" s="295">
        <v>3.79</v>
      </c>
      <c r="J86" s="164">
        <v>9</v>
      </c>
      <c r="K86" s="271">
        <v>127</v>
      </c>
      <c r="L86" s="352">
        <v>4.0862999999999996</v>
      </c>
      <c r="M86" s="295">
        <v>3.81</v>
      </c>
      <c r="N86" s="164">
        <v>13</v>
      </c>
      <c r="O86" s="220">
        <v>117</v>
      </c>
      <c r="P86" s="221">
        <v>3.5641025641025639</v>
      </c>
      <c r="Q86" s="249">
        <v>3.6</v>
      </c>
      <c r="R86" s="210">
        <v>59</v>
      </c>
      <c r="S86" s="220">
        <v>106</v>
      </c>
      <c r="T86" s="221">
        <v>4.0000999999999998</v>
      </c>
      <c r="U86" s="221">
        <v>3.88</v>
      </c>
      <c r="V86" s="210">
        <v>31</v>
      </c>
      <c r="W86" s="59">
        <f t="shared" si="5"/>
        <v>199</v>
      </c>
      <c r="Y86" s="57"/>
      <c r="Z86" s="57"/>
    </row>
    <row r="87" spans="1:26" x14ac:dyDescent="0.25">
      <c r="A87" s="58">
        <v>5</v>
      </c>
      <c r="B87" s="39" t="s">
        <v>132</v>
      </c>
      <c r="C87" s="271">
        <v>170</v>
      </c>
      <c r="D87" s="352">
        <v>3.6003999999999996</v>
      </c>
      <c r="E87" s="295">
        <v>3.69</v>
      </c>
      <c r="F87" s="164">
        <v>72</v>
      </c>
      <c r="G87" s="271">
        <v>170</v>
      </c>
      <c r="H87" s="352">
        <v>4.0355999999999996</v>
      </c>
      <c r="I87" s="295">
        <v>3.79</v>
      </c>
      <c r="J87" s="164">
        <v>14</v>
      </c>
      <c r="K87" s="271">
        <v>159</v>
      </c>
      <c r="L87" s="352">
        <v>3.9560000000000004</v>
      </c>
      <c r="M87" s="295">
        <v>3.81</v>
      </c>
      <c r="N87" s="164">
        <v>26</v>
      </c>
      <c r="O87" s="220">
        <v>131</v>
      </c>
      <c r="P87" s="221">
        <v>3.5877862595419852</v>
      </c>
      <c r="Q87" s="249">
        <v>3.6</v>
      </c>
      <c r="R87" s="210">
        <v>54</v>
      </c>
      <c r="S87" s="220">
        <v>135</v>
      </c>
      <c r="T87" s="221">
        <v>3.8815999999999997</v>
      </c>
      <c r="U87" s="221">
        <v>3.88</v>
      </c>
      <c r="V87" s="210">
        <v>49</v>
      </c>
      <c r="W87" s="59">
        <f t="shared" si="5"/>
        <v>215</v>
      </c>
      <c r="Y87" s="57"/>
      <c r="Z87" s="57"/>
    </row>
    <row r="88" spans="1:26" x14ac:dyDescent="0.25">
      <c r="A88" s="58">
        <v>6</v>
      </c>
      <c r="B88" s="39" t="s">
        <v>133</v>
      </c>
      <c r="C88" s="271">
        <v>260</v>
      </c>
      <c r="D88" s="352">
        <v>3.7385000000000002</v>
      </c>
      <c r="E88" s="295">
        <v>3.69</v>
      </c>
      <c r="F88" s="164">
        <v>44</v>
      </c>
      <c r="G88" s="271">
        <v>227</v>
      </c>
      <c r="H88" s="352">
        <v>3.8283</v>
      </c>
      <c r="I88" s="295">
        <v>3.79</v>
      </c>
      <c r="J88" s="164">
        <v>46</v>
      </c>
      <c r="K88" s="271">
        <v>225</v>
      </c>
      <c r="L88" s="352">
        <v>3.7958999999999996</v>
      </c>
      <c r="M88" s="295">
        <v>3.81</v>
      </c>
      <c r="N88" s="164">
        <v>60</v>
      </c>
      <c r="O88" s="220">
        <v>167</v>
      </c>
      <c r="P88" s="221">
        <v>3.8682634730538923</v>
      </c>
      <c r="Q88" s="249">
        <v>3.6</v>
      </c>
      <c r="R88" s="210">
        <v>17</v>
      </c>
      <c r="S88" s="362">
        <v>186</v>
      </c>
      <c r="T88" s="221">
        <v>3.8929</v>
      </c>
      <c r="U88" s="221">
        <v>3.88</v>
      </c>
      <c r="V88" s="210">
        <v>47</v>
      </c>
      <c r="W88" s="59">
        <f t="shared" si="5"/>
        <v>214</v>
      </c>
      <c r="Y88" s="57"/>
      <c r="Z88" s="57"/>
    </row>
    <row r="89" spans="1:26" x14ac:dyDescent="0.25">
      <c r="A89" s="157">
        <v>7</v>
      </c>
      <c r="B89" s="39" t="s">
        <v>57</v>
      </c>
      <c r="C89" s="271">
        <v>49</v>
      </c>
      <c r="D89" s="352">
        <v>3.3874</v>
      </c>
      <c r="E89" s="295">
        <v>3.69</v>
      </c>
      <c r="F89" s="164">
        <v>100</v>
      </c>
      <c r="G89" s="271">
        <v>74</v>
      </c>
      <c r="H89" s="352">
        <v>3.8513999999999999</v>
      </c>
      <c r="I89" s="295">
        <v>3.79</v>
      </c>
      <c r="J89" s="164">
        <v>41</v>
      </c>
      <c r="K89" s="271">
        <v>48</v>
      </c>
      <c r="L89" s="352">
        <v>3.5829999999999997</v>
      </c>
      <c r="M89" s="295">
        <v>3.81</v>
      </c>
      <c r="N89" s="164">
        <v>92</v>
      </c>
      <c r="O89" s="220">
        <v>49</v>
      </c>
      <c r="P89" s="221">
        <v>3.5918367346938771</v>
      </c>
      <c r="Q89" s="249">
        <v>3.6</v>
      </c>
      <c r="R89" s="210">
        <v>53</v>
      </c>
      <c r="S89" s="362">
        <v>50</v>
      </c>
      <c r="T89" s="221">
        <v>3.94</v>
      </c>
      <c r="U89" s="221">
        <v>3.88</v>
      </c>
      <c r="V89" s="210">
        <v>42</v>
      </c>
      <c r="W89" s="59">
        <f t="shared" si="5"/>
        <v>328</v>
      </c>
      <c r="Y89" s="57"/>
      <c r="Z89" s="57"/>
    </row>
    <row r="90" spans="1:26" x14ac:dyDescent="0.25">
      <c r="A90" s="58">
        <v>8</v>
      </c>
      <c r="B90" s="39" t="s">
        <v>134</v>
      </c>
      <c r="C90" s="271">
        <v>110</v>
      </c>
      <c r="D90" s="352">
        <v>3.6092</v>
      </c>
      <c r="E90" s="295">
        <v>3.69</v>
      </c>
      <c r="F90" s="164">
        <v>68</v>
      </c>
      <c r="G90" s="271">
        <v>83</v>
      </c>
      <c r="H90" s="352">
        <v>3.7590999999999997</v>
      </c>
      <c r="I90" s="295">
        <v>3.79</v>
      </c>
      <c r="J90" s="164">
        <v>59</v>
      </c>
      <c r="K90" s="271">
        <v>110</v>
      </c>
      <c r="L90" s="352">
        <v>3.7910000000000004</v>
      </c>
      <c r="M90" s="295">
        <v>3.81</v>
      </c>
      <c r="N90" s="164">
        <v>62</v>
      </c>
      <c r="O90" s="220">
        <v>76</v>
      </c>
      <c r="P90" s="221">
        <v>3.4078947368421044</v>
      </c>
      <c r="Q90" s="249">
        <v>3.6</v>
      </c>
      <c r="R90" s="210">
        <v>79</v>
      </c>
      <c r="S90" s="362">
        <v>69</v>
      </c>
      <c r="T90" s="221">
        <v>3.6521999999999997</v>
      </c>
      <c r="U90" s="221">
        <v>3.88</v>
      </c>
      <c r="V90" s="210">
        <v>84</v>
      </c>
      <c r="W90" s="59">
        <f t="shared" si="5"/>
        <v>352</v>
      </c>
      <c r="Y90" s="57"/>
      <c r="Z90" s="57"/>
    </row>
    <row r="91" spans="1:26" x14ac:dyDescent="0.25">
      <c r="A91" s="58">
        <v>9</v>
      </c>
      <c r="B91" s="39" t="s">
        <v>135</v>
      </c>
      <c r="C91" s="271">
        <v>76</v>
      </c>
      <c r="D91" s="352">
        <v>3.6713999999999998</v>
      </c>
      <c r="E91" s="295">
        <v>3.69</v>
      </c>
      <c r="F91" s="164">
        <v>57</v>
      </c>
      <c r="G91" s="271">
        <v>99</v>
      </c>
      <c r="H91" s="352">
        <v>3.6663000000000006</v>
      </c>
      <c r="I91" s="295">
        <v>3.79</v>
      </c>
      <c r="J91" s="164">
        <v>73</v>
      </c>
      <c r="K91" s="271">
        <v>106</v>
      </c>
      <c r="L91" s="352">
        <v>3.3585000000000003</v>
      </c>
      <c r="M91" s="295">
        <v>3.81</v>
      </c>
      <c r="N91" s="164">
        <v>107</v>
      </c>
      <c r="O91" s="220">
        <v>100</v>
      </c>
      <c r="P91" s="221">
        <v>3.17</v>
      </c>
      <c r="Q91" s="249">
        <v>3.6</v>
      </c>
      <c r="R91" s="210">
        <v>97</v>
      </c>
      <c r="S91" s="362">
        <v>93</v>
      </c>
      <c r="T91" s="221">
        <v>3.5376999999999996</v>
      </c>
      <c r="U91" s="221">
        <v>3.88</v>
      </c>
      <c r="V91" s="210">
        <v>96</v>
      </c>
      <c r="W91" s="59">
        <f t="shared" si="5"/>
        <v>430</v>
      </c>
      <c r="Y91" s="57"/>
      <c r="Z91" s="57"/>
    </row>
    <row r="92" spans="1:26" x14ac:dyDescent="0.25">
      <c r="A92" s="58">
        <v>10</v>
      </c>
      <c r="B92" s="39" t="s">
        <v>136</v>
      </c>
      <c r="C92" s="271">
        <v>102</v>
      </c>
      <c r="D92" s="352">
        <v>3.5295000000000005</v>
      </c>
      <c r="E92" s="295">
        <v>3.69</v>
      </c>
      <c r="F92" s="164">
        <v>90</v>
      </c>
      <c r="G92" s="271">
        <v>110</v>
      </c>
      <c r="H92" s="352">
        <v>3.5909000000000004</v>
      </c>
      <c r="I92" s="295">
        <v>3.79</v>
      </c>
      <c r="J92" s="164">
        <v>84</v>
      </c>
      <c r="K92" s="271">
        <v>123</v>
      </c>
      <c r="L92" s="352">
        <v>3.7477</v>
      </c>
      <c r="M92" s="295">
        <v>3.81</v>
      </c>
      <c r="N92" s="164">
        <v>68</v>
      </c>
      <c r="O92" s="220">
        <v>108</v>
      </c>
      <c r="P92" s="221">
        <v>3.8240740740740744</v>
      </c>
      <c r="Q92" s="249">
        <v>3.6</v>
      </c>
      <c r="R92" s="210">
        <v>23</v>
      </c>
      <c r="S92" s="220">
        <v>123</v>
      </c>
      <c r="T92" s="221">
        <v>3.6589000000000005</v>
      </c>
      <c r="U92" s="221">
        <v>3.88</v>
      </c>
      <c r="V92" s="210">
        <v>81</v>
      </c>
      <c r="W92" s="59">
        <f t="shared" si="5"/>
        <v>346</v>
      </c>
      <c r="Y92" s="57"/>
      <c r="Z92" s="57"/>
    </row>
    <row r="93" spans="1:26" x14ac:dyDescent="0.25">
      <c r="A93" s="58">
        <v>11</v>
      </c>
      <c r="B93" s="131" t="s">
        <v>208</v>
      </c>
      <c r="C93" s="274">
        <v>90</v>
      </c>
      <c r="D93" s="358">
        <v>3.4337</v>
      </c>
      <c r="E93" s="297">
        <v>3.69</v>
      </c>
      <c r="F93" s="275">
        <v>99</v>
      </c>
      <c r="G93" s="274">
        <v>77</v>
      </c>
      <c r="H93" s="358">
        <v>3.5710999999999995</v>
      </c>
      <c r="I93" s="297">
        <v>3.79</v>
      </c>
      <c r="J93" s="275">
        <v>88</v>
      </c>
      <c r="K93" s="274">
        <v>81</v>
      </c>
      <c r="L93" s="358">
        <v>3.5309000000000004</v>
      </c>
      <c r="M93" s="297">
        <v>3.81</v>
      </c>
      <c r="N93" s="275">
        <v>97</v>
      </c>
      <c r="O93" s="226">
        <v>78</v>
      </c>
      <c r="P93" s="133">
        <v>3.8333333333333339</v>
      </c>
      <c r="Q93" s="251">
        <v>3.6</v>
      </c>
      <c r="R93" s="215">
        <v>18</v>
      </c>
      <c r="S93" s="220">
        <v>86</v>
      </c>
      <c r="T93" s="221">
        <v>3.6861000000000002</v>
      </c>
      <c r="U93" s="133">
        <v>3.88</v>
      </c>
      <c r="V93" s="215">
        <v>79</v>
      </c>
      <c r="W93" s="59">
        <f t="shared" si="5"/>
        <v>381</v>
      </c>
      <c r="Y93" s="57"/>
      <c r="Z93" s="57"/>
    </row>
    <row r="94" spans="1:26" x14ac:dyDescent="0.25">
      <c r="A94" s="58">
        <v>12</v>
      </c>
      <c r="B94" s="39" t="s">
        <v>207</v>
      </c>
      <c r="C94" s="271">
        <v>74</v>
      </c>
      <c r="D94" s="352">
        <v>3.7566000000000002</v>
      </c>
      <c r="E94" s="295">
        <v>3.69</v>
      </c>
      <c r="F94" s="164">
        <v>39</v>
      </c>
      <c r="G94" s="271">
        <v>67</v>
      </c>
      <c r="H94" s="352">
        <v>3.806</v>
      </c>
      <c r="I94" s="295">
        <v>3.79</v>
      </c>
      <c r="J94" s="164">
        <v>49</v>
      </c>
      <c r="K94" s="271">
        <v>82</v>
      </c>
      <c r="L94" s="352">
        <v>3.7925999999999997</v>
      </c>
      <c r="M94" s="295">
        <v>3.81</v>
      </c>
      <c r="N94" s="164">
        <v>61</v>
      </c>
      <c r="O94" s="220">
        <v>75</v>
      </c>
      <c r="P94" s="221">
        <v>3.24</v>
      </c>
      <c r="Q94" s="249">
        <v>3.6</v>
      </c>
      <c r="R94" s="210">
        <v>93</v>
      </c>
      <c r="S94" s="220">
        <v>84</v>
      </c>
      <c r="T94" s="221">
        <v>3.9523999999999999</v>
      </c>
      <c r="U94" s="223">
        <v>3.88</v>
      </c>
      <c r="V94" s="212">
        <v>41</v>
      </c>
      <c r="W94" s="61">
        <f t="shared" si="5"/>
        <v>283</v>
      </c>
      <c r="Y94" s="57"/>
      <c r="Z94" s="57"/>
    </row>
    <row r="95" spans="1:26" x14ac:dyDescent="0.25">
      <c r="A95" s="58">
        <v>13</v>
      </c>
      <c r="B95" s="39" t="s">
        <v>137</v>
      </c>
      <c r="C95" s="271">
        <v>143</v>
      </c>
      <c r="D95" s="352">
        <v>3.657</v>
      </c>
      <c r="E95" s="295">
        <v>3.69</v>
      </c>
      <c r="F95" s="164">
        <v>60</v>
      </c>
      <c r="G95" s="271">
        <v>118</v>
      </c>
      <c r="H95" s="352">
        <v>3.7627999999999999</v>
      </c>
      <c r="I95" s="295">
        <v>3.79</v>
      </c>
      <c r="J95" s="164">
        <v>60</v>
      </c>
      <c r="K95" s="271">
        <v>149</v>
      </c>
      <c r="L95" s="352">
        <v>3.8523999999999994</v>
      </c>
      <c r="M95" s="295">
        <v>3.81</v>
      </c>
      <c r="N95" s="164">
        <v>43</v>
      </c>
      <c r="O95" s="220">
        <v>115</v>
      </c>
      <c r="P95" s="221">
        <v>3.3304347826086955</v>
      </c>
      <c r="Q95" s="249">
        <v>3.6</v>
      </c>
      <c r="R95" s="210">
        <v>88</v>
      </c>
      <c r="S95" s="222">
        <v>164</v>
      </c>
      <c r="T95" s="223">
        <v>3.9816999999999996</v>
      </c>
      <c r="U95" s="366">
        <v>3.88</v>
      </c>
      <c r="V95" s="354">
        <v>34</v>
      </c>
      <c r="W95" s="135">
        <f t="shared" si="5"/>
        <v>285</v>
      </c>
      <c r="Y95" s="57"/>
      <c r="Z95" s="57"/>
    </row>
    <row r="96" spans="1:26" x14ac:dyDescent="0.25">
      <c r="A96" s="58">
        <v>14</v>
      </c>
      <c r="B96" s="39" t="s">
        <v>138</v>
      </c>
      <c r="C96" s="271">
        <v>109</v>
      </c>
      <c r="D96" s="352">
        <v>3.8254000000000001</v>
      </c>
      <c r="E96" s="295">
        <v>3.69</v>
      </c>
      <c r="F96" s="164">
        <v>26</v>
      </c>
      <c r="G96" s="271">
        <v>101</v>
      </c>
      <c r="H96" s="352">
        <v>3.6333000000000002</v>
      </c>
      <c r="I96" s="295">
        <v>3.79</v>
      </c>
      <c r="J96" s="164">
        <v>79</v>
      </c>
      <c r="K96" s="271">
        <v>122</v>
      </c>
      <c r="L96" s="352">
        <v>3.8113999999999999</v>
      </c>
      <c r="M96" s="295">
        <v>3.81</v>
      </c>
      <c r="N96" s="164">
        <v>52</v>
      </c>
      <c r="O96" s="220">
        <v>95</v>
      </c>
      <c r="P96" s="221">
        <v>3.905263157894737</v>
      </c>
      <c r="Q96" s="249">
        <v>3.6</v>
      </c>
      <c r="R96" s="210">
        <v>15</v>
      </c>
      <c r="S96" s="220">
        <v>81</v>
      </c>
      <c r="T96" s="221">
        <v>3.7527000000000004</v>
      </c>
      <c r="U96" s="221">
        <v>3.88</v>
      </c>
      <c r="V96" s="210">
        <v>74</v>
      </c>
      <c r="W96" s="59">
        <f t="shared" si="5"/>
        <v>246</v>
      </c>
      <c r="Y96" s="57"/>
      <c r="Z96" s="57"/>
    </row>
    <row r="97" spans="1:26" x14ac:dyDescent="0.25">
      <c r="A97" s="158">
        <v>15</v>
      </c>
      <c r="B97" s="41" t="s">
        <v>139</v>
      </c>
      <c r="C97" s="269">
        <v>101</v>
      </c>
      <c r="D97" s="353">
        <v>3.6134999999999997</v>
      </c>
      <c r="E97" s="294">
        <v>3.69</v>
      </c>
      <c r="F97" s="270">
        <v>67</v>
      </c>
      <c r="G97" s="269">
        <v>92</v>
      </c>
      <c r="H97" s="353">
        <v>3.9021000000000003</v>
      </c>
      <c r="I97" s="294">
        <v>3.79</v>
      </c>
      <c r="J97" s="270">
        <v>35</v>
      </c>
      <c r="K97" s="269">
        <v>103</v>
      </c>
      <c r="L97" s="353">
        <v>3.7086999999999999</v>
      </c>
      <c r="M97" s="294">
        <v>3.81</v>
      </c>
      <c r="N97" s="270">
        <v>73</v>
      </c>
      <c r="O97" s="222">
        <v>67</v>
      </c>
      <c r="P97" s="223">
        <v>3.3283582089552239</v>
      </c>
      <c r="Q97" s="248">
        <v>3.6</v>
      </c>
      <c r="R97" s="212">
        <v>89</v>
      </c>
      <c r="S97" s="220">
        <v>67</v>
      </c>
      <c r="T97" s="221">
        <v>3.8956</v>
      </c>
      <c r="U97" s="223">
        <v>3.88</v>
      </c>
      <c r="V97" s="212">
        <v>46</v>
      </c>
      <c r="W97" s="61">
        <f t="shared" si="5"/>
        <v>310</v>
      </c>
      <c r="Y97" s="57"/>
      <c r="Z97" s="57"/>
    </row>
    <row r="98" spans="1:26" x14ac:dyDescent="0.25">
      <c r="A98" s="58">
        <v>16</v>
      </c>
      <c r="B98" s="39" t="s">
        <v>206</v>
      </c>
      <c r="C98" s="271">
        <v>78</v>
      </c>
      <c r="D98" s="352">
        <v>3.6153000000000004</v>
      </c>
      <c r="E98" s="295">
        <v>3.69</v>
      </c>
      <c r="F98" s="164">
        <v>65</v>
      </c>
      <c r="G98" s="271">
        <v>85</v>
      </c>
      <c r="H98" s="352">
        <v>3.3178999999999998</v>
      </c>
      <c r="I98" s="295">
        <v>3.79</v>
      </c>
      <c r="J98" s="164">
        <v>107</v>
      </c>
      <c r="K98" s="271">
        <v>57</v>
      </c>
      <c r="L98" s="352">
        <v>3.5968999999999998</v>
      </c>
      <c r="M98" s="295">
        <v>3.81</v>
      </c>
      <c r="N98" s="164">
        <v>89</v>
      </c>
      <c r="O98" s="220">
        <v>72</v>
      </c>
      <c r="P98" s="221">
        <v>3.4722222222222223</v>
      </c>
      <c r="Q98" s="249">
        <v>3.6</v>
      </c>
      <c r="R98" s="210">
        <v>70</v>
      </c>
      <c r="S98" s="220">
        <v>85</v>
      </c>
      <c r="T98" s="221">
        <v>3.8121000000000005</v>
      </c>
      <c r="U98" s="221">
        <v>3.88</v>
      </c>
      <c r="V98" s="210">
        <v>59</v>
      </c>
      <c r="W98" s="59">
        <f t="shared" si="5"/>
        <v>390</v>
      </c>
      <c r="Y98" s="57"/>
      <c r="Z98" s="57"/>
    </row>
    <row r="99" spans="1:26" x14ac:dyDescent="0.25">
      <c r="A99" s="58">
        <v>17</v>
      </c>
      <c r="B99" s="39" t="s">
        <v>140</v>
      </c>
      <c r="C99" s="271">
        <v>141</v>
      </c>
      <c r="D99" s="352">
        <v>3.5817999999999999</v>
      </c>
      <c r="E99" s="295">
        <v>3.69</v>
      </c>
      <c r="F99" s="164">
        <v>76</v>
      </c>
      <c r="G99" s="271">
        <v>132</v>
      </c>
      <c r="H99" s="352">
        <v>3.6137000000000001</v>
      </c>
      <c r="I99" s="295">
        <v>3.79</v>
      </c>
      <c r="J99" s="164">
        <v>82</v>
      </c>
      <c r="K99" s="271">
        <v>155</v>
      </c>
      <c r="L99" s="352">
        <v>3.5674000000000001</v>
      </c>
      <c r="M99" s="295">
        <v>3.81</v>
      </c>
      <c r="N99" s="164">
        <v>93</v>
      </c>
      <c r="O99" s="220">
        <v>144</v>
      </c>
      <c r="P99" s="221">
        <v>3.1388888888888893</v>
      </c>
      <c r="Q99" s="249">
        <v>3.6</v>
      </c>
      <c r="R99" s="210">
        <v>102</v>
      </c>
      <c r="S99" s="220">
        <v>134</v>
      </c>
      <c r="T99" s="221">
        <v>3.8508999999999998</v>
      </c>
      <c r="U99" s="221">
        <v>3.88</v>
      </c>
      <c r="V99" s="210">
        <v>54</v>
      </c>
      <c r="W99" s="59">
        <f t="shared" si="5"/>
        <v>407</v>
      </c>
      <c r="Y99" s="57"/>
      <c r="Z99" s="57"/>
    </row>
    <row r="100" spans="1:26" x14ac:dyDescent="0.25">
      <c r="A100" s="58">
        <v>18</v>
      </c>
      <c r="B100" s="39" t="s">
        <v>141</v>
      </c>
      <c r="C100" s="271">
        <v>89</v>
      </c>
      <c r="D100" s="352">
        <v>3.7527999999999997</v>
      </c>
      <c r="E100" s="295">
        <v>3.69</v>
      </c>
      <c r="F100" s="164">
        <v>40</v>
      </c>
      <c r="G100" s="271">
        <v>116</v>
      </c>
      <c r="H100" s="352">
        <v>3.7672000000000003</v>
      </c>
      <c r="I100" s="295">
        <v>3.79</v>
      </c>
      <c r="J100" s="164">
        <v>57</v>
      </c>
      <c r="K100" s="271">
        <v>99</v>
      </c>
      <c r="L100" s="352">
        <v>3.5551999999999997</v>
      </c>
      <c r="M100" s="295">
        <v>3.81</v>
      </c>
      <c r="N100" s="164">
        <v>95</v>
      </c>
      <c r="O100" s="220">
        <v>106</v>
      </c>
      <c r="P100" s="221">
        <v>3.1415094339622636</v>
      </c>
      <c r="Q100" s="249">
        <v>3.6</v>
      </c>
      <c r="R100" s="210">
        <v>101</v>
      </c>
      <c r="S100" s="220">
        <v>97</v>
      </c>
      <c r="T100" s="221">
        <v>3.5361000000000002</v>
      </c>
      <c r="U100" s="221">
        <v>3.88</v>
      </c>
      <c r="V100" s="210">
        <v>95</v>
      </c>
      <c r="W100" s="59">
        <f t="shared" si="5"/>
        <v>388</v>
      </c>
      <c r="Y100" s="57"/>
      <c r="Z100" s="57"/>
    </row>
    <row r="101" spans="1:26" x14ac:dyDescent="0.25">
      <c r="A101" s="58">
        <v>19</v>
      </c>
      <c r="B101" s="39" t="s">
        <v>142</v>
      </c>
      <c r="C101" s="271">
        <v>101</v>
      </c>
      <c r="D101" s="352">
        <v>4.0887000000000002</v>
      </c>
      <c r="E101" s="295">
        <v>3.69</v>
      </c>
      <c r="F101" s="164">
        <v>2</v>
      </c>
      <c r="G101" s="271">
        <v>128</v>
      </c>
      <c r="H101" s="352">
        <v>3.8207</v>
      </c>
      <c r="I101" s="295">
        <v>3.79</v>
      </c>
      <c r="J101" s="164">
        <v>47</v>
      </c>
      <c r="K101" s="271">
        <v>100</v>
      </c>
      <c r="L101" s="352">
        <v>3.97</v>
      </c>
      <c r="M101" s="295">
        <v>3.81</v>
      </c>
      <c r="N101" s="164">
        <v>22</v>
      </c>
      <c r="O101" s="220">
        <v>77</v>
      </c>
      <c r="P101" s="221">
        <v>3.8051948051948052</v>
      </c>
      <c r="Q101" s="249">
        <v>3.6</v>
      </c>
      <c r="R101" s="210">
        <v>24</v>
      </c>
      <c r="S101" s="220">
        <v>105</v>
      </c>
      <c r="T101" s="221">
        <v>4.3429000000000002</v>
      </c>
      <c r="U101" s="221">
        <v>3.88</v>
      </c>
      <c r="V101" s="210">
        <v>4</v>
      </c>
      <c r="W101" s="59">
        <f t="shared" si="5"/>
        <v>99</v>
      </c>
      <c r="Y101" s="57"/>
      <c r="Z101" s="57"/>
    </row>
    <row r="102" spans="1:26" x14ac:dyDescent="0.25">
      <c r="A102" s="58">
        <v>20</v>
      </c>
      <c r="B102" s="39" t="s">
        <v>91</v>
      </c>
      <c r="C102" s="271">
        <v>233</v>
      </c>
      <c r="D102" s="352">
        <v>3.8239999999999998</v>
      </c>
      <c r="E102" s="295">
        <v>3.69</v>
      </c>
      <c r="F102" s="164">
        <v>27</v>
      </c>
      <c r="G102" s="271">
        <v>219</v>
      </c>
      <c r="H102" s="352">
        <v>3.9406999999999992</v>
      </c>
      <c r="I102" s="295">
        <v>3.79</v>
      </c>
      <c r="J102" s="164">
        <v>29</v>
      </c>
      <c r="K102" s="271">
        <v>257</v>
      </c>
      <c r="L102" s="352">
        <v>3.9802</v>
      </c>
      <c r="M102" s="295">
        <v>3.81</v>
      </c>
      <c r="N102" s="164">
        <v>20</v>
      </c>
      <c r="O102" s="220">
        <v>193</v>
      </c>
      <c r="P102" s="221">
        <v>3.5025906735751295</v>
      </c>
      <c r="Q102" s="249">
        <v>3.6</v>
      </c>
      <c r="R102" s="210">
        <v>66</v>
      </c>
      <c r="S102" s="222">
        <v>259</v>
      </c>
      <c r="T102" s="223">
        <v>4.2822000000000005</v>
      </c>
      <c r="U102" s="221">
        <v>3.88</v>
      </c>
      <c r="V102" s="210">
        <v>8</v>
      </c>
      <c r="W102" s="59">
        <f t="shared" si="5"/>
        <v>150</v>
      </c>
      <c r="Y102" s="57"/>
      <c r="Z102" s="57"/>
    </row>
    <row r="103" spans="1:26" x14ac:dyDescent="0.25">
      <c r="A103" s="58">
        <v>21</v>
      </c>
      <c r="B103" s="39" t="s">
        <v>143</v>
      </c>
      <c r="C103" s="271">
        <v>278</v>
      </c>
      <c r="D103" s="352">
        <v>3.5824000000000003</v>
      </c>
      <c r="E103" s="295">
        <v>3.69</v>
      </c>
      <c r="F103" s="164">
        <v>75</v>
      </c>
      <c r="G103" s="271">
        <v>261</v>
      </c>
      <c r="H103" s="352">
        <v>3.8201999999999998</v>
      </c>
      <c r="I103" s="295">
        <v>3.79</v>
      </c>
      <c r="J103" s="164">
        <v>48</v>
      </c>
      <c r="K103" s="271">
        <v>278</v>
      </c>
      <c r="L103" s="352">
        <v>3.8025000000000002</v>
      </c>
      <c r="M103" s="295">
        <v>3.81</v>
      </c>
      <c r="N103" s="164">
        <v>57</v>
      </c>
      <c r="O103" s="220">
        <v>278</v>
      </c>
      <c r="P103" s="221">
        <v>3.5647482014388494</v>
      </c>
      <c r="Q103" s="249">
        <v>3.6</v>
      </c>
      <c r="R103" s="210">
        <v>58</v>
      </c>
      <c r="S103" s="220">
        <v>286</v>
      </c>
      <c r="T103" s="221">
        <v>3.9688999999999997</v>
      </c>
      <c r="U103" s="221">
        <v>3.88</v>
      </c>
      <c r="V103" s="210">
        <v>35</v>
      </c>
      <c r="W103" s="59">
        <f t="shared" si="5"/>
        <v>273</v>
      </c>
      <c r="Y103" s="57"/>
      <c r="Z103" s="57"/>
    </row>
    <row r="104" spans="1:26" x14ac:dyDescent="0.25">
      <c r="A104" s="58">
        <v>22</v>
      </c>
      <c r="B104" s="41" t="s">
        <v>90</v>
      </c>
      <c r="C104" s="269">
        <v>183</v>
      </c>
      <c r="D104" s="353">
        <v>3.5902000000000003</v>
      </c>
      <c r="E104" s="294">
        <v>3.69</v>
      </c>
      <c r="F104" s="270">
        <v>74</v>
      </c>
      <c r="G104" s="269">
        <v>181</v>
      </c>
      <c r="H104" s="353">
        <v>4.0000999999999998</v>
      </c>
      <c r="I104" s="294">
        <v>3.79</v>
      </c>
      <c r="J104" s="270">
        <v>20</v>
      </c>
      <c r="K104" s="269">
        <v>174</v>
      </c>
      <c r="L104" s="353">
        <v>4.0575000000000001</v>
      </c>
      <c r="M104" s="294">
        <v>3.81</v>
      </c>
      <c r="N104" s="270">
        <v>15</v>
      </c>
      <c r="O104" s="222">
        <v>161</v>
      </c>
      <c r="P104" s="223">
        <v>3.6273291925465845</v>
      </c>
      <c r="Q104" s="248">
        <v>3.6</v>
      </c>
      <c r="R104" s="212">
        <v>46</v>
      </c>
      <c r="S104" s="220">
        <v>146</v>
      </c>
      <c r="T104" s="221">
        <v>4.1097000000000001</v>
      </c>
      <c r="U104" s="223">
        <v>3.88</v>
      </c>
      <c r="V104" s="212">
        <v>18</v>
      </c>
      <c r="W104" s="61">
        <f t="shared" si="5"/>
        <v>173</v>
      </c>
      <c r="Y104" s="57"/>
      <c r="Z104" s="57"/>
    </row>
    <row r="105" spans="1:26" x14ac:dyDescent="0.25">
      <c r="A105" s="58">
        <v>23</v>
      </c>
      <c r="B105" s="39" t="s">
        <v>205</v>
      </c>
      <c r="C105" s="271">
        <v>114</v>
      </c>
      <c r="D105" s="352">
        <v>3.2631999999999999</v>
      </c>
      <c r="E105" s="295">
        <v>3.69</v>
      </c>
      <c r="F105" s="164">
        <v>108</v>
      </c>
      <c r="G105" s="271">
        <v>136</v>
      </c>
      <c r="H105" s="352">
        <v>3.7059000000000002</v>
      </c>
      <c r="I105" s="295">
        <v>3.79</v>
      </c>
      <c r="J105" s="164">
        <v>64</v>
      </c>
      <c r="K105" s="271">
        <v>138</v>
      </c>
      <c r="L105" s="352">
        <v>3.6087000000000002</v>
      </c>
      <c r="M105" s="295">
        <v>3.81</v>
      </c>
      <c r="N105" s="164">
        <v>87</v>
      </c>
      <c r="O105" s="220">
        <v>130</v>
      </c>
      <c r="P105" s="221">
        <v>3.792307692307693</v>
      </c>
      <c r="Q105" s="249">
        <v>3.6</v>
      </c>
      <c r="R105" s="210">
        <v>25</v>
      </c>
      <c r="S105" s="220">
        <v>110</v>
      </c>
      <c r="T105" s="221">
        <v>3.6819000000000002</v>
      </c>
      <c r="U105" s="221">
        <v>3.88</v>
      </c>
      <c r="V105" s="210">
        <v>80</v>
      </c>
      <c r="W105" s="59">
        <f t="shared" si="5"/>
        <v>364</v>
      </c>
      <c r="Y105" s="57"/>
      <c r="Z105" s="57"/>
    </row>
    <row r="106" spans="1:26" x14ac:dyDescent="0.25">
      <c r="A106" s="58">
        <v>24</v>
      </c>
      <c r="B106" s="39" t="s">
        <v>92</v>
      </c>
      <c r="C106" s="271">
        <v>305</v>
      </c>
      <c r="D106" s="352">
        <v>3.8689000000000004</v>
      </c>
      <c r="E106" s="295">
        <v>3.69</v>
      </c>
      <c r="F106" s="164">
        <v>20</v>
      </c>
      <c r="G106" s="271">
        <v>293</v>
      </c>
      <c r="H106" s="352">
        <v>3.7234000000000003</v>
      </c>
      <c r="I106" s="295">
        <v>3.79</v>
      </c>
      <c r="J106" s="164">
        <v>62</v>
      </c>
      <c r="K106" s="271">
        <v>283</v>
      </c>
      <c r="L106" s="352">
        <v>4.2014999999999993</v>
      </c>
      <c r="M106" s="295">
        <v>3.81</v>
      </c>
      <c r="N106" s="164">
        <v>5</v>
      </c>
      <c r="O106" s="220">
        <v>226</v>
      </c>
      <c r="P106" s="221">
        <v>3.7212389380530975</v>
      </c>
      <c r="Q106" s="249">
        <v>3.6</v>
      </c>
      <c r="R106" s="210">
        <v>33</v>
      </c>
      <c r="S106" s="220">
        <v>258</v>
      </c>
      <c r="T106" s="221">
        <v>4.2907000000000002</v>
      </c>
      <c r="U106" s="221">
        <v>3.88</v>
      </c>
      <c r="V106" s="210">
        <v>6</v>
      </c>
      <c r="W106" s="59">
        <f t="shared" si="5"/>
        <v>126</v>
      </c>
      <c r="Y106" s="57"/>
      <c r="Z106" s="57"/>
    </row>
    <row r="107" spans="1:26" x14ac:dyDescent="0.25">
      <c r="A107" s="58">
        <v>25</v>
      </c>
      <c r="B107" s="39" t="s">
        <v>93</v>
      </c>
      <c r="C107" s="271">
        <v>318</v>
      </c>
      <c r="D107" s="352">
        <v>3.8395999999999999</v>
      </c>
      <c r="E107" s="295">
        <v>3.69</v>
      </c>
      <c r="F107" s="164">
        <v>25</v>
      </c>
      <c r="G107" s="271">
        <v>292</v>
      </c>
      <c r="H107" s="352">
        <v>3.9076</v>
      </c>
      <c r="I107" s="295">
        <v>3.79</v>
      </c>
      <c r="J107" s="164">
        <v>33</v>
      </c>
      <c r="K107" s="271">
        <v>289</v>
      </c>
      <c r="L107" s="352">
        <v>3.8062999999999998</v>
      </c>
      <c r="M107" s="295">
        <v>3.81</v>
      </c>
      <c r="N107" s="164">
        <v>54</v>
      </c>
      <c r="O107" s="220">
        <v>276</v>
      </c>
      <c r="P107" s="221">
        <v>4.1449275362318838</v>
      </c>
      <c r="Q107" s="249">
        <v>3.6</v>
      </c>
      <c r="R107" s="210">
        <v>4</v>
      </c>
      <c r="S107" s="220">
        <v>237</v>
      </c>
      <c r="T107" s="221">
        <v>4.2401999999999997</v>
      </c>
      <c r="U107" s="221">
        <v>3.88</v>
      </c>
      <c r="V107" s="210">
        <v>10</v>
      </c>
      <c r="W107" s="59">
        <f t="shared" si="5"/>
        <v>126</v>
      </c>
      <c r="Y107" s="57"/>
      <c r="Z107" s="57"/>
    </row>
    <row r="108" spans="1:26" x14ac:dyDescent="0.25">
      <c r="A108" s="58">
        <v>26</v>
      </c>
      <c r="B108" s="39" t="s">
        <v>62</v>
      </c>
      <c r="C108" s="271">
        <v>161</v>
      </c>
      <c r="D108" s="352">
        <v>3.95</v>
      </c>
      <c r="E108" s="295">
        <v>3.69</v>
      </c>
      <c r="F108" s="164">
        <v>15</v>
      </c>
      <c r="G108" s="271">
        <v>161</v>
      </c>
      <c r="H108" s="352">
        <v>3.7763</v>
      </c>
      <c r="I108" s="295">
        <v>3.79</v>
      </c>
      <c r="J108" s="164">
        <v>55</v>
      </c>
      <c r="K108" s="271">
        <v>185</v>
      </c>
      <c r="L108" s="352">
        <v>3.9567999999999999</v>
      </c>
      <c r="M108" s="295">
        <v>3.81</v>
      </c>
      <c r="N108" s="164">
        <v>25</v>
      </c>
      <c r="O108" s="220">
        <v>112</v>
      </c>
      <c r="P108" s="221">
        <v>3.6785714285714284</v>
      </c>
      <c r="Q108" s="249">
        <v>3.6</v>
      </c>
      <c r="R108" s="210">
        <v>36</v>
      </c>
      <c r="S108" s="220">
        <v>110</v>
      </c>
      <c r="T108" s="221">
        <v>3.7634000000000003</v>
      </c>
      <c r="U108" s="221">
        <v>3.88</v>
      </c>
      <c r="V108" s="210">
        <v>70</v>
      </c>
      <c r="W108" s="59">
        <f t="shared" si="5"/>
        <v>201</v>
      </c>
      <c r="Y108" s="57"/>
      <c r="Z108" s="57"/>
    </row>
    <row r="109" spans="1:26" x14ac:dyDescent="0.25">
      <c r="A109" s="58">
        <v>27</v>
      </c>
      <c r="B109" s="39" t="s">
        <v>144</v>
      </c>
      <c r="C109" s="271">
        <v>28</v>
      </c>
      <c r="D109" s="352">
        <v>3.6428000000000003</v>
      </c>
      <c r="E109" s="295">
        <v>3.69</v>
      </c>
      <c r="F109" s="164">
        <v>62</v>
      </c>
      <c r="G109" s="271">
        <v>200</v>
      </c>
      <c r="H109" s="352">
        <v>4.01</v>
      </c>
      <c r="I109" s="295">
        <v>3.79</v>
      </c>
      <c r="J109" s="164">
        <v>18</v>
      </c>
      <c r="K109" s="271">
        <v>250</v>
      </c>
      <c r="L109" s="352">
        <v>3.9239999999999999</v>
      </c>
      <c r="M109" s="295">
        <v>3.81</v>
      </c>
      <c r="N109" s="164">
        <v>30</v>
      </c>
      <c r="O109" s="220">
        <v>230</v>
      </c>
      <c r="P109" s="221">
        <v>3.8869565217391306</v>
      </c>
      <c r="Q109" s="249">
        <v>3.6</v>
      </c>
      <c r="R109" s="210">
        <v>16</v>
      </c>
      <c r="S109" s="220">
        <v>223</v>
      </c>
      <c r="T109" s="221">
        <v>3.9146999999999998</v>
      </c>
      <c r="U109" s="221">
        <v>3.88</v>
      </c>
      <c r="V109" s="210">
        <v>44</v>
      </c>
      <c r="W109" s="59">
        <f t="shared" si="5"/>
        <v>170</v>
      </c>
      <c r="Y109" s="57"/>
      <c r="Z109" s="57"/>
    </row>
    <row r="110" spans="1:26" x14ac:dyDescent="0.25">
      <c r="A110" s="58">
        <v>28</v>
      </c>
      <c r="B110" s="39" t="s">
        <v>145</v>
      </c>
      <c r="C110" s="271">
        <v>216</v>
      </c>
      <c r="D110" s="352">
        <v>3.6990999999999996</v>
      </c>
      <c r="E110" s="295">
        <v>3.69</v>
      </c>
      <c r="F110" s="164">
        <v>49</v>
      </c>
      <c r="G110" s="271">
        <v>200</v>
      </c>
      <c r="H110" s="352">
        <v>3.605</v>
      </c>
      <c r="I110" s="295">
        <v>3.79</v>
      </c>
      <c r="J110" s="164">
        <v>83</v>
      </c>
      <c r="K110" s="271">
        <v>218</v>
      </c>
      <c r="L110" s="352">
        <v>3.3805999999999994</v>
      </c>
      <c r="M110" s="295">
        <v>3.81</v>
      </c>
      <c r="N110" s="164">
        <v>105</v>
      </c>
      <c r="O110" s="220">
        <v>226</v>
      </c>
      <c r="P110" s="221">
        <v>4</v>
      </c>
      <c r="Q110" s="249">
        <v>3.6</v>
      </c>
      <c r="R110" s="210">
        <v>8</v>
      </c>
      <c r="S110" s="220">
        <v>132</v>
      </c>
      <c r="T110" s="221">
        <v>3.7875000000000001</v>
      </c>
      <c r="U110" s="221">
        <v>3.88</v>
      </c>
      <c r="V110" s="210">
        <v>62</v>
      </c>
      <c r="W110" s="59">
        <f t="shared" si="5"/>
        <v>307</v>
      </c>
      <c r="Y110" s="57"/>
      <c r="Z110" s="57"/>
    </row>
    <row r="111" spans="1:26" x14ac:dyDescent="0.25">
      <c r="A111" s="58">
        <v>29</v>
      </c>
      <c r="B111" s="39" t="s">
        <v>146</v>
      </c>
      <c r="C111" s="271">
        <v>408</v>
      </c>
      <c r="D111" s="352">
        <v>3.6789000000000001</v>
      </c>
      <c r="E111" s="295">
        <v>3.69</v>
      </c>
      <c r="F111" s="164">
        <v>56</v>
      </c>
      <c r="G111" s="271">
        <v>400</v>
      </c>
      <c r="H111" s="352">
        <v>3.7949999999999999</v>
      </c>
      <c r="I111" s="295">
        <v>3.79</v>
      </c>
      <c r="J111" s="164">
        <v>51</v>
      </c>
      <c r="K111" s="271">
        <v>396</v>
      </c>
      <c r="L111" s="352">
        <v>3.7095000000000002</v>
      </c>
      <c r="M111" s="295">
        <v>3.81</v>
      </c>
      <c r="N111" s="164">
        <v>72</v>
      </c>
      <c r="O111" s="220">
        <v>230</v>
      </c>
      <c r="P111" s="221">
        <v>3.2391304347826089</v>
      </c>
      <c r="Q111" s="249">
        <v>3.6</v>
      </c>
      <c r="R111" s="210">
        <v>94</v>
      </c>
      <c r="S111" s="220">
        <v>172</v>
      </c>
      <c r="T111" s="221">
        <v>3.4763999999999999</v>
      </c>
      <c r="U111" s="221">
        <v>3.88</v>
      </c>
      <c r="V111" s="210">
        <v>103</v>
      </c>
      <c r="W111" s="59">
        <f t="shared" si="5"/>
        <v>376</v>
      </c>
      <c r="Y111" s="57"/>
      <c r="Z111" s="57"/>
    </row>
    <row r="112" spans="1:26" x14ac:dyDescent="0.25">
      <c r="A112" s="58">
        <v>30</v>
      </c>
      <c r="B112" s="39" t="s">
        <v>147</v>
      </c>
      <c r="C112" s="271">
        <v>352</v>
      </c>
      <c r="D112" s="352">
        <v>3.8550999999999997</v>
      </c>
      <c r="E112" s="295">
        <v>3.69</v>
      </c>
      <c r="F112" s="164">
        <v>22</v>
      </c>
      <c r="G112" s="271">
        <v>248</v>
      </c>
      <c r="H112" s="352">
        <v>3.5081000000000002</v>
      </c>
      <c r="I112" s="295">
        <v>3.79</v>
      </c>
      <c r="J112" s="164">
        <v>94</v>
      </c>
      <c r="K112" s="271">
        <v>160</v>
      </c>
      <c r="L112" s="352">
        <v>3.7191999999999994</v>
      </c>
      <c r="M112" s="295">
        <v>3.81</v>
      </c>
      <c r="N112" s="164">
        <v>71</v>
      </c>
      <c r="O112" s="220">
        <v>160</v>
      </c>
      <c r="P112" s="221">
        <v>3.5562499999999999</v>
      </c>
      <c r="Q112" s="249">
        <v>3.6</v>
      </c>
      <c r="R112" s="210">
        <v>60</v>
      </c>
      <c r="S112" s="222">
        <v>55</v>
      </c>
      <c r="T112" s="223">
        <v>3.3639999999999999</v>
      </c>
      <c r="U112" s="221">
        <v>3.88</v>
      </c>
      <c r="V112" s="210">
        <v>109</v>
      </c>
      <c r="W112" s="59">
        <f t="shared" si="5"/>
        <v>356</v>
      </c>
      <c r="Y112" s="57"/>
      <c r="Z112" s="57"/>
    </row>
    <row r="113" spans="1:26" ht="15.75" thickBot="1" x14ac:dyDescent="0.3">
      <c r="A113" s="58">
        <v>31</v>
      </c>
      <c r="B113" s="39" t="s">
        <v>212</v>
      </c>
      <c r="C113" s="271">
        <v>118</v>
      </c>
      <c r="D113" s="352">
        <v>3.8645000000000005</v>
      </c>
      <c r="E113" s="295">
        <v>3.69</v>
      </c>
      <c r="F113" s="164">
        <v>21</v>
      </c>
      <c r="G113" s="271"/>
      <c r="H113" s="352"/>
      <c r="I113" s="295">
        <v>3.79</v>
      </c>
      <c r="J113" s="164">
        <v>112</v>
      </c>
      <c r="K113" s="271"/>
      <c r="L113" s="352"/>
      <c r="M113" s="295">
        <v>3.81</v>
      </c>
      <c r="N113" s="164">
        <v>112</v>
      </c>
      <c r="O113" s="220"/>
      <c r="P113" s="221"/>
      <c r="Q113" s="249">
        <v>3.6</v>
      </c>
      <c r="R113" s="210">
        <v>110</v>
      </c>
      <c r="S113" s="222"/>
      <c r="T113" s="223"/>
      <c r="U113" s="221">
        <v>3.88</v>
      </c>
      <c r="V113" s="210">
        <v>111</v>
      </c>
      <c r="W113" s="59">
        <f t="shared" si="5"/>
        <v>466</v>
      </c>
      <c r="Y113" s="57"/>
      <c r="Z113" s="57"/>
    </row>
    <row r="114" spans="1:26" ht="15.75" thickBot="1" x14ac:dyDescent="0.3">
      <c r="A114" s="136"/>
      <c r="B114" s="137" t="s">
        <v>89</v>
      </c>
      <c r="C114" s="147">
        <f>SUM(C115:C123)</f>
        <v>1399</v>
      </c>
      <c r="D114" s="151">
        <f>AVERAGE(D115:D123)</f>
        <v>3.7681666666666667</v>
      </c>
      <c r="E114" s="296">
        <v>3.69</v>
      </c>
      <c r="F114" s="286"/>
      <c r="G114" s="147">
        <f>SUM(G115:G123)</f>
        <v>1170</v>
      </c>
      <c r="H114" s="151">
        <f>AVERAGE(H115:H123)</f>
        <v>3.9044666666666665</v>
      </c>
      <c r="I114" s="296">
        <v>3.79</v>
      </c>
      <c r="J114" s="286"/>
      <c r="K114" s="147">
        <f>SUM(K115:K123)</f>
        <v>1226</v>
      </c>
      <c r="L114" s="151">
        <f>AVERAGE(L115:L123)</f>
        <v>3.9583444444444447</v>
      </c>
      <c r="M114" s="296">
        <v>3.81</v>
      </c>
      <c r="N114" s="286"/>
      <c r="O114" s="147">
        <f>SUM(O115:O123)</f>
        <v>1036</v>
      </c>
      <c r="P114" s="151">
        <f>AVERAGE(P115:P123)</f>
        <v>3.5865370683768694</v>
      </c>
      <c r="Q114" s="243">
        <v>3.6</v>
      </c>
      <c r="R114" s="286"/>
      <c r="S114" s="280">
        <f>SUM(S115:S123)</f>
        <v>1008</v>
      </c>
      <c r="T114" s="151">
        <f>AVERAGE(T115:T123)</f>
        <v>3.9952222222222225</v>
      </c>
      <c r="U114" s="151">
        <v>3.88</v>
      </c>
      <c r="V114" s="286"/>
      <c r="W114" s="138"/>
      <c r="Y114" s="57"/>
      <c r="Z114" s="57"/>
    </row>
    <row r="115" spans="1:26" x14ac:dyDescent="0.25">
      <c r="A115" s="54">
        <v>1</v>
      </c>
      <c r="B115" s="38" t="s">
        <v>63</v>
      </c>
      <c r="C115" s="273">
        <v>110</v>
      </c>
      <c r="D115" s="359">
        <v>4.4000000000000004</v>
      </c>
      <c r="E115" s="298">
        <v>3.69</v>
      </c>
      <c r="F115" s="165">
        <v>1</v>
      </c>
      <c r="G115" s="273">
        <v>118</v>
      </c>
      <c r="H115" s="359">
        <v>4.2202999999999999</v>
      </c>
      <c r="I115" s="298">
        <v>3.79</v>
      </c>
      <c r="J115" s="165">
        <v>6</v>
      </c>
      <c r="K115" s="273">
        <v>113</v>
      </c>
      <c r="L115" s="359">
        <v>4.5575000000000001</v>
      </c>
      <c r="M115" s="298">
        <v>3.81</v>
      </c>
      <c r="N115" s="165">
        <v>1</v>
      </c>
      <c r="O115" s="227">
        <v>89</v>
      </c>
      <c r="P115" s="228">
        <v>4.213483146067416</v>
      </c>
      <c r="Q115" s="252">
        <v>3.6</v>
      </c>
      <c r="R115" s="217">
        <v>2</v>
      </c>
      <c r="S115" s="227">
        <v>95</v>
      </c>
      <c r="T115" s="228">
        <v>4.4316000000000004</v>
      </c>
      <c r="U115" s="367">
        <v>3.88</v>
      </c>
      <c r="V115" s="217">
        <v>1</v>
      </c>
      <c r="W115" s="55">
        <f t="shared" ref="W115:W122" si="6">V115+R115+N115+J115+F115</f>
        <v>11</v>
      </c>
      <c r="Y115" s="57"/>
      <c r="Z115" s="57"/>
    </row>
    <row r="116" spans="1:26" x14ac:dyDescent="0.25">
      <c r="A116" s="67">
        <v>2</v>
      </c>
      <c r="B116" s="39" t="s">
        <v>66</v>
      </c>
      <c r="C116" s="271">
        <v>115</v>
      </c>
      <c r="D116" s="352">
        <v>3.8172999999999995</v>
      </c>
      <c r="E116" s="295">
        <v>3.69</v>
      </c>
      <c r="F116" s="164">
        <v>28</v>
      </c>
      <c r="G116" s="271">
        <v>79</v>
      </c>
      <c r="H116" s="352">
        <v>3.9489999999999998</v>
      </c>
      <c r="I116" s="295">
        <v>3.79</v>
      </c>
      <c r="J116" s="164">
        <v>26</v>
      </c>
      <c r="K116" s="271">
        <v>94</v>
      </c>
      <c r="L116" s="352">
        <v>4.1276000000000002</v>
      </c>
      <c r="M116" s="295">
        <v>3.81</v>
      </c>
      <c r="N116" s="164">
        <v>7</v>
      </c>
      <c r="O116" s="220">
        <v>93</v>
      </c>
      <c r="P116" s="221">
        <v>4.0107526881720421</v>
      </c>
      <c r="Q116" s="249">
        <v>3.6</v>
      </c>
      <c r="R116" s="210">
        <v>7</v>
      </c>
      <c r="S116" s="220">
        <v>74</v>
      </c>
      <c r="T116" s="221">
        <v>4.1352000000000002</v>
      </c>
      <c r="U116" s="221">
        <v>3.88</v>
      </c>
      <c r="V116" s="210">
        <v>16</v>
      </c>
      <c r="W116" s="59">
        <f t="shared" si="6"/>
        <v>84</v>
      </c>
      <c r="Y116" s="57"/>
      <c r="Z116" s="57"/>
    </row>
    <row r="117" spans="1:26" x14ac:dyDescent="0.25">
      <c r="A117" s="67">
        <v>3</v>
      </c>
      <c r="B117" s="39" t="s">
        <v>64</v>
      </c>
      <c r="C117" s="271">
        <v>74</v>
      </c>
      <c r="D117" s="352">
        <v>3.8513000000000002</v>
      </c>
      <c r="E117" s="295">
        <v>3.69</v>
      </c>
      <c r="F117" s="164">
        <v>23</v>
      </c>
      <c r="G117" s="271">
        <v>63</v>
      </c>
      <c r="H117" s="352">
        <v>4.0157999999999996</v>
      </c>
      <c r="I117" s="295">
        <v>3.79</v>
      </c>
      <c r="J117" s="164">
        <v>16</v>
      </c>
      <c r="K117" s="271">
        <v>50</v>
      </c>
      <c r="L117" s="352">
        <v>3.66</v>
      </c>
      <c r="M117" s="295">
        <v>3.81</v>
      </c>
      <c r="N117" s="164">
        <v>79</v>
      </c>
      <c r="O117" s="220">
        <v>91</v>
      </c>
      <c r="P117" s="221">
        <v>3.5824175824175826</v>
      </c>
      <c r="Q117" s="249">
        <v>3.6</v>
      </c>
      <c r="R117" s="210">
        <v>55</v>
      </c>
      <c r="S117" s="220">
        <v>69</v>
      </c>
      <c r="T117" s="221">
        <v>4.1594000000000007</v>
      </c>
      <c r="U117" s="221">
        <v>3.88</v>
      </c>
      <c r="V117" s="210">
        <v>15</v>
      </c>
      <c r="W117" s="59">
        <f t="shared" si="6"/>
        <v>188</v>
      </c>
      <c r="Y117" s="57"/>
      <c r="Z117" s="57"/>
    </row>
    <row r="118" spans="1:26" x14ac:dyDescent="0.25">
      <c r="A118" s="67">
        <v>4</v>
      </c>
      <c r="B118" s="39" t="s">
        <v>65</v>
      </c>
      <c r="C118" s="271">
        <v>103</v>
      </c>
      <c r="D118" s="352">
        <v>3.7571999999999997</v>
      </c>
      <c r="E118" s="295">
        <v>3.69</v>
      </c>
      <c r="F118" s="164">
        <v>38</v>
      </c>
      <c r="G118" s="271">
        <v>69</v>
      </c>
      <c r="H118" s="352">
        <v>3.6810999999999994</v>
      </c>
      <c r="I118" s="295">
        <v>3.79</v>
      </c>
      <c r="J118" s="164">
        <v>71</v>
      </c>
      <c r="K118" s="271">
        <v>78</v>
      </c>
      <c r="L118" s="352">
        <v>4.3209</v>
      </c>
      <c r="M118" s="295">
        <v>3.81</v>
      </c>
      <c r="N118" s="164">
        <v>3</v>
      </c>
      <c r="O118" s="220">
        <v>65</v>
      </c>
      <c r="P118" s="221">
        <v>2.9692307692307698</v>
      </c>
      <c r="Q118" s="249">
        <v>3.6</v>
      </c>
      <c r="R118" s="210">
        <v>107</v>
      </c>
      <c r="S118" s="220">
        <v>75</v>
      </c>
      <c r="T118" s="221">
        <v>3.7870000000000004</v>
      </c>
      <c r="U118" s="221">
        <v>3.88</v>
      </c>
      <c r="V118" s="210">
        <v>65</v>
      </c>
      <c r="W118" s="59">
        <f t="shared" si="6"/>
        <v>284</v>
      </c>
      <c r="Y118" s="57"/>
      <c r="Z118" s="57"/>
    </row>
    <row r="119" spans="1:26" x14ac:dyDescent="0.25">
      <c r="A119" s="67">
        <v>5</v>
      </c>
      <c r="B119" s="39" t="s">
        <v>148</v>
      </c>
      <c r="C119" s="271">
        <v>104</v>
      </c>
      <c r="D119" s="352">
        <v>3.9995999999999996</v>
      </c>
      <c r="E119" s="295">
        <v>3.69</v>
      </c>
      <c r="F119" s="164">
        <v>10</v>
      </c>
      <c r="G119" s="271">
        <v>80</v>
      </c>
      <c r="H119" s="352">
        <v>4.1875</v>
      </c>
      <c r="I119" s="295">
        <v>3.79</v>
      </c>
      <c r="J119" s="164">
        <v>8</v>
      </c>
      <c r="K119" s="271">
        <v>88</v>
      </c>
      <c r="L119" s="352">
        <v>3.7837000000000001</v>
      </c>
      <c r="M119" s="295">
        <v>3.81</v>
      </c>
      <c r="N119" s="164">
        <v>65</v>
      </c>
      <c r="O119" s="220">
        <v>82</v>
      </c>
      <c r="P119" s="221">
        <v>4.01219512195122</v>
      </c>
      <c r="Q119" s="249">
        <v>3.6</v>
      </c>
      <c r="R119" s="210">
        <v>6</v>
      </c>
      <c r="S119" s="220">
        <v>79</v>
      </c>
      <c r="T119" s="221">
        <v>4.1776</v>
      </c>
      <c r="U119" s="365">
        <v>3.88</v>
      </c>
      <c r="V119" s="216">
        <v>14</v>
      </c>
      <c r="W119" s="64">
        <f t="shared" si="6"/>
        <v>103</v>
      </c>
      <c r="Y119" s="57"/>
      <c r="Z119" s="57"/>
    </row>
    <row r="120" spans="1:26" x14ac:dyDescent="0.25">
      <c r="A120" s="67">
        <v>6</v>
      </c>
      <c r="B120" s="39" t="s">
        <v>67</v>
      </c>
      <c r="C120" s="271">
        <v>78</v>
      </c>
      <c r="D120" s="352">
        <v>3.7182999999999997</v>
      </c>
      <c r="E120" s="295">
        <v>3.69</v>
      </c>
      <c r="F120" s="164">
        <v>46</v>
      </c>
      <c r="G120" s="271">
        <v>74</v>
      </c>
      <c r="H120" s="352">
        <v>3.7433000000000005</v>
      </c>
      <c r="I120" s="295">
        <v>3.79</v>
      </c>
      <c r="J120" s="164">
        <v>61</v>
      </c>
      <c r="K120" s="271">
        <v>67</v>
      </c>
      <c r="L120" s="352">
        <v>3.8957999999999999</v>
      </c>
      <c r="M120" s="295">
        <v>3.81</v>
      </c>
      <c r="N120" s="164">
        <v>35</v>
      </c>
      <c r="O120" s="220">
        <v>48</v>
      </c>
      <c r="P120" s="221">
        <v>3.104166666666667</v>
      </c>
      <c r="Q120" s="249">
        <v>3.6</v>
      </c>
      <c r="R120" s="210">
        <v>103</v>
      </c>
      <c r="S120" s="220">
        <v>72</v>
      </c>
      <c r="T120" s="221">
        <v>4.0556000000000001</v>
      </c>
      <c r="U120" s="221">
        <v>3.88</v>
      </c>
      <c r="V120" s="210">
        <v>24</v>
      </c>
      <c r="W120" s="59">
        <f t="shared" si="6"/>
        <v>269</v>
      </c>
      <c r="Y120" s="57"/>
      <c r="Z120" s="57"/>
    </row>
    <row r="121" spans="1:26" x14ac:dyDescent="0.25">
      <c r="A121" s="67">
        <v>7</v>
      </c>
      <c r="B121" s="39" t="s">
        <v>68</v>
      </c>
      <c r="C121" s="271">
        <v>45</v>
      </c>
      <c r="D121" s="352">
        <v>3.1110000000000002</v>
      </c>
      <c r="E121" s="295">
        <v>3.69</v>
      </c>
      <c r="F121" s="164">
        <v>112</v>
      </c>
      <c r="G121" s="271">
        <v>46</v>
      </c>
      <c r="H121" s="352">
        <v>3.6953999999999998</v>
      </c>
      <c r="I121" s="295">
        <v>3.79</v>
      </c>
      <c r="J121" s="164">
        <v>65</v>
      </c>
      <c r="K121" s="271">
        <v>39</v>
      </c>
      <c r="L121" s="352">
        <v>3.6669999999999998</v>
      </c>
      <c r="M121" s="295">
        <v>3.81</v>
      </c>
      <c r="N121" s="164">
        <v>77</v>
      </c>
      <c r="O121" s="220">
        <v>50</v>
      </c>
      <c r="P121" s="221">
        <v>3.28</v>
      </c>
      <c r="Q121" s="249">
        <v>3.6</v>
      </c>
      <c r="R121" s="210">
        <v>91</v>
      </c>
      <c r="S121" s="220">
        <v>45</v>
      </c>
      <c r="T121" s="221">
        <v>3.7337000000000002</v>
      </c>
      <c r="U121" s="221">
        <v>3.88</v>
      </c>
      <c r="V121" s="210">
        <v>75</v>
      </c>
      <c r="W121" s="59">
        <f t="shared" si="6"/>
        <v>420</v>
      </c>
      <c r="Y121" s="57"/>
      <c r="Z121" s="57"/>
    </row>
    <row r="122" spans="1:26" x14ac:dyDescent="0.25">
      <c r="A122" s="67">
        <v>8</v>
      </c>
      <c r="B122" s="39" t="s">
        <v>149</v>
      </c>
      <c r="C122" s="271">
        <v>398</v>
      </c>
      <c r="D122" s="352">
        <v>3.6808999999999998</v>
      </c>
      <c r="E122" s="295">
        <v>3.69</v>
      </c>
      <c r="F122" s="164">
        <v>55</v>
      </c>
      <c r="G122" s="271">
        <v>342</v>
      </c>
      <c r="H122" s="352">
        <v>3.7987000000000002</v>
      </c>
      <c r="I122" s="295">
        <v>3.79</v>
      </c>
      <c r="J122" s="164">
        <v>50</v>
      </c>
      <c r="K122" s="271">
        <v>386</v>
      </c>
      <c r="L122" s="352">
        <v>3.7025000000000001</v>
      </c>
      <c r="M122" s="295">
        <v>3.81</v>
      </c>
      <c r="N122" s="164">
        <v>74</v>
      </c>
      <c r="O122" s="220">
        <v>332</v>
      </c>
      <c r="P122" s="221">
        <v>3.3162650602409638</v>
      </c>
      <c r="Q122" s="249">
        <v>3.6</v>
      </c>
      <c r="R122" s="210">
        <v>90</v>
      </c>
      <c r="S122" s="220">
        <v>390</v>
      </c>
      <c r="T122" s="221">
        <v>3.9769000000000001</v>
      </c>
      <c r="U122" s="221">
        <v>3.88</v>
      </c>
      <c r="V122" s="210">
        <v>33</v>
      </c>
      <c r="W122" s="59">
        <f t="shared" si="6"/>
        <v>302</v>
      </c>
      <c r="Z122" s="57"/>
    </row>
    <row r="123" spans="1:26" ht="15.75" thickBot="1" x14ac:dyDescent="0.3">
      <c r="A123" s="65">
        <v>9</v>
      </c>
      <c r="B123" s="40" t="s">
        <v>201</v>
      </c>
      <c r="C123" s="272">
        <v>372</v>
      </c>
      <c r="D123" s="360">
        <v>3.5779000000000001</v>
      </c>
      <c r="E123" s="299">
        <v>3.69</v>
      </c>
      <c r="F123" s="201">
        <v>78</v>
      </c>
      <c r="G123" s="272">
        <v>299</v>
      </c>
      <c r="H123" s="360">
        <v>3.8490999999999995</v>
      </c>
      <c r="I123" s="299">
        <v>3.79</v>
      </c>
      <c r="J123" s="201">
        <v>43</v>
      </c>
      <c r="K123" s="272">
        <v>311</v>
      </c>
      <c r="L123" s="360">
        <v>3.9100999999999999</v>
      </c>
      <c r="M123" s="299">
        <v>3.81</v>
      </c>
      <c r="N123" s="201">
        <v>32</v>
      </c>
      <c r="O123" s="254">
        <v>186</v>
      </c>
      <c r="P123" s="255">
        <v>3.790322580645161</v>
      </c>
      <c r="Q123" s="256">
        <v>3.6</v>
      </c>
      <c r="R123" s="219">
        <v>26</v>
      </c>
      <c r="S123" s="254">
        <v>109</v>
      </c>
      <c r="T123" s="255">
        <v>3.5</v>
      </c>
      <c r="U123" s="255">
        <v>3.88</v>
      </c>
      <c r="V123" s="219">
        <v>100</v>
      </c>
      <c r="W123" s="66">
        <f>V123+R123+N123+J123+F123</f>
        <v>279</v>
      </c>
      <c r="Z123" s="57"/>
    </row>
    <row r="124" spans="1:26" x14ac:dyDescent="0.25">
      <c r="A124" s="102" t="s">
        <v>96</v>
      </c>
      <c r="B124" s="68"/>
      <c r="C124" s="68"/>
      <c r="D124" s="154">
        <f>$D$4</f>
        <v>3.6775767857142845</v>
      </c>
      <c r="E124" s="68"/>
      <c r="F124" s="68"/>
      <c r="G124" s="68"/>
      <c r="H124" s="154">
        <f>$H$4</f>
        <v>3.7686774774774787</v>
      </c>
      <c r="I124" s="68"/>
      <c r="J124" s="68"/>
      <c r="K124" s="68"/>
      <c r="L124" s="154">
        <f>$L$4</f>
        <v>3.7924117117117127</v>
      </c>
      <c r="M124" s="68"/>
      <c r="N124" s="68"/>
      <c r="O124" s="68"/>
      <c r="P124" s="154">
        <f>$P$4</f>
        <v>3.571430010392497</v>
      </c>
      <c r="Q124" s="68"/>
      <c r="R124" s="68"/>
      <c r="S124" s="68"/>
      <c r="T124" s="154">
        <f>$T$4</f>
        <v>3.8416672727272716</v>
      </c>
      <c r="U124" s="154"/>
      <c r="V124" s="68"/>
    </row>
    <row r="125" spans="1:26" x14ac:dyDescent="0.25">
      <c r="A125" s="103" t="s">
        <v>97</v>
      </c>
      <c r="D125" s="607">
        <v>3.69</v>
      </c>
      <c r="H125" s="148">
        <v>3.79</v>
      </c>
      <c r="L125" s="148">
        <v>3.81</v>
      </c>
      <c r="P125" s="253">
        <v>3.6</v>
      </c>
      <c r="T125" s="253">
        <v>3.88</v>
      </c>
      <c r="U125" s="57"/>
      <c r="W125" s="148"/>
    </row>
  </sheetData>
  <sortState ref="Y83:AB112">
    <sortCondition ref="Y83"/>
  </sortState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P4:P111 P113:P125">
    <cfRule type="cellIs" dxfId="203" priority="111" operator="between">
      <formula>$P$124</formula>
      <formula>3.57</formula>
    </cfRule>
    <cfRule type="containsBlanks" dxfId="202" priority="112">
      <formula>LEN(TRIM(P4))=0</formula>
    </cfRule>
    <cfRule type="cellIs" dxfId="201" priority="113" operator="greaterThanOrEqual">
      <formula>4.5</formula>
    </cfRule>
    <cfRule type="cellIs" dxfId="200" priority="114" operator="lessThan">
      <formula>3.5</formula>
    </cfRule>
    <cfRule type="cellIs" dxfId="199" priority="115" operator="between">
      <formula>$P$124</formula>
      <formula>3.5</formula>
    </cfRule>
    <cfRule type="cellIs" dxfId="198" priority="116" operator="between">
      <formula>4.5</formula>
      <formula>$P$124</formula>
    </cfRule>
  </conditionalFormatting>
  <conditionalFormatting sqref="L4:L111 L113:L125">
    <cfRule type="cellIs" dxfId="197" priority="106" operator="between">
      <formula>$L$124</formula>
      <formula>3.785</formula>
    </cfRule>
    <cfRule type="cellIs" dxfId="196" priority="107" operator="lessThan">
      <formula>3.5</formula>
    </cfRule>
    <cfRule type="cellIs" dxfId="195" priority="108" operator="between">
      <formula>3.5</formula>
      <formula>$L$124</formula>
    </cfRule>
    <cfRule type="cellIs" dxfId="194" priority="109" operator="between">
      <formula>$L$124</formula>
      <formula>4.5</formula>
    </cfRule>
    <cfRule type="cellIs" dxfId="193" priority="110" operator="greaterThanOrEqual">
      <formula>4.5</formula>
    </cfRule>
  </conditionalFormatting>
  <conditionalFormatting sqref="T4:T111 T113:T125">
    <cfRule type="cellIs" dxfId="192" priority="39" operator="between">
      <formula>$T$124</formula>
      <formula>3.836</formula>
    </cfRule>
    <cfRule type="cellIs" dxfId="191" priority="40" operator="between">
      <formula>3.5</formula>
      <formula>3.49</formula>
    </cfRule>
    <cfRule type="containsBlanks" dxfId="190" priority="41">
      <formula>LEN(TRIM(T4))=0</formula>
    </cfRule>
    <cfRule type="cellIs" dxfId="189" priority="42" operator="lessThan">
      <formula>3.5</formula>
    </cfRule>
    <cfRule type="cellIs" dxfId="188" priority="43" operator="between">
      <formula>$T$124</formula>
      <formula>3.5</formula>
    </cfRule>
    <cfRule type="cellIs" dxfId="187" priority="44" operator="between">
      <formula>4.5</formula>
      <formula>$T$124</formula>
    </cfRule>
    <cfRule type="cellIs" dxfId="186" priority="45" operator="greaterThanOrEqual">
      <formula>4.5</formula>
    </cfRule>
  </conditionalFormatting>
  <conditionalFormatting sqref="H4:H111 H113:H125">
    <cfRule type="cellIs" dxfId="185" priority="34" operator="between">
      <formula>$H$124</formula>
      <formula>3.765</formula>
    </cfRule>
    <cfRule type="cellIs" dxfId="184" priority="35" operator="lessThan">
      <formula>3.495</formula>
    </cfRule>
    <cfRule type="cellIs" dxfId="183" priority="36" operator="between">
      <formula>3.495</formula>
      <formula>$H$124</formula>
    </cfRule>
    <cfRule type="cellIs" dxfId="182" priority="37" operator="between">
      <formula>$H$124</formula>
      <formula>4.5</formula>
    </cfRule>
    <cfRule type="cellIs" dxfId="181" priority="38" operator="greaterThanOrEqual">
      <formula>4.5</formula>
    </cfRule>
  </conditionalFormatting>
  <conditionalFormatting sqref="D6:T123">
    <cfRule type="containsBlanks" dxfId="180" priority="2">
      <formula>LEN(TRIM(D6))=0</formula>
    </cfRule>
  </conditionalFormatting>
  <conditionalFormatting sqref="P112">
    <cfRule type="cellIs" dxfId="179" priority="23" operator="between">
      <formula>$P$124</formula>
      <formula>3.57</formula>
    </cfRule>
    <cfRule type="containsBlanks" dxfId="178" priority="24">
      <formula>LEN(TRIM(P112))=0</formula>
    </cfRule>
    <cfRule type="cellIs" dxfId="177" priority="25" operator="greaterThanOrEqual">
      <formula>4.5</formula>
    </cfRule>
    <cfRule type="cellIs" dxfId="176" priority="26" operator="lessThan">
      <formula>3.5</formula>
    </cfRule>
    <cfRule type="cellIs" dxfId="175" priority="27" operator="between">
      <formula>$P$124</formula>
      <formula>3.5</formula>
    </cfRule>
    <cfRule type="cellIs" dxfId="174" priority="28" operator="between">
      <formula>4.5</formula>
      <formula>$P$124</formula>
    </cfRule>
  </conditionalFormatting>
  <conditionalFormatting sqref="L112">
    <cfRule type="cellIs" dxfId="173" priority="18" operator="between">
      <formula>$L$124</formula>
      <formula>3.785</formula>
    </cfRule>
    <cfRule type="cellIs" dxfId="172" priority="19" operator="lessThan">
      <formula>3.5</formula>
    </cfRule>
    <cfRule type="cellIs" dxfId="171" priority="20" operator="between">
      <formula>3.5</formula>
      <formula>$L$124</formula>
    </cfRule>
    <cfRule type="cellIs" dxfId="170" priority="21" operator="between">
      <formula>$L$124</formula>
      <formula>4.5</formula>
    </cfRule>
    <cfRule type="cellIs" dxfId="169" priority="22" operator="greaterThanOrEqual">
      <formula>4.5</formula>
    </cfRule>
  </conditionalFormatting>
  <conditionalFormatting sqref="T112">
    <cfRule type="cellIs" dxfId="168" priority="11" operator="between">
      <formula>$T$124</formula>
      <formula>3.836</formula>
    </cfRule>
    <cfRule type="cellIs" dxfId="167" priority="12" operator="between">
      <formula>3.5</formula>
      <formula>3.49</formula>
    </cfRule>
    <cfRule type="containsBlanks" dxfId="166" priority="13">
      <formula>LEN(TRIM(T112))=0</formula>
    </cfRule>
    <cfRule type="cellIs" dxfId="165" priority="14" operator="lessThan">
      <formula>3.5</formula>
    </cfRule>
    <cfRule type="cellIs" dxfId="164" priority="15" operator="between">
      <formula>$T$124</formula>
      <formula>3.5</formula>
    </cfRule>
    <cfRule type="cellIs" dxfId="163" priority="16" operator="between">
      <formula>4.5</formula>
      <formula>$T$124</formula>
    </cfRule>
    <cfRule type="cellIs" dxfId="162" priority="17" operator="greaterThanOrEqual">
      <formula>4.5</formula>
    </cfRule>
  </conditionalFormatting>
  <conditionalFormatting sqref="H112">
    <cfRule type="cellIs" dxfId="161" priority="6" operator="between">
      <formula>$H$124</formula>
      <formula>3.765</formula>
    </cfRule>
    <cfRule type="cellIs" dxfId="160" priority="7" operator="lessThan">
      <formula>3.495</formula>
    </cfRule>
    <cfRule type="cellIs" dxfId="159" priority="8" operator="between">
      <formula>3.495</formula>
      <formula>$H$124</formula>
    </cfRule>
    <cfRule type="cellIs" dxfId="158" priority="9" operator="between">
      <formula>$H$124</formula>
      <formula>4.5</formula>
    </cfRule>
    <cfRule type="cellIs" dxfId="157" priority="10" operator="greaterThanOrEqual">
      <formula>4.5</formula>
    </cfRule>
  </conditionalFormatting>
  <conditionalFormatting sqref="D4:D125">
    <cfRule type="cellIs" dxfId="156" priority="1" stopIfTrue="1" operator="equal">
      <formula>$D$124</formula>
    </cfRule>
    <cfRule type="cellIs" dxfId="155" priority="3" stopIfTrue="1" operator="lessThan">
      <formula>3.495</formula>
    </cfRule>
    <cfRule type="cellIs" dxfId="154" priority="4" stopIfTrue="1" operator="between">
      <formula>3.495</formula>
      <formula>$D$124</formula>
    </cfRule>
    <cfRule type="cellIs" dxfId="153" priority="5" stopIfTrue="1" operator="between">
      <formula>$D$124</formula>
      <formula>4.5</formula>
    </cfRule>
    <cfRule type="cellIs" dxfId="152" priority="117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zoomScale="90" zoomScaleNormal="90" workbookViewId="0">
      <selection activeCell="I11" sqref="I11"/>
    </sheetView>
  </sheetViews>
  <sheetFormatPr defaultRowHeight="15" x14ac:dyDescent="0.25"/>
  <cols>
    <col min="1" max="1" width="5.7109375" style="53" customWidth="1"/>
    <col min="2" max="2" width="34.140625" style="53" customWidth="1"/>
    <col min="3" max="22" width="7.7109375" style="53" customWidth="1"/>
    <col min="23" max="36" width="8.7109375" style="53" customWidth="1"/>
    <col min="37" max="16384" width="9.140625" style="53"/>
  </cols>
  <sheetData>
    <row r="1" spans="1:28" ht="409.5" customHeight="1" thickBot="1" x14ac:dyDescent="0.3">
      <c r="W1" s="53">
        <f t="shared" ref="W1:W64" si="0">V1+R1+N1+J1+F1</f>
        <v>0</v>
      </c>
    </row>
    <row r="2" spans="1:28" ht="15" customHeight="1" thickBot="1" x14ac:dyDescent="0.3">
      <c r="A2" s="611" t="s">
        <v>0</v>
      </c>
      <c r="B2" s="613" t="s">
        <v>78</v>
      </c>
      <c r="C2" s="615">
        <v>2025</v>
      </c>
      <c r="D2" s="616"/>
      <c r="E2" s="616"/>
      <c r="F2" s="617"/>
      <c r="G2" s="615">
        <v>2024</v>
      </c>
      <c r="H2" s="616"/>
      <c r="I2" s="616"/>
      <c r="J2" s="617"/>
      <c r="K2" s="615">
        <v>2023</v>
      </c>
      <c r="L2" s="616"/>
      <c r="M2" s="616"/>
      <c r="N2" s="617"/>
      <c r="O2" s="616">
        <v>2022</v>
      </c>
      <c r="P2" s="616"/>
      <c r="Q2" s="616"/>
      <c r="R2" s="616"/>
      <c r="S2" s="615">
        <v>2021</v>
      </c>
      <c r="T2" s="616"/>
      <c r="U2" s="616"/>
      <c r="V2" s="617"/>
      <c r="W2" s="609" t="s">
        <v>72</v>
      </c>
    </row>
    <row r="3" spans="1:28" ht="45" customHeight="1" thickBot="1" x14ac:dyDescent="0.3">
      <c r="A3" s="612"/>
      <c r="B3" s="614"/>
      <c r="C3" s="206" t="s">
        <v>73</v>
      </c>
      <c r="D3" s="209" t="s">
        <v>81</v>
      </c>
      <c r="E3" s="208" t="s">
        <v>75</v>
      </c>
      <c r="F3" s="207" t="s">
        <v>71</v>
      </c>
      <c r="G3" s="206" t="s">
        <v>73</v>
      </c>
      <c r="H3" s="209" t="s">
        <v>81</v>
      </c>
      <c r="I3" s="208" t="s">
        <v>75</v>
      </c>
      <c r="J3" s="207" t="s">
        <v>71</v>
      </c>
      <c r="K3" s="206" t="s">
        <v>73</v>
      </c>
      <c r="L3" s="209" t="s">
        <v>81</v>
      </c>
      <c r="M3" s="208" t="s">
        <v>75</v>
      </c>
      <c r="N3" s="207" t="s">
        <v>71</v>
      </c>
      <c r="O3" s="277" t="s">
        <v>73</v>
      </c>
      <c r="P3" s="209" t="s">
        <v>81</v>
      </c>
      <c r="Q3" s="208" t="s">
        <v>75</v>
      </c>
      <c r="R3" s="277" t="s">
        <v>71</v>
      </c>
      <c r="S3" s="206" t="s">
        <v>73</v>
      </c>
      <c r="T3" s="209" t="s">
        <v>81</v>
      </c>
      <c r="U3" s="208" t="s">
        <v>75</v>
      </c>
      <c r="V3" s="207" t="s">
        <v>71</v>
      </c>
      <c r="W3" s="610"/>
    </row>
    <row r="4" spans="1:28" ht="15" customHeight="1" thickBot="1" x14ac:dyDescent="0.3">
      <c r="A4" s="139"/>
      <c r="B4" s="142" t="s">
        <v>94</v>
      </c>
      <c r="C4" s="144">
        <f>C5+C15+C28+C46+C67+C82+C114</f>
        <v>14483</v>
      </c>
      <c r="D4" s="153">
        <f>AVERAGE(D6:D14,D16:D27,D29:D45,D47:D66,D68:D81,D83:D113,D115:D123)</f>
        <v>3.6775767857142858</v>
      </c>
      <c r="E4" s="292">
        <v>3.69</v>
      </c>
      <c r="F4" s="145"/>
      <c r="G4" s="144">
        <f>G5+G15+G28+G46+G67+G82+G114</f>
        <v>13821</v>
      </c>
      <c r="H4" s="153">
        <f>AVERAGE(H6:H14,H16:H27,H29:H45,H47:H66,H68:H81,H83:H113,H115:H123)</f>
        <v>3.7686774774774787</v>
      </c>
      <c r="I4" s="292">
        <v>3.79</v>
      </c>
      <c r="J4" s="145"/>
      <c r="K4" s="278">
        <f>K5+K15+K28+K46+K67+K82+K114</f>
        <v>14181</v>
      </c>
      <c r="L4" s="153">
        <f>AVERAGE(L6:L14,L16:L27,L29:L45,L47:L66,L68:L81,L83:L113,L115:L123)</f>
        <v>3.7924117117117135</v>
      </c>
      <c r="M4" s="292">
        <v>3.81</v>
      </c>
      <c r="N4" s="145"/>
      <c r="O4" s="278">
        <f>O5+O15+O28+O46+O67+O82+O114</f>
        <v>12045</v>
      </c>
      <c r="P4" s="153">
        <f>AVERAGE(P6:P14,P16:P27,P29:P45,P47:P66,P68:P81,P83:P113,P115:P123)</f>
        <v>3.5714300103924974</v>
      </c>
      <c r="Q4" s="239">
        <v>3.6</v>
      </c>
      <c r="R4" s="278"/>
      <c r="S4" s="144">
        <f>S5+S15+S28+S46+S67+S82+S114</f>
        <v>12234</v>
      </c>
      <c r="T4" s="153">
        <f>AVERAGE(T6:T14,T16:T27,T29:T45,T47:T66,T68:T81,T83:T113,T115:T123)</f>
        <v>3.841667272727272</v>
      </c>
      <c r="U4" s="239">
        <v>3.88</v>
      </c>
      <c r="V4" s="145"/>
      <c r="W4" s="143"/>
      <c r="Y4" s="127"/>
      <c r="Z4" s="4" t="s">
        <v>8</v>
      </c>
    </row>
    <row r="5" spans="1:28" ht="15" customHeight="1" thickBot="1" x14ac:dyDescent="0.3">
      <c r="A5" s="136"/>
      <c r="B5" s="140" t="s">
        <v>82</v>
      </c>
      <c r="C5" s="146">
        <f>SUM(C6:C14)</f>
        <v>991</v>
      </c>
      <c r="D5" s="150">
        <f>AVERAGE(D6:D14)</f>
        <v>3.7399666666666667</v>
      </c>
      <c r="E5" s="293">
        <v>3.69</v>
      </c>
      <c r="F5" s="285"/>
      <c r="G5" s="146">
        <f>SUM(G6:G14)</f>
        <v>943</v>
      </c>
      <c r="H5" s="150">
        <f>AVERAGE(H6:H14)</f>
        <v>3.977577777777777</v>
      </c>
      <c r="I5" s="293">
        <v>3.79</v>
      </c>
      <c r="J5" s="285"/>
      <c r="K5" s="279">
        <f>SUM(K6:K14)</f>
        <v>923</v>
      </c>
      <c r="L5" s="150">
        <f>AVERAGE(L6:L14)</f>
        <v>3.9439333333333328</v>
      </c>
      <c r="M5" s="293">
        <v>3.81</v>
      </c>
      <c r="N5" s="285"/>
      <c r="O5" s="279">
        <f>SUM(O6:O14)</f>
        <v>884</v>
      </c>
      <c r="P5" s="150">
        <f>AVERAGE(P6:P14)</f>
        <v>3.6632071420310601</v>
      </c>
      <c r="Q5" s="240">
        <v>3.6</v>
      </c>
      <c r="R5" s="395"/>
      <c r="S5" s="146">
        <f>SUM(S6:S14)</f>
        <v>909</v>
      </c>
      <c r="T5" s="150">
        <f>AVERAGE(T6:T14)</f>
        <v>3.962933333333333</v>
      </c>
      <c r="U5" s="240">
        <v>3.88</v>
      </c>
      <c r="V5" s="211"/>
      <c r="W5" s="141"/>
      <c r="Y5" s="71"/>
      <c r="Z5" s="4" t="s">
        <v>9</v>
      </c>
    </row>
    <row r="6" spans="1:28" x14ac:dyDescent="0.25">
      <c r="A6" s="67">
        <v>1</v>
      </c>
      <c r="B6" s="39" t="s">
        <v>18</v>
      </c>
      <c r="C6" s="407">
        <v>139</v>
      </c>
      <c r="D6" s="382">
        <v>4.0503</v>
      </c>
      <c r="E6" s="368">
        <v>3.69</v>
      </c>
      <c r="F6" s="408">
        <v>5</v>
      </c>
      <c r="G6" s="407">
        <v>111</v>
      </c>
      <c r="H6" s="382">
        <v>4.3788</v>
      </c>
      <c r="I6" s="368">
        <v>3.79</v>
      </c>
      <c r="J6" s="408">
        <v>2</v>
      </c>
      <c r="K6" s="405">
        <v>113</v>
      </c>
      <c r="L6" s="382">
        <v>4.1239999999999997</v>
      </c>
      <c r="M6" s="368">
        <v>3.81</v>
      </c>
      <c r="N6" s="414">
        <v>8</v>
      </c>
      <c r="O6" s="415">
        <v>148</v>
      </c>
      <c r="P6" s="180">
        <v>3.6756756756756754</v>
      </c>
      <c r="Q6" s="180">
        <v>3.6</v>
      </c>
      <c r="R6" s="332">
        <v>39</v>
      </c>
      <c r="S6" s="401">
        <v>114</v>
      </c>
      <c r="T6" s="181">
        <v>4.3499999999999996</v>
      </c>
      <c r="U6" s="181">
        <v>3.88</v>
      </c>
      <c r="V6" s="333">
        <v>3</v>
      </c>
      <c r="W6" s="608">
        <f>V6+R6+N6+J6+F6</f>
        <v>57</v>
      </c>
      <c r="Y6" s="160"/>
      <c r="Z6" s="4" t="s">
        <v>10</v>
      </c>
      <c r="AB6" s="57"/>
    </row>
    <row r="7" spans="1:28" ht="14.25" customHeight="1" x14ac:dyDescent="0.25">
      <c r="A7" s="58">
        <v>2</v>
      </c>
      <c r="B7" s="39" t="s">
        <v>105</v>
      </c>
      <c r="C7" s="409">
        <v>112</v>
      </c>
      <c r="D7" s="382">
        <v>4.0179</v>
      </c>
      <c r="E7" s="368">
        <v>3.69</v>
      </c>
      <c r="F7" s="408">
        <v>7</v>
      </c>
      <c r="G7" s="409">
        <v>103</v>
      </c>
      <c r="H7" s="382">
        <v>4.1067999999999998</v>
      </c>
      <c r="I7" s="368">
        <v>3.79</v>
      </c>
      <c r="J7" s="408">
        <v>11</v>
      </c>
      <c r="K7" s="406">
        <v>89</v>
      </c>
      <c r="L7" s="382">
        <v>4.3707000000000003</v>
      </c>
      <c r="M7" s="368">
        <v>3.81</v>
      </c>
      <c r="N7" s="414">
        <v>2</v>
      </c>
      <c r="O7" s="401">
        <v>66</v>
      </c>
      <c r="P7" s="181">
        <v>4.1060606060606064</v>
      </c>
      <c r="Q7" s="181">
        <v>3.6</v>
      </c>
      <c r="R7" s="333">
        <v>5</v>
      </c>
      <c r="S7" s="401">
        <v>71</v>
      </c>
      <c r="T7" s="181">
        <v>4.2816999999999998</v>
      </c>
      <c r="U7" s="181">
        <v>3.88</v>
      </c>
      <c r="V7" s="333">
        <v>9</v>
      </c>
      <c r="W7" s="59">
        <f t="shared" si="0"/>
        <v>34</v>
      </c>
      <c r="Y7" s="7"/>
      <c r="Z7" s="4" t="s">
        <v>16</v>
      </c>
      <c r="AB7" s="57"/>
    </row>
    <row r="8" spans="1:28" x14ac:dyDescent="0.25">
      <c r="A8" s="58">
        <v>3</v>
      </c>
      <c r="B8" s="39" t="s">
        <v>104</v>
      </c>
      <c r="C8" s="409">
        <v>96</v>
      </c>
      <c r="D8" s="382">
        <v>4.0108000000000006</v>
      </c>
      <c r="E8" s="368">
        <v>3.69</v>
      </c>
      <c r="F8" s="408">
        <v>9</v>
      </c>
      <c r="G8" s="409">
        <v>125</v>
      </c>
      <c r="H8" s="382">
        <v>3.8720000000000003</v>
      </c>
      <c r="I8" s="368">
        <v>3.79</v>
      </c>
      <c r="J8" s="408">
        <v>38</v>
      </c>
      <c r="K8" s="406">
        <v>101</v>
      </c>
      <c r="L8" s="382">
        <v>3.8712999999999997</v>
      </c>
      <c r="M8" s="368">
        <v>3.81</v>
      </c>
      <c r="N8" s="414">
        <v>39</v>
      </c>
      <c r="O8" s="401">
        <v>116</v>
      </c>
      <c r="P8" s="181">
        <v>3.5431034482758621</v>
      </c>
      <c r="Q8" s="181">
        <v>3.6</v>
      </c>
      <c r="R8" s="333">
        <v>63</v>
      </c>
      <c r="S8" s="401">
        <v>98</v>
      </c>
      <c r="T8" s="181">
        <v>3.7858000000000001</v>
      </c>
      <c r="U8" s="181">
        <v>3.88</v>
      </c>
      <c r="V8" s="333">
        <v>64</v>
      </c>
      <c r="W8" s="59">
        <f t="shared" si="0"/>
        <v>213</v>
      </c>
      <c r="AB8" s="57"/>
    </row>
    <row r="9" spans="1:28" x14ac:dyDescent="0.25">
      <c r="A9" s="58">
        <v>4</v>
      </c>
      <c r="B9" s="39" t="s">
        <v>153</v>
      </c>
      <c r="C9" s="409">
        <v>48</v>
      </c>
      <c r="D9" s="382">
        <v>3.9582999999999999</v>
      </c>
      <c r="E9" s="368">
        <v>3.69</v>
      </c>
      <c r="F9" s="408">
        <v>14</v>
      </c>
      <c r="G9" s="409">
        <v>40</v>
      </c>
      <c r="H9" s="382">
        <v>4.3499999999999996</v>
      </c>
      <c r="I9" s="368">
        <v>3.79</v>
      </c>
      <c r="J9" s="408">
        <v>3</v>
      </c>
      <c r="K9" s="406">
        <v>51</v>
      </c>
      <c r="L9" s="382">
        <v>4.0979999999999999</v>
      </c>
      <c r="M9" s="368">
        <v>3.81</v>
      </c>
      <c r="N9" s="414">
        <v>12</v>
      </c>
      <c r="O9" s="401"/>
      <c r="P9" s="181"/>
      <c r="Q9" s="181">
        <v>3.6</v>
      </c>
      <c r="R9" s="333">
        <v>110</v>
      </c>
      <c r="S9" s="401">
        <v>49</v>
      </c>
      <c r="T9" s="181">
        <v>4.37</v>
      </c>
      <c r="U9" s="181">
        <v>3.88</v>
      </c>
      <c r="V9" s="333">
        <v>2</v>
      </c>
      <c r="W9" s="59">
        <f t="shared" si="0"/>
        <v>141</v>
      </c>
      <c r="AB9" s="57"/>
    </row>
    <row r="10" spans="1:28" x14ac:dyDescent="0.25">
      <c r="A10" s="58">
        <v>5</v>
      </c>
      <c r="B10" s="39" t="s">
        <v>19</v>
      </c>
      <c r="C10" s="409">
        <v>187</v>
      </c>
      <c r="D10" s="382">
        <v>3.8824000000000001</v>
      </c>
      <c r="E10" s="368">
        <v>3.69</v>
      </c>
      <c r="F10" s="408">
        <v>19</v>
      </c>
      <c r="G10" s="409">
        <v>168</v>
      </c>
      <c r="H10" s="382">
        <v>3.9581999999999997</v>
      </c>
      <c r="I10" s="368">
        <v>3.79</v>
      </c>
      <c r="J10" s="408">
        <v>24</v>
      </c>
      <c r="K10" s="406">
        <v>165</v>
      </c>
      <c r="L10" s="382">
        <v>3.8062</v>
      </c>
      <c r="M10" s="368">
        <v>3.81</v>
      </c>
      <c r="N10" s="414">
        <v>55</v>
      </c>
      <c r="O10" s="401">
        <v>155</v>
      </c>
      <c r="P10" s="181">
        <v>3.4774193548387098</v>
      </c>
      <c r="Q10" s="181">
        <v>3.6</v>
      </c>
      <c r="R10" s="333">
        <v>68</v>
      </c>
      <c r="S10" s="401">
        <v>181</v>
      </c>
      <c r="T10" s="181">
        <v>4.13</v>
      </c>
      <c r="U10" s="181">
        <v>3.88</v>
      </c>
      <c r="V10" s="333">
        <v>17</v>
      </c>
      <c r="W10" s="59">
        <f t="shared" si="0"/>
        <v>183</v>
      </c>
      <c r="Y10" s="60"/>
      <c r="Z10" s="57"/>
      <c r="AB10" s="57"/>
    </row>
    <row r="11" spans="1:28" x14ac:dyDescent="0.25">
      <c r="A11" s="58">
        <v>6</v>
      </c>
      <c r="B11" s="39" t="s">
        <v>107</v>
      </c>
      <c r="C11" s="409">
        <v>114</v>
      </c>
      <c r="D11" s="382">
        <v>3.6488999999999998</v>
      </c>
      <c r="E11" s="368">
        <v>3.69</v>
      </c>
      <c r="F11" s="408">
        <v>61</v>
      </c>
      <c r="G11" s="409">
        <v>119</v>
      </c>
      <c r="H11" s="382">
        <v>3.9496000000000002</v>
      </c>
      <c r="I11" s="368">
        <v>3.79</v>
      </c>
      <c r="J11" s="408">
        <v>27</v>
      </c>
      <c r="K11" s="406">
        <v>124</v>
      </c>
      <c r="L11" s="382">
        <v>3.9677999999999995</v>
      </c>
      <c r="M11" s="368">
        <v>3.81</v>
      </c>
      <c r="N11" s="414">
        <v>23</v>
      </c>
      <c r="O11" s="401">
        <v>117</v>
      </c>
      <c r="P11" s="181">
        <v>3.3931623931623927</v>
      </c>
      <c r="Q11" s="181">
        <v>3.6</v>
      </c>
      <c r="R11" s="333">
        <v>81</v>
      </c>
      <c r="S11" s="401">
        <v>116</v>
      </c>
      <c r="T11" s="181">
        <v>4.0256999999999996</v>
      </c>
      <c r="U11" s="181">
        <v>3.88</v>
      </c>
      <c r="V11" s="333">
        <v>27</v>
      </c>
      <c r="W11" s="59">
        <f t="shared" si="0"/>
        <v>219</v>
      </c>
      <c r="Y11" s="60"/>
      <c r="Z11" s="57"/>
      <c r="AB11" s="57"/>
    </row>
    <row r="12" spans="1:28" x14ac:dyDescent="0.25">
      <c r="A12" s="58">
        <v>7</v>
      </c>
      <c r="B12" s="39" t="s">
        <v>99</v>
      </c>
      <c r="C12" s="409">
        <v>91</v>
      </c>
      <c r="D12" s="382">
        <v>3.5495000000000001</v>
      </c>
      <c r="E12" s="368">
        <v>3.69</v>
      </c>
      <c r="F12" s="408">
        <v>85</v>
      </c>
      <c r="G12" s="409">
        <v>90</v>
      </c>
      <c r="H12" s="382">
        <v>3.5663</v>
      </c>
      <c r="I12" s="368">
        <v>3.79</v>
      </c>
      <c r="J12" s="408">
        <v>89</v>
      </c>
      <c r="K12" s="406">
        <v>90</v>
      </c>
      <c r="L12" s="382">
        <v>3.5000999999999998</v>
      </c>
      <c r="M12" s="368">
        <v>3.81</v>
      </c>
      <c r="N12" s="414">
        <v>99</v>
      </c>
      <c r="O12" s="401">
        <v>97</v>
      </c>
      <c r="P12" s="181">
        <v>3.6597938144329896</v>
      </c>
      <c r="Q12" s="181">
        <v>3.6</v>
      </c>
      <c r="R12" s="333">
        <v>40</v>
      </c>
      <c r="S12" s="401">
        <v>98</v>
      </c>
      <c r="T12" s="181">
        <v>3.6629</v>
      </c>
      <c r="U12" s="181">
        <v>3.88</v>
      </c>
      <c r="V12" s="333">
        <v>82</v>
      </c>
      <c r="W12" s="61">
        <f t="shared" si="0"/>
        <v>395</v>
      </c>
      <c r="Y12" s="60"/>
      <c r="Z12" s="57"/>
      <c r="AB12" s="57"/>
    </row>
    <row r="13" spans="1:28" x14ac:dyDescent="0.25">
      <c r="A13" s="58">
        <v>8</v>
      </c>
      <c r="B13" s="39" t="s">
        <v>20</v>
      </c>
      <c r="C13" s="409">
        <v>116</v>
      </c>
      <c r="D13" s="382">
        <v>3.3711000000000002</v>
      </c>
      <c r="E13" s="368">
        <v>3.69</v>
      </c>
      <c r="F13" s="408">
        <v>101</v>
      </c>
      <c r="G13" s="409">
        <v>96</v>
      </c>
      <c r="H13" s="382">
        <v>3.7813999999999997</v>
      </c>
      <c r="I13" s="368">
        <v>3.79</v>
      </c>
      <c r="J13" s="408">
        <v>53</v>
      </c>
      <c r="K13" s="406">
        <v>96</v>
      </c>
      <c r="L13" s="382">
        <v>3.9058999999999999</v>
      </c>
      <c r="M13" s="368">
        <v>3.81</v>
      </c>
      <c r="N13" s="414">
        <v>33</v>
      </c>
      <c r="O13" s="401">
        <v>79</v>
      </c>
      <c r="P13" s="181">
        <v>3.6202531645569622</v>
      </c>
      <c r="Q13" s="181">
        <v>3.6</v>
      </c>
      <c r="R13" s="333">
        <v>47</v>
      </c>
      <c r="S13" s="401">
        <v>99</v>
      </c>
      <c r="T13" s="181">
        <v>3.41</v>
      </c>
      <c r="U13" s="181">
        <v>3.88</v>
      </c>
      <c r="V13" s="333">
        <v>106</v>
      </c>
      <c r="W13" s="59">
        <f t="shared" si="0"/>
        <v>340</v>
      </c>
      <c r="Y13" s="60"/>
      <c r="Z13" s="57"/>
      <c r="AB13" s="57"/>
    </row>
    <row r="14" spans="1:28" ht="15.75" thickBot="1" x14ac:dyDescent="0.3">
      <c r="A14" s="62">
        <v>9</v>
      </c>
      <c r="B14" s="39" t="s">
        <v>106</v>
      </c>
      <c r="C14" s="410">
        <v>88</v>
      </c>
      <c r="D14" s="411">
        <v>3.1704999999999997</v>
      </c>
      <c r="E14" s="412">
        <v>3.69</v>
      </c>
      <c r="F14" s="413">
        <v>111</v>
      </c>
      <c r="G14" s="410">
        <v>91</v>
      </c>
      <c r="H14" s="411">
        <v>3.8350999999999997</v>
      </c>
      <c r="I14" s="412">
        <v>3.79</v>
      </c>
      <c r="J14" s="413">
        <v>44</v>
      </c>
      <c r="K14" s="406">
        <v>94</v>
      </c>
      <c r="L14" s="382">
        <v>3.8513999999999999</v>
      </c>
      <c r="M14" s="368">
        <v>3.81</v>
      </c>
      <c r="N14" s="414">
        <v>44</v>
      </c>
      <c r="O14" s="416">
        <v>106</v>
      </c>
      <c r="P14" s="183">
        <v>3.8301886792452833</v>
      </c>
      <c r="Q14" s="183">
        <v>3.6</v>
      </c>
      <c r="R14" s="334">
        <v>19</v>
      </c>
      <c r="S14" s="401">
        <v>83</v>
      </c>
      <c r="T14" s="181">
        <v>3.6502999999999997</v>
      </c>
      <c r="U14" s="181">
        <v>3.88</v>
      </c>
      <c r="V14" s="333">
        <v>83</v>
      </c>
      <c r="W14" s="422">
        <f t="shared" si="0"/>
        <v>301</v>
      </c>
      <c r="Y14" s="60"/>
      <c r="Z14" s="57"/>
      <c r="AB14" s="57"/>
    </row>
    <row r="15" spans="1:28" ht="15.75" thickBot="1" x14ac:dyDescent="0.3">
      <c r="A15" s="136"/>
      <c r="B15" s="137" t="s">
        <v>83</v>
      </c>
      <c r="C15" s="288">
        <f>SUM(C16:C27)</f>
        <v>1273</v>
      </c>
      <c r="D15" s="379">
        <f>AVERAGE(D16:D27)</f>
        <v>3.6990500000000002</v>
      </c>
      <c r="E15" s="370">
        <v>3.69</v>
      </c>
      <c r="F15" s="289"/>
      <c r="G15" s="288">
        <f>SUM(G16:G27)</f>
        <v>1281</v>
      </c>
      <c r="H15" s="379">
        <f>AVERAGE(H16:H27)</f>
        <v>3.6982750000000002</v>
      </c>
      <c r="I15" s="370">
        <v>3.79</v>
      </c>
      <c r="J15" s="289"/>
      <c r="K15" s="288">
        <f>SUM(K16:K27)</f>
        <v>1359</v>
      </c>
      <c r="L15" s="379">
        <f>AVERAGE(L16:L27)</f>
        <v>3.7941333333333334</v>
      </c>
      <c r="M15" s="370">
        <v>3.81</v>
      </c>
      <c r="N15" s="289"/>
      <c r="O15" s="280">
        <f>SUM(O16:O27)</f>
        <v>1128</v>
      </c>
      <c r="P15" s="151">
        <f>AVERAGE(P16:P27)</f>
        <v>3.600378712698431</v>
      </c>
      <c r="Q15" s="243">
        <v>3.6</v>
      </c>
      <c r="R15" s="397"/>
      <c r="S15" s="147">
        <f>SUM(S16:S27)</f>
        <v>1165</v>
      </c>
      <c r="T15" s="151">
        <f>AVERAGE(T16:T27)</f>
        <v>3.8765499999999995</v>
      </c>
      <c r="U15" s="243">
        <v>3.88</v>
      </c>
      <c r="V15" s="214"/>
      <c r="W15" s="138"/>
      <c r="Y15" s="60"/>
      <c r="Z15" s="57"/>
      <c r="AB15" s="57"/>
    </row>
    <row r="16" spans="1:28" x14ac:dyDescent="0.25">
      <c r="A16" s="54">
        <v>1</v>
      </c>
      <c r="B16" s="94" t="s">
        <v>23</v>
      </c>
      <c r="C16" s="320">
        <v>168</v>
      </c>
      <c r="D16" s="180">
        <v>3.9404000000000003</v>
      </c>
      <c r="E16" s="371">
        <v>3.69</v>
      </c>
      <c r="F16" s="165">
        <v>16</v>
      </c>
      <c r="G16" s="320">
        <v>173</v>
      </c>
      <c r="H16" s="180">
        <v>3.6995</v>
      </c>
      <c r="I16" s="371">
        <v>3.79</v>
      </c>
      <c r="J16" s="165">
        <v>66</v>
      </c>
      <c r="K16" s="320">
        <v>168</v>
      </c>
      <c r="L16" s="180">
        <v>3.8453000000000004</v>
      </c>
      <c r="M16" s="371">
        <v>3.81</v>
      </c>
      <c r="N16" s="165">
        <v>47</v>
      </c>
      <c r="O16" s="281">
        <v>125</v>
      </c>
      <c r="P16" s="181">
        <v>3.1919999999999997</v>
      </c>
      <c r="Q16" s="242">
        <v>3.6</v>
      </c>
      <c r="R16" s="362">
        <v>95</v>
      </c>
      <c r="S16" s="402">
        <v>144</v>
      </c>
      <c r="T16" s="181">
        <v>4.2082999999999995</v>
      </c>
      <c r="U16" s="242">
        <v>3.88</v>
      </c>
      <c r="V16" s="210">
        <v>12</v>
      </c>
      <c r="W16" s="55">
        <f t="shared" si="0"/>
        <v>236</v>
      </c>
      <c r="Y16" s="57"/>
      <c r="Z16" s="57"/>
      <c r="AB16" s="57"/>
    </row>
    <row r="17" spans="1:28" x14ac:dyDescent="0.25">
      <c r="A17" s="58">
        <v>2</v>
      </c>
      <c r="B17" s="95" t="s">
        <v>22</v>
      </c>
      <c r="C17" s="316">
        <v>65</v>
      </c>
      <c r="D17" s="181">
        <v>3.9229999999999996</v>
      </c>
      <c r="E17" s="372">
        <v>3.69</v>
      </c>
      <c r="F17" s="164">
        <v>17</v>
      </c>
      <c r="G17" s="316">
        <v>68</v>
      </c>
      <c r="H17" s="181">
        <v>3.9853000000000005</v>
      </c>
      <c r="I17" s="372">
        <v>3.79</v>
      </c>
      <c r="J17" s="164">
        <v>21</v>
      </c>
      <c r="K17" s="316">
        <v>70</v>
      </c>
      <c r="L17" s="181">
        <v>3.9428000000000001</v>
      </c>
      <c r="M17" s="372">
        <v>3.81</v>
      </c>
      <c r="N17" s="164">
        <v>27</v>
      </c>
      <c r="O17" s="282">
        <v>68</v>
      </c>
      <c r="P17" s="181">
        <v>3.9558823529411766</v>
      </c>
      <c r="Q17" s="242">
        <v>3.6</v>
      </c>
      <c r="R17" s="362">
        <v>10</v>
      </c>
      <c r="S17" s="403">
        <v>66</v>
      </c>
      <c r="T17" s="181">
        <v>4.0151000000000003</v>
      </c>
      <c r="U17" s="242">
        <v>3.88</v>
      </c>
      <c r="V17" s="210">
        <v>28</v>
      </c>
      <c r="W17" s="59">
        <f t="shared" si="0"/>
        <v>103</v>
      </c>
      <c r="Y17" s="57"/>
      <c r="Z17" s="57"/>
      <c r="AB17" s="57"/>
    </row>
    <row r="18" spans="1:28" ht="15" customHeight="1" x14ac:dyDescent="0.25">
      <c r="A18" s="58">
        <v>3</v>
      </c>
      <c r="B18" s="95" t="s">
        <v>26</v>
      </c>
      <c r="C18" s="316">
        <v>78</v>
      </c>
      <c r="D18" s="181">
        <v>3.8974000000000002</v>
      </c>
      <c r="E18" s="372">
        <v>3.69</v>
      </c>
      <c r="F18" s="164">
        <v>18</v>
      </c>
      <c r="G18" s="316">
        <v>101</v>
      </c>
      <c r="H18" s="181">
        <v>4.2474999999999996</v>
      </c>
      <c r="I18" s="372">
        <v>3.79</v>
      </c>
      <c r="J18" s="164">
        <v>4</v>
      </c>
      <c r="K18" s="316">
        <v>90</v>
      </c>
      <c r="L18" s="181">
        <v>3.8666999999999998</v>
      </c>
      <c r="M18" s="372">
        <v>3.81</v>
      </c>
      <c r="N18" s="164">
        <v>40</v>
      </c>
      <c r="O18" s="282">
        <v>98</v>
      </c>
      <c r="P18" s="181">
        <v>3.9693877551020411</v>
      </c>
      <c r="Q18" s="242">
        <v>3.6</v>
      </c>
      <c r="R18" s="362">
        <v>9</v>
      </c>
      <c r="S18" s="403">
        <v>94</v>
      </c>
      <c r="T18" s="181">
        <v>4.1808999999999994</v>
      </c>
      <c r="U18" s="242">
        <v>3.88</v>
      </c>
      <c r="V18" s="210">
        <v>13</v>
      </c>
      <c r="W18" s="59">
        <f t="shared" si="0"/>
        <v>84</v>
      </c>
      <c r="Y18" s="57"/>
      <c r="Z18" s="57"/>
      <c r="AB18" s="57"/>
    </row>
    <row r="19" spans="1:28" x14ac:dyDescent="0.25">
      <c r="A19" s="58">
        <v>4</v>
      </c>
      <c r="B19" s="94" t="s">
        <v>84</v>
      </c>
      <c r="C19" s="316">
        <v>181</v>
      </c>
      <c r="D19" s="181">
        <v>3.8508999999999998</v>
      </c>
      <c r="E19" s="372">
        <v>3.69</v>
      </c>
      <c r="F19" s="164">
        <v>24</v>
      </c>
      <c r="G19" s="316">
        <v>178</v>
      </c>
      <c r="H19" s="181">
        <v>4.0109000000000004</v>
      </c>
      <c r="I19" s="372">
        <v>3.79</v>
      </c>
      <c r="J19" s="164">
        <v>17</v>
      </c>
      <c r="K19" s="316">
        <v>187</v>
      </c>
      <c r="L19" s="181">
        <v>3.9626000000000001</v>
      </c>
      <c r="M19" s="372">
        <v>3.81</v>
      </c>
      <c r="N19" s="164">
        <v>24</v>
      </c>
      <c r="O19" s="282">
        <v>142</v>
      </c>
      <c r="P19" s="181">
        <v>4.154929577464789</v>
      </c>
      <c r="Q19" s="242">
        <v>3.6</v>
      </c>
      <c r="R19" s="362">
        <v>3</v>
      </c>
      <c r="S19" s="403">
        <v>158</v>
      </c>
      <c r="T19" s="181">
        <v>4.3038999999999996</v>
      </c>
      <c r="U19" s="242">
        <v>3.88</v>
      </c>
      <c r="V19" s="210">
        <v>5</v>
      </c>
      <c r="W19" s="59">
        <f t="shared" si="0"/>
        <v>73</v>
      </c>
      <c r="Y19" s="57"/>
      <c r="Z19" s="57"/>
      <c r="AB19" s="57"/>
    </row>
    <row r="20" spans="1:28" x14ac:dyDescent="0.25">
      <c r="A20" s="58">
        <v>5</v>
      </c>
      <c r="B20" s="97" t="s">
        <v>111</v>
      </c>
      <c r="C20" s="324">
        <v>146</v>
      </c>
      <c r="D20" s="26">
        <v>3.7329999999999997</v>
      </c>
      <c r="E20" s="373">
        <v>3.69</v>
      </c>
      <c r="F20" s="275">
        <v>45</v>
      </c>
      <c r="G20" s="324">
        <v>141</v>
      </c>
      <c r="H20" s="26">
        <v>3.4181000000000008</v>
      </c>
      <c r="I20" s="373">
        <v>3.79</v>
      </c>
      <c r="J20" s="275">
        <v>101</v>
      </c>
      <c r="K20" s="324">
        <v>160</v>
      </c>
      <c r="L20" s="26">
        <v>3.65</v>
      </c>
      <c r="M20" s="373">
        <v>3.81</v>
      </c>
      <c r="N20" s="275">
        <v>80</v>
      </c>
      <c r="O20" s="282">
        <v>99</v>
      </c>
      <c r="P20" s="181">
        <v>3.5555555555555554</v>
      </c>
      <c r="Q20" s="242">
        <v>3.6</v>
      </c>
      <c r="R20" s="362">
        <v>61</v>
      </c>
      <c r="S20" s="403">
        <v>124</v>
      </c>
      <c r="T20" s="181">
        <v>3.9681000000000002</v>
      </c>
      <c r="U20" s="242">
        <v>3.88</v>
      </c>
      <c r="V20" s="210">
        <v>36</v>
      </c>
      <c r="W20" s="59">
        <f t="shared" si="0"/>
        <v>323</v>
      </c>
      <c r="Y20" s="57"/>
      <c r="Z20" s="57"/>
      <c r="AB20" s="57"/>
    </row>
    <row r="21" spans="1:28" x14ac:dyDescent="0.25">
      <c r="A21" s="58">
        <v>6</v>
      </c>
      <c r="B21" s="95" t="s">
        <v>109</v>
      </c>
      <c r="C21" s="316">
        <v>95</v>
      </c>
      <c r="D21" s="181">
        <v>3.7056</v>
      </c>
      <c r="E21" s="372">
        <v>3.69</v>
      </c>
      <c r="F21" s="164">
        <v>47</v>
      </c>
      <c r="G21" s="316">
        <v>95</v>
      </c>
      <c r="H21" s="181">
        <v>3.4951000000000003</v>
      </c>
      <c r="I21" s="372">
        <v>3.79</v>
      </c>
      <c r="J21" s="164">
        <v>96</v>
      </c>
      <c r="K21" s="316">
        <v>112</v>
      </c>
      <c r="L21" s="181">
        <v>3.8929</v>
      </c>
      <c r="M21" s="372">
        <v>3.81</v>
      </c>
      <c r="N21" s="164">
        <v>36</v>
      </c>
      <c r="O21" s="282">
        <v>100</v>
      </c>
      <c r="P21" s="181">
        <v>3.64</v>
      </c>
      <c r="Q21" s="242">
        <v>3.6</v>
      </c>
      <c r="R21" s="362">
        <v>43</v>
      </c>
      <c r="S21" s="403">
        <v>100</v>
      </c>
      <c r="T21" s="181">
        <v>3.58</v>
      </c>
      <c r="U21" s="242">
        <v>3.88</v>
      </c>
      <c r="V21" s="210">
        <v>89</v>
      </c>
      <c r="W21" s="59">
        <f t="shared" si="0"/>
        <v>311</v>
      </c>
      <c r="Y21" s="57"/>
      <c r="Z21" s="57"/>
      <c r="AB21" s="57"/>
    </row>
    <row r="22" spans="1:28" x14ac:dyDescent="0.25">
      <c r="A22" s="58">
        <v>7</v>
      </c>
      <c r="B22" s="95" t="s">
        <v>21</v>
      </c>
      <c r="C22" s="316">
        <v>109</v>
      </c>
      <c r="D22" s="181">
        <v>3.6972000000000005</v>
      </c>
      <c r="E22" s="372">
        <v>3.69</v>
      </c>
      <c r="F22" s="164">
        <v>50</v>
      </c>
      <c r="G22" s="316">
        <v>95</v>
      </c>
      <c r="H22" s="181">
        <v>3.3895000000000004</v>
      </c>
      <c r="I22" s="372">
        <v>3.79</v>
      </c>
      <c r="J22" s="164">
        <v>102</v>
      </c>
      <c r="K22" s="316">
        <v>107</v>
      </c>
      <c r="L22" s="181">
        <v>4.2242999999999995</v>
      </c>
      <c r="M22" s="372">
        <v>3.81</v>
      </c>
      <c r="N22" s="164">
        <v>4</v>
      </c>
      <c r="O22" s="282">
        <v>99</v>
      </c>
      <c r="P22" s="181">
        <v>3.4545454545454546</v>
      </c>
      <c r="Q22" s="242">
        <v>3.6</v>
      </c>
      <c r="R22" s="362">
        <v>73</v>
      </c>
      <c r="S22" s="403">
        <v>57</v>
      </c>
      <c r="T22" s="181">
        <v>3.8597000000000001</v>
      </c>
      <c r="U22" s="242">
        <v>3.88</v>
      </c>
      <c r="V22" s="210">
        <v>52</v>
      </c>
      <c r="W22" s="61">
        <f t="shared" si="0"/>
        <v>281</v>
      </c>
      <c r="Y22" s="57"/>
      <c r="Z22" s="57"/>
      <c r="AB22" s="57"/>
    </row>
    <row r="23" spans="1:28" x14ac:dyDescent="0.25">
      <c r="A23" s="58">
        <v>8</v>
      </c>
      <c r="B23" s="95" t="s">
        <v>112</v>
      </c>
      <c r="C23" s="316">
        <v>78</v>
      </c>
      <c r="D23" s="181">
        <v>3.6927000000000003</v>
      </c>
      <c r="E23" s="372">
        <v>3.69</v>
      </c>
      <c r="F23" s="164">
        <v>52</v>
      </c>
      <c r="G23" s="316">
        <v>66</v>
      </c>
      <c r="H23" s="181">
        <v>3.9546000000000006</v>
      </c>
      <c r="I23" s="372">
        <v>3.79</v>
      </c>
      <c r="J23" s="164">
        <v>25</v>
      </c>
      <c r="K23" s="316">
        <v>93</v>
      </c>
      <c r="L23" s="181">
        <v>3.4838999999999998</v>
      </c>
      <c r="M23" s="372">
        <v>3.81</v>
      </c>
      <c r="N23" s="164">
        <v>100</v>
      </c>
      <c r="O23" s="282">
        <v>66</v>
      </c>
      <c r="P23" s="181">
        <v>3.5757575757575757</v>
      </c>
      <c r="Q23" s="242">
        <v>3.6</v>
      </c>
      <c r="R23" s="362">
        <v>57</v>
      </c>
      <c r="S23" s="403">
        <v>57</v>
      </c>
      <c r="T23" s="181">
        <v>3.8421000000000003</v>
      </c>
      <c r="U23" s="242">
        <v>3.88</v>
      </c>
      <c r="V23" s="210">
        <v>57</v>
      </c>
      <c r="W23" s="59">
        <f t="shared" si="0"/>
        <v>291</v>
      </c>
      <c r="Y23" s="57"/>
      <c r="Z23" s="57"/>
      <c r="AB23" s="57"/>
    </row>
    <row r="24" spans="1:28" x14ac:dyDescent="0.25">
      <c r="A24" s="58">
        <v>9</v>
      </c>
      <c r="B24" s="95" t="s">
        <v>108</v>
      </c>
      <c r="C24" s="316">
        <v>85</v>
      </c>
      <c r="D24" s="181">
        <v>3.5764000000000005</v>
      </c>
      <c r="E24" s="372">
        <v>3.69</v>
      </c>
      <c r="F24" s="164">
        <v>79</v>
      </c>
      <c r="G24" s="316">
        <v>118</v>
      </c>
      <c r="H24" s="181">
        <v>3.4320999999999993</v>
      </c>
      <c r="I24" s="372">
        <v>3.79</v>
      </c>
      <c r="J24" s="164">
        <v>100</v>
      </c>
      <c r="K24" s="316">
        <v>115</v>
      </c>
      <c r="L24" s="181">
        <v>3.5649000000000002</v>
      </c>
      <c r="M24" s="372">
        <v>3.81</v>
      </c>
      <c r="N24" s="164">
        <v>94</v>
      </c>
      <c r="O24" s="282">
        <v>91</v>
      </c>
      <c r="P24" s="181">
        <v>3.2747252747252746</v>
      </c>
      <c r="Q24" s="242">
        <v>3.6</v>
      </c>
      <c r="R24" s="362">
        <v>92</v>
      </c>
      <c r="S24" s="403">
        <v>80</v>
      </c>
      <c r="T24" s="181">
        <v>3.61</v>
      </c>
      <c r="U24" s="242">
        <v>3.88</v>
      </c>
      <c r="V24" s="210">
        <v>86</v>
      </c>
      <c r="W24" s="59">
        <f t="shared" si="0"/>
        <v>451</v>
      </c>
      <c r="Y24" s="57"/>
      <c r="Z24" s="57"/>
      <c r="AB24" s="57"/>
    </row>
    <row r="25" spans="1:28" x14ac:dyDescent="0.25">
      <c r="A25" s="58">
        <v>10</v>
      </c>
      <c r="B25" s="95" t="s">
        <v>110</v>
      </c>
      <c r="C25" s="316">
        <v>115</v>
      </c>
      <c r="D25" s="181">
        <v>3.5215999999999998</v>
      </c>
      <c r="E25" s="372">
        <v>3.69</v>
      </c>
      <c r="F25" s="164">
        <v>91</v>
      </c>
      <c r="G25" s="316">
        <v>100</v>
      </c>
      <c r="H25" s="181">
        <v>3.33</v>
      </c>
      <c r="I25" s="372">
        <v>3.79</v>
      </c>
      <c r="J25" s="164">
        <v>106</v>
      </c>
      <c r="K25" s="316">
        <v>97</v>
      </c>
      <c r="L25" s="181">
        <v>3.2268000000000008</v>
      </c>
      <c r="M25" s="372">
        <v>3.81</v>
      </c>
      <c r="N25" s="164">
        <v>110</v>
      </c>
      <c r="O25" s="282">
        <v>106</v>
      </c>
      <c r="P25" s="181">
        <v>3.4150943396226414</v>
      </c>
      <c r="Q25" s="242">
        <v>3.6</v>
      </c>
      <c r="R25" s="362">
        <v>77</v>
      </c>
      <c r="S25" s="403">
        <v>89</v>
      </c>
      <c r="T25" s="181">
        <v>3.5505</v>
      </c>
      <c r="U25" s="242">
        <v>3.88</v>
      </c>
      <c r="V25" s="210">
        <v>93</v>
      </c>
      <c r="W25" s="59">
        <f t="shared" si="0"/>
        <v>477</v>
      </c>
      <c r="Y25" s="57"/>
      <c r="Z25" s="57"/>
      <c r="AB25" s="57"/>
    </row>
    <row r="26" spans="1:28" x14ac:dyDescent="0.25">
      <c r="A26" s="58">
        <v>11</v>
      </c>
      <c r="B26" s="95" t="s">
        <v>211</v>
      </c>
      <c r="C26" s="316">
        <v>87</v>
      </c>
      <c r="D26" s="181">
        <v>3.5170999999999997</v>
      </c>
      <c r="E26" s="372">
        <v>3.69</v>
      </c>
      <c r="F26" s="164">
        <v>92</v>
      </c>
      <c r="G26" s="316">
        <v>84</v>
      </c>
      <c r="H26" s="181">
        <v>3.9167000000000001</v>
      </c>
      <c r="I26" s="372">
        <v>3.79</v>
      </c>
      <c r="J26" s="164">
        <v>31</v>
      </c>
      <c r="K26" s="316">
        <v>77</v>
      </c>
      <c r="L26" s="181">
        <v>4.0259999999999998</v>
      </c>
      <c r="M26" s="372">
        <v>3.81</v>
      </c>
      <c r="N26" s="164">
        <v>17</v>
      </c>
      <c r="O26" s="282">
        <v>84</v>
      </c>
      <c r="P26" s="181">
        <v>3.4166666666666661</v>
      </c>
      <c r="Q26" s="242">
        <v>3.6</v>
      </c>
      <c r="R26" s="362">
        <v>75</v>
      </c>
      <c r="S26" s="403">
        <v>103</v>
      </c>
      <c r="T26" s="181">
        <v>3.8</v>
      </c>
      <c r="U26" s="242">
        <v>3.88</v>
      </c>
      <c r="V26" s="210">
        <v>61</v>
      </c>
      <c r="W26" s="59">
        <f t="shared" si="0"/>
        <v>276</v>
      </c>
      <c r="Y26" s="57"/>
      <c r="Z26" s="57"/>
      <c r="AB26" s="57"/>
    </row>
    <row r="27" spans="1:28" ht="15.75" thickBot="1" x14ac:dyDescent="0.3">
      <c r="A27" s="58">
        <v>12</v>
      </c>
      <c r="B27" s="95" t="s">
        <v>24</v>
      </c>
      <c r="C27" s="318">
        <v>66</v>
      </c>
      <c r="D27" s="183">
        <v>3.3332999999999999</v>
      </c>
      <c r="E27" s="374">
        <v>3.69</v>
      </c>
      <c r="F27" s="201">
        <v>106</v>
      </c>
      <c r="G27" s="318">
        <v>62</v>
      </c>
      <c r="H27" s="183">
        <v>3.4999999999999996</v>
      </c>
      <c r="I27" s="374">
        <v>3.79</v>
      </c>
      <c r="J27" s="201">
        <v>95</v>
      </c>
      <c r="K27" s="318">
        <v>83</v>
      </c>
      <c r="L27" s="183">
        <v>3.8434000000000004</v>
      </c>
      <c r="M27" s="374">
        <v>3.81</v>
      </c>
      <c r="N27" s="201">
        <v>48</v>
      </c>
      <c r="O27" s="283">
        <v>50</v>
      </c>
      <c r="P27" s="26">
        <v>3.6</v>
      </c>
      <c r="Q27" s="244">
        <v>3.6</v>
      </c>
      <c r="R27" s="363">
        <v>50</v>
      </c>
      <c r="S27" s="404">
        <v>93</v>
      </c>
      <c r="T27" s="26">
        <v>3.6</v>
      </c>
      <c r="U27" s="244">
        <v>3.88</v>
      </c>
      <c r="V27" s="215">
        <v>87</v>
      </c>
      <c r="W27" s="59">
        <f t="shared" si="0"/>
        <v>386</v>
      </c>
      <c r="Y27" s="57"/>
      <c r="Z27" s="57"/>
      <c r="AB27" s="57"/>
    </row>
    <row r="28" spans="1:28" ht="15.75" thickBot="1" x14ac:dyDescent="0.3">
      <c r="A28" s="136"/>
      <c r="B28" s="137" t="s">
        <v>85</v>
      </c>
      <c r="C28" s="290">
        <f>SUM(C29:C45)</f>
        <v>1633</v>
      </c>
      <c r="D28" s="380">
        <f>AVERAGE(D29:D45)</f>
        <v>3.5517235294117646</v>
      </c>
      <c r="E28" s="375">
        <v>3.69</v>
      </c>
      <c r="F28" s="291"/>
      <c r="G28" s="290">
        <f>SUM(G29:G45)</f>
        <v>1745</v>
      </c>
      <c r="H28" s="380">
        <f>AVERAGE(H29:H45)</f>
        <v>3.6226823529411769</v>
      </c>
      <c r="I28" s="375">
        <v>3.79</v>
      </c>
      <c r="J28" s="291"/>
      <c r="K28" s="290">
        <f>SUM(K29:K45)</f>
        <v>1852</v>
      </c>
      <c r="L28" s="380">
        <f>AVERAGE(L29:L45)</f>
        <v>3.6444823529411767</v>
      </c>
      <c r="M28" s="375">
        <v>3.81</v>
      </c>
      <c r="N28" s="291"/>
      <c r="O28" s="280">
        <f>SUM(O29:O45)</f>
        <v>1639</v>
      </c>
      <c r="P28" s="151">
        <f>AVERAGE(P29:P45)</f>
        <v>3.4704257763905901</v>
      </c>
      <c r="Q28" s="243">
        <v>3.6</v>
      </c>
      <c r="R28" s="397"/>
      <c r="S28" s="147">
        <f>SUM(S29:S45)</f>
        <v>1674</v>
      </c>
      <c r="T28" s="151">
        <f>AVERAGE(T29:T45)</f>
        <v>3.6760941176470587</v>
      </c>
      <c r="U28" s="243">
        <v>3.88</v>
      </c>
      <c r="V28" s="214"/>
      <c r="W28" s="138"/>
      <c r="Y28" s="57"/>
      <c r="Z28" s="57"/>
      <c r="AB28" s="57"/>
    </row>
    <row r="29" spans="1:28" x14ac:dyDescent="0.25">
      <c r="A29" s="54">
        <v>1</v>
      </c>
      <c r="B29" s="39" t="s">
        <v>115</v>
      </c>
      <c r="C29" s="314">
        <v>28</v>
      </c>
      <c r="D29" s="182">
        <v>3.7856999999999994</v>
      </c>
      <c r="E29" s="376">
        <v>3.69</v>
      </c>
      <c r="F29" s="270">
        <v>33</v>
      </c>
      <c r="G29" s="314">
        <v>48</v>
      </c>
      <c r="H29" s="182">
        <v>3.2293000000000003</v>
      </c>
      <c r="I29" s="376">
        <v>3.79</v>
      </c>
      <c r="J29" s="270">
        <v>109</v>
      </c>
      <c r="K29" s="314">
        <v>25</v>
      </c>
      <c r="L29" s="182">
        <v>3.4</v>
      </c>
      <c r="M29" s="376">
        <v>3.81</v>
      </c>
      <c r="N29" s="270">
        <v>104</v>
      </c>
      <c r="O29" s="202">
        <v>28</v>
      </c>
      <c r="P29" s="182">
        <v>3</v>
      </c>
      <c r="Q29" s="241">
        <v>3.6</v>
      </c>
      <c r="R29" s="361">
        <v>104</v>
      </c>
      <c r="S29" s="314">
        <v>40</v>
      </c>
      <c r="T29" s="182">
        <v>3.7</v>
      </c>
      <c r="U29" s="241">
        <v>3.88</v>
      </c>
      <c r="V29" s="212">
        <v>78</v>
      </c>
      <c r="W29" s="55">
        <f t="shared" si="0"/>
        <v>428</v>
      </c>
      <c r="Y29" s="57"/>
      <c r="Z29" s="57"/>
      <c r="AB29" s="57"/>
    </row>
    <row r="30" spans="1:28" x14ac:dyDescent="0.25">
      <c r="A30" s="58">
        <v>2</v>
      </c>
      <c r="B30" s="39" t="s">
        <v>118</v>
      </c>
      <c r="C30" s="316">
        <v>56</v>
      </c>
      <c r="D30" s="181">
        <v>3.7497000000000003</v>
      </c>
      <c r="E30" s="372">
        <v>3.69</v>
      </c>
      <c r="F30" s="164">
        <v>41</v>
      </c>
      <c r="G30" s="316">
        <v>70</v>
      </c>
      <c r="H30" s="181">
        <v>3.6858</v>
      </c>
      <c r="I30" s="372">
        <v>3.79</v>
      </c>
      <c r="J30" s="164">
        <v>69</v>
      </c>
      <c r="K30" s="316">
        <v>64</v>
      </c>
      <c r="L30" s="181">
        <v>3.5941000000000001</v>
      </c>
      <c r="M30" s="372">
        <v>3.81</v>
      </c>
      <c r="N30" s="164">
        <v>90</v>
      </c>
      <c r="O30" s="185">
        <v>69</v>
      </c>
      <c r="P30" s="181">
        <v>3.376811594202898</v>
      </c>
      <c r="Q30" s="242">
        <v>3.6</v>
      </c>
      <c r="R30" s="362">
        <v>85</v>
      </c>
      <c r="S30" s="316">
        <v>57</v>
      </c>
      <c r="T30" s="181">
        <v>3.5087999999999999</v>
      </c>
      <c r="U30" s="242">
        <v>3.88</v>
      </c>
      <c r="V30" s="210">
        <v>99</v>
      </c>
      <c r="W30" s="59">
        <f t="shared" si="0"/>
        <v>384</v>
      </c>
      <c r="Y30" s="57"/>
      <c r="Z30" s="57"/>
      <c r="AB30" s="57"/>
    </row>
    <row r="31" spans="1:28" x14ac:dyDescent="0.25">
      <c r="A31" s="58">
        <v>3</v>
      </c>
      <c r="B31" s="39" t="s">
        <v>32</v>
      </c>
      <c r="C31" s="316">
        <v>120</v>
      </c>
      <c r="D31" s="181">
        <v>3.6582999999999997</v>
      </c>
      <c r="E31" s="372">
        <v>3.69</v>
      </c>
      <c r="F31" s="164">
        <v>58</v>
      </c>
      <c r="G31" s="316">
        <v>101</v>
      </c>
      <c r="H31" s="181">
        <v>3.8511000000000002</v>
      </c>
      <c r="I31" s="372">
        <v>3.79</v>
      </c>
      <c r="J31" s="164">
        <v>42</v>
      </c>
      <c r="K31" s="316">
        <v>73</v>
      </c>
      <c r="L31" s="181">
        <v>3.8629999999999995</v>
      </c>
      <c r="M31" s="372">
        <v>3.81</v>
      </c>
      <c r="N31" s="164">
        <v>42</v>
      </c>
      <c r="O31" s="185">
        <v>104</v>
      </c>
      <c r="P31" s="181">
        <v>3.9134615384615383</v>
      </c>
      <c r="Q31" s="242">
        <v>3.6</v>
      </c>
      <c r="R31" s="362">
        <v>12</v>
      </c>
      <c r="S31" s="316">
        <v>96</v>
      </c>
      <c r="T31" s="181">
        <v>3.9163000000000001</v>
      </c>
      <c r="U31" s="242">
        <v>3.88</v>
      </c>
      <c r="V31" s="210">
        <v>43</v>
      </c>
      <c r="W31" s="59">
        <f t="shared" si="0"/>
        <v>197</v>
      </c>
      <c r="Y31" s="57"/>
      <c r="Z31" s="57"/>
      <c r="AB31" s="57"/>
    </row>
    <row r="32" spans="1:28" x14ac:dyDescent="0.25">
      <c r="A32" s="58">
        <v>4</v>
      </c>
      <c r="B32" s="39" t="s">
        <v>36</v>
      </c>
      <c r="C32" s="316">
        <v>114</v>
      </c>
      <c r="D32" s="181">
        <v>3.6579999999999999</v>
      </c>
      <c r="E32" s="372">
        <v>3.69</v>
      </c>
      <c r="F32" s="164">
        <v>59</v>
      </c>
      <c r="G32" s="316">
        <v>126</v>
      </c>
      <c r="H32" s="181">
        <v>3.7777999999999996</v>
      </c>
      <c r="I32" s="372">
        <v>3.79</v>
      </c>
      <c r="J32" s="164">
        <v>54</v>
      </c>
      <c r="K32" s="316">
        <v>148</v>
      </c>
      <c r="L32" s="181">
        <v>3.6483000000000003</v>
      </c>
      <c r="M32" s="372">
        <v>3.81</v>
      </c>
      <c r="N32" s="164">
        <v>82</v>
      </c>
      <c r="O32" s="185">
        <v>119</v>
      </c>
      <c r="P32" s="181">
        <v>3.3613445378151261</v>
      </c>
      <c r="Q32" s="242">
        <v>3.6</v>
      </c>
      <c r="R32" s="362">
        <v>87</v>
      </c>
      <c r="S32" s="316">
        <v>105</v>
      </c>
      <c r="T32" s="181">
        <v>4.04</v>
      </c>
      <c r="U32" s="242">
        <v>3.88</v>
      </c>
      <c r="V32" s="210">
        <v>26</v>
      </c>
      <c r="W32" s="59">
        <f t="shared" si="0"/>
        <v>308</v>
      </c>
      <c r="Y32" s="57"/>
      <c r="Z32" s="57"/>
      <c r="AB32" s="57"/>
    </row>
    <row r="33" spans="1:28" x14ac:dyDescent="0.25">
      <c r="A33" s="58">
        <v>5</v>
      </c>
      <c r="B33" s="39" t="s">
        <v>116</v>
      </c>
      <c r="C33" s="316">
        <v>107</v>
      </c>
      <c r="D33" s="181">
        <v>3.6356000000000002</v>
      </c>
      <c r="E33" s="372">
        <v>3.69</v>
      </c>
      <c r="F33" s="164">
        <v>64</v>
      </c>
      <c r="G33" s="316">
        <v>128</v>
      </c>
      <c r="H33" s="181">
        <v>3.6172999999999997</v>
      </c>
      <c r="I33" s="372">
        <v>3.79</v>
      </c>
      <c r="J33" s="164">
        <v>81</v>
      </c>
      <c r="K33" s="316">
        <v>200</v>
      </c>
      <c r="L33" s="181">
        <v>3.645</v>
      </c>
      <c r="M33" s="372">
        <v>3.81</v>
      </c>
      <c r="N33" s="164">
        <v>83</v>
      </c>
      <c r="O33" s="185">
        <v>142</v>
      </c>
      <c r="P33" s="181">
        <v>3.443661971830986</v>
      </c>
      <c r="Q33" s="242">
        <v>3.6</v>
      </c>
      <c r="R33" s="362">
        <v>74</v>
      </c>
      <c r="S33" s="316">
        <v>146</v>
      </c>
      <c r="T33" s="181">
        <v>3.4794000000000005</v>
      </c>
      <c r="U33" s="242">
        <v>3.88</v>
      </c>
      <c r="V33" s="210">
        <v>104</v>
      </c>
      <c r="W33" s="59">
        <f t="shared" si="0"/>
        <v>406</v>
      </c>
      <c r="Y33" s="57"/>
      <c r="Z33" s="57"/>
      <c r="AB33" s="57"/>
    </row>
    <row r="34" spans="1:28" x14ac:dyDescent="0.25">
      <c r="A34" s="58">
        <v>6</v>
      </c>
      <c r="B34" s="39" t="s">
        <v>113</v>
      </c>
      <c r="C34" s="316">
        <v>94</v>
      </c>
      <c r="D34" s="181">
        <v>3.6068000000000007</v>
      </c>
      <c r="E34" s="372">
        <v>3.69</v>
      </c>
      <c r="F34" s="164">
        <v>70</v>
      </c>
      <c r="G34" s="316">
        <v>85</v>
      </c>
      <c r="H34" s="181">
        <v>3.5413000000000001</v>
      </c>
      <c r="I34" s="372">
        <v>3.79</v>
      </c>
      <c r="J34" s="164">
        <v>91</v>
      </c>
      <c r="K34" s="316">
        <v>116</v>
      </c>
      <c r="L34" s="181">
        <v>3.7412999999999994</v>
      </c>
      <c r="M34" s="372">
        <v>3.81</v>
      </c>
      <c r="N34" s="164">
        <v>70</v>
      </c>
      <c r="O34" s="185">
        <v>106</v>
      </c>
      <c r="P34" s="181">
        <v>3.783018867924528</v>
      </c>
      <c r="Q34" s="242">
        <v>3.6</v>
      </c>
      <c r="R34" s="362">
        <v>27</v>
      </c>
      <c r="S34" s="316">
        <v>101</v>
      </c>
      <c r="T34" s="181">
        <v>3.89</v>
      </c>
      <c r="U34" s="242">
        <v>3.88</v>
      </c>
      <c r="V34" s="210">
        <v>48</v>
      </c>
      <c r="W34" s="59">
        <f t="shared" si="0"/>
        <v>306</v>
      </c>
      <c r="Y34" s="57"/>
      <c r="Z34" s="57"/>
      <c r="AB34" s="57"/>
    </row>
    <row r="35" spans="1:28" x14ac:dyDescent="0.25">
      <c r="A35" s="58">
        <v>7</v>
      </c>
      <c r="B35" s="39" t="s">
        <v>100</v>
      </c>
      <c r="C35" s="316">
        <v>108</v>
      </c>
      <c r="D35" s="181">
        <v>3.5924999999999998</v>
      </c>
      <c r="E35" s="372">
        <v>3.69</v>
      </c>
      <c r="F35" s="164">
        <v>73</v>
      </c>
      <c r="G35" s="316">
        <v>134</v>
      </c>
      <c r="H35" s="181">
        <v>3.8879000000000001</v>
      </c>
      <c r="I35" s="372">
        <v>3.79</v>
      </c>
      <c r="J35" s="164">
        <v>36</v>
      </c>
      <c r="K35" s="316">
        <v>126</v>
      </c>
      <c r="L35" s="181">
        <v>3.8096999999999999</v>
      </c>
      <c r="M35" s="372">
        <v>3.81</v>
      </c>
      <c r="N35" s="164">
        <v>53</v>
      </c>
      <c r="O35" s="185">
        <v>140</v>
      </c>
      <c r="P35" s="181">
        <v>3.7785714285714285</v>
      </c>
      <c r="Q35" s="242">
        <v>3.6</v>
      </c>
      <c r="R35" s="362">
        <v>28</v>
      </c>
      <c r="S35" s="316">
        <v>114</v>
      </c>
      <c r="T35" s="181">
        <v>3.7804000000000002</v>
      </c>
      <c r="U35" s="242">
        <v>3.88</v>
      </c>
      <c r="V35" s="210">
        <v>67</v>
      </c>
      <c r="W35" s="59">
        <f t="shared" si="0"/>
        <v>257</v>
      </c>
      <c r="Y35" s="57"/>
      <c r="Z35" s="57"/>
      <c r="AB35" s="57"/>
    </row>
    <row r="36" spans="1:28" x14ac:dyDescent="0.25">
      <c r="A36" s="58">
        <v>8</v>
      </c>
      <c r="B36" s="39" t="s">
        <v>28</v>
      </c>
      <c r="C36" s="316">
        <v>58</v>
      </c>
      <c r="D36" s="181">
        <v>3.5693000000000006</v>
      </c>
      <c r="E36" s="372">
        <v>3.69</v>
      </c>
      <c r="F36" s="164">
        <v>80</v>
      </c>
      <c r="G36" s="316">
        <v>53</v>
      </c>
      <c r="H36" s="181">
        <v>3.4340000000000002</v>
      </c>
      <c r="I36" s="372">
        <v>3.79</v>
      </c>
      <c r="J36" s="164">
        <v>99</v>
      </c>
      <c r="K36" s="316">
        <v>56</v>
      </c>
      <c r="L36" s="181">
        <v>3.8035000000000001</v>
      </c>
      <c r="M36" s="372">
        <v>3.81</v>
      </c>
      <c r="N36" s="164">
        <v>56</v>
      </c>
      <c r="O36" s="185">
        <v>57</v>
      </c>
      <c r="P36" s="181">
        <v>2.9999999999999996</v>
      </c>
      <c r="Q36" s="242">
        <v>3.6</v>
      </c>
      <c r="R36" s="362">
        <v>106</v>
      </c>
      <c r="S36" s="316">
        <v>62</v>
      </c>
      <c r="T36" s="181">
        <v>3.5326</v>
      </c>
      <c r="U36" s="242">
        <v>3.88</v>
      </c>
      <c r="V36" s="210">
        <v>98</v>
      </c>
      <c r="W36" s="59">
        <f t="shared" si="0"/>
        <v>439</v>
      </c>
      <c r="Y36" s="57"/>
      <c r="Z36" s="57"/>
      <c r="AB36" s="57"/>
    </row>
    <row r="37" spans="1:28" x14ac:dyDescent="0.25">
      <c r="A37" s="58">
        <v>9</v>
      </c>
      <c r="B37" s="39" t="s">
        <v>34</v>
      </c>
      <c r="C37" s="316">
        <v>110</v>
      </c>
      <c r="D37" s="181">
        <v>3.5636999999999999</v>
      </c>
      <c r="E37" s="372">
        <v>3.69</v>
      </c>
      <c r="F37" s="164">
        <v>81</v>
      </c>
      <c r="G37" s="316">
        <v>127</v>
      </c>
      <c r="H37" s="181">
        <v>3.7086000000000001</v>
      </c>
      <c r="I37" s="372">
        <v>3.79</v>
      </c>
      <c r="J37" s="164">
        <v>63</v>
      </c>
      <c r="K37" s="316">
        <v>127</v>
      </c>
      <c r="L37" s="181">
        <v>3.7007999999999996</v>
      </c>
      <c r="M37" s="372">
        <v>3.81</v>
      </c>
      <c r="N37" s="164">
        <v>75</v>
      </c>
      <c r="O37" s="185">
        <v>114</v>
      </c>
      <c r="P37" s="181">
        <v>3.7192982456140351</v>
      </c>
      <c r="Q37" s="242">
        <v>3.6</v>
      </c>
      <c r="R37" s="362">
        <v>34</v>
      </c>
      <c r="S37" s="316">
        <v>103</v>
      </c>
      <c r="T37" s="181">
        <v>3.5049000000000001</v>
      </c>
      <c r="U37" s="242">
        <v>3.88</v>
      </c>
      <c r="V37" s="210">
        <v>101</v>
      </c>
      <c r="W37" s="59">
        <f t="shared" si="0"/>
        <v>354</v>
      </c>
      <c r="Y37" s="57"/>
      <c r="Z37" s="57"/>
      <c r="AB37" s="57"/>
    </row>
    <row r="38" spans="1:28" x14ac:dyDescent="0.25">
      <c r="A38" s="58">
        <v>10</v>
      </c>
      <c r="B38" s="39" t="s">
        <v>31</v>
      </c>
      <c r="C38" s="316">
        <v>171</v>
      </c>
      <c r="D38" s="181">
        <v>3.5614999999999997</v>
      </c>
      <c r="E38" s="372">
        <v>3.69</v>
      </c>
      <c r="F38" s="164">
        <v>82</v>
      </c>
      <c r="G38" s="316">
        <v>161</v>
      </c>
      <c r="H38" s="181">
        <v>4.1179999999999994</v>
      </c>
      <c r="I38" s="372">
        <v>3.79</v>
      </c>
      <c r="J38" s="164">
        <v>10</v>
      </c>
      <c r="K38" s="316">
        <v>167</v>
      </c>
      <c r="L38" s="181">
        <v>3.8801999999999999</v>
      </c>
      <c r="M38" s="372">
        <v>3.81</v>
      </c>
      <c r="N38" s="164">
        <v>37</v>
      </c>
      <c r="O38" s="185">
        <v>146</v>
      </c>
      <c r="P38" s="181">
        <v>3.595890410958904</v>
      </c>
      <c r="Q38" s="242">
        <v>3.6</v>
      </c>
      <c r="R38" s="362">
        <v>51</v>
      </c>
      <c r="S38" s="316">
        <v>114</v>
      </c>
      <c r="T38" s="181">
        <v>3.7456</v>
      </c>
      <c r="U38" s="242">
        <v>3.88</v>
      </c>
      <c r="V38" s="210">
        <v>72</v>
      </c>
      <c r="W38" s="59">
        <f t="shared" si="0"/>
        <v>252</v>
      </c>
      <c r="Y38" s="57"/>
      <c r="Z38" s="57"/>
      <c r="AB38" s="57"/>
    </row>
    <row r="39" spans="1:28" x14ac:dyDescent="0.25">
      <c r="A39" s="58">
        <v>11</v>
      </c>
      <c r="B39" s="39" t="s">
        <v>117</v>
      </c>
      <c r="C39" s="316">
        <v>79</v>
      </c>
      <c r="D39" s="181">
        <v>3.5569999999999999</v>
      </c>
      <c r="E39" s="372">
        <v>3.69</v>
      </c>
      <c r="F39" s="164">
        <v>84</v>
      </c>
      <c r="G39" s="316">
        <v>113</v>
      </c>
      <c r="H39" s="181">
        <v>3.5132999999999996</v>
      </c>
      <c r="I39" s="372">
        <v>3.79</v>
      </c>
      <c r="J39" s="164">
        <v>93</v>
      </c>
      <c r="K39" s="316">
        <v>134</v>
      </c>
      <c r="L39" s="181">
        <v>3.6491999999999996</v>
      </c>
      <c r="M39" s="372">
        <v>3.81</v>
      </c>
      <c r="N39" s="164">
        <v>81</v>
      </c>
      <c r="O39" s="185">
        <v>65</v>
      </c>
      <c r="P39" s="181">
        <v>3.4153846153846148</v>
      </c>
      <c r="Q39" s="242">
        <v>3.6</v>
      </c>
      <c r="R39" s="362">
        <v>76</v>
      </c>
      <c r="S39" s="316">
        <v>107</v>
      </c>
      <c r="T39" s="181">
        <v>3.7664</v>
      </c>
      <c r="U39" s="242">
        <v>3.88</v>
      </c>
      <c r="V39" s="210">
        <v>68</v>
      </c>
      <c r="W39" s="59">
        <f t="shared" si="0"/>
        <v>402</v>
      </c>
      <c r="Y39" s="57"/>
      <c r="Z39" s="57"/>
      <c r="AB39" s="57"/>
    </row>
    <row r="40" spans="1:28" x14ac:dyDescent="0.25">
      <c r="A40" s="58">
        <v>12</v>
      </c>
      <c r="B40" s="39" t="s">
        <v>29</v>
      </c>
      <c r="C40" s="316">
        <v>69</v>
      </c>
      <c r="D40" s="181">
        <v>3.4782999999999999</v>
      </c>
      <c r="E40" s="372">
        <v>3.69</v>
      </c>
      <c r="F40" s="164">
        <v>95</v>
      </c>
      <c r="G40" s="316">
        <v>50</v>
      </c>
      <c r="H40" s="181">
        <v>3.58</v>
      </c>
      <c r="I40" s="372">
        <v>3.79</v>
      </c>
      <c r="J40" s="164">
        <v>86</v>
      </c>
      <c r="K40" s="316">
        <v>58</v>
      </c>
      <c r="L40" s="181">
        <v>3.3621000000000003</v>
      </c>
      <c r="M40" s="372">
        <v>3.81</v>
      </c>
      <c r="N40" s="164">
        <v>106</v>
      </c>
      <c r="O40" s="185">
        <v>71</v>
      </c>
      <c r="P40" s="181">
        <v>3.3802816901408455</v>
      </c>
      <c r="Q40" s="242">
        <v>3.6</v>
      </c>
      <c r="R40" s="362">
        <v>83</v>
      </c>
      <c r="S40" s="316">
        <v>65</v>
      </c>
      <c r="T40" s="181">
        <v>3.4921999999999995</v>
      </c>
      <c r="U40" s="242">
        <v>3.88</v>
      </c>
      <c r="V40" s="210">
        <v>102</v>
      </c>
      <c r="W40" s="59">
        <f t="shared" si="0"/>
        <v>472</v>
      </c>
      <c r="Y40" s="57"/>
      <c r="Z40" s="57"/>
      <c r="AB40" s="57"/>
    </row>
    <row r="41" spans="1:28" x14ac:dyDescent="0.25">
      <c r="A41" s="58">
        <v>13</v>
      </c>
      <c r="B41" s="39" t="s">
        <v>114</v>
      </c>
      <c r="C41" s="316">
        <v>141</v>
      </c>
      <c r="D41" s="181">
        <v>3.4537999999999998</v>
      </c>
      <c r="E41" s="372">
        <v>3.69</v>
      </c>
      <c r="F41" s="164">
        <v>97</v>
      </c>
      <c r="G41" s="316">
        <v>148</v>
      </c>
      <c r="H41" s="181">
        <v>3.5878000000000001</v>
      </c>
      <c r="I41" s="372">
        <v>3.79</v>
      </c>
      <c r="J41" s="164">
        <v>85</v>
      </c>
      <c r="K41" s="316">
        <v>154</v>
      </c>
      <c r="L41" s="181">
        <v>3.4284999999999997</v>
      </c>
      <c r="M41" s="372">
        <v>3.81</v>
      </c>
      <c r="N41" s="164">
        <v>103</v>
      </c>
      <c r="O41" s="185">
        <v>96</v>
      </c>
      <c r="P41" s="181">
        <v>2.927083333333333</v>
      </c>
      <c r="Q41" s="242">
        <v>3.6</v>
      </c>
      <c r="R41" s="362">
        <v>109</v>
      </c>
      <c r="S41" s="316">
        <v>151</v>
      </c>
      <c r="T41" s="181">
        <v>3.5625999999999998</v>
      </c>
      <c r="U41" s="242">
        <v>3.88</v>
      </c>
      <c r="V41" s="210">
        <v>92</v>
      </c>
      <c r="W41" s="59">
        <f t="shared" si="0"/>
        <v>486</v>
      </c>
      <c r="Y41" s="57"/>
      <c r="Z41" s="57"/>
      <c r="AB41" s="57"/>
    </row>
    <row r="42" spans="1:28" x14ac:dyDescent="0.25">
      <c r="A42" s="58">
        <v>14</v>
      </c>
      <c r="B42" s="39" t="s">
        <v>33</v>
      </c>
      <c r="C42" s="316">
        <v>67</v>
      </c>
      <c r="D42" s="181">
        <v>3.4478000000000004</v>
      </c>
      <c r="E42" s="372">
        <v>3.69</v>
      </c>
      <c r="F42" s="164">
        <v>98</v>
      </c>
      <c r="G42" s="316">
        <v>79</v>
      </c>
      <c r="H42" s="181">
        <v>3.4936999999999996</v>
      </c>
      <c r="I42" s="372">
        <v>3.79</v>
      </c>
      <c r="J42" s="164">
        <v>97</v>
      </c>
      <c r="K42" s="316">
        <v>98</v>
      </c>
      <c r="L42" s="181">
        <v>3.4591999999999996</v>
      </c>
      <c r="M42" s="372">
        <v>3.81</v>
      </c>
      <c r="N42" s="164">
        <v>101</v>
      </c>
      <c r="O42" s="185">
        <v>71</v>
      </c>
      <c r="P42" s="181">
        <v>3.676056338028169</v>
      </c>
      <c r="Q42" s="242">
        <v>3.6</v>
      </c>
      <c r="R42" s="362">
        <v>38</v>
      </c>
      <c r="S42" s="316">
        <v>92</v>
      </c>
      <c r="T42" s="181">
        <v>3.7609000000000004</v>
      </c>
      <c r="U42" s="242">
        <v>3.88</v>
      </c>
      <c r="V42" s="210">
        <v>71</v>
      </c>
      <c r="W42" s="59">
        <f t="shared" si="0"/>
        <v>405</v>
      </c>
      <c r="Y42" s="57"/>
      <c r="Z42" s="57"/>
      <c r="AB42" s="57"/>
    </row>
    <row r="43" spans="1:28" x14ac:dyDescent="0.25">
      <c r="A43" s="58">
        <v>15</v>
      </c>
      <c r="B43" s="39" t="s">
        <v>30</v>
      </c>
      <c r="C43" s="316">
        <v>98</v>
      </c>
      <c r="D43" s="181">
        <v>3.3671999999999995</v>
      </c>
      <c r="E43" s="372">
        <v>3.69</v>
      </c>
      <c r="F43" s="164">
        <v>102</v>
      </c>
      <c r="G43" s="316">
        <v>101</v>
      </c>
      <c r="H43" s="181">
        <v>3.5739000000000001</v>
      </c>
      <c r="I43" s="372">
        <v>3.79</v>
      </c>
      <c r="J43" s="164">
        <v>90</v>
      </c>
      <c r="K43" s="316">
        <v>90</v>
      </c>
      <c r="L43" s="181">
        <v>3.7778000000000005</v>
      </c>
      <c r="M43" s="372">
        <v>3.81</v>
      </c>
      <c r="N43" s="164">
        <v>66</v>
      </c>
      <c r="O43" s="185">
        <v>77</v>
      </c>
      <c r="P43" s="181">
        <v>3.1818181818181817</v>
      </c>
      <c r="Q43" s="242">
        <v>3.6</v>
      </c>
      <c r="R43" s="362">
        <v>96</v>
      </c>
      <c r="S43" s="316">
        <v>88</v>
      </c>
      <c r="T43" s="181">
        <v>3.3980999999999999</v>
      </c>
      <c r="U43" s="242">
        <v>3.88</v>
      </c>
      <c r="V43" s="210">
        <v>107</v>
      </c>
      <c r="W43" s="59">
        <f t="shared" si="0"/>
        <v>461</v>
      </c>
      <c r="Y43" s="57"/>
      <c r="Z43" s="57"/>
      <c r="AB43" s="57"/>
    </row>
    <row r="44" spans="1:28" x14ac:dyDescent="0.25">
      <c r="A44" s="58">
        <v>16</v>
      </c>
      <c r="B44" s="39" t="s">
        <v>27</v>
      </c>
      <c r="C44" s="316">
        <v>117</v>
      </c>
      <c r="D44" s="181">
        <v>3.3504</v>
      </c>
      <c r="E44" s="372">
        <v>3.69</v>
      </c>
      <c r="F44" s="164">
        <v>104</v>
      </c>
      <c r="G44" s="316">
        <v>121</v>
      </c>
      <c r="H44" s="181">
        <v>3.3558000000000003</v>
      </c>
      <c r="I44" s="372">
        <v>3.79</v>
      </c>
      <c r="J44" s="164">
        <v>105</v>
      </c>
      <c r="K44" s="316">
        <v>142</v>
      </c>
      <c r="L44" s="181">
        <v>3.4502999999999999</v>
      </c>
      <c r="M44" s="372">
        <v>3.81</v>
      </c>
      <c r="N44" s="164">
        <v>102</v>
      </c>
      <c r="O44" s="185">
        <v>143</v>
      </c>
      <c r="P44" s="181">
        <v>3.7412587412587412</v>
      </c>
      <c r="Q44" s="242">
        <v>3.6</v>
      </c>
      <c r="R44" s="362">
        <v>31</v>
      </c>
      <c r="S44" s="316">
        <v>134</v>
      </c>
      <c r="T44" s="181">
        <v>3.84</v>
      </c>
      <c r="U44" s="242">
        <v>3.88</v>
      </c>
      <c r="V44" s="210">
        <v>55</v>
      </c>
      <c r="W44" s="59">
        <f t="shared" si="0"/>
        <v>397</v>
      </c>
      <c r="Y44" s="57"/>
      <c r="Z44" s="57"/>
      <c r="AB44" s="57"/>
    </row>
    <row r="45" spans="1:28" ht="15.75" thickBot="1" x14ac:dyDescent="0.3">
      <c r="A45" s="58">
        <v>17</v>
      </c>
      <c r="B45" s="39" t="s">
        <v>35</v>
      </c>
      <c r="C45" s="316">
        <v>96</v>
      </c>
      <c r="D45" s="181">
        <v>3.3437000000000001</v>
      </c>
      <c r="E45" s="372">
        <v>3.69</v>
      </c>
      <c r="F45" s="164">
        <v>105</v>
      </c>
      <c r="G45" s="316">
        <v>100</v>
      </c>
      <c r="H45" s="181">
        <v>3.63</v>
      </c>
      <c r="I45" s="372">
        <v>3.79</v>
      </c>
      <c r="J45" s="164">
        <v>78</v>
      </c>
      <c r="K45" s="316">
        <v>74</v>
      </c>
      <c r="L45" s="181">
        <v>3.7432000000000003</v>
      </c>
      <c r="M45" s="372">
        <v>3.81</v>
      </c>
      <c r="N45" s="164">
        <v>69</v>
      </c>
      <c r="O45" s="185">
        <v>91</v>
      </c>
      <c r="P45" s="181">
        <v>3.703296703296703</v>
      </c>
      <c r="Q45" s="242">
        <v>3.6</v>
      </c>
      <c r="R45" s="362">
        <v>35</v>
      </c>
      <c r="S45" s="316">
        <v>99</v>
      </c>
      <c r="T45" s="181">
        <v>3.5754000000000001</v>
      </c>
      <c r="U45" s="242">
        <v>3.88</v>
      </c>
      <c r="V45" s="210">
        <v>90</v>
      </c>
      <c r="W45" s="59">
        <f t="shared" si="0"/>
        <v>377</v>
      </c>
      <c r="Y45" s="57"/>
      <c r="Z45" s="57"/>
      <c r="AB45" s="57"/>
    </row>
    <row r="46" spans="1:28" ht="15.75" thickBot="1" x14ac:dyDescent="0.3">
      <c r="A46" s="136"/>
      <c r="B46" s="137" t="s">
        <v>86</v>
      </c>
      <c r="C46" s="147">
        <f>SUM(C47:C66)</f>
        <v>2414</v>
      </c>
      <c r="D46" s="151">
        <f>AVERAGE(D47:D66)</f>
        <v>3.6445949999999998</v>
      </c>
      <c r="E46" s="377">
        <v>3.69</v>
      </c>
      <c r="F46" s="286"/>
      <c r="G46" s="147">
        <f>SUM(G47:G66)</f>
        <v>2216</v>
      </c>
      <c r="H46" s="151">
        <f>AVERAGE(H47:H66)</f>
        <v>3.7420250000000004</v>
      </c>
      <c r="I46" s="377">
        <v>3.79</v>
      </c>
      <c r="J46" s="286"/>
      <c r="K46" s="147">
        <f>SUM(K47:K66)</f>
        <v>2175</v>
      </c>
      <c r="L46" s="151">
        <f>AVERAGE(L47:L66)</f>
        <v>3.7741850000000001</v>
      </c>
      <c r="M46" s="377">
        <v>3.81</v>
      </c>
      <c r="N46" s="286"/>
      <c r="O46" s="280">
        <f>SUM(O47:O66)</f>
        <v>1823</v>
      </c>
      <c r="P46" s="151">
        <f>AVERAGE(P47:P66)</f>
        <v>3.5646019568971519</v>
      </c>
      <c r="Q46" s="243">
        <v>3.6</v>
      </c>
      <c r="R46" s="397"/>
      <c r="S46" s="147">
        <f>SUM(S47:S66)</f>
        <v>1914</v>
      </c>
      <c r="T46" s="151">
        <f>AVERAGE(T47:T66)</f>
        <v>3.7623315789473679</v>
      </c>
      <c r="U46" s="243">
        <v>3.88</v>
      </c>
      <c r="V46" s="214"/>
      <c r="W46" s="138"/>
      <c r="Y46" s="57"/>
      <c r="Z46" s="57"/>
      <c r="AB46" s="57"/>
    </row>
    <row r="47" spans="1:28" ht="15" customHeight="1" x14ac:dyDescent="0.25">
      <c r="A47" s="54">
        <v>1</v>
      </c>
      <c r="B47" s="131" t="s">
        <v>119</v>
      </c>
      <c r="C47" s="385">
        <v>24</v>
      </c>
      <c r="D47" s="29">
        <v>4.0834000000000001</v>
      </c>
      <c r="E47" s="378">
        <v>3.69</v>
      </c>
      <c r="F47" s="287">
        <v>3</v>
      </c>
      <c r="G47" s="385">
        <v>32</v>
      </c>
      <c r="H47" s="29">
        <v>4.1879</v>
      </c>
      <c r="I47" s="378">
        <v>3.79</v>
      </c>
      <c r="J47" s="287">
        <v>7</v>
      </c>
      <c r="K47" s="385">
        <v>34</v>
      </c>
      <c r="L47" s="29">
        <v>3.7646999999999995</v>
      </c>
      <c r="M47" s="378">
        <v>3.81</v>
      </c>
      <c r="N47" s="287">
        <v>67</v>
      </c>
      <c r="O47" s="284">
        <v>32</v>
      </c>
      <c r="P47" s="29">
        <v>3.5</v>
      </c>
      <c r="Q47" s="245">
        <v>3.6</v>
      </c>
      <c r="R47" s="398">
        <v>67</v>
      </c>
      <c r="S47" s="385">
        <v>28</v>
      </c>
      <c r="T47" s="29">
        <v>3.7856999999999998</v>
      </c>
      <c r="U47" s="245">
        <v>3.88</v>
      </c>
      <c r="V47" s="218">
        <v>66</v>
      </c>
      <c r="W47" s="55">
        <f t="shared" si="0"/>
        <v>210</v>
      </c>
      <c r="Y47" s="57"/>
      <c r="Z47" s="57"/>
      <c r="AB47" s="57"/>
    </row>
    <row r="48" spans="1:28" ht="15" customHeight="1" x14ac:dyDescent="0.25">
      <c r="A48" s="58">
        <v>2</v>
      </c>
      <c r="B48" s="39" t="s">
        <v>43</v>
      </c>
      <c r="C48" s="316">
        <v>49</v>
      </c>
      <c r="D48" s="181">
        <v>3.9796000000000005</v>
      </c>
      <c r="E48" s="372">
        <v>3.69</v>
      </c>
      <c r="F48" s="164">
        <v>11</v>
      </c>
      <c r="G48" s="316">
        <v>31</v>
      </c>
      <c r="H48" s="181">
        <v>3.6777999999999995</v>
      </c>
      <c r="I48" s="372">
        <v>3.79</v>
      </c>
      <c r="J48" s="164">
        <v>70</v>
      </c>
      <c r="K48" s="316">
        <v>30</v>
      </c>
      <c r="L48" s="181">
        <v>3.5996000000000006</v>
      </c>
      <c r="M48" s="372">
        <v>3.81</v>
      </c>
      <c r="N48" s="164">
        <v>88</v>
      </c>
      <c r="O48" s="185">
        <v>26</v>
      </c>
      <c r="P48" s="181">
        <v>3.1538461538461537</v>
      </c>
      <c r="Q48" s="242">
        <v>3.6</v>
      </c>
      <c r="R48" s="362">
        <v>99</v>
      </c>
      <c r="S48" s="316">
        <v>39</v>
      </c>
      <c r="T48" s="181">
        <v>3.8714</v>
      </c>
      <c r="U48" s="242">
        <v>3.88</v>
      </c>
      <c r="V48" s="210">
        <v>50</v>
      </c>
      <c r="W48" s="59">
        <f t="shared" si="0"/>
        <v>318</v>
      </c>
      <c r="Y48" s="57"/>
      <c r="Z48" s="57"/>
      <c r="AB48" s="57"/>
    </row>
    <row r="49" spans="1:28" ht="15" customHeight="1" x14ac:dyDescent="0.25">
      <c r="A49" s="58">
        <v>3</v>
      </c>
      <c r="B49" s="39" t="s">
        <v>47</v>
      </c>
      <c r="C49" s="316">
        <v>26</v>
      </c>
      <c r="D49" s="181">
        <v>3.8076999999999996</v>
      </c>
      <c r="E49" s="372">
        <v>3.69</v>
      </c>
      <c r="F49" s="164">
        <v>29</v>
      </c>
      <c r="G49" s="316">
        <v>51</v>
      </c>
      <c r="H49" s="181">
        <v>3.4509000000000003</v>
      </c>
      <c r="I49" s="372">
        <v>3.79</v>
      </c>
      <c r="J49" s="164">
        <v>98</v>
      </c>
      <c r="K49" s="316">
        <v>30</v>
      </c>
      <c r="L49" s="181">
        <v>3.1667000000000001</v>
      </c>
      <c r="M49" s="372">
        <v>3.81</v>
      </c>
      <c r="N49" s="164">
        <v>111</v>
      </c>
      <c r="O49" s="185">
        <v>19</v>
      </c>
      <c r="P49" s="181">
        <v>3.1578947368421053</v>
      </c>
      <c r="Q49" s="242">
        <v>3.6</v>
      </c>
      <c r="R49" s="362">
        <v>98</v>
      </c>
      <c r="S49" s="316">
        <v>31</v>
      </c>
      <c r="T49" s="181">
        <v>3.6454999999999997</v>
      </c>
      <c r="U49" s="242">
        <v>3.88</v>
      </c>
      <c r="V49" s="210">
        <v>85</v>
      </c>
      <c r="W49" s="59">
        <f t="shared" si="0"/>
        <v>421</v>
      </c>
      <c r="Y49" s="57"/>
      <c r="Z49" s="57"/>
      <c r="AB49" s="57"/>
    </row>
    <row r="50" spans="1:28" ht="15" customHeight="1" x14ac:dyDescent="0.25">
      <c r="A50" s="58">
        <v>4</v>
      </c>
      <c r="B50" s="39" t="s">
        <v>103</v>
      </c>
      <c r="C50" s="316">
        <v>80</v>
      </c>
      <c r="D50" s="181">
        <v>3.8</v>
      </c>
      <c r="E50" s="372">
        <v>3.69</v>
      </c>
      <c r="F50" s="164">
        <v>31</v>
      </c>
      <c r="G50" s="316">
        <v>80</v>
      </c>
      <c r="H50" s="181">
        <v>4.5125000000000002</v>
      </c>
      <c r="I50" s="372">
        <v>3.79</v>
      </c>
      <c r="J50" s="164">
        <v>1</v>
      </c>
      <c r="K50" s="316">
        <v>56</v>
      </c>
      <c r="L50" s="181">
        <v>4.1072000000000006</v>
      </c>
      <c r="M50" s="372">
        <v>3.81</v>
      </c>
      <c r="N50" s="164">
        <v>11</v>
      </c>
      <c r="O50" s="185">
        <v>55</v>
      </c>
      <c r="P50" s="181">
        <v>4.5999999999999996</v>
      </c>
      <c r="Q50" s="242">
        <v>3.6</v>
      </c>
      <c r="R50" s="362">
        <v>1</v>
      </c>
      <c r="S50" s="316">
        <v>58</v>
      </c>
      <c r="T50" s="181">
        <v>4.0172999999999996</v>
      </c>
      <c r="U50" s="242">
        <v>3.88</v>
      </c>
      <c r="V50" s="210">
        <v>29</v>
      </c>
      <c r="W50" s="59">
        <f t="shared" si="0"/>
        <v>73</v>
      </c>
      <c r="Y50" s="57"/>
      <c r="Z50" s="57"/>
      <c r="AB50" s="57"/>
    </row>
    <row r="51" spans="1:28" ht="15" customHeight="1" x14ac:dyDescent="0.25">
      <c r="A51" s="58">
        <v>5</v>
      </c>
      <c r="B51" s="39" t="s">
        <v>50</v>
      </c>
      <c r="C51" s="316">
        <v>114</v>
      </c>
      <c r="D51" s="181">
        <v>3.7719999999999998</v>
      </c>
      <c r="E51" s="372">
        <v>3.69</v>
      </c>
      <c r="F51" s="164">
        <v>34</v>
      </c>
      <c r="G51" s="316">
        <v>123</v>
      </c>
      <c r="H51" s="181">
        <v>3.9350000000000001</v>
      </c>
      <c r="I51" s="372">
        <v>3.79</v>
      </c>
      <c r="J51" s="164">
        <v>28</v>
      </c>
      <c r="K51" s="316">
        <v>138</v>
      </c>
      <c r="L51" s="181">
        <v>3.9783000000000004</v>
      </c>
      <c r="M51" s="372">
        <v>3.81</v>
      </c>
      <c r="N51" s="164">
        <v>21</v>
      </c>
      <c r="O51" s="185">
        <v>125</v>
      </c>
      <c r="P51" s="181">
        <v>3.5440000000000005</v>
      </c>
      <c r="Q51" s="242">
        <v>3.6</v>
      </c>
      <c r="R51" s="362">
        <v>62</v>
      </c>
      <c r="S51" s="316">
        <v>112</v>
      </c>
      <c r="T51" s="181">
        <v>3.9466999999999994</v>
      </c>
      <c r="U51" s="242">
        <v>3.88</v>
      </c>
      <c r="V51" s="210">
        <v>39</v>
      </c>
      <c r="W51" s="59">
        <f t="shared" si="0"/>
        <v>184</v>
      </c>
      <c r="Y51" s="57"/>
      <c r="Z51" s="57"/>
      <c r="AB51" s="57"/>
    </row>
    <row r="52" spans="1:28" ht="15" customHeight="1" x14ac:dyDescent="0.25">
      <c r="A52" s="58">
        <v>6</v>
      </c>
      <c r="B52" s="39" t="s">
        <v>41</v>
      </c>
      <c r="C52" s="316">
        <v>142</v>
      </c>
      <c r="D52" s="181">
        <v>3.7675000000000001</v>
      </c>
      <c r="E52" s="372">
        <v>3.69</v>
      </c>
      <c r="F52" s="164">
        <v>35</v>
      </c>
      <c r="G52" s="316">
        <v>97</v>
      </c>
      <c r="H52" s="181">
        <v>3.7938000000000001</v>
      </c>
      <c r="I52" s="372">
        <v>3.79</v>
      </c>
      <c r="J52" s="164">
        <v>52</v>
      </c>
      <c r="K52" s="316">
        <v>103</v>
      </c>
      <c r="L52" s="181">
        <v>3.6604999999999994</v>
      </c>
      <c r="M52" s="372">
        <v>3.81</v>
      </c>
      <c r="N52" s="164">
        <v>78</v>
      </c>
      <c r="O52" s="185">
        <v>78</v>
      </c>
      <c r="P52" s="181">
        <v>3.5128205128205128</v>
      </c>
      <c r="Q52" s="242">
        <v>3.6</v>
      </c>
      <c r="R52" s="362">
        <v>65</v>
      </c>
      <c r="S52" s="316">
        <v>107</v>
      </c>
      <c r="T52" s="181">
        <v>3.7850999999999999</v>
      </c>
      <c r="U52" s="242">
        <v>3.88</v>
      </c>
      <c r="V52" s="210">
        <v>63</v>
      </c>
      <c r="W52" s="59">
        <f t="shared" si="0"/>
        <v>293</v>
      </c>
      <c r="Y52" s="57"/>
      <c r="Z52" s="57"/>
      <c r="AB52" s="57"/>
    </row>
    <row r="53" spans="1:28" ht="15" customHeight="1" x14ac:dyDescent="0.25">
      <c r="A53" s="58">
        <v>7</v>
      </c>
      <c r="B53" s="39" t="s">
        <v>39</v>
      </c>
      <c r="C53" s="316">
        <v>155</v>
      </c>
      <c r="D53" s="181">
        <v>3.7484000000000002</v>
      </c>
      <c r="E53" s="372">
        <v>3.69</v>
      </c>
      <c r="F53" s="164">
        <v>42</v>
      </c>
      <c r="G53" s="316">
        <v>133</v>
      </c>
      <c r="H53" s="181">
        <v>3.8346000000000005</v>
      </c>
      <c r="I53" s="372">
        <v>3.79</v>
      </c>
      <c r="J53" s="164">
        <v>45</v>
      </c>
      <c r="K53" s="316">
        <v>152</v>
      </c>
      <c r="L53" s="181">
        <v>4</v>
      </c>
      <c r="M53" s="372">
        <v>3.81</v>
      </c>
      <c r="N53" s="164">
        <v>19</v>
      </c>
      <c r="O53" s="185">
        <v>120</v>
      </c>
      <c r="P53" s="181">
        <v>3.6333333333333324</v>
      </c>
      <c r="Q53" s="242">
        <v>3.6</v>
      </c>
      <c r="R53" s="362">
        <v>44</v>
      </c>
      <c r="S53" s="316">
        <v>146</v>
      </c>
      <c r="T53" s="181">
        <v>4.0615999999999994</v>
      </c>
      <c r="U53" s="242">
        <v>3.88</v>
      </c>
      <c r="V53" s="210">
        <v>22</v>
      </c>
      <c r="W53" s="59">
        <f t="shared" si="0"/>
        <v>172</v>
      </c>
      <c r="Y53" s="57"/>
      <c r="Z53" s="57"/>
      <c r="AB53" s="57"/>
    </row>
    <row r="54" spans="1:28" ht="15" customHeight="1" x14ac:dyDescent="0.25">
      <c r="A54" s="58">
        <v>8</v>
      </c>
      <c r="B54" s="39" t="s">
        <v>209</v>
      </c>
      <c r="C54" s="316">
        <v>151</v>
      </c>
      <c r="D54" s="181">
        <v>3.6953999999999998</v>
      </c>
      <c r="E54" s="372">
        <v>3.69</v>
      </c>
      <c r="F54" s="164">
        <v>51</v>
      </c>
      <c r="G54" s="316">
        <v>133</v>
      </c>
      <c r="H54" s="181">
        <v>3.6841000000000004</v>
      </c>
      <c r="I54" s="372">
        <v>3.79</v>
      </c>
      <c r="J54" s="164">
        <v>72</v>
      </c>
      <c r="K54" s="316">
        <v>109</v>
      </c>
      <c r="L54" s="181">
        <v>3.5871999999999997</v>
      </c>
      <c r="M54" s="372">
        <v>3.81</v>
      </c>
      <c r="N54" s="164">
        <v>91</v>
      </c>
      <c r="O54" s="185">
        <v>111</v>
      </c>
      <c r="P54" s="181">
        <v>3.3693693693693687</v>
      </c>
      <c r="Q54" s="242">
        <v>3.6</v>
      </c>
      <c r="R54" s="362">
        <v>86</v>
      </c>
      <c r="S54" s="316">
        <v>110</v>
      </c>
      <c r="T54" s="181">
        <v>3.8635999999999999</v>
      </c>
      <c r="U54" s="242">
        <v>3.88</v>
      </c>
      <c r="V54" s="210">
        <v>51</v>
      </c>
      <c r="W54" s="59">
        <f t="shared" si="0"/>
        <v>351</v>
      </c>
      <c r="Y54" s="57"/>
      <c r="Z54" s="57"/>
      <c r="AB54" s="57"/>
    </row>
    <row r="55" spans="1:28" ht="15" customHeight="1" x14ac:dyDescent="0.25">
      <c r="A55" s="58">
        <v>9</v>
      </c>
      <c r="B55" s="131" t="s">
        <v>40</v>
      </c>
      <c r="C55" s="324">
        <v>117</v>
      </c>
      <c r="D55" s="26">
        <v>3.6926999999999999</v>
      </c>
      <c r="E55" s="373">
        <v>3.69</v>
      </c>
      <c r="F55" s="275">
        <v>53</v>
      </c>
      <c r="G55" s="324">
        <v>126</v>
      </c>
      <c r="H55" s="26">
        <v>3.9045000000000005</v>
      </c>
      <c r="I55" s="373">
        <v>3.79</v>
      </c>
      <c r="J55" s="275">
        <v>34</v>
      </c>
      <c r="K55" s="324">
        <v>113</v>
      </c>
      <c r="L55" s="26">
        <v>3.7961</v>
      </c>
      <c r="M55" s="373">
        <v>3.81</v>
      </c>
      <c r="N55" s="275">
        <v>59</v>
      </c>
      <c r="O55" s="188">
        <v>111</v>
      </c>
      <c r="P55" s="26">
        <v>3.4594594594594601</v>
      </c>
      <c r="Q55" s="244">
        <v>3.6</v>
      </c>
      <c r="R55" s="363">
        <v>72</v>
      </c>
      <c r="S55" s="324">
        <v>111</v>
      </c>
      <c r="T55" s="26">
        <v>3.7478000000000002</v>
      </c>
      <c r="U55" s="244">
        <v>3.88</v>
      </c>
      <c r="V55" s="215">
        <v>73</v>
      </c>
      <c r="W55" s="59">
        <f t="shared" si="0"/>
        <v>291</v>
      </c>
      <c r="Y55" s="57"/>
      <c r="Z55" s="57"/>
      <c r="AB55" s="57"/>
    </row>
    <row r="56" spans="1:28" ht="15" customHeight="1" x14ac:dyDescent="0.25">
      <c r="A56" s="58">
        <v>10</v>
      </c>
      <c r="B56" s="39" t="s">
        <v>48</v>
      </c>
      <c r="C56" s="316">
        <v>91</v>
      </c>
      <c r="D56" s="181">
        <v>3.6152999999999995</v>
      </c>
      <c r="E56" s="372">
        <v>3.69</v>
      </c>
      <c r="F56" s="164">
        <v>66</v>
      </c>
      <c r="G56" s="316">
        <v>81</v>
      </c>
      <c r="H56" s="181">
        <v>3.8638999999999997</v>
      </c>
      <c r="I56" s="372">
        <v>3.79</v>
      </c>
      <c r="J56" s="164">
        <v>39</v>
      </c>
      <c r="K56" s="316">
        <v>90</v>
      </c>
      <c r="L56" s="181">
        <v>3.6332000000000004</v>
      </c>
      <c r="M56" s="372">
        <v>3.81</v>
      </c>
      <c r="N56" s="164">
        <v>84</v>
      </c>
      <c r="O56" s="185">
        <v>79</v>
      </c>
      <c r="P56" s="181">
        <v>3.7215189873417724</v>
      </c>
      <c r="Q56" s="242">
        <v>3.6</v>
      </c>
      <c r="R56" s="362">
        <v>32</v>
      </c>
      <c r="S56" s="316">
        <v>83</v>
      </c>
      <c r="T56" s="181">
        <v>3.6019999999999994</v>
      </c>
      <c r="U56" s="242">
        <v>3.88</v>
      </c>
      <c r="V56" s="210">
        <v>88</v>
      </c>
      <c r="W56" s="59">
        <f t="shared" si="0"/>
        <v>309</v>
      </c>
      <c r="Y56" s="57"/>
      <c r="Z56" s="57"/>
      <c r="AB56" s="57"/>
    </row>
    <row r="57" spans="1:28" ht="15" customHeight="1" x14ac:dyDescent="0.25">
      <c r="A57" s="58">
        <v>11</v>
      </c>
      <c r="B57" s="39" t="s">
        <v>46</v>
      </c>
      <c r="C57" s="316">
        <v>189</v>
      </c>
      <c r="D57" s="181">
        <v>3.6088</v>
      </c>
      <c r="E57" s="372">
        <v>3.69</v>
      </c>
      <c r="F57" s="164">
        <v>69</v>
      </c>
      <c r="G57" s="316">
        <v>192</v>
      </c>
      <c r="H57" s="181">
        <v>3.9947000000000004</v>
      </c>
      <c r="I57" s="372">
        <v>3.79</v>
      </c>
      <c r="J57" s="164">
        <v>22</v>
      </c>
      <c r="K57" s="316">
        <v>207</v>
      </c>
      <c r="L57" s="181">
        <v>4.1208</v>
      </c>
      <c r="M57" s="372">
        <v>3.81</v>
      </c>
      <c r="N57" s="164">
        <v>9</v>
      </c>
      <c r="O57" s="185">
        <v>182</v>
      </c>
      <c r="P57" s="181">
        <v>3.6428571428571428</v>
      </c>
      <c r="Q57" s="242">
        <v>3.6</v>
      </c>
      <c r="R57" s="362">
        <v>42</v>
      </c>
      <c r="S57" s="316">
        <v>179</v>
      </c>
      <c r="T57" s="181">
        <v>3.9887999999999999</v>
      </c>
      <c r="U57" s="242">
        <v>3.88</v>
      </c>
      <c r="V57" s="210">
        <v>32</v>
      </c>
      <c r="W57" s="59">
        <f t="shared" si="0"/>
        <v>174</v>
      </c>
      <c r="Y57" s="57"/>
      <c r="Z57" s="57"/>
      <c r="AB57" s="57"/>
    </row>
    <row r="58" spans="1:28" ht="15" customHeight="1" x14ac:dyDescent="0.25">
      <c r="A58" s="58">
        <v>12</v>
      </c>
      <c r="B58" s="131" t="s">
        <v>120</v>
      </c>
      <c r="C58" s="324">
        <v>93</v>
      </c>
      <c r="D58" s="26">
        <v>3.6025</v>
      </c>
      <c r="E58" s="373">
        <v>3.69</v>
      </c>
      <c r="F58" s="275">
        <v>71</v>
      </c>
      <c r="G58" s="324">
        <v>90</v>
      </c>
      <c r="H58" s="26">
        <v>3.3558999999999997</v>
      </c>
      <c r="I58" s="373">
        <v>3.79</v>
      </c>
      <c r="J58" s="275">
        <v>103</v>
      </c>
      <c r="K58" s="324">
        <v>111</v>
      </c>
      <c r="L58" s="26">
        <v>3.8021000000000003</v>
      </c>
      <c r="M58" s="373">
        <v>3.81</v>
      </c>
      <c r="N58" s="275">
        <v>58</v>
      </c>
      <c r="O58" s="188">
        <v>76</v>
      </c>
      <c r="P58" s="26">
        <v>3.6315789473684208</v>
      </c>
      <c r="Q58" s="244">
        <v>3.6</v>
      </c>
      <c r="R58" s="363">
        <v>45</v>
      </c>
      <c r="S58" s="324">
        <v>93</v>
      </c>
      <c r="T58" s="26">
        <v>3.6989000000000001</v>
      </c>
      <c r="U58" s="244">
        <v>3.88</v>
      </c>
      <c r="V58" s="215">
        <v>76</v>
      </c>
      <c r="W58" s="59">
        <f t="shared" si="0"/>
        <v>353</v>
      </c>
      <c r="Y58" s="57"/>
      <c r="Z58" s="57"/>
      <c r="AB58" s="57"/>
    </row>
    <row r="59" spans="1:28" ht="15" customHeight="1" x14ac:dyDescent="0.25">
      <c r="A59" s="58">
        <v>13</v>
      </c>
      <c r="B59" s="39" t="s">
        <v>210</v>
      </c>
      <c r="C59" s="316">
        <v>117</v>
      </c>
      <c r="D59" s="181">
        <v>3.5813000000000001</v>
      </c>
      <c r="E59" s="372">
        <v>3.69</v>
      </c>
      <c r="F59" s="164">
        <v>77</v>
      </c>
      <c r="G59" s="316">
        <v>107</v>
      </c>
      <c r="H59" s="181">
        <v>3.8598000000000003</v>
      </c>
      <c r="I59" s="372">
        <v>3.79</v>
      </c>
      <c r="J59" s="164">
        <v>40</v>
      </c>
      <c r="K59" s="316">
        <v>115</v>
      </c>
      <c r="L59" s="181">
        <v>3.9043000000000001</v>
      </c>
      <c r="M59" s="372">
        <v>3.81</v>
      </c>
      <c r="N59" s="164">
        <v>34</v>
      </c>
      <c r="O59" s="185">
        <v>103</v>
      </c>
      <c r="P59" s="181">
        <v>3.8252427184466025</v>
      </c>
      <c r="Q59" s="242">
        <v>3.6</v>
      </c>
      <c r="R59" s="362">
        <v>22</v>
      </c>
      <c r="S59" s="316">
        <v>115</v>
      </c>
      <c r="T59" s="181">
        <v>4.1038999999999994</v>
      </c>
      <c r="U59" s="242">
        <v>3.88</v>
      </c>
      <c r="V59" s="210">
        <v>20</v>
      </c>
      <c r="W59" s="59">
        <f t="shared" si="0"/>
        <v>193</v>
      </c>
      <c r="Y59" s="57"/>
      <c r="Z59" s="57"/>
      <c r="AB59" s="57"/>
    </row>
    <row r="60" spans="1:28" ht="15" customHeight="1" x14ac:dyDescent="0.25">
      <c r="A60" s="58">
        <v>14</v>
      </c>
      <c r="B60" s="39" t="s">
        <v>44</v>
      </c>
      <c r="C60" s="316">
        <v>50</v>
      </c>
      <c r="D60" s="181">
        <v>3.56</v>
      </c>
      <c r="E60" s="372">
        <v>3.69</v>
      </c>
      <c r="F60" s="164">
        <v>83</v>
      </c>
      <c r="G60" s="316">
        <v>37</v>
      </c>
      <c r="H60" s="181">
        <v>3.7564000000000006</v>
      </c>
      <c r="I60" s="372">
        <v>3.79</v>
      </c>
      <c r="J60" s="164">
        <v>58</v>
      </c>
      <c r="K60" s="316">
        <v>55</v>
      </c>
      <c r="L60" s="181">
        <v>3.8367</v>
      </c>
      <c r="M60" s="372">
        <v>3.81</v>
      </c>
      <c r="N60" s="164">
        <v>50</v>
      </c>
      <c r="O60" s="185">
        <v>34</v>
      </c>
      <c r="P60" s="181">
        <v>3.6764705882352939</v>
      </c>
      <c r="Q60" s="242">
        <v>3.6</v>
      </c>
      <c r="R60" s="362">
        <v>37</v>
      </c>
      <c r="S60" s="316">
        <v>38</v>
      </c>
      <c r="T60" s="181">
        <v>3.4215</v>
      </c>
      <c r="U60" s="242">
        <v>3.88</v>
      </c>
      <c r="V60" s="210">
        <v>105</v>
      </c>
      <c r="W60" s="59">
        <f t="shared" si="0"/>
        <v>333</v>
      </c>
      <c r="Y60" s="57"/>
      <c r="Z60" s="57"/>
      <c r="AB60" s="57"/>
    </row>
    <row r="61" spans="1:28" ht="15" customHeight="1" x14ac:dyDescent="0.25">
      <c r="A61" s="58">
        <v>15</v>
      </c>
      <c r="B61" s="39" t="s">
        <v>101</v>
      </c>
      <c r="C61" s="316">
        <v>245</v>
      </c>
      <c r="D61" s="181">
        <v>3.5472999999999995</v>
      </c>
      <c r="E61" s="372">
        <v>3.69</v>
      </c>
      <c r="F61" s="164">
        <v>86</v>
      </c>
      <c r="G61" s="316">
        <v>213</v>
      </c>
      <c r="H61" s="181">
        <v>3.5817999999999999</v>
      </c>
      <c r="I61" s="372">
        <v>3.79</v>
      </c>
      <c r="J61" s="164">
        <v>87</v>
      </c>
      <c r="K61" s="316">
        <v>257</v>
      </c>
      <c r="L61" s="181">
        <v>3.8637999999999999</v>
      </c>
      <c r="M61" s="372">
        <v>3.81</v>
      </c>
      <c r="N61" s="164">
        <v>41</v>
      </c>
      <c r="O61" s="185">
        <v>229</v>
      </c>
      <c r="P61" s="181">
        <v>3.9126637554585146</v>
      </c>
      <c r="Q61" s="242">
        <v>3.6</v>
      </c>
      <c r="R61" s="362">
        <v>13</v>
      </c>
      <c r="S61" s="316">
        <v>237</v>
      </c>
      <c r="T61" s="181">
        <v>3.8147000000000002</v>
      </c>
      <c r="U61" s="242">
        <v>3.88</v>
      </c>
      <c r="V61" s="210">
        <v>58</v>
      </c>
      <c r="W61" s="59">
        <f t="shared" si="0"/>
        <v>285</v>
      </c>
      <c r="Y61" s="57"/>
      <c r="Z61" s="57"/>
      <c r="AB61" s="57"/>
    </row>
    <row r="62" spans="1:28" ht="15" customHeight="1" x14ac:dyDescent="0.25">
      <c r="A62" s="58">
        <v>16</v>
      </c>
      <c r="B62" s="39" t="s">
        <v>37</v>
      </c>
      <c r="C62" s="316">
        <v>302</v>
      </c>
      <c r="D62" s="181">
        <v>3.5364999999999998</v>
      </c>
      <c r="E62" s="372">
        <v>3.69</v>
      </c>
      <c r="F62" s="164">
        <v>88</v>
      </c>
      <c r="G62" s="316">
        <v>277</v>
      </c>
      <c r="H62" s="181">
        <v>3.7042999999999999</v>
      </c>
      <c r="I62" s="372">
        <v>3.79</v>
      </c>
      <c r="J62" s="164">
        <v>67</v>
      </c>
      <c r="K62" s="316">
        <v>249</v>
      </c>
      <c r="L62" s="181">
        <v>3.8795000000000006</v>
      </c>
      <c r="M62" s="372">
        <v>3.81</v>
      </c>
      <c r="N62" s="164">
        <v>38</v>
      </c>
      <c r="O62" s="185">
        <v>208</v>
      </c>
      <c r="P62" s="181">
        <v>3.4711538461538463</v>
      </c>
      <c r="Q62" s="242">
        <v>3.6</v>
      </c>
      <c r="R62" s="362">
        <v>71</v>
      </c>
      <c r="S62" s="316">
        <v>222</v>
      </c>
      <c r="T62" s="181">
        <v>3.8018000000000001</v>
      </c>
      <c r="U62" s="242">
        <v>3.88</v>
      </c>
      <c r="V62" s="210">
        <v>60</v>
      </c>
      <c r="W62" s="59">
        <f t="shared" si="0"/>
        <v>324</v>
      </c>
      <c r="Y62" s="57"/>
      <c r="Z62" s="57"/>
      <c r="AB62" s="57"/>
    </row>
    <row r="63" spans="1:28" ht="15" customHeight="1" x14ac:dyDescent="0.25">
      <c r="A63" s="58">
        <v>17</v>
      </c>
      <c r="B63" s="39" t="s">
        <v>49</v>
      </c>
      <c r="C63" s="316">
        <v>121</v>
      </c>
      <c r="D63" s="181">
        <v>3.4955000000000003</v>
      </c>
      <c r="E63" s="372">
        <v>3.69</v>
      </c>
      <c r="F63" s="164">
        <v>94</v>
      </c>
      <c r="G63" s="316">
        <v>116</v>
      </c>
      <c r="H63" s="181">
        <v>3.6638000000000002</v>
      </c>
      <c r="I63" s="372">
        <v>3.79</v>
      </c>
      <c r="J63" s="164">
        <v>74</v>
      </c>
      <c r="K63" s="316">
        <v>116</v>
      </c>
      <c r="L63" s="181">
        <v>3.6296999999999997</v>
      </c>
      <c r="M63" s="372">
        <v>3.81</v>
      </c>
      <c r="N63" s="164">
        <v>85</v>
      </c>
      <c r="O63" s="185">
        <v>98</v>
      </c>
      <c r="P63" s="181">
        <v>3.1530612244897958</v>
      </c>
      <c r="Q63" s="242">
        <v>3.6</v>
      </c>
      <c r="R63" s="362">
        <v>100</v>
      </c>
      <c r="S63" s="316">
        <v>86</v>
      </c>
      <c r="T63" s="181">
        <v>3.7674000000000003</v>
      </c>
      <c r="U63" s="242">
        <v>3.88</v>
      </c>
      <c r="V63" s="210">
        <v>69</v>
      </c>
      <c r="W63" s="59">
        <f t="shared" si="0"/>
        <v>422</v>
      </c>
      <c r="Y63" s="57"/>
      <c r="Z63" s="57"/>
      <c r="AB63" s="57"/>
    </row>
    <row r="64" spans="1:28" ht="15" customHeight="1" x14ac:dyDescent="0.25">
      <c r="A64" s="58">
        <v>18</v>
      </c>
      <c r="B64" s="39" t="s">
        <v>45</v>
      </c>
      <c r="C64" s="316">
        <v>52</v>
      </c>
      <c r="D64" s="181">
        <v>3.4613999999999998</v>
      </c>
      <c r="E64" s="372">
        <v>3.69</v>
      </c>
      <c r="F64" s="164">
        <v>96</v>
      </c>
      <c r="G64" s="316">
        <v>41</v>
      </c>
      <c r="H64" s="181">
        <v>3.2195</v>
      </c>
      <c r="I64" s="372">
        <v>3.79</v>
      </c>
      <c r="J64" s="164">
        <v>110</v>
      </c>
      <c r="K64" s="316">
        <v>56</v>
      </c>
      <c r="L64" s="181">
        <v>3.7856999999999998</v>
      </c>
      <c r="M64" s="372">
        <v>3.81</v>
      </c>
      <c r="N64" s="164">
        <v>64</v>
      </c>
      <c r="O64" s="185">
        <v>98</v>
      </c>
      <c r="P64" s="181">
        <v>3.3775510204081631</v>
      </c>
      <c r="Q64" s="242">
        <v>3.6</v>
      </c>
      <c r="R64" s="362">
        <v>84</v>
      </c>
      <c r="S64" s="316">
        <v>69</v>
      </c>
      <c r="T64" s="181">
        <v>3.8406000000000002</v>
      </c>
      <c r="U64" s="242">
        <v>3.88</v>
      </c>
      <c r="V64" s="210">
        <v>56</v>
      </c>
      <c r="W64" s="61">
        <f t="shared" si="0"/>
        <v>410</v>
      </c>
      <c r="Y64" s="57"/>
      <c r="Z64" s="57"/>
      <c r="AB64" s="57"/>
    </row>
    <row r="65" spans="1:28" ht="15" customHeight="1" x14ac:dyDescent="0.25">
      <c r="A65" s="62">
        <v>19</v>
      </c>
      <c r="B65" s="39" t="s">
        <v>42</v>
      </c>
      <c r="C65" s="316">
        <v>52</v>
      </c>
      <c r="D65" s="181">
        <v>3.3273000000000001</v>
      </c>
      <c r="E65" s="372">
        <v>3.69</v>
      </c>
      <c r="F65" s="164">
        <v>107</v>
      </c>
      <c r="G65" s="316">
        <v>51</v>
      </c>
      <c r="H65" s="181">
        <v>3.2152999999999996</v>
      </c>
      <c r="I65" s="372">
        <v>3.79</v>
      </c>
      <c r="J65" s="164">
        <v>111</v>
      </c>
      <c r="K65" s="316">
        <v>46</v>
      </c>
      <c r="L65" s="181">
        <v>3.5436000000000001</v>
      </c>
      <c r="M65" s="372">
        <v>3.81</v>
      </c>
      <c r="N65" s="164">
        <v>96</v>
      </c>
      <c r="O65" s="185">
        <v>39</v>
      </c>
      <c r="P65" s="181">
        <v>3.3846153846153846</v>
      </c>
      <c r="Q65" s="242">
        <v>3.6</v>
      </c>
      <c r="R65" s="362">
        <v>82</v>
      </c>
      <c r="S65" s="316">
        <v>50</v>
      </c>
      <c r="T65" s="181">
        <v>2.72</v>
      </c>
      <c r="U65" s="242">
        <v>3.88</v>
      </c>
      <c r="V65" s="210">
        <v>110</v>
      </c>
      <c r="W65" s="135">
        <f t="shared" ref="W65:W113" si="1">V65+R65+N65+J65+F65</f>
        <v>506</v>
      </c>
      <c r="Y65" s="57"/>
      <c r="Z65" s="57"/>
      <c r="AB65" s="57"/>
    </row>
    <row r="66" spans="1:28" ht="15" customHeight="1" thickBot="1" x14ac:dyDescent="0.3">
      <c r="A66" s="62">
        <v>20</v>
      </c>
      <c r="B66" s="39" t="s">
        <v>152</v>
      </c>
      <c r="C66" s="316">
        <v>244</v>
      </c>
      <c r="D66" s="181">
        <v>3.2093000000000003</v>
      </c>
      <c r="E66" s="372">
        <v>3.69</v>
      </c>
      <c r="F66" s="164">
        <v>110</v>
      </c>
      <c r="G66" s="316">
        <v>205</v>
      </c>
      <c r="H66" s="181">
        <v>3.6440000000000001</v>
      </c>
      <c r="I66" s="372">
        <v>3.79</v>
      </c>
      <c r="J66" s="164">
        <v>76</v>
      </c>
      <c r="K66" s="316">
        <v>108</v>
      </c>
      <c r="L66" s="181">
        <v>3.8239999999999998</v>
      </c>
      <c r="M66" s="372">
        <v>3.81</v>
      </c>
      <c r="N66" s="164">
        <v>51</v>
      </c>
      <c r="O66" s="185"/>
      <c r="P66" s="181"/>
      <c r="Q66" s="242">
        <v>3.6</v>
      </c>
      <c r="R66" s="362">
        <v>110</v>
      </c>
      <c r="S66" s="316"/>
      <c r="T66" s="181"/>
      <c r="U66" s="242">
        <v>3.88</v>
      </c>
      <c r="V66" s="210">
        <v>111</v>
      </c>
      <c r="W66" s="66">
        <f t="shared" si="1"/>
        <v>458</v>
      </c>
      <c r="Y66" s="57"/>
      <c r="Z66" s="57"/>
      <c r="AB66" s="57"/>
    </row>
    <row r="67" spans="1:28" ht="15" customHeight="1" thickBot="1" x14ac:dyDescent="0.3">
      <c r="A67" s="136"/>
      <c r="B67" s="137" t="s">
        <v>87</v>
      </c>
      <c r="C67" s="147">
        <f>SUM(C68:C81)</f>
        <v>1984</v>
      </c>
      <c r="D67" s="151">
        <f>AVERAGE(D68:D81)</f>
        <v>3.7431071428571427</v>
      </c>
      <c r="E67" s="377">
        <v>3.69</v>
      </c>
      <c r="F67" s="286"/>
      <c r="G67" s="147">
        <f>SUM(G68:G81)</f>
        <v>1800</v>
      </c>
      <c r="H67" s="151">
        <f>AVERAGE(H68:H81)</f>
        <v>3.8155500000000009</v>
      </c>
      <c r="I67" s="377">
        <v>3.79</v>
      </c>
      <c r="J67" s="286"/>
      <c r="K67" s="147">
        <f>SUM(K68:K81)</f>
        <v>1870</v>
      </c>
      <c r="L67" s="151">
        <f>AVERAGE(L68:L81)</f>
        <v>3.839</v>
      </c>
      <c r="M67" s="377">
        <v>3.81</v>
      </c>
      <c r="N67" s="286"/>
      <c r="O67" s="280">
        <f>SUM(O68:O81)</f>
        <v>1505</v>
      </c>
      <c r="P67" s="151">
        <f>AVERAGE(P68:P81)</f>
        <v>3.6176939462399469</v>
      </c>
      <c r="Q67" s="243">
        <v>3.6</v>
      </c>
      <c r="R67" s="397"/>
      <c r="S67" s="147">
        <f>SUM(S68:S81)</f>
        <v>1632</v>
      </c>
      <c r="T67" s="151">
        <f>AVERAGE(T68:T81)</f>
        <v>3.8894928571428573</v>
      </c>
      <c r="U67" s="243">
        <v>3.88</v>
      </c>
      <c r="V67" s="214"/>
      <c r="W67" s="138"/>
      <c r="Y67" s="57"/>
      <c r="Z67" s="57"/>
      <c r="AB67" s="57"/>
    </row>
    <row r="68" spans="1:28" x14ac:dyDescent="0.25">
      <c r="A68" s="67">
        <v>1</v>
      </c>
      <c r="B68" s="41" t="s">
        <v>121</v>
      </c>
      <c r="C68" s="314">
        <v>209</v>
      </c>
      <c r="D68" s="182">
        <v>4.0717999999999996</v>
      </c>
      <c r="E68" s="376">
        <v>3.69</v>
      </c>
      <c r="F68" s="270">
        <v>4</v>
      </c>
      <c r="G68" s="314">
        <v>165</v>
      </c>
      <c r="H68" s="182">
        <v>4.0241999999999996</v>
      </c>
      <c r="I68" s="376">
        <v>3.79</v>
      </c>
      <c r="J68" s="270">
        <v>15</v>
      </c>
      <c r="K68" s="314">
        <v>204</v>
      </c>
      <c r="L68" s="182">
        <v>4.0147000000000004</v>
      </c>
      <c r="M68" s="376">
        <v>3.81</v>
      </c>
      <c r="N68" s="270">
        <v>18</v>
      </c>
      <c r="O68" s="202">
        <v>158</v>
      </c>
      <c r="P68" s="182">
        <v>3.6518987341772151</v>
      </c>
      <c r="Q68" s="241">
        <v>3.6</v>
      </c>
      <c r="R68" s="361">
        <v>41</v>
      </c>
      <c r="S68" s="314">
        <v>172</v>
      </c>
      <c r="T68" s="182">
        <v>4</v>
      </c>
      <c r="U68" s="241">
        <v>3.88</v>
      </c>
      <c r="V68" s="212">
        <v>30</v>
      </c>
      <c r="W68" s="55">
        <f t="shared" si="1"/>
        <v>108</v>
      </c>
      <c r="Y68" s="57"/>
      <c r="Z68" s="57"/>
      <c r="AB68" s="57"/>
    </row>
    <row r="69" spans="1:28" x14ac:dyDescent="0.25">
      <c r="A69" s="58">
        <v>2</v>
      </c>
      <c r="B69" s="39" t="s">
        <v>52</v>
      </c>
      <c r="C69" s="316">
        <v>122</v>
      </c>
      <c r="D69" s="181">
        <v>4.0327999999999999</v>
      </c>
      <c r="E69" s="372">
        <v>3.69</v>
      </c>
      <c r="F69" s="164">
        <v>6</v>
      </c>
      <c r="G69" s="316">
        <v>122</v>
      </c>
      <c r="H69" s="181">
        <v>4.0491999999999999</v>
      </c>
      <c r="I69" s="372">
        <v>3.79</v>
      </c>
      <c r="J69" s="164">
        <v>13</v>
      </c>
      <c r="K69" s="316">
        <v>141</v>
      </c>
      <c r="L69" s="181">
        <v>4.1698000000000004</v>
      </c>
      <c r="M69" s="372">
        <v>3.81</v>
      </c>
      <c r="N69" s="164">
        <v>6</v>
      </c>
      <c r="O69" s="185">
        <v>90</v>
      </c>
      <c r="P69" s="181">
        <v>3.9333333333333331</v>
      </c>
      <c r="Q69" s="242">
        <v>3.6</v>
      </c>
      <c r="R69" s="362">
        <v>11</v>
      </c>
      <c r="S69" s="316">
        <v>101</v>
      </c>
      <c r="T69" s="181">
        <v>4.2866999999999997</v>
      </c>
      <c r="U69" s="242">
        <v>3.88</v>
      </c>
      <c r="V69" s="210">
        <v>7</v>
      </c>
      <c r="W69" s="59">
        <f t="shared" si="1"/>
        <v>43</v>
      </c>
      <c r="Y69" s="57"/>
      <c r="Z69" s="57"/>
      <c r="AB69" s="57"/>
    </row>
    <row r="70" spans="1:28" x14ac:dyDescent="0.25">
      <c r="A70" s="58">
        <v>3</v>
      </c>
      <c r="B70" s="39" t="s">
        <v>54</v>
      </c>
      <c r="C70" s="316">
        <v>69</v>
      </c>
      <c r="D70" s="181">
        <v>4.0144000000000002</v>
      </c>
      <c r="E70" s="372">
        <v>3.69</v>
      </c>
      <c r="F70" s="164">
        <v>8</v>
      </c>
      <c r="G70" s="316">
        <v>60</v>
      </c>
      <c r="H70" s="181">
        <v>4.0000999999999998</v>
      </c>
      <c r="I70" s="372">
        <v>3.79</v>
      </c>
      <c r="J70" s="164">
        <v>19</v>
      </c>
      <c r="K70" s="316">
        <v>72</v>
      </c>
      <c r="L70" s="181">
        <v>3.6805000000000003</v>
      </c>
      <c r="M70" s="372">
        <v>3.81</v>
      </c>
      <c r="N70" s="164">
        <v>76</v>
      </c>
      <c r="O70" s="185">
        <v>76</v>
      </c>
      <c r="P70" s="181">
        <v>3.4736842105263164</v>
      </c>
      <c r="Q70" s="242">
        <v>3.6</v>
      </c>
      <c r="R70" s="362">
        <v>69</v>
      </c>
      <c r="S70" s="316">
        <v>79</v>
      </c>
      <c r="T70" s="181">
        <v>3.3924000000000003</v>
      </c>
      <c r="U70" s="242">
        <v>3.88</v>
      </c>
      <c r="V70" s="210">
        <v>108</v>
      </c>
      <c r="W70" s="59">
        <f t="shared" si="1"/>
        <v>280</v>
      </c>
      <c r="Y70" s="57"/>
      <c r="Z70" s="57"/>
      <c r="AB70" s="57"/>
    </row>
    <row r="71" spans="1:28" x14ac:dyDescent="0.25">
      <c r="A71" s="58">
        <v>4</v>
      </c>
      <c r="B71" s="39" t="s">
        <v>51</v>
      </c>
      <c r="C71" s="316">
        <v>132</v>
      </c>
      <c r="D71" s="181">
        <v>3.9696000000000002</v>
      </c>
      <c r="E71" s="372">
        <v>3.69</v>
      </c>
      <c r="F71" s="164">
        <v>12</v>
      </c>
      <c r="G71" s="316">
        <v>125</v>
      </c>
      <c r="H71" s="181">
        <v>4.2320000000000002</v>
      </c>
      <c r="I71" s="372">
        <v>3.79</v>
      </c>
      <c r="J71" s="164">
        <v>5</v>
      </c>
      <c r="K71" s="316">
        <v>117</v>
      </c>
      <c r="L71" s="181">
        <v>4.1196999999999999</v>
      </c>
      <c r="M71" s="372">
        <v>3.81</v>
      </c>
      <c r="N71" s="164">
        <v>10</v>
      </c>
      <c r="O71" s="185">
        <v>96</v>
      </c>
      <c r="P71" s="181">
        <v>3.6041666666666661</v>
      </c>
      <c r="Q71" s="242">
        <v>3.6</v>
      </c>
      <c r="R71" s="362">
        <v>48</v>
      </c>
      <c r="S71" s="316">
        <v>115</v>
      </c>
      <c r="T71" s="181">
        <v>4.2344000000000008</v>
      </c>
      <c r="U71" s="242">
        <v>3.88</v>
      </c>
      <c r="V71" s="210">
        <v>11</v>
      </c>
      <c r="W71" s="59">
        <f t="shared" si="1"/>
        <v>86</v>
      </c>
      <c r="Y71" s="57"/>
      <c r="Z71" s="57"/>
      <c r="AB71" s="57"/>
    </row>
    <row r="72" spans="1:28" x14ac:dyDescent="0.25">
      <c r="A72" s="58">
        <v>5</v>
      </c>
      <c r="B72" s="39" t="s">
        <v>126</v>
      </c>
      <c r="C72" s="316">
        <v>212</v>
      </c>
      <c r="D72" s="181">
        <v>3.8064999999999998</v>
      </c>
      <c r="E72" s="372">
        <v>3.69</v>
      </c>
      <c r="F72" s="164">
        <v>30</v>
      </c>
      <c r="G72" s="316">
        <v>216</v>
      </c>
      <c r="H72" s="181">
        <v>3.9348000000000001</v>
      </c>
      <c r="I72" s="372">
        <v>3.79</v>
      </c>
      <c r="J72" s="164">
        <v>30</v>
      </c>
      <c r="K72" s="316">
        <v>201</v>
      </c>
      <c r="L72" s="181">
        <v>3.786</v>
      </c>
      <c r="M72" s="372">
        <v>3.81</v>
      </c>
      <c r="N72" s="164">
        <v>63</v>
      </c>
      <c r="O72" s="185">
        <v>118</v>
      </c>
      <c r="P72" s="181">
        <v>3</v>
      </c>
      <c r="Q72" s="242">
        <v>3.6</v>
      </c>
      <c r="R72" s="362">
        <v>105</v>
      </c>
      <c r="S72" s="316">
        <v>234</v>
      </c>
      <c r="T72" s="181">
        <v>4.0982999999999992</v>
      </c>
      <c r="U72" s="242">
        <v>3.88</v>
      </c>
      <c r="V72" s="210">
        <v>19</v>
      </c>
      <c r="W72" s="59">
        <f t="shared" si="1"/>
        <v>247</v>
      </c>
      <c r="Y72" s="57"/>
      <c r="Z72" s="57"/>
      <c r="AB72" s="57"/>
    </row>
    <row r="73" spans="1:28" x14ac:dyDescent="0.25">
      <c r="A73" s="58">
        <v>6</v>
      </c>
      <c r="B73" s="39" t="s">
        <v>128</v>
      </c>
      <c r="C73" s="316">
        <v>94</v>
      </c>
      <c r="D73" s="181">
        <v>3.7871999999999999</v>
      </c>
      <c r="E73" s="372">
        <v>3.69</v>
      </c>
      <c r="F73" s="164">
        <v>32</v>
      </c>
      <c r="G73" s="316">
        <v>89</v>
      </c>
      <c r="H73" s="181">
        <v>3.3147000000000002</v>
      </c>
      <c r="I73" s="372">
        <v>3.79</v>
      </c>
      <c r="J73" s="164">
        <v>108</v>
      </c>
      <c r="K73" s="316">
        <v>85</v>
      </c>
      <c r="L73" s="181">
        <v>4.0701999999999998</v>
      </c>
      <c r="M73" s="372">
        <v>3.81</v>
      </c>
      <c r="N73" s="164">
        <v>14</v>
      </c>
      <c r="O73" s="185">
        <v>71</v>
      </c>
      <c r="P73" s="181">
        <v>3.3943661971830981</v>
      </c>
      <c r="Q73" s="242">
        <v>3.6</v>
      </c>
      <c r="R73" s="362">
        <v>80</v>
      </c>
      <c r="S73" s="316">
        <v>94</v>
      </c>
      <c r="T73" s="181">
        <v>4.0639000000000003</v>
      </c>
      <c r="U73" s="242">
        <v>3.88</v>
      </c>
      <c r="V73" s="210">
        <v>23</v>
      </c>
      <c r="W73" s="59">
        <f t="shared" si="1"/>
        <v>257</v>
      </c>
      <c r="Y73" s="57"/>
      <c r="Z73" s="57"/>
      <c r="AB73" s="57"/>
    </row>
    <row r="74" spans="1:28" x14ac:dyDescent="0.25">
      <c r="A74" s="58">
        <v>7</v>
      </c>
      <c r="B74" s="39" t="s">
        <v>122</v>
      </c>
      <c r="C74" s="316">
        <v>73</v>
      </c>
      <c r="D74" s="181">
        <v>3.7675000000000001</v>
      </c>
      <c r="E74" s="372">
        <v>3.69</v>
      </c>
      <c r="F74" s="164">
        <v>36</v>
      </c>
      <c r="G74" s="316">
        <v>86</v>
      </c>
      <c r="H74" s="181">
        <v>3.5353000000000003</v>
      </c>
      <c r="I74" s="372">
        <v>3.79</v>
      </c>
      <c r="J74" s="164">
        <v>92</v>
      </c>
      <c r="K74" s="316">
        <v>101</v>
      </c>
      <c r="L74" s="181">
        <v>3.9401999999999999</v>
      </c>
      <c r="M74" s="372">
        <v>3.81</v>
      </c>
      <c r="N74" s="164">
        <v>28</v>
      </c>
      <c r="O74" s="185">
        <v>74</v>
      </c>
      <c r="P74" s="181">
        <v>3.5810810810810811</v>
      </c>
      <c r="Q74" s="242">
        <v>3.6</v>
      </c>
      <c r="R74" s="362">
        <v>56</v>
      </c>
      <c r="S74" s="316">
        <v>71</v>
      </c>
      <c r="T74" s="181">
        <v>3.5348999999999999</v>
      </c>
      <c r="U74" s="242">
        <v>3.88</v>
      </c>
      <c r="V74" s="210">
        <v>97</v>
      </c>
      <c r="W74" s="59">
        <f t="shared" si="1"/>
        <v>309</v>
      </c>
      <c r="Y74" s="57"/>
      <c r="Z74" s="57"/>
      <c r="AB74" s="57"/>
    </row>
    <row r="75" spans="1:28" x14ac:dyDescent="0.25">
      <c r="A75" s="58">
        <v>8</v>
      </c>
      <c r="B75" s="39" t="s">
        <v>53</v>
      </c>
      <c r="C75" s="316">
        <v>107</v>
      </c>
      <c r="D75" s="181">
        <v>3.7664</v>
      </c>
      <c r="E75" s="372">
        <v>3.69</v>
      </c>
      <c r="F75" s="164">
        <v>37</v>
      </c>
      <c r="G75" s="316">
        <v>90</v>
      </c>
      <c r="H75" s="181">
        <v>3.8778000000000001</v>
      </c>
      <c r="I75" s="372">
        <v>3.79</v>
      </c>
      <c r="J75" s="164">
        <v>37</v>
      </c>
      <c r="K75" s="316">
        <v>91</v>
      </c>
      <c r="L75" s="181">
        <v>3.8464999999999998</v>
      </c>
      <c r="M75" s="372">
        <v>3.81</v>
      </c>
      <c r="N75" s="164">
        <v>46</v>
      </c>
      <c r="O75" s="185">
        <v>78</v>
      </c>
      <c r="P75" s="181">
        <v>3.5384615384615383</v>
      </c>
      <c r="Q75" s="242">
        <v>3.6</v>
      </c>
      <c r="R75" s="362">
        <v>64</v>
      </c>
      <c r="S75" s="316">
        <v>110</v>
      </c>
      <c r="T75" s="181">
        <v>4.0548999999999999</v>
      </c>
      <c r="U75" s="242">
        <v>3.88</v>
      </c>
      <c r="V75" s="210">
        <v>25</v>
      </c>
      <c r="W75" s="59">
        <f t="shared" si="1"/>
        <v>209</v>
      </c>
      <c r="Y75" s="57"/>
      <c r="Z75" s="57"/>
      <c r="AB75" s="57"/>
    </row>
    <row r="76" spans="1:28" x14ac:dyDescent="0.25">
      <c r="A76" s="58">
        <v>9</v>
      </c>
      <c r="B76" s="39" t="s">
        <v>124</v>
      </c>
      <c r="C76" s="316">
        <v>100</v>
      </c>
      <c r="D76" s="181">
        <v>3.74</v>
      </c>
      <c r="E76" s="372">
        <v>3.69</v>
      </c>
      <c r="F76" s="164">
        <v>43</v>
      </c>
      <c r="G76" s="316">
        <v>91</v>
      </c>
      <c r="H76" s="181">
        <v>3.7690999999999999</v>
      </c>
      <c r="I76" s="372">
        <v>3.79</v>
      </c>
      <c r="J76" s="164">
        <v>56</v>
      </c>
      <c r="K76" s="316">
        <v>99</v>
      </c>
      <c r="L76" s="181">
        <v>3.9394</v>
      </c>
      <c r="M76" s="372">
        <v>3.81</v>
      </c>
      <c r="N76" s="164">
        <v>29</v>
      </c>
      <c r="O76" s="185">
        <v>95</v>
      </c>
      <c r="P76" s="181">
        <v>3.905263157894737</v>
      </c>
      <c r="Q76" s="242">
        <v>3.6</v>
      </c>
      <c r="R76" s="362">
        <v>14</v>
      </c>
      <c r="S76" s="316">
        <v>107</v>
      </c>
      <c r="T76" s="181">
        <v>3.9533</v>
      </c>
      <c r="U76" s="242">
        <v>3.88</v>
      </c>
      <c r="V76" s="210">
        <v>40</v>
      </c>
      <c r="W76" s="59">
        <f t="shared" si="1"/>
        <v>182</v>
      </c>
      <c r="Y76" s="57"/>
      <c r="Z76" s="57"/>
      <c r="AB76" s="57"/>
    </row>
    <row r="77" spans="1:28" x14ac:dyDescent="0.25">
      <c r="A77" s="58">
        <v>10</v>
      </c>
      <c r="B77" s="39" t="s">
        <v>123</v>
      </c>
      <c r="C77" s="316">
        <v>114</v>
      </c>
      <c r="D77" s="181">
        <v>3.6926999999999999</v>
      </c>
      <c r="E77" s="372">
        <v>3.69</v>
      </c>
      <c r="F77" s="164">
        <v>54</v>
      </c>
      <c r="G77" s="316">
        <v>103</v>
      </c>
      <c r="H77" s="181">
        <v>3.9224000000000001</v>
      </c>
      <c r="I77" s="372">
        <v>3.79</v>
      </c>
      <c r="J77" s="164">
        <v>32</v>
      </c>
      <c r="K77" s="316">
        <v>91</v>
      </c>
      <c r="L77" s="181">
        <v>3.6263000000000001</v>
      </c>
      <c r="M77" s="372">
        <v>3.81</v>
      </c>
      <c r="N77" s="164">
        <v>86</v>
      </c>
      <c r="O77" s="185">
        <v>76</v>
      </c>
      <c r="P77" s="181">
        <v>3.8289473684210527</v>
      </c>
      <c r="Q77" s="242">
        <v>3.6</v>
      </c>
      <c r="R77" s="362">
        <v>20</v>
      </c>
      <c r="S77" s="316">
        <v>83</v>
      </c>
      <c r="T77" s="181">
        <v>3.9039999999999999</v>
      </c>
      <c r="U77" s="242">
        <v>3.88</v>
      </c>
      <c r="V77" s="210">
        <v>45</v>
      </c>
      <c r="W77" s="59">
        <f t="shared" si="1"/>
        <v>237</v>
      </c>
      <c r="Y77" s="57"/>
      <c r="Z77" s="57"/>
      <c r="AB77" s="57"/>
    </row>
    <row r="78" spans="1:28" x14ac:dyDescent="0.25">
      <c r="A78" s="58">
        <v>11</v>
      </c>
      <c r="B78" s="39" t="s">
        <v>55</v>
      </c>
      <c r="C78" s="316">
        <v>96</v>
      </c>
      <c r="D78" s="181">
        <v>3.6357000000000004</v>
      </c>
      <c r="E78" s="372">
        <v>3.69</v>
      </c>
      <c r="F78" s="164">
        <v>63</v>
      </c>
      <c r="G78" s="316">
        <v>111</v>
      </c>
      <c r="H78" s="181">
        <v>4.1081000000000003</v>
      </c>
      <c r="I78" s="372">
        <v>3.79</v>
      </c>
      <c r="J78" s="164">
        <v>12</v>
      </c>
      <c r="K78" s="316">
        <v>113</v>
      </c>
      <c r="L78" s="181">
        <v>3.8495999999999997</v>
      </c>
      <c r="M78" s="372">
        <v>3.81</v>
      </c>
      <c r="N78" s="164">
        <v>45</v>
      </c>
      <c r="O78" s="185">
        <v>79</v>
      </c>
      <c r="P78" s="181">
        <v>3.5949367088607596</v>
      </c>
      <c r="Q78" s="242">
        <v>3.6</v>
      </c>
      <c r="R78" s="362">
        <v>52</v>
      </c>
      <c r="S78" s="316">
        <v>122</v>
      </c>
      <c r="T78" s="181">
        <v>3.9589999999999996</v>
      </c>
      <c r="U78" s="242">
        <v>3.88</v>
      </c>
      <c r="V78" s="210">
        <v>38</v>
      </c>
      <c r="W78" s="59">
        <f t="shared" si="1"/>
        <v>210</v>
      </c>
      <c r="Y78" s="57"/>
      <c r="Z78" s="57"/>
      <c r="AB78" s="57"/>
    </row>
    <row r="79" spans="1:28" x14ac:dyDescent="0.25">
      <c r="A79" s="58">
        <v>12</v>
      </c>
      <c r="B79" s="39" t="s">
        <v>125</v>
      </c>
      <c r="C79" s="316">
        <v>148</v>
      </c>
      <c r="D79" s="181">
        <v>3.5337000000000001</v>
      </c>
      <c r="E79" s="372">
        <v>3.69</v>
      </c>
      <c r="F79" s="164">
        <v>89</v>
      </c>
      <c r="G79" s="316">
        <v>156</v>
      </c>
      <c r="H79" s="181">
        <v>3.6472999999999995</v>
      </c>
      <c r="I79" s="372">
        <v>3.79</v>
      </c>
      <c r="J79" s="164">
        <v>75</v>
      </c>
      <c r="K79" s="316">
        <v>182</v>
      </c>
      <c r="L79" s="181">
        <v>3.5050999999999992</v>
      </c>
      <c r="M79" s="372">
        <v>3.81</v>
      </c>
      <c r="N79" s="164">
        <v>98</v>
      </c>
      <c r="O79" s="185">
        <v>168</v>
      </c>
      <c r="P79" s="181">
        <v>3.7619047619047614</v>
      </c>
      <c r="Q79" s="242">
        <v>3.6</v>
      </c>
      <c r="R79" s="362">
        <v>30</v>
      </c>
      <c r="S79" s="316">
        <v>163</v>
      </c>
      <c r="T79" s="181">
        <v>3.8527</v>
      </c>
      <c r="U79" s="242">
        <v>3.88</v>
      </c>
      <c r="V79" s="210">
        <v>53</v>
      </c>
      <c r="W79" s="59">
        <f t="shared" si="1"/>
        <v>345</v>
      </c>
      <c r="Y79" s="57"/>
      <c r="Z79" s="57"/>
      <c r="AB79" s="57"/>
    </row>
    <row r="80" spans="1:28" x14ac:dyDescent="0.25">
      <c r="A80" s="58">
        <v>13</v>
      </c>
      <c r="B80" s="39" t="s">
        <v>127</v>
      </c>
      <c r="C80" s="316">
        <v>192</v>
      </c>
      <c r="D80" s="181">
        <v>3.3542000000000001</v>
      </c>
      <c r="E80" s="372">
        <v>3.69</v>
      </c>
      <c r="F80" s="164">
        <v>103</v>
      </c>
      <c r="G80" s="316">
        <v>140</v>
      </c>
      <c r="H80" s="181">
        <v>3.3645999999999998</v>
      </c>
      <c r="I80" s="372">
        <v>3.79</v>
      </c>
      <c r="J80" s="164">
        <v>104</v>
      </c>
      <c r="K80" s="316">
        <v>179</v>
      </c>
      <c r="L80" s="181">
        <v>3.3574999999999999</v>
      </c>
      <c r="M80" s="372">
        <v>3.81</v>
      </c>
      <c r="N80" s="164">
        <v>108</v>
      </c>
      <c r="O80" s="185">
        <v>158</v>
      </c>
      <c r="P80" s="181">
        <v>3.7784810126582276</v>
      </c>
      <c r="Q80" s="242">
        <v>3.6</v>
      </c>
      <c r="R80" s="362">
        <v>29</v>
      </c>
      <c r="S80" s="316">
        <v>157</v>
      </c>
      <c r="T80" s="181">
        <v>3.5350000000000001</v>
      </c>
      <c r="U80" s="242">
        <v>3.88</v>
      </c>
      <c r="V80" s="210">
        <v>94</v>
      </c>
      <c r="W80" s="59">
        <f t="shared" si="1"/>
        <v>438</v>
      </c>
      <c r="Y80" s="57"/>
      <c r="Z80" s="57"/>
      <c r="AB80" s="57"/>
    </row>
    <row r="81" spans="1:28" ht="15.75" thickBot="1" x14ac:dyDescent="0.3">
      <c r="A81" s="58">
        <v>14</v>
      </c>
      <c r="B81" s="39" t="s">
        <v>151</v>
      </c>
      <c r="C81" s="316">
        <v>316</v>
      </c>
      <c r="D81" s="181">
        <v>3.2310000000000003</v>
      </c>
      <c r="E81" s="372">
        <v>3.69</v>
      </c>
      <c r="F81" s="164">
        <v>109</v>
      </c>
      <c r="G81" s="316">
        <v>246</v>
      </c>
      <c r="H81" s="181">
        <v>3.6381000000000001</v>
      </c>
      <c r="I81" s="372">
        <v>3.79</v>
      </c>
      <c r="J81" s="164">
        <v>77</v>
      </c>
      <c r="K81" s="316">
        <v>194</v>
      </c>
      <c r="L81" s="181">
        <v>3.8405</v>
      </c>
      <c r="M81" s="372">
        <v>3.81</v>
      </c>
      <c r="N81" s="164">
        <v>49</v>
      </c>
      <c r="O81" s="185">
        <v>168</v>
      </c>
      <c r="P81" s="181">
        <v>3.6011904761904763</v>
      </c>
      <c r="Q81" s="242">
        <v>3.6</v>
      </c>
      <c r="R81" s="362">
        <v>49</v>
      </c>
      <c r="S81" s="316">
        <v>24</v>
      </c>
      <c r="T81" s="181">
        <v>3.5834000000000001</v>
      </c>
      <c r="U81" s="242">
        <v>3.88</v>
      </c>
      <c r="V81" s="210">
        <v>91</v>
      </c>
      <c r="W81" s="152">
        <f t="shared" si="1"/>
        <v>375</v>
      </c>
      <c r="Y81" s="57"/>
      <c r="Z81" s="57"/>
      <c r="AB81" s="57"/>
    </row>
    <row r="82" spans="1:28" ht="15.75" thickBot="1" x14ac:dyDescent="0.3">
      <c r="A82" s="136"/>
      <c r="B82" s="137" t="s">
        <v>88</v>
      </c>
      <c r="C82" s="147">
        <f>SUM(C83:C113)</f>
        <v>4789</v>
      </c>
      <c r="D82" s="151">
        <f>AVERAGE(D83:D113)</f>
        <v>3.6855516129032257</v>
      </c>
      <c r="E82" s="377">
        <v>3.69</v>
      </c>
      <c r="F82" s="286"/>
      <c r="G82" s="147">
        <f>SUM(G83:G113)</f>
        <v>4666</v>
      </c>
      <c r="H82" s="151">
        <f>AVERAGE(H83:H113)</f>
        <v>3.7720566666666664</v>
      </c>
      <c r="I82" s="377">
        <v>3.79</v>
      </c>
      <c r="J82" s="286"/>
      <c r="K82" s="147">
        <f>SUM(K83:K113)</f>
        <v>4776</v>
      </c>
      <c r="L82" s="151">
        <f>AVERAGE(L83:L113)</f>
        <v>3.7707233333333336</v>
      </c>
      <c r="M82" s="377">
        <v>3.81</v>
      </c>
      <c r="N82" s="286"/>
      <c r="O82" s="280">
        <f>SUM(O83:O113)</f>
        <v>4030</v>
      </c>
      <c r="P82" s="151">
        <f>AVERAGE(P83:P113)</f>
        <v>3.5708148400571869</v>
      </c>
      <c r="Q82" s="243">
        <v>3.6</v>
      </c>
      <c r="R82" s="397"/>
      <c r="S82" s="147">
        <f>SUM(S83:S113)</f>
        <v>3932</v>
      </c>
      <c r="T82" s="151">
        <f>AVERAGE(T83:T113)</f>
        <v>3.8670199999999997</v>
      </c>
      <c r="U82" s="243">
        <v>3.88</v>
      </c>
      <c r="V82" s="214"/>
      <c r="W82" s="138"/>
      <c r="Y82" s="57"/>
      <c r="Z82" s="57"/>
      <c r="AB82" s="57"/>
    </row>
    <row r="83" spans="1:28" x14ac:dyDescent="0.25">
      <c r="A83" s="54">
        <v>1</v>
      </c>
      <c r="B83" s="12" t="s">
        <v>142</v>
      </c>
      <c r="C83" s="383">
        <v>101</v>
      </c>
      <c r="D83" s="382">
        <v>4.0887000000000002</v>
      </c>
      <c r="E83" s="368">
        <v>3.69</v>
      </c>
      <c r="F83" s="369">
        <v>2</v>
      </c>
      <c r="G83" s="383">
        <v>128</v>
      </c>
      <c r="H83" s="382">
        <v>3.8207</v>
      </c>
      <c r="I83" s="368">
        <v>3.79</v>
      </c>
      <c r="J83" s="369">
        <v>47</v>
      </c>
      <c r="K83" s="383">
        <v>100</v>
      </c>
      <c r="L83" s="382">
        <v>3.97</v>
      </c>
      <c r="M83" s="368">
        <v>3.81</v>
      </c>
      <c r="N83" s="369">
        <v>22</v>
      </c>
      <c r="O83" s="368">
        <v>77</v>
      </c>
      <c r="P83" s="181">
        <v>3.8051948051948052</v>
      </c>
      <c r="Q83" s="181">
        <v>3.6</v>
      </c>
      <c r="R83" s="396">
        <v>24</v>
      </c>
      <c r="S83" s="401">
        <v>105</v>
      </c>
      <c r="T83" s="181">
        <v>4.3429000000000002</v>
      </c>
      <c r="U83" s="181">
        <v>3.88</v>
      </c>
      <c r="V83" s="333">
        <v>4</v>
      </c>
      <c r="W83" s="55">
        <f t="shared" si="1"/>
        <v>99</v>
      </c>
      <c r="Y83" s="57"/>
      <c r="Z83" s="57"/>
      <c r="AB83" s="57"/>
    </row>
    <row r="84" spans="1:28" x14ac:dyDescent="0.25">
      <c r="A84" s="58">
        <v>2</v>
      </c>
      <c r="B84" s="12" t="s">
        <v>129</v>
      </c>
      <c r="C84" s="383">
        <v>90</v>
      </c>
      <c r="D84" s="382">
        <v>3.9665999999999997</v>
      </c>
      <c r="E84" s="368">
        <v>3.69</v>
      </c>
      <c r="F84" s="369">
        <v>13</v>
      </c>
      <c r="G84" s="383">
        <v>100</v>
      </c>
      <c r="H84" s="382">
        <v>3.98</v>
      </c>
      <c r="I84" s="368">
        <v>3.79</v>
      </c>
      <c r="J84" s="369">
        <v>23</v>
      </c>
      <c r="K84" s="383">
        <v>104</v>
      </c>
      <c r="L84" s="382">
        <v>3.9131000000000005</v>
      </c>
      <c r="M84" s="368">
        <v>3.81</v>
      </c>
      <c r="N84" s="369">
        <v>31</v>
      </c>
      <c r="O84" s="368">
        <v>83</v>
      </c>
      <c r="P84" s="181">
        <v>3.4096385542168672</v>
      </c>
      <c r="Q84" s="181">
        <v>3.6</v>
      </c>
      <c r="R84" s="396">
        <v>78</v>
      </c>
      <c r="S84" s="401">
        <v>93</v>
      </c>
      <c r="T84" s="181">
        <v>3.9676999999999998</v>
      </c>
      <c r="U84" s="181">
        <v>3.88</v>
      </c>
      <c r="V84" s="333">
        <v>37</v>
      </c>
      <c r="W84" s="59">
        <f t="shared" si="1"/>
        <v>182</v>
      </c>
      <c r="Y84" s="57"/>
      <c r="Z84" s="57"/>
      <c r="AB84" s="57"/>
    </row>
    <row r="85" spans="1:28" x14ac:dyDescent="0.25">
      <c r="A85" s="58">
        <v>3</v>
      </c>
      <c r="B85" s="12" t="s">
        <v>62</v>
      </c>
      <c r="C85" s="383">
        <v>161</v>
      </c>
      <c r="D85" s="382">
        <v>3.95</v>
      </c>
      <c r="E85" s="368">
        <v>3.69</v>
      </c>
      <c r="F85" s="369">
        <v>15</v>
      </c>
      <c r="G85" s="383">
        <v>161</v>
      </c>
      <c r="H85" s="382">
        <v>3.7763</v>
      </c>
      <c r="I85" s="368">
        <v>3.79</v>
      </c>
      <c r="J85" s="369">
        <v>55</v>
      </c>
      <c r="K85" s="383">
        <v>185</v>
      </c>
      <c r="L85" s="382">
        <v>3.9567999999999999</v>
      </c>
      <c r="M85" s="368">
        <v>3.81</v>
      </c>
      <c r="N85" s="369">
        <v>25</v>
      </c>
      <c r="O85" s="368">
        <v>112</v>
      </c>
      <c r="P85" s="181">
        <v>3.6785714285714284</v>
      </c>
      <c r="Q85" s="181">
        <v>3.6</v>
      </c>
      <c r="R85" s="396">
        <v>36</v>
      </c>
      <c r="S85" s="401">
        <v>110</v>
      </c>
      <c r="T85" s="181">
        <v>3.7634000000000003</v>
      </c>
      <c r="U85" s="181">
        <v>3.88</v>
      </c>
      <c r="V85" s="333">
        <v>70</v>
      </c>
      <c r="W85" s="59">
        <f t="shared" si="1"/>
        <v>201</v>
      </c>
      <c r="Y85" s="57"/>
      <c r="Z85" s="57"/>
      <c r="AB85" s="57"/>
    </row>
    <row r="86" spans="1:28" x14ac:dyDescent="0.25">
      <c r="A86" s="58">
        <v>4</v>
      </c>
      <c r="B86" s="12" t="s">
        <v>92</v>
      </c>
      <c r="C86" s="383">
        <v>305</v>
      </c>
      <c r="D86" s="382">
        <v>3.8689000000000004</v>
      </c>
      <c r="E86" s="368">
        <v>3.69</v>
      </c>
      <c r="F86" s="369">
        <v>20</v>
      </c>
      <c r="G86" s="383">
        <v>293</v>
      </c>
      <c r="H86" s="382">
        <v>3.7234000000000003</v>
      </c>
      <c r="I86" s="368">
        <v>3.79</v>
      </c>
      <c r="J86" s="369">
        <v>62</v>
      </c>
      <c r="K86" s="383">
        <v>283</v>
      </c>
      <c r="L86" s="382">
        <v>4.2014999999999993</v>
      </c>
      <c r="M86" s="368">
        <v>3.81</v>
      </c>
      <c r="N86" s="369">
        <v>5</v>
      </c>
      <c r="O86" s="368">
        <v>226</v>
      </c>
      <c r="P86" s="181">
        <v>3.7212389380530975</v>
      </c>
      <c r="Q86" s="181">
        <v>3.6</v>
      </c>
      <c r="R86" s="396">
        <v>33</v>
      </c>
      <c r="S86" s="401">
        <v>258</v>
      </c>
      <c r="T86" s="181">
        <v>4.2907000000000002</v>
      </c>
      <c r="U86" s="181">
        <v>3.88</v>
      </c>
      <c r="V86" s="333">
        <v>6</v>
      </c>
      <c r="W86" s="59">
        <f t="shared" si="1"/>
        <v>126</v>
      </c>
      <c r="Y86" s="57"/>
      <c r="Z86" s="57"/>
      <c r="AB86" s="57"/>
    </row>
    <row r="87" spans="1:28" x14ac:dyDescent="0.25">
      <c r="A87" s="58">
        <v>5</v>
      </c>
      <c r="B87" s="12" t="s">
        <v>212</v>
      </c>
      <c r="C87" s="383">
        <v>118</v>
      </c>
      <c r="D87" s="382">
        <v>3.8645000000000005</v>
      </c>
      <c r="E87" s="368">
        <v>3.69</v>
      </c>
      <c r="F87" s="369">
        <v>21</v>
      </c>
      <c r="G87" s="383"/>
      <c r="H87" s="382"/>
      <c r="I87" s="368">
        <v>3.79</v>
      </c>
      <c r="J87" s="369">
        <v>112</v>
      </c>
      <c r="K87" s="383"/>
      <c r="L87" s="382"/>
      <c r="M87" s="368">
        <v>3.81</v>
      </c>
      <c r="N87" s="369">
        <v>112</v>
      </c>
      <c r="O87" s="368"/>
      <c r="P87" s="181"/>
      <c r="Q87" s="181">
        <v>3.6</v>
      </c>
      <c r="R87" s="396">
        <v>110</v>
      </c>
      <c r="S87" s="401"/>
      <c r="T87" s="181"/>
      <c r="U87" s="181">
        <v>3.88</v>
      </c>
      <c r="V87" s="333">
        <v>111</v>
      </c>
      <c r="W87" s="59">
        <f t="shared" si="1"/>
        <v>466</v>
      </c>
      <c r="Y87" s="57"/>
      <c r="Z87" s="57"/>
      <c r="AB87" s="57"/>
    </row>
    <row r="88" spans="1:28" x14ac:dyDescent="0.25">
      <c r="A88" s="58">
        <v>6</v>
      </c>
      <c r="B88" s="12" t="s">
        <v>147</v>
      </c>
      <c r="C88" s="383">
        <v>352</v>
      </c>
      <c r="D88" s="382">
        <v>3.8550999999999997</v>
      </c>
      <c r="E88" s="368">
        <v>3.69</v>
      </c>
      <c r="F88" s="369">
        <v>22</v>
      </c>
      <c r="G88" s="383">
        <v>248</v>
      </c>
      <c r="H88" s="382">
        <v>3.5081000000000002</v>
      </c>
      <c r="I88" s="368">
        <v>3.79</v>
      </c>
      <c r="J88" s="369">
        <v>94</v>
      </c>
      <c r="K88" s="383">
        <v>160</v>
      </c>
      <c r="L88" s="382">
        <v>3.7191999999999994</v>
      </c>
      <c r="M88" s="368">
        <v>3.81</v>
      </c>
      <c r="N88" s="369">
        <v>71</v>
      </c>
      <c r="O88" s="368">
        <v>160</v>
      </c>
      <c r="P88" s="181">
        <v>3.5562499999999999</v>
      </c>
      <c r="Q88" s="181">
        <v>3.6</v>
      </c>
      <c r="R88" s="396">
        <v>60</v>
      </c>
      <c r="S88" s="401">
        <v>55</v>
      </c>
      <c r="T88" s="181">
        <v>3.3639999999999999</v>
      </c>
      <c r="U88" s="181">
        <v>3.88</v>
      </c>
      <c r="V88" s="333">
        <v>109</v>
      </c>
      <c r="W88" s="59">
        <f t="shared" si="1"/>
        <v>356</v>
      </c>
      <c r="Y88" s="57"/>
      <c r="Z88" s="57"/>
      <c r="AB88" s="57"/>
    </row>
    <row r="89" spans="1:28" x14ac:dyDescent="0.25">
      <c r="A89" s="58">
        <v>7</v>
      </c>
      <c r="B89" s="12" t="s">
        <v>93</v>
      </c>
      <c r="C89" s="383">
        <v>318</v>
      </c>
      <c r="D89" s="382">
        <v>3.8395999999999999</v>
      </c>
      <c r="E89" s="368">
        <v>3.69</v>
      </c>
      <c r="F89" s="369">
        <v>25</v>
      </c>
      <c r="G89" s="383">
        <v>292</v>
      </c>
      <c r="H89" s="382">
        <v>3.9076</v>
      </c>
      <c r="I89" s="368">
        <v>3.79</v>
      </c>
      <c r="J89" s="369">
        <v>33</v>
      </c>
      <c r="K89" s="383">
        <v>289</v>
      </c>
      <c r="L89" s="382">
        <v>3.8062999999999998</v>
      </c>
      <c r="M89" s="368">
        <v>3.81</v>
      </c>
      <c r="N89" s="369">
        <v>54</v>
      </c>
      <c r="O89" s="368">
        <v>276</v>
      </c>
      <c r="P89" s="181">
        <v>4.1449275362318838</v>
      </c>
      <c r="Q89" s="181">
        <v>3.6</v>
      </c>
      <c r="R89" s="396">
        <v>4</v>
      </c>
      <c r="S89" s="401">
        <v>237</v>
      </c>
      <c r="T89" s="181">
        <v>4.2401999999999997</v>
      </c>
      <c r="U89" s="181">
        <v>3.88</v>
      </c>
      <c r="V89" s="333">
        <v>10</v>
      </c>
      <c r="W89" s="59">
        <f t="shared" si="1"/>
        <v>126</v>
      </c>
      <c r="Y89" s="57"/>
      <c r="Z89" s="57"/>
      <c r="AB89" s="57"/>
    </row>
    <row r="90" spans="1:28" x14ac:dyDescent="0.25">
      <c r="A90" s="58">
        <v>8</v>
      </c>
      <c r="B90" s="12" t="s">
        <v>138</v>
      </c>
      <c r="C90" s="383">
        <v>109</v>
      </c>
      <c r="D90" s="382">
        <v>3.8254000000000001</v>
      </c>
      <c r="E90" s="368">
        <v>3.69</v>
      </c>
      <c r="F90" s="369">
        <v>26</v>
      </c>
      <c r="G90" s="383">
        <v>101</v>
      </c>
      <c r="H90" s="382">
        <v>3.6333000000000002</v>
      </c>
      <c r="I90" s="368">
        <v>3.79</v>
      </c>
      <c r="J90" s="369">
        <v>79</v>
      </c>
      <c r="K90" s="383">
        <v>122</v>
      </c>
      <c r="L90" s="382">
        <v>3.8113999999999999</v>
      </c>
      <c r="M90" s="368">
        <v>3.81</v>
      </c>
      <c r="N90" s="369">
        <v>52</v>
      </c>
      <c r="O90" s="368">
        <v>95</v>
      </c>
      <c r="P90" s="181">
        <v>3.905263157894737</v>
      </c>
      <c r="Q90" s="181">
        <v>3.6</v>
      </c>
      <c r="R90" s="396">
        <v>15</v>
      </c>
      <c r="S90" s="401">
        <v>81</v>
      </c>
      <c r="T90" s="181">
        <v>3.7527000000000004</v>
      </c>
      <c r="U90" s="181">
        <v>3.88</v>
      </c>
      <c r="V90" s="333">
        <v>74</v>
      </c>
      <c r="W90" s="59">
        <f t="shared" si="1"/>
        <v>246</v>
      </c>
      <c r="Y90" s="57"/>
      <c r="Z90" s="57"/>
      <c r="AB90" s="57"/>
    </row>
    <row r="91" spans="1:28" x14ac:dyDescent="0.25">
      <c r="A91" s="58">
        <v>9</v>
      </c>
      <c r="B91" s="12" t="s">
        <v>91</v>
      </c>
      <c r="C91" s="383">
        <v>233</v>
      </c>
      <c r="D91" s="382">
        <v>3.8239999999999998</v>
      </c>
      <c r="E91" s="368">
        <v>3.69</v>
      </c>
      <c r="F91" s="369">
        <v>27</v>
      </c>
      <c r="G91" s="383">
        <v>219</v>
      </c>
      <c r="H91" s="382">
        <v>3.9406999999999992</v>
      </c>
      <c r="I91" s="368">
        <v>3.79</v>
      </c>
      <c r="J91" s="369">
        <v>29</v>
      </c>
      <c r="K91" s="383">
        <v>257</v>
      </c>
      <c r="L91" s="382">
        <v>3.9802</v>
      </c>
      <c r="M91" s="368">
        <v>3.81</v>
      </c>
      <c r="N91" s="369">
        <v>20</v>
      </c>
      <c r="O91" s="368">
        <v>193</v>
      </c>
      <c r="P91" s="181">
        <v>3.5025906735751295</v>
      </c>
      <c r="Q91" s="181">
        <v>3.6</v>
      </c>
      <c r="R91" s="396">
        <v>66</v>
      </c>
      <c r="S91" s="401">
        <v>259</v>
      </c>
      <c r="T91" s="181">
        <v>4.2822000000000005</v>
      </c>
      <c r="U91" s="181">
        <v>3.88</v>
      </c>
      <c r="V91" s="333">
        <v>8</v>
      </c>
      <c r="W91" s="59">
        <f t="shared" si="1"/>
        <v>150</v>
      </c>
      <c r="Y91" s="57"/>
      <c r="Z91" s="57"/>
      <c r="AB91" s="57"/>
    </row>
    <row r="92" spans="1:28" x14ac:dyDescent="0.25">
      <c r="A92" s="58">
        <v>10</v>
      </c>
      <c r="B92" s="12" t="s">
        <v>207</v>
      </c>
      <c r="C92" s="381">
        <v>74</v>
      </c>
      <c r="D92" s="382">
        <v>3.7566000000000002</v>
      </c>
      <c r="E92" s="368">
        <v>3.69</v>
      </c>
      <c r="F92" s="369">
        <v>39</v>
      </c>
      <c r="G92" s="381">
        <v>67</v>
      </c>
      <c r="H92" s="382">
        <v>3.806</v>
      </c>
      <c r="I92" s="368">
        <v>3.79</v>
      </c>
      <c r="J92" s="369">
        <v>49</v>
      </c>
      <c r="K92" s="381">
        <v>82</v>
      </c>
      <c r="L92" s="382">
        <v>3.7925999999999997</v>
      </c>
      <c r="M92" s="368">
        <v>3.81</v>
      </c>
      <c r="N92" s="369">
        <v>61</v>
      </c>
      <c r="O92" s="368">
        <v>75</v>
      </c>
      <c r="P92" s="181">
        <v>3.24</v>
      </c>
      <c r="Q92" s="181">
        <v>3.6</v>
      </c>
      <c r="R92" s="396">
        <v>93</v>
      </c>
      <c r="S92" s="401">
        <v>84</v>
      </c>
      <c r="T92" s="181">
        <v>3.9523999999999999</v>
      </c>
      <c r="U92" s="181">
        <v>3.88</v>
      </c>
      <c r="V92" s="333">
        <v>41</v>
      </c>
      <c r="W92" s="59">
        <f t="shared" si="1"/>
        <v>283</v>
      </c>
      <c r="Y92" s="57"/>
      <c r="Z92" s="57"/>
      <c r="AB92" s="57"/>
    </row>
    <row r="93" spans="1:28" x14ac:dyDescent="0.25">
      <c r="A93" s="58">
        <v>11</v>
      </c>
      <c r="B93" s="12" t="s">
        <v>141</v>
      </c>
      <c r="C93" s="383">
        <v>89</v>
      </c>
      <c r="D93" s="382">
        <v>3.7527999999999997</v>
      </c>
      <c r="E93" s="368">
        <v>3.69</v>
      </c>
      <c r="F93" s="369">
        <v>40</v>
      </c>
      <c r="G93" s="383">
        <v>116</v>
      </c>
      <c r="H93" s="382">
        <v>3.7672000000000003</v>
      </c>
      <c r="I93" s="368">
        <v>3.79</v>
      </c>
      <c r="J93" s="369">
        <v>57</v>
      </c>
      <c r="K93" s="383">
        <v>99</v>
      </c>
      <c r="L93" s="382">
        <v>3.5551999999999997</v>
      </c>
      <c r="M93" s="368">
        <v>3.81</v>
      </c>
      <c r="N93" s="369">
        <v>95</v>
      </c>
      <c r="O93" s="12">
        <v>106</v>
      </c>
      <c r="P93" s="181">
        <v>3.1415094339622636</v>
      </c>
      <c r="Q93" s="181">
        <v>3.6</v>
      </c>
      <c r="R93" s="396">
        <v>101</v>
      </c>
      <c r="S93" s="401">
        <v>97</v>
      </c>
      <c r="T93" s="181">
        <v>3.5361000000000002</v>
      </c>
      <c r="U93" s="181">
        <v>3.88</v>
      </c>
      <c r="V93" s="333">
        <v>95</v>
      </c>
      <c r="W93" s="59">
        <f t="shared" si="1"/>
        <v>388</v>
      </c>
      <c r="Y93" s="57"/>
      <c r="Z93" s="57"/>
      <c r="AB93" s="57"/>
    </row>
    <row r="94" spans="1:28" x14ac:dyDescent="0.25">
      <c r="A94" s="58">
        <v>12</v>
      </c>
      <c r="B94" s="12" t="s">
        <v>133</v>
      </c>
      <c r="C94" s="383">
        <v>260</v>
      </c>
      <c r="D94" s="382">
        <v>3.7385000000000002</v>
      </c>
      <c r="E94" s="368">
        <v>3.69</v>
      </c>
      <c r="F94" s="369">
        <v>44</v>
      </c>
      <c r="G94" s="383">
        <v>227</v>
      </c>
      <c r="H94" s="382">
        <v>3.8283</v>
      </c>
      <c r="I94" s="368">
        <v>3.79</v>
      </c>
      <c r="J94" s="369">
        <v>46</v>
      </c>
      <c r="K94" s="383">
        <v>225</v>
      </c>
      <c r="L94" s="382">
        <v>3.7958999999999996</v>
      </c>
      <c r="M94" s="368">
        <v>3.81</v>
      </c>
      <c r="N94" s="369">
        <v>60</v>
      </c>
      <c r="O94" s="368">
        <v>167</v>
      </c>
      <c r="P94" s="181">
        <v>3.8682634730538923</v>
      </c>
      <c r="Q94" s="181">
        <v>3.6</v>
      </c>
      <c r="R94" s="396">
        <v>17</v>
      </c>
      <c r="S94" s="401">
        <v>186</v>
      </c>
      <c r="T94" s="181">
        <v>3.8929</v>
      </c>
      <c r="U94" s="181">
        <v>3.88</v>
      </c>
      <c r="V94" s="333">
        <v>47</v>
      </c>
      <c r="W94" s="59">
        <f t="shared" si="1"/>
        <v>214</v>
      </c>
      <c r="Y94" s="57"/>
      <c r="Z94" s="57"/>
      <c r="AB94" s="57"/>
    </row>
    <row r="95" spans="1:28" x14ac:dyDescent="0.25">
      <c r="A95" s="58">
        <v>13</v>
      </c>
      <c r="B95" s="12" t="s">
        <v>56</v>
      </c>
      <c r="C95" s="383">
        <v>71</v>
      </c>
      <c r="D95" s="382">
        <v>3.7046000000000006</v>
      </c>
      <c r="E95" s="368">
        <v>3.69</v>
      </c>
      <c r="F95" s="369">
        <v>48</v>
      </c>
      <c r="G95" s="383">
        <v>68</v>
      </c>
      <c r="H95" s="382">
        <v>3.6913</v>
      </c>
      <c r="I95" s="368">
        <v>3.79</v>
      </c>
      <c r="J95" s="369">
        <v>68</v>
      </c>
      <c r="K95" s="383">
        <v>78</v>
      </c>
      <c r="L95" s="382">
        <v>3.3077999999999999</v>
      </c>
      <c r="M95" s="368">
        <v>3.81</v>
      </c>
      <c r="N95" s="369">
        <v>109</v>
      </c>
      <c r="O95" s="368">
        <v>55</v>
      </c>
      <c r="P95" s="181">
        <v>2.9636363636363638</v>
      </c>
      <c r="Q95" s="181">
        <v>3.6</v>
      </c>
      <c r="R95" s="396">
        <v>108</v>
      </c>
      <c r="S95" s="401">
        <v>81</v>
      </c>
      <c r="T95" s="181">
        <v>3.7037</v>
      </c>
      <c r="U95" s="181">
        <v>3.88</v>
      </c>
      <c r="V95" s="333">
        <v>77</v>
      </c>
      <c r="W95" s="59">
        <f t="shared" si="1"/>
        <v>410</v>
      </c>
      <c r="Y95" s="57"/>
      <c r="Z95" s="57"/>
      <c r="AB95" s="57"/>
    </row>
    <row r="96" spans="1:28" x14ac:dyDescent="0.25">
      <c r="A96" s="58">
        <v>14</v>
      </c>
      <c r="B96" s="12" t="s">
        <v>145</v>
      </c>
      <c r="C96" s="383">
        <v>216</v>
      </c>
      <c r="D96" s="382">
        <v>3.6990999999999996</v>
      </c>
      <c r="E96" s="368">
        <v>3.69</v>
      </c>
      <c r="F96" s="369">
        <v>49</v>
      </c>
      <c r="G96" s="383">
        <v>200</v>
      </c>
      <c r="H96" s="382">
        <v>3.605</v>
      </c>
      <c r="I96" s="368">
        <v>3.79</v>
      </c>
      <c r="J96" s="369">
        <v>83</v>
      </c>
      <c r="K96" s="383">
        <v>218</v>
      </c>
      <c r="L96" s="382">
        <v>3.3805999999999994</v>
      </c>
      <c r="M96" s="368">
        <v>3.81</v>
      </c>
      <c r="N96" s="369">
        <v>105</v>
      </c>
      <c r="O96" s="368">
        <v>226</v>
      </c>
      <c r="P96" s="181">
        <v>4</v>
      </c>
      <c r="Q96" s="181">
        <v>3.6</v>
      </c>
      <c r="R96" s="396">
        <v>8</v>
      </c>
      <c r="S96" s="401">
        <v>132</v>
      </c>
      <c r="T96" s="181">
        <v>3.7875000000000001</v>
      </c>
      <c r="U96" s="181">
        <v>3.88</v>
      </c>
      <c r="V96" s="333">
        <v>62</v>
      </c>
      <c r="W96" s="59">
        <f t="shared" si="1"/>
        <v>307</v>
      </c>
      <c r="Y96" s="57"/>
      <c r="Z96" s="57"/>
      <c r="AB96" s="57"/>
    </row>
    <row r="97" spans="1:28" x14ac:dyDescent="0.25">
      <c r="A97" s="58">
        <v>15</v>
      </c>
      <c r="B97" s="12" t="s">
        <v>146</v>
      </c>
      <c r="C97" s="383">
        <v>408</v>
      </c>
      <c r="D97" s="382">
        <v>3.6789000000000001</v>
      </c>
      <c r="E97" s="368">
        <v>3.69</v>
      </c>
      <c r="F97" s="369">
        <v>56</v>
      </c>
      <c r="G97" s="383">
        <v>400</v>
      </c>
      <c r="H97" s="382">
        <v>3.7949999999999999</v>
      </c>
      <c r="I97" s="368">
        <v>3.79</v>
      </c>
      <c r="J97" s="369">
        <v>51</v>
      </c>
      <c r="K97" s="383">
        <v>396</v>
      </c>
      <c r="L97" s="382">
        <v>3.7095000000000002</v>
      </c>
      <c r="M97" s="368">
        <v>3.81</v>
      </c>
      <c r="N97" s="369">
        <v>72</v>
      </c>
      <c r="O97" s="368">
        <v>230</v>
      </c>
      <c r="P97" s="181">
        <v>3.2391304347826089</v>
      </c>
      <c r="Q97" s="181">
        <v>3.6</v>
      </c>
      <c r="R97" s="396">
        <v>94</v>
      </c>
      <c r="S97" s="401">
        <v>172</v>
      </c>
      <c r="T97" s="181">
        <v>3.4763999999999999</v>
      </c>
      <c r="U97" s="181">
        <v>3.88</v>
      </c>
      <c r="V97" s="333">
        <v>103</v>
      </c>
      <c r="W97" s="59">
        <f t="shared" si="1"/>
        <v>376</v>
      </c>
      <c r="Y97" s="57"/>
      <c r="Z97" s="57"/>
      <c r="AB97" s="57"/>
    </row>
    <row r="98" spans="1:28" x14ac:dyDescent="0.25">
      <c r="A98" s="58">
        <v>16</v>
      </c>
      <c r="B98" s="12" t="s">
        <v>135</v>
      </c>
      <c r="C98" s="383">
        <v>76</v>
      </c>
      <c r="D98" s="382">
        <v>3.6713999999999998</v>
      </c>
      <c r="E98" s="368">
        <v>3.69</v>
      </c>
      <c r="F98" s="369">
        <v>57</v>
      </c>
      <c r="G98" s="383">
        <v>99</v>
      </c>
      <c r="H98" s="382">
        <v>3.6663000000000006</v>
      </c>
      <c r="I98" s="368">
        <v>3.79</v>
      </c>
      <c r="J98" s="369">
        <v>73</v>
      </c>
      <c r="K98" s="383">
        <v>106</v>
      </c>
      <c r="L98" s="382">
        <v>3.3585000000000003</v>
      </c>
      <c r="M98" s="368">
        <v>3.81</v>
      </c>
      <c r="N98" s="369">
        <v>107</v>
      </c>
      <c r="O98" s="368">
        <v>100</v>
      </c>
      <c r="P98" s="181">
        <v>3.17</v>
      </c>
      <c r="Q98" s="181">
        <v>3.6</v>
      </c>
      <c r="R98" s="396">
        <v>97</v>
      </c>
      <c r="S98" s="401">
        <v>93</v>
      </c>
      <c r="T98" s="181">
        <v>3.5376999999999996</v>
      </c>
      <c r="U98" s="181">
        <v>3.88</v>
      </c>
      <c r="V98" s="333">
        <v>96</v>
      </c>
      <c r="W98" s="59">
        <f t="shared" si="1"/>
        <v>430</v>
      </c>
      <c r="Y98" s="57"/>
      <c r="Z98" s="57"/>
      <c r="AB98" s="57"/>
    </row>
    <row r="99" spans="1:28" x14ac:dyDescent="0.25">
      <c r="A99" s="58">
        <v>17</v>
      </c>
      <c r="B99" s="12" t="s">
        <v>137</v>
      </c>
      <c r="C99" s="383">
        <v>143</v>
      </c>
      <c r="D99" s="382">
        <v>3.657</v>
      </c>
      <c r="E99" s="368">
        <v>3.69</v>
      </c>
      <c r="F99" s="369">
        <v>60</v>
      </c>
      <c r="G99" s="383">
        <v>118</v>
      </c>
      <c r="H99" s="382">
        <v>3.7627999999999999</v>
      </c>
      <c r="I99" s="368">
        <v>3.79</v>
      </c>
      <c r="J99" s="369">
        <v>60</v>
      </c>
      <c r="K99" s="383">
        <v>149</v>
      </c>
      <c r="L99" s="382">
        <v>3.8523999999999994</v>
      </c>
      <c r="M99" s="368">
        <v>3.81</v>
      </c>
      <c r="N99" s="369">
        <v>43</v>
      </c>
      <c r="O99" s="368">
        <v>115</v>
      </c>
      <c r="P99" s="181">
        <v>3.3304347826086955</v>
      </c>
      <c r="Q99" s="181">
        <v>3.6</v>
      </c>
      <c r="R99" s="396">
        <v>88</v>
      </c>
      <c r="S99" s="401">
        <v>164</v>
      </c>
      <c r="T99" s="181">
        <v>3.9816999999999996</v>
      </c>
      <c r="U99" s="181">
        <v>3.88</v>
      </c>
      <c r="V99" s="333">
        <v>34</v>
      </c>
      <c r="W99" s="59">
        <f t="shared" si="1"/>
        <v>285</v>
      </c>
      <c r="Y99" s="57"/>
      <c r="Z99" s="57"/>
      <c r="AB99" s="57"/>
    </row>
    <row r="100" spans="1:28" x14ac:dyDescent="0.25">
      <c r="A100" s="58">
        <v>18</v>
      </c>
      <c r="B100" s="12" t="s">
        <v>144</v>
      </c>
      <c r="C100" s="383">
        <v>28</v>
      </c>
      <c r="D100" s="382">
        <v>3.6428000000000003</v>
      </c>
      <c r="E100" s="368">
        <v>3.69</v>
      </c>
      <c r="F100" s="369">
        <v>62</v>
      </c>
      <c r="G100" s="383">
        <v>200</v>
      </c>
      <c r="H100" s="382">
        <v>4.01</v>
      </c>
      <c r="I100" s="368">
        <v>3.79</v>
      </c>
      <c r="J100" s="369">
        <v>18</v>
      </c>
      <c r="K100" s="383">
        <v>250</v>
      </c>
      <c r="L100" s="382">
        <v>3.9239999999999999</v>
      </c>
      <c r="M100" s="368">
        <v>3.81</v>
      </c>
      <c r="N100" s="369">
        <v>30</v>
      </c>
      <c r="O100" s="368">
        <v>230</v>
      </c>
      <c r="P100" s="181">
        <v>3.8869565217391306</v>
      </c>
      <c r="Q100" s="181">
        <v>3.6</v>
      </c>
      <c r="R100" s="396">
        <v>16</v>
      </c>
      <c r="S100" s="401">
        <v>223</v>
      </c>
      <c r="T100" s="181">
        <v>3.9146999999999998</v>
      </c>
      <c r="U100" s="181">
        <v>3.88</v>
      </c>
      <c r="V100" s="333">
        <v>44</v>
      </c>
      <c r="W100" s="59">
        <f t="shared" si="1"/>
        <v>170</v>
      </c>
      <c r="Y100" s="57"/>
      <c r="Z100" s="57"/>
      <c r="AB100" s="57"/>
    </row>
    <row r="101" spans="1:28" x14ac:dyDescent="0.25">
      <c r="A101" s="58">
        <v>19</v>
      </c>
      <c r="B101" s="12" t="s">
        <v>206</v>
      </c>
      <c r="C101" s="383">
        <v>78</v>
      </c>
      <c r="D101" s="382">
        <v>3.6153000000000004</v>
      </c>
      <c r="E101" s="368">
        <v>3.69</v>
      </c>
      <c r="F101" s="369">
        <v>65</v>
      </c>
      <c r="G101" s="383">
        <v>85</v>
      </c>
      <c r="H101" s="382">
        <v>3.3178999999999998</v>
      </c>
      <c r="I101" s="368">
        <v>3.79</v>
      </c>
      <c r="J101" s="369">
        <v>107</v>
      </c>
      <c r="K101" s="383">
        <v>57</v>
      </c>
      <c r="L101" s="382">
        <v>3.5968999999999998</v>
      </c>
      <c r="M101" s="368">
        <v>3.81</v>
      </c>
      <c r="N101" s="369">
        <v>89</v>
      </c>
      <c r="O101" s="368">
        <v>72</v>
      </c>
      <c r="P101" s="181">
        <v>3.4722222222222223</v>
      </c>
      <c r="Q101" s="181">
        <v>3.6</v>
      </c>
      <c r="R101" s="396">
        <v>70</v>
      </c>
      <c r="S101" s="401">
        <v>85</v>
      </c>
      <c r="T101" s="181">
        <v>3.8121000000000005</v>
      </c>
      <c r="U101" s="181">
        <v>3.88</v>
      </c>
      <c r="V101" s="333">
        <v>59</v>
      </c>
      <c r="W101" s="59">
        <f t="shared" si="1"/>
        <v>390</v>
      </c>
      <c r="Y101" s="57"/>
      <c r="Z101" s="57"/>
      <c r="AB101" s="57"/>
    </row>
    <row r="102" spans="1:28" x14ac:dyDescent="0.25">
      <c r="A102" s="58">
        <v>20</v>
      </c>
      <c r="B102" s="12" t="s">
        <v>139</v>
      </c>
      <c r="C102" s="383">
        <v>101</v>
      </c>
      <c r="D102" s="382">
        <v>3.6134999999999997</v>
      </c>
      <c r="E102" s="368">
        <v>3.69</v>
      </c>
      <c r="F102" s="369">
        <v>67</v>
      </c>
      <c r="G102" s="383">
        <v>92</v>
      </c>
      <c r="H102" s="382">
        <v>3.9021000000000003</v>
      </c>
      <c r="I102" s="368">
        <v>3.79</v>
      </c>
      <c r="J102" s="369">
        <v>35</v>
      </c>
      <c r="K102" s="383">
        <v>103</v>
      </c>
      <c r="L102" s="382">
        <v>3.7086999999999999</v>
      </c>
      <c r="M102" s="368">
        <v>3.81</v>
      </c>
      <c r="N102" s="369">
        <v>73</v>
      </c>
      <c r="O102" s="368">
        <v>67</v>
      </c>
      <c r="P102" s="181">
        <v>3.3283582089552239</v>
      </c>
      <c r="Q102" s="181">
        <v>3.6</v>
      </c>
      <c r="R102" s="396">
        <v>89</v>
      </c>
      <c r="S102" s="401">
        <v>67</v>
      </c>
      <c r="T102" s="181">
        <v>3.8956</v>
      </c>
      <c r="U102" s="181">
        <v>3.88</v>
      </c>
      <c r="V102" s="333">
        <v>46</v>
      </c>
      <c r="W102" s="59">
        <f t="shared" si="1"/>
        <v>310</v>
      </c>
      <c r="Y102" s="57"/>
      <c r="Z102" s="57"/>
      <c r="AB102" s="57"/>
    </row>
    <row r="103" spans="1:28" x14ac:dyDescent="0.25">
      <c r="A103" s="58">
        <v>21</v>
      </c>
      <c r="B103" s="12" t="s">
        <v>134</v>
      </c>
      <c r="C103" s="383">
        <v>110</v>
      </c>
      <c r="D103" s="382">
        <v>3.6092</v>
      </c>
      <c r="E103" s="368">
        <v>3.69</v>
      </c>
      <c r="F103" s="369">
        <v>68</v>
      </c>
      <c r="G103" s="383">
        <v>83</v>
      </c>
      <c r="H103" s="382">
        <v>3.7590999999999997</v>
      </c>
      <c r="I103" s="368">
        <v>3.79</v>
      </c>
      <c r="J103" s="369">
        <v>59</v>
      </c>
      <c r="K103" s="383">
        <v>110</v>
      </c>
      <c r="L103" s="382">
        <v>3.7910000000000004</v>
      </c>
      <c r="M103" s="368">
        <v>3.81</v>
      </c>
      <c r="N103" s="369">
        <v>62</v>
      </c>
      <c r="O103" s="368">
        <v>76</v>
      </c>
      <c r="P103" s="181">
        <v>3.4078947368421044</v>
      </c>
      <c r="Q103" s="181">
        <v>3.6</v>
      </c>
      <c r="R103" s="396">
        <v>79</v>
      </c>
      <c r="S103" s="401">
        <v>69</v>
      </c>
      <c r="T103" s="181">
        <v>3.6521999999999997</v>
      </c>
      <c r="U103" s="181">
        <v>3.88</v>
      </c>
      <c r="V103" s="333">
        <v>84</v>
      </c>
      <c r="W103" s="59">
        <f t="shared" si="1"/>
        <v>352</v>
      </c>
      <c r="Y103" s="57"/>
      <c r="Z103" s="57"/>
      <c r="AB103" s="57"/>
    </row>
    <row r="104" spans="1:28" x14ac:dyDescent="0.25">
      <c r="A104" s="58">
        <v>22</v>
      </c>
      <c r="B104" s="12" t="s">
        <v>132</v>
      </c>
      <c r="C104" s="383">
        <v>170</v>
      </c>
      <c r="D104" s="382">
        <v>3.6003999999999996</v>
      </c>
      <c r="E104" s="368">
        <v>3.69</v>
      </c>
      <c r="F104" s="369">
        <v>72</v>
      </c>
      <c r="G104" s="383">
        <v>170</v>
      </c>
      <c r="H104" s="382">
        <v>4.0355999999999996</v>
      </c>
      <c r="I104" s="368">
        <v>3.79</v>
      </c>
      <c r="J104" s="369">
        <v>14</v>
      </c>
      <c r="K104" s="383">
        <v>159</v>
      </c>
      <c r="L104" s="382">
        <v>3.9560000000000004</v>
      </c>
      <c r="M104" s="368">
        <v>3.81</v>
      </c>
      <c r="N104" s="369">
        <v>26</v>
      </c>
      <c r="O104" s="368">
        <v>131</v>
      </c>
      <c r="P104" s="181">
        <v>3.5877862595419852</v>
      </c>
      <c r="Q104" s="181">
        <v>3.6</v>
      </c>
      <c r="R104" s="396">
        <v>54</v>
      </c>
      <c r="S104" s="401">
        <v>135</v>
      </c>
      <c r="T104" s="181">
        <v>3.8815999999999997</v>
      </c>
      <c r="U104" s="181">
        <v>3.88</v>
      </c>
      <c r="V104" s="333">
        <v>49</v>
      </c>
      <c r="W104" s="59">
        <f t="shared" si="1"/>
        <v>215</v>
      </c>
      <c r="Y104" s="57"/>
      <c r="Z104" s="57"/>
      <c r="AB104" s="57"/>
    </row>
    <row r="105" spans="1:28" x14ac:dyDescent="0.25">
      <c r="A105" s="58">
        <v>23</v>
      </c>
      <c r="B105" s="12" t="s">
        <v>90</v>
      </c>
      <c r="C105" s="383">
        <v>183</v>
      </c>
      <c r="D105" s="382">
        <v>3.5902000000000003</v>
      </c>
      <c r="E105" s="368">
        <v>3.69</v>
      </c>
      <c r="F105" s="369">
        <v>74</v>
      </c>
      <c r="G105" s="383">
        <v>181</v>
      </c>
      <c r="H105" s="382">
        <v>4.0000999999999998</v>
      </c>
      <c r="I105" s="368">
        <v>3.79</v>
      </c>
      <c r="J105" s="369">
        <v>20</v>
      </c>
      <c r="K105" s="383">
        <v>174</v>
      </c>
      <c r="L105" s="382">
        <v>4.0575000000000001</v>
      </c>
      <c r="M105" s="368">
        <v>3.81</v>
      </c>
      <c r="N105" s="369">
        <v>15</v>
      </c>
      <c r="O105" s="368">
        <v>161</v>
      </c>
      <c r="P105" s="181">
        <v>3.6273291925465845</v>
      </c>
      <c r="Q105" s="181">
        <v>3.6</v>
      </c>
      <c r="R105" s="396">
        <v>46</v>
      </c>
      <c r="S105" s="401">
        <v>146</v>
      </c>
      <c r="T105" s="181">
        <v>4.1097000000000001</v>
      </c>
      <c r="U105" s="181">
        <v>3.88</v>
      </c>
      <c r="V105" s="333">
        <v>18</v>
      </c>
      <c r="W105" s="59">
        <f t="shared" si="1"/>
        <v>173</v>
      </c>
      <c r="Y105" s="57"/>
      <c r="Z105" s="57"/>
      <c r="AB105" s="57"/>
    </row>
    <row r="106" spans="1:28" x14ac:dyDescent="0.25">
      <c r="A106" s="58">
        <v>24</v>
      </c>
      <c r="B106" s="12" t="s">
        <v>143</v>
      </c>
      <c r="C106" s="383">
        <v>278</v>
      </c>
      <c r="D106" s="382">
        <v>3.5824000000000003</v>
      </c>
      <c r="E106" s="368">
        <v>3.69</v>
      </c>
      <c r="F106" s="369">
        <v>75</v>
      </c>
      <c r="G106" s="383">
        <v>261</v>
      </c>
      <c r="H106" s="382">
        <v>3.8201999999999998</v>
      </c>
      <c r="I106" s="368">
        <v>3.79</v>
      </c>
      <c r="J106" s="369">
        <v>48</v>
      </c>
      <c r="K106" s="383">
        <v>278</v>
      </c>
      <c r="L106" s="382">
        <v>3.8025000000000002</v>
      </c>
      <c r="M106" s="368">
        <v>3.81</v>
      </c>
      <c r="N106" s="369">
        <v>57</v>
      </c>
      <c r="O106" s="368">
        <v>278</v>
      </c>
      <c r="P106" s="181">
        <v>3.5647482014388494</v>
      </c>
      <c r="Q106" s="181">
        <v>3.6</v>
      </c>
      <c r="R106" s="396">
        <v>58</v>
      </c>
      <c r="S106" s="401">
        <v>286</v>
      </c>
      <c r="T106" s="181">
        <v>3.9688999999999997</v>
      </c>
      <c r="U106" s="181">
        <v>3.88</v>
      </c>
      <c r="V106" s="333">
        <v>35</v>
      </c>
      <c r="W106" s="59">
        <f t="shared" si="1"/>
        <v>273</v>
      </c>
      <c r="Y106" s="57"/>
      <c r="Z106" s="57"/>
      <c r="AB106" s="57"/>
    </row>
    <row r="107" spans="1:28" x14ac:dyDescent="0.25">
      <c r="A107" s="58">
        <v>25</v>
      </c>
      <c r="B107" s="12" t="s">
        <v>140</v>
      </c>
      <c r="C107" s="383">
        <v>141</v>
      </c>
      <c r="D107" s="382">
        <v>3.5817999999999999</v>
      </c>
      <c r="E107" s="368">
        <v>3.69</v>
      </c>
      <c r="F107" s="369">
        <v>76</v>
      </c>
      <c r="G107" s="383">
        <v>132</v>
      </c>
      <c r="H107" s="382">
        <v>3.6137000000000001</v>
      </c>
      <c r="I107" s="368">
        <v>3.79</v>
      </c>
      <c r="J107" s="369">
        <v>82</v>
      </c>
      <c r="K107" s="383">
        <v>155</v>
      </c>
      <c r="L107" s="382">
        <v>3.5674000000000001</v>
      </c>
      <c r="M107" s="368">
        <v>3.81</v>
      </c>
      <c r="N107" s="369">
        <v>93</v>
      </c>
      <c r="O107" s="368">
        <v>144</v>
      </c>
      <c r="P107" s="181">
        <v>3.1388888888888893</v>
      </c>
      <c r="Q107" s="181">
        <v>3.6</v>
      </c>
      <c r="R107" s="396">
        <v>102</v>
      </c>
      <c r="S107" s="401">
        <v>134</v>
      </c>
      <c r="T107" s="181">
        <v>3.8508999999999998</v>
      </c>
      <c r="U107" s="181">
        <v>3.88</v>
      </c>
      <c r="V107" s="333">
        <v>54</v>
      </c>
      <c r="W107" s="59">
        <f t="shared" si="1"/>
        <v>407</v>
      </c>
      <c r="Y107" s="57"/>
      <c r="Z107" s="57"/>
      <c r="AB107" s="57"/>
    </row>
    <row r="108" spans="1:28" x14ac:dyDescent="0.25">
      <c r="A108" s="58">
        <v>26</v>
      </c>
      <c r="B108" s="12" t="s">
        <v>131</v>
      </c>
      <c r="C108" s="383">
        <v>101</v>
      </c>
      <c r="D108" s="382">
        <v>3.5441999999999996</v>
      </c>
      <c r="E108" s="368">
        <v>3.69</v>
      </c>
      <c r="F108" s="369">
        <v>87</v>
      </c>
      <c r="G108" s="383">
        <v>114</v>
      </c>
      <c r="H108" s="382">
        <v>4.149</v>
      </c>
      <c r="I108" s="368">
        <v>3.79</v>
      </c>
      <c r="J108" s="369">
        <v>9</v>
      </c>
      <c r="K108" s="383">
        <v>127</v>
      </c>
      <c r="L108" s="382">
        <v>4.0862999999999996</v>
      </c>
      <c r="M108" s="368">
        <v>3.81</v>
      </c>
      <c r="N108" s="369">
        <v>13</v>
      </c>
      <c r="O108" s="368">
        <v>117</v>
      </c>
      <c r="P108" s="181">
        <v>3.5641025641025639</v>
      </c>
      <c r="Q108" s="181">
        <v>3.6</v>
      </c>
      <c r="R108" s="396">
        <v>59</v>
      </c>
      <c r="S108" s="401">
        <v>106</v>
      </c>
      <c r="T108" s="181">
        <v>4.0000999999999998</v>
      </c>
      <c r="U108" s="181">
        <v>3.88</v>
      </c>
      <c r="V108" s="333">
        <v>31</v>
      </c>
      <c r="W108" s="59">
        <f t="shared" si="1"/>
        <v>199</v>
      </c>
      <c r="Y108" s="57"/>
      <c r="Z108" s="57"/>
      <c r="AB108" s="57"/>
    </row>
    <row r="109" spans="1:28" x14ac:dyDescent="0.25">
      <c r="A109" s="58">
        <v>27</v>
      </c>
      <c r="B109" s="12" t="s">
        <v>136</v>
      </c>
      <c r="C109" s="383">
        <v>102</v>
      </c>
      <c r="D109" s="382">
        <v>3.5295000000000005</v>
      </c>
      <c r="E109" s="368">
        <v>3.69</v>
      </c>
      <c r="F109" s="369">
        <v>90</v>
      </c>
      <c r="G109" s="383">
        <v>110</v>
      </c>
      <c r="H109" s="382">
        <v>3.5909000000000004</v>
      </c>
      <c r="I109" s="368">
        <v>3.79</v>
      </c>
      <c r="J109" s="369">
        <v>84</v>
      </c>
      <c r="K109" s="383">
        <v>123</v>
      </c>
      <c r="L109" s="382">
        <v>3.7477</v>
      </c>
      <c r="M109" s="368">
        <v>3.81</v>
      </c>
      <c r="N109" s="369">
        <v>68</v>
      </c>
      <c r="O109" s="368">
        <v>108</v>
      </c>
      <c r="P109" s="181">
        <v>3.8240740740740744</v>
      </c>
      <c r="Q109" s="181">
        <v>3.6</v>
      </c>
      <c r="R109" s="396">
        <v>23</v>
      </c>
      <c r="S109" s="401">
        <v>123</v>
      </c>
      <c r="T109" s="181">
        <v>3.6589000000000005</v>
      </c>
      <c r="U109" s="181">
        <v>3.88</v>
      </c>
      <c r="V109" s="333">
        <v>81</v>
      </c>
      <c r="W109" s="59">
        <f t="shared" si="1"/>
        <v>346</v>
      </c>
      <c r="Y109" s="57"/>
      <c r="Z109" s="57"/>
      <c r="AB109" s="57"/>
    </row>
    <row r="110" spans="1:28" x14ac:dyDescent="0.25">
      <c r="A110" s="58">
        <v>28</v>
      </c>
      <c r="B110" s="12" t="s">
        <v>130</v>
      </c>
      <c r="C110" s="383">
        <v>120</v>
      </c>
      <c r="D110" s="382">
        <v>3.5168000000000008</v>
      </c>
      <c r="E110" s="368">
        <v>3.69</v>
      </c>
      <c r="F110" s="369">
        <v>93</v>
      </c>
      <c r="G110" s="383">
        <v>114</v>
      </c>
      <c r="H110" s="382">
        <v>3.6227</v>
      </c>
      <c r="I110" s="368">
        <v>3.79</v>
      </c>
      <c r="J110" s="369">
        <v>80</v>
      </c>
      <c r="K110" s="383">
        <v>120</v>
      </c>
      <c r="L110" s="382">
        <v>4.0500999999999996</v>
      </c>
      <c r="M110" s="368">
        <v>3.81</v>
      </c>
      <c r="N110" s="369">
        <v>16</v>
      </c>
      <c r="O110" s="368">
        <v>93</v>
      </c>
      <c r="P110" s="181">
        <v>3.8279569892473115</v>
      </c>
      <c r="Q110" s="181">
        <v>3.6</v>
      </c>
      <c r="R110" s="396">
        <v>21</v>
      </c>
      <c r="S110" s="401">
        <v>105</v>
      </c>
      <c r="T110" s="181">
        <v>4.0857000000000001</v>
      </c>
      <c r="U110" s="181">
        <v>3.88</v>
      </c>
      <c r="V110" s="333">
        <v>21</v>
      </c>
      <c r="W110" s="61">
        <f t="shared" si="1"/>
        <v>231</v>
      </c>
      <c r="Y110" s="57"/>
      <c r="Z110" s="57"/>
      <c r="AB110" s="57"/>
    </row>
    <row r="111" spans="1:28" x14ac:dyDescent="0.25">
      <c r="A111" s="58">
        <v>29</v>
      </c>
      <c r="B111" s="12" t="s">
        <v>208</v>
      </c>
      <c r="C111" s="381">
        <v>90</v>
      </c>
      <c r="D111" s="382">
        <v>3.4337</v>
      </c>
      <c r="E111" s="368">
        <v>3.69</v>
      </c>
      <c r="F111" s="369">
        <v>99</v>
      </c>
      <c r="G111" s="381">
        <v>77</v>
      </c>
      <c r="H111" s="382">
        <v>3.5710999999999995</v>
      </c>
      <c r="I111" s="368">
        <v>3.79</v>
      </c>
      <c r="J111" s="369">
        <v>88</v>
      </c>
      <c r="K111" s="381">
        <v>81</v>
      </c>
      <c r="L111" s="382">
        <v>3.5309000000000004</v>
      </c>
      <c r="M111" s="368">
        <v>3.81</v>
      </c>
      <c r="N111" s="369">
        <v>97</v>
      </c>
      <c r="O111" s="368">
        <v>78</v>
      </c>
      <c r="P111" s="181">
        <v>3.8333333333333339</v>
      </c>
      <c r="Q111" s="181">
        <v>3.6</v>
      </c>
      <c r="R111" s="396">
        <v>18</v>
      </c>
      <c r="S111" s="401">
        <v>86</v>
      </c>
      <c r="T111" s="181">
        <v>3.6861000000000002</v>
      </c>
      <c r="U111" s="181">
        <v>3.88</v>
      </c>
      <c r="V111" s="333">
        <v>79</v>
      </c>
      <c r="W111" s="59">
        <f t="shared" si="1"/>
        <v>381</v>
      </c>
      <c r="Y111" s="57"/>
      <c r="Z111" s="57"/>
      <c r="AB111" s="57"/>
    </row>
    <row r="112" spans="1:28" x14ac:dyDescent="0.25">
      <c r="A112" s="67">
        <v>30</v>
      </c>
      <c r="B112" s="12" t="s">
        <v>57</v>
      </c>
      <c r="C112" s="381">
        <v>49</v>
      </c>
      <c r="D112" s="382">
        <v>3.3874</v>
      </c>
      <c r="E112" s="368">
        <v>3.69</v>
      </c>
      <c r="F112" s="369">
        <v>100</v>
      </c>
      <c r="G112" s="381">
        <v>74</v>
      </c>
      <c r="H112" s="382">
        <v>3.8513999999999999</v>
      </c>
      <c r="I112" s="368">
        <v>3.79</v>
      </c>
      <c r="J112" s="369">
        <v>41</v>
      </c>
      <c r="K112" s="381">
        <v>48</v>
      </c>
      <c r="L112" s="382">
        <v>3.5829999999999997</v>
      </c>
      <c r="M112" s="368">
        <v>3.81</v>
      </c>
      <c r="N112" s="369">
        <v>92</v>
      </c>
      <c r="O112" s="368">
        <v>49</v>
      </c>
      <c r="P112" s="181">
        <v>3.5918367346938771</v>
      </c>
      <c r="Q112" s="181">
        <v>3.6</v>
      </c>
      <c r="R112" s="396">
        <v>53</v>
      </c>
      <c r="S112" s="401">
        <v>50</v>
      </c>
      <c r="T112" s="181">
        <v>3.94</v>
      </c>
      <c r="U112" s="181">
        <v>3.88</v>
      </c>
      <c r="V112" s="333">
        <v>42</v>
      </c>
      <c r="W112" s="61">
        <f t="shared" si="1"/>
        <v>328</v>
      </c>
      <c r="Y112" s="57"/>
      <c r="Z112" s="57"/>
      <c r="AB112" s="57"/>
    </row>
    <row r="113" spans="1:28" ht="15.75" thickBot="1" x14ac:dyDescent="0.3">
      <c r="A113" s="67">
        <v>31</v>
      </c>
      <c r="B113" s="12" t="s">
        <v>205</v>
      </c>
      <c r="C113" s="383">
        <v>114</v>
      </c>
      <c r="D113" s="382">
        <v>3.2631999999999999</v>
      </c>
      <c r="E113" s="368">
        <v>3.69</v>
      </c>
      <c r="F113" s="369">
        <v>108</v>
      </c>
      <c r="G113" s="383">
        <v>136</v>
      </c>
      <c r="H113" s="382">
        <v>3.7059000000000002</v>
      </c>
      <c r="I113" s="368">
        <v>3.79</v>
      </c>
      <c r="J113" s="369">
        <v>64</v>
      </c>
      <c r="K113" s="383">
        <v>138</v>
      </c>
      <c r="L113" s="382">
        <v>3.6087000000000002</v>
      </c>
      <c r="M113" s="368">
        <v>3.81</v>
      </c>
      <c r="N113" s="369">
        <v>87</v>
      </c>
      <c r="O113" s="368">
        <v>130</v>
      </c>
      <c r="P113" s="181">
        <v>3.792307692307693</v>
      </c>
      <c r="Q113" s="181">
        <v>3.6</v>
      </c>
      <c r="R113" s="396">
        <v>25</v>
      </c>
      <c r="S113" s="401">
        <v>110</v>
      </c>
      <c r="T113" s="181">
        <v>3.6819000000000002</v>
      </c>
      <c r="U113" s="181">
        <v>3.88</v>
      </c>
      <c r="V113" s="333">
        <v>80</v>
      </c>
      <c r="W113" s="61">
        <f t="shared" si="1"/>
        <v>364</v>
      </c>
      <c r="Y113" s="57"/>
      <c r="Z113" s="57"/>
      <c r="AB113" s="57"/>
    </row>
    <row r="114" spans="1:28" ht="15.75" thickBot="1" x14ac:dyDescent="0.3">
      <c r="A114" s="136"/>
      <c r="B114" s="137" t="s">
        <v>89</v>
      </c>
      <c r="C114" s="147">
        <f>SUM(C115:C123)</f>
        <v>1399</v>
      </c>
      <c r="D114" s="151">
        <f>AVERAGE(D115:D123)</f>
        <v>3.7681666666666667</v>
      </c>
      <c r="E114" s="377">
        <v>3.69</v>
      </c>
      <c r="F114" s="286"/>
      <c r="G114" s="147">
        <f>SUM(G115:G123)</f>
        <v>1170</v>
      </c>
      <c r="H114" s="151">
        <f>AVERAGE(H115:H123)</f>
        <v>3.9044666666666665</v>
      </c>
      <c r="I114" s="377">
        <v>3.79</v>
      </c>
      <c r="J114" s="286"/>
      <c r="K114" s="147">
        <f>SUM(K115:K123)</f>
        <v>1226</v>
      </c>
      <c r="L114" s="151">
        <f>AVERAGE(L115:L123)</f>
        <v>3.9583444444444447</v>
      </c>
      <c r="M114" s="377">
        <v>3.81</v>
      </c>
      <c r="N114" s="286"/>
      <c r="O114" s="280">
        <f>SUM(O115:O123)</f>
        <v>1036</v>
      </c>
      <c r="P114" s="151">
        <f>AVERAGE(P115:P123)</f>
        <v>3.5865370683768694</v>
      </c>
      <c r="Q114" s="243">
        <v>3.6</v>
      </c>
      <c r="R114" s="397"/>
      <c r="S114" s="147">
        <f>SUM(S115:S123)</f>
        <v>1008</v>
      </c>
      <c r="T114" s="151">
        <f>AVERAGE(T115:T123)</f>
        <v>3.9952222222222225</v>
      </c>
      <c r="U114" s="243">
        <v>3.88</v>
      </c>
      <c r="V114" s="214"/>
      <c r="W114" s="138"/>
      <c r="Y114" s="57"/>
      <c r="Z114" s="57"/>
      <c r="AB114" s="57"/>
    </row>
    <row r="115" spans="1:28" x14ac:dyDescent="0.25">
      <c r="A115" s="54">
        <v>1</v>
      </c>
      <c r="B115" s="38" t="s">
        <v>63</v>
      </c>
      <c r="C115" s="320">
        <v>110</v>
      </c>
      <c r="D115" s="180">
        <v>4.4000000000000004</v>
      </c>
      <c r="E115" s="371">
        <v>3.69</v>
      </c>
      <c r="F115" s="165">
        <v>1</v>
      </c>
      <c r="G115" s="320">
        <v>118</v>
      </c>
      <c r="H115" s="180">
        <v>4.2202999999999999</v>
      </c>
      <c r="I115" s="371">
        <v>3.79</v>
      </c>
      <c r="J115" s="165">
        <v>6</v>
      </c>
      <c r="K115" s="320">
        <v>113</v>
      </c>
      <c r="L115" s="180">
        <v>4.5575000000000001</v>
      </c>
      <c r="M115" s="371">
        <v>3.81</v>
      </c>
      <c r="N115" s="165">
        <v>1</v>
      </c>
      <c r="O115" s="184">
        <v>89</v>
      </c>
      <c r="P115" s="180">
        <v>4.213483146067416</v>
      </c>
      <c r="Q115" s="257">
        <v>3.6</v>
      </c>
      <c r="R115" s="399">
        <v>2</v>
      </c>
      <c r="S115" s="320">
        <v>95</v>
      </c>
      <c r="T115" s="180">
        <v>4.4316000000000004</v>
      </c>
      <c r="U115" s="257">
        <v>3.88</v>
      </c>
      <c r="V115" s="217">
        <v>1</v>
      </c>
      <c r="W115" s="55">
        <f t="shared" ref="W115:W122" si="2">V115+R115+N115+J115+F115</f>
        <v>11</v>
      </c>
      <c r="Y115" s="57"/>
      <c r="Z115" s="57"/>
      <c r="AB115" s="57"/>
    </row>
    <row r="116" spans="1:28" x14ac:dyDescent="0.25">
      <c r="A116" s="67">
        <v>2</v>
      </c>
      <c r="B116" s="39" t="s">
        <v>148</v>
      </c>
      <c r="C116" s="316">
        <v>104</v>
      </c>
      <c r="D116" s="181">
        <v>3.9995999999999996</v>
      </c>
      <c r="E116" s="372">
        <v>3.69</v>
      </c>
      <c r="F116" s="164">
        <v>10</v>
      </c>
      <c r="G116" s="316">
        <v>80</v>
      </c>
      <c r="H116" s="181">
        <v>4.1875</v>
      </c>
      <c r="I116" s="372">
        <v>3.79</v>
      </c>
      <c r="J116" s="164">
        <v>8</v>
      </c>
      <c r="K116" s="316">
        <v>88</v>
      </c>
      <c r="L116" s="181">
        <v>3.7837000000000001</v>
      </c>
      <c r="M116" s="372">
        <v>3.81</v>
      </c>
      <c r="N116" s="164">
        <v>65</v>
      </c>
      <c r="O116" s="185">
        <v>82</v>
      </c>
      <c r="P116" s="181">
        <v>4.01219512195122</v>
      </c>
      <c r="Q116" s="242">
        <v>3.6</v>
      </c>
      <c r="R116" s="362">
        <v>6</v>
      </c>
      <c r="S116" s="316">
        <v>79</v>
      </c>
      <c r="T116" s="181">
        <v>4.1776</v>
      </c>
      <c r="U116" s="242">
        <v>3.88</v>
      </c>
      <c r="V116" s="210">
        <v>14</v>
      </c>
      <c r="W116" s="59">
        <f t="shared" si="2"/>
        <v>103</v>
      </c>
      <c r="Y116" s="57"/>
      <c r="Z116" s="57"/>
      <c r="AB116" s="57"/>
    </row>
    <row r="117" spans="1:28" x14ac:dyDescent="0.25">
      <c r="A117" s="67">
        <v>3</v>
      </c>
      <c r="B117" s="39" t="s">
        <v>64</v>
      </c>
      <c r="C117" s="316">
        <v>74</v>
      </c>
      <c r="D117" s="181">
        <v>3.8513000000000002</v>
      </c>
      <c r="E117" s="372">
        <v>3.69</v>
      </c>
      <c r="F117" s="164">
        <v>23</v>
      </c>
      <c r="G117" s="316">
        <v>63</v>
      </c>
      <c r="H117" s="181">
        <v>4.0157999999999996</v>
      </c>
      <c r="I117" s="372">
        <v>3.79</v>
      </c>
      <c r="J117" s="164">
        <v>16</v>
      </c>
      <c r="K117" s="316">
        <v>50</v>
      </c>
      <c r="L117" s="181">
        <v>3.66</v>
      </c>
      <c r="M117" s="372">
        <v>3.81</v>
      </c>
      <c r="N117" s="164">
        <v>79</v>
      </c>
      <c r="O117" s="185">
        <v>91</v>
      </c>
      <c r="P117" s="181">
        <v>3.5824175824175826</v>
      </c>
      <c r="Q117" s="242">
        <v>3.6</v>
      </c>
      <c r="R117" s="362">
        <v>55</v>
      </c>
      <c r="S117" s="316">
        <v>69</v>
      </c>
      <c r="T117" s="181">
        <v>4.1594000000000007</v>
      </c>
      <c r="U117" s="242">
        <v>3.88</v>
      </c>
      <c r="V117" s="210">
        <v>15</v>
      </c>
      <c r="W117" s="59">
        <f t="shared" si="2"/>
        <v>188</v>
      </c>
      <c r="Y117" s="57"/>
      <c r="Z117" s="57"/>
      <c r="AB117" s="57"/>
    </row>
    <row r="118" spans="1:28" x14ac:dyDescent="0.25">
      <c r="A118" s="67">
        <v>4</v>
      </c>
      <c r="B118" s="39" t="s">
        <v>66</v>
      </c>
      <c r="C118" s="316">
        <v>115</v>
      </c>
      <c r="D118" s="181">
        <v>3.8172999999999995</v>
      </c>
      <c r="E118" s="372">
        <v>3.69</v>
      </c>
      <c r="F118" s="164">
        <v>28</v>
      </c>
      <c r="G118" s="316">
        <v>79</v>
      </c>
      <c r="H118" s="181">
        <v>3.9489999999999998</v>
      </c>
      <c r="I118" s="372">
        <v>3.79</v>
      </c>
      <c r="J118" s="164">
        <v>26</v>
      </c>
      <c r="K118" s="316">
        <v>94</v>
      </c>
      <c r="L118" s="181">
        <v>4.1276000000000002</v>
      </c>
      <c r="M118" s="372">
        <v>3.81</v>
      </c>
      <c r="N118" s="164">
        <v>7</v>
      </c>
      <c r="O118" s="185">
        <v>93</v>
      </c>
      <c r="P118" s="181">
        <v>4.0107526881720421</v>
      </c>
      <c r="Q118" s="242">
        <v>3.6</v>
      </c>
      <c r="R118" s="362">
        <v>7</v>
      </c>
      <c r="S118" s="316">
        <v>74</v>
      </c>
      <c r="T118" s="181">
        <v>4.1352000000000002</v>
      </c>
      <c r="U118" s="242">
        <v>3.88</v>
      </c>
      <c r="V118" s="210">
        <v>16</v>
      </c>
      <c r="W118" s="59">
        <f t="shared" si="2"/>
        <v>84</v>
      </c>
      <c r="Y118" s="57"/>
      <c r="Z118" s="57"/>
      <c r="AB118" s="57"/>
    </row>
    <row r="119" spans="1:28" x14ac:dyDescent="0.25">
      <c r="A119" s="67">
        <v>5</v>
      </c>
      <c r="B119" s="39" t="s">
        <v>65</v>
      </c>
      <c r="C119" s="316">
        <v>103</v>
      </c>
      <c r="D119" s="181">
        <v>3.7571999999999997</v>
      </c>
      <c r="E119" s="372">
        <v>3.69</v>
      </c>
      <c r="F119" s="164">
        <v>38</v>
      </c>
      <c r="G119" s="316">
        <v>69</v>
      </c>
      <c r="H119" s="181">
        <v>3.6810999999999994</v>
      </c>
      <c r="I119" s="372">
        <v>3.79</v>
      </c>
      <c r="J119" s="164">
        <v>71</v>
      </c>
      <c r="K119" s="316">
        <v>78</v>
      </c>
      <c r="L119" s="181">
        <v>4.3209</v>
      </c>
      <c r="M119" s="372">
        <v>3.81</v>
      </c>
      <c r="N119" s="164">
        <v>3</v>
      </c>
      <c r="O119" s="185">
        <v>65</v>
      </c>
      <c r="P119" s="181">
        <v>2.9692307692307698</v>
      </c>
      <c r="Q119" s="242">
        <v>3.6</v>
      </c>
      <c r="R119" s="362">
        <v>107</v>
      </c>
      <c r="S119" s="316">
        <v>75</v>
      </c>
      <c r="T119" s="181">
        <v>3.7870000000000004</v>
      </c>
      <c r="U119" s="242">
        <v>3.88</v>
      </c>
      <c r="V119" s="210">
        <v>65</v>
      </c>
      <c r="W119" s="59">
        <f t="shared" si="2"/>
        <v>284</v>
      </c>
      <c r="Y119" s="57"/>
      <c r="Z119" s="57"/>
      <c r="AB119" s="57"/>
    </row>
    <row r="120" spans="1:28" x14ac:dyDescent="0.25">
      <c r="A120" s="67">
        <v>6</v>
      </c>
      <c r="B120" s="39" t="s">
        <v>67</v>
      </c>
      <c r="C120" s="316">
        <v>78</v>
      </c>
      <c r="D120" s="181">
        <v>3.7182999999999997</v>
      </c>
      <c r="E120" s="372">
        <v>3.69</v>
      </c>
      <c r="F120" s="164">
        <v>46</v>
      </c>
      <c r="G120" s="316">
        <v>74</v>
      </c>
      <c r="H120" s="181">
        <v>3.7433000000000005</v>
      </c>
      <c r="I120" s="372">
        <v>3.79</v>
      </c>
      <c r="J120" s="164">
        <v>61</v>
      </c>
      <c r="K120" s="316">
        <v>67</v>
      </c>
      <c r="L120" s="181">
        <v>3.8957999999999999</v>
      </c>
      <c r="M120" s="372">
        <v>3.81</v>
      </c>
      <c r="N120" s="164">
        <v>35</v>
      </c>
      <c r="O120" s="185">
        <v>48</v>
      </c>
      <c r="P120" s="181">
        <v>3.104166666666667</v>
      </c>
      <c r="Q120" s="242">
        <v>3.6</v>
      </c>
      <c r="R120" s="362">
        <v>103</v>
      </c>
      <c r="S120" s="316">
        <v>72</v>
      </c>
      <c r="T120" s="181">
        <v>4.0556000000000001</v>
      </c>
      <c r="U120" s="242">
        <v>3.88</v>
      </c>
      <c r="V120" s="210">
        <v>24</v>
      </c>
      <c r="W120" s="59">
        <f t="shared" si="2"/>
        <v>269</v>
      </c>
      <c r="Y120" s="57"/>
      <c r="Z120" s="57"/>
      <c r="AB120" s="57"/>
    </row>
    <row r="121" spans="1:28" x14ac:dyDescent="0.25">
      <c r="A121" s="67">
        <v>7</v>
      </c>
      <c r="B121" s="39" t="s">
        <v>149</v>
      </c>
      <c r="C121" s="316">
        <v>398</v>
      </c>
      <c r="D121" s="181">
        <v>3.6808999999999998</v>
      </c>
      <c r="E121" s="372">
        <v>3.69</v>
      </c>
      <c r="F121" s="164">
        <v>55</v>
      </c>
      <c r="G121" s="316">
        <v>342</v>
      </c>
      <c r="H121" s="181">
        <v>3.7987000000000002</v>
      </c>
      <c r="I121" s="372">
        <v>3.79</v>
      </c>
      <c r="J121" s="164">
        <v>50</v>
      </c>
      <c r="K121" s="316">
        <v>386</v>
      </c>
      <c r="L121" s="181">
        <v>3.7025000000000001</v>
      </c>
      <c r="M121" s="372">
        <v>3.81</v>
      </c>
      <c r="N121" s="164">
        <v>74</v>
      </c>
      <c r="O121" s="185">
        <v>332</v>
      </c>
      <c r="P121" s="181">
        <v>3.3162650602409638</v>
      </c>
      <c r="Q121" s="242">
        <v>3.6</v>
      </c>
      <c r="R121" s="362">
        <v>90</v>
      </c>
      <c r="S121" s="316">
        <v>390</v>
      </c>
      <c r="T121" s="181">
        <v>3.9769000000000001</v>
      </c>
      <c r="U121" s="242">
        <v>3.88</v>
      </c>
      <c r="V121" s="210">
        <v>33</v>
      </c>
      <c r="W121" s="59">
        <f t="shared" si="2"/>
        <v>302</v>
      </c>
      <c r="Y121" s="57"/>
      <c r="Z121" s="57"/>
      <c r="AB121" s="57"/>
    </row>
    <row r="122" spans="1:28" x14ac:dyDescent="0.25">
      <c r="A122" s="67">
        <v>8</v>
      </c>
      <c r="B122" s="39" t="s">
        <v>201</v>
      </c>
      <c r="C122" s="316">
        <v>372</v>
      </c>
      <c r="D122" s="181">
        <v>3.5779000000000001</v>
      </c>
      <c r="E122" s="372">
        <v>3.69</v>
      </c>
      <c r="F122" s="164">
        <v>78</v>
      </c>
      <c r="G122" s="316">
        <v>299</v>
      </c>
      <c r="H122" s="181">
        <v>3.8490999999999995</v>
      </c>
      <c r="I122" s="372">
        <v>3.79</v>
      </c>
      <c r="J122" s="164">
        <v>43</v>
      </c>
      <c r="K122" s="316">
        <v>311</v>
      </c>
      <c r="L122" s="181">
        <v>3.9100999999999999</v>
      </c>
      <c r="M122" s="372">
        <v>3.81</v>
      </c>
      <c r="N122" s="164">
        <v>32</v>
      </c>
      <c r="O122" s="185">
        <v>186</v>
      </c>
      <c r="P122" s="181">
        <v>3.790322580645161</v>
      </c>
      <c r="Q122" s="242">
        <v>3.6</v>
      </c>
      <c r="R122" s="362">
        <v>26</v>
      </c>
      <c r="S122" s="316">
        <v>109</v>
      </c>
      <c r="T122" s="181">
        <v>3.5</v>
      </c>
      <c r="U122" s="242">
        <v>3.88</v>
      </c>
      <c r="V122" s="210">
        <v>100</v>
      </c>
      <c r="W122" s="59">
        <f t="shared" si="2"/>
        <v>279</v>
      </c>
      <c r="Z122" s="57"/>
    </row>
    <row r="123" spans="1:28" ht="15" customHeight="1" thickBot="1" x14ac:dyDescent="0.3">
      <c r="A123" s="65">
        <v>9</v>
      </c>
      <c r="B123" s="40" t="s">
        <v>68</v>
      </c>
      <c r="C123" s="318">
        <v>45</v>
      </c>
      <c r="D123" s="183">
        <v>3.1110000000000002</v>
      </c>
      <c r="E123" s="374">
        <v>3.69</v>
      </c>
      <c r="F123" s="201">
        <v>112</v>
      </c>
      <c r="G123" s="318">
        <v>46</v>
      </c>
      <c r="H123" s="183">
        <v>3.6953999999999998</v>
      </c>
      <c r="I123" s="374">
        <v>3.79</v>
      </c>
      <c r="J123" s="201">
        <v>65</v>
      </c>
      <c r="K123" s="318">
        <v>39</v>
      </c>
      <c r="L123" s="183">
        <v>3.6669999999999998</v>
      </c>
      <c r="M123" s="374">
        <v>3.81</v>
      </c>
      <c r="N123" s="201">
        <v>77</v>
      </c>
      <c r="O123" s="187">
        <v>50</v>
      </c>
      <c r="P123" s="183">
        <v>3.28</v>
      </c>
      <c r="Q123" s="246">
        <v>3.6</v>
      </c>
      <c r="R123" s="400">
        <v>91</v>
      </c>
      <c r="S123" s="318">
        <v>45</v>
      </c>
      <c r="T123" s="183">
        <v>3.7337000000000002</v>
      </c>
      <c r="U123" s="246">
        <v>3.88</v>
      </c>
      <c r="V123" s="219">
        <v>75</v>
      </c>
      <c r="W123" s="66">
        <f>V123+R123+N123+J123+F123</f>
        <v>420</v>
      </c>
      <c r="Z123" s="57"/>
    </row>
    <row r="124" spans="1:28" x14ac:dyDescent="0.25">
      <c r="A124" s="102" t="s">
        <v>96</v>
      </c>
      <c r="B124" s="68"/>
      <c r="C124" s="68"/>
      <c r="D124" s="189">
        <f>$D$4</f>
        <v>3.6775767857142858</v>
      </c>
      <c r="E124" s="68"/>
      <c r="F124" s="68"/>
      <c r="G124" s="68"/>
      <c r="H124" s="189">
        <f>$H$4</f>
        <v>3.7686774774774787</v>
      </c>
      <c r="I124" s="68"/>
      <c r="J124" s="68"/>
      <c r="K124" s="68"/>
      <c r="L124" s="189">
        <f>$L$4</f>
        <v>3.7924117117117135</v>
      </c>
      <c r="M124" s="68"/>
      <c r="N124" s="68"/>
      <c r="O124" s="68"/>
      <c r="P124" s="189">
        <f>$P$4</f>
        <v>3.5714300103924974</v>
      </c>
      <c r="Q124" s="68"/>
      <c r="R124" s="68"/>
      <c r="S124" s="68"/>
      <c r="T124" s="189">
        <f>$T$4</f>
        <v>3.841667272727272</v>
      </c>
      <c r="U124" s="68"/>
      <c r="V124" s="68"/>
    </row>
    <row r="125" spans="1:28" x14ac:dyDescent="0.25">
      <c r="A125" s="103" t="s">
        <v>97</v>
      </c>
      <c r="D125" s="384">
        <v>3.69</v>
      </c>
      <c r="H125" s="384">
        <v>3.79</v>
      </c>
      <c r="L125" s="384">
        <v>3.81</v>
      </c>
      <c r="P125" s="247">
        <v>3.6</v>
      </c>
      <c r="T125" s="247">
        <v>3.88</v>
      </c>
      <c r="W125" s="148"/>
    </row>
  </sheetData>
  <mergeCells count="8">
    <mergeCell ref="G2:J2"/>
    <mergeCell ref="W2:W3"/>
    <mergeCell ref="A2:A3"/>
    <mergeCell ref="B2:B3"/>
    <mergeCell ref="O2:R2"/>
    <mergeCell ref="K2:N2"/>
    <mergeCell ref="S2:V2"/>
    <mergeCell ref="C2:F2"/>
  </mergeCells>
  <conditionalFormatting sqref="T6:T14">
    <cfRule type="cellIs" dxfId="151" priority="40" operator="between">
      <formula>$U$130</formula>
      <formula>3.835</formula>
    </cfRule>
    <cfRule type="containsBlanks" dxfId="150" priority="41">
      <formula>LEN(TRIM(T6))=0</formula>
    </cfRule>
    <cfRule type="cellIs" dxfId="149" priority="42" operator="lessThan">
      <formula>3.5</formula>
    </cfRule>
    <cfRule type="cellIs" dxfId="148" priority="43" operator="between">
      <formula>$U$130</formula>
      <formula>3.5</formula>
    </cfRule>
    <cfRule type="cellIs" dxfId="147" priority="44" operator="between">
      <formula>4.5</formula>
      <formula>$U$130</formula>
    </cfRule>
    <cfRule type="cellIs" dxfId="146" priority="45" operator="greaterThanOrEqual">
      <formula>4.5</formula>
    </cfRule>
  </conditionalFormatting>
  <conditionalFormatting sqref="P6:P14">
    <cfRule type="containsBlanks" dxfId="145" priority="34">
      <formula>LEN(TRIM(P6))=0</formula>
    </cfRule>
    <cfRule type="cellIs" dxfId="144" priority="35" operator="equal">
      <formula>$Q$130</formula>
    </cfRule>
    <cfRule type="cellIs" dxfId="143" priority="36" operator="lessThan">
      <formula>3.5</formula>
    </cfRule>
    <cfRule type="cellIs" dxfId="142" priority="37" operator="between">
      <formula>3.5</formula>
      <formula>$Q$130</formula>
    </cfRule>
    <cfRule type="cellIs" dxfId="141" priority="38" operator="between">
      <formula>$Q$130</formula>
      <formula>4.5</formula>
    </cfRule>
    <cfRule type="cellIs" dxfId="140" priority="39" operator="greaterThanOrEqual">
      <formula>4.5</formula>
    </cfRule>
  </conditionalFormatting>
  <conditionalFormatting sqref="L4:L125">
    <cfRule type="cellIs" dxfId="139" priority="12" stopIfTrue="1" operator="between">
      <formula>$L$124</formula>
      <formula>3.785</formula>
    </cfRule>
    <cfRule type="cellIs" dxfId="138" priority="13" stopIfTrue="1" operator="lessThan">
      <formula>3.5</formula>
    </cfRule>
    <cfRule type="cellIs" dxfId="137" priority="14" stopIfTrue="1" operator="between">
      <formula>$L$124</formula>
      <formula>3.5</formula>
    </cfRule>
    <cfRule type="cellIs" dxfId="136" priority="15" stopIfTrue="1" operator="between">
      <formula>4.5</formula>
      <formula>$L$124</formula>
    </cfRule>
    <cfRule type="cellIs" dxfId="135" priority="16" stopIfTrue="1" operator="greaterThanOrEqual">
      <formula>4.5</formula>
    </cfRule>
  </conditionalFormatting>
  <conditionalFormatting sqref="T4:T125">
    <cfRule type="cellIs" dxfId="134" priority="22" operator="between">
      <formula>$T$124</formula>
      <formula>3.825</formula>
    </cfRule>
    <cfRule type="containsBlanks" dxfId="133" priority="23">
      <formula>LEN(TRIM(T4))=0</formula>
    </cfRule>
    <cfRule type="cellIs" dxfId="132" priority="24" operator="lessThan">
      <formula>3.5</formula>
    </cfRule>
    <cfRule type="cellIs" dxfId="131" priority="25" operator="between">
      <formula>$T$124</formula>
      <formula>3.5</formula>
    </cfRule>
    <cfRule type="cellIs" dxfId="130" priority="26" operator="between">
      <formula>4.5</formula>
      <formula>$T$124</formula>
    </cfRule>
    <cfRule type="cellIs" dxfId="129" priority="27" operator="greaterThanOrEqual">
      <formula>4.5</formula>
    </cfRule>
  </conditionalFormatting>
  <conditionalFormatting sqref="P4:P125">
    <cfRule type="containsBlanks" dxfId="128" priority="28">
      <formula>LEN(TRIM(P4))=0</formula>
    </cfRule>
    <cfRule type="cellIs" dxfId="127" priority="29" operator="equal">
      <formula>$P$124</formula>
    </cfRule>
    <cfRule type="cellIs" dxfId="126" priority="30" operator="lessThan">
      <formula>3.5</formula>
    </cfRule>
    <cfRule type="cellIs" dxfId="125" priority="31" operator="between">
      <formula>3.5</formula>
      <formula>$P$124</formula>
    </cfRule>
    <cfRule type="cellIs" dxfId="124" priority="32" operator="between">
      <formula>$P$124</formula>
      <formula>4.5</formula>
    </cfRule>
    <cfRule type="cellIs" dxfId="123" priority="33" operator="greaterThanOrEqual">
      <formula>4.5</formula>
    </cfRule>
  </conditionalFormatting>
  <conditionalFormatting sqref="H4:H125">
    <cfRule type="cellIs" dxfId="122" priority="7" stopIfTrue="1" operator="between">
      <formula>$H$124</formula>
      <formula>3.765</formula>
    </cfRule>
    <cfRule type="cellIs" dxfId="121" priority="8" stopIfTrue="1" operator="lessThan">
      <formula>3.495</formula>
    </cfRule>
    <cfRule type="cellIs" dxfId="120" priority="9" stopIfTrue="1" operator="between">
      <formula>$H$124</formula>
      <formula>3.495</formula>
    </cfRule>
    <cfRule type="cellIs" dxfId="119" priority="10" stopIfTrue="1" operator="between">
      <formula>4.5</formula>
      <formula>$H$124</formula>
    </cfRule>
    <cfRule type="cellIs" dxfId="118" priority="11" stopIfTrue="1" operator="greaterThanOrEqual">
      <formula>4.5</formula>
    </cfRule>
  </conditionalFormatting>
  <conditionalFormatting sqref="C6:V123">
    <cfRule type="containsBlanks" dxfId="117" priority="1" stopIfTrue="1">
      <formula>LEN(TRIM(C6))=0</formula>
    </cfRule>
  </conditionalFormatting>
  <conditionalFormatting sqref="D4:D125">
    <cfRule type="cellIs" dxfId="116" priority="2" stopIfTrue="1" operator="equal">
      <formula>$D$124</formula>
    </cfRule>
    <cfRule type="cellIs" dxfId="115" priority="3" stopIfTrue="1" operator="lessThan">
      <formula>3.495</formula>
    </cfRule>
    <cfRule type="cellIs" dxfId="114" priority="4" stopIfTrue="1" operator="between">
      <formula>$D$124</formula>
      <formula>3.495</formula>
    </cfRule>
    <cfRule type="cellIs" dxfId="113" priority="5" stopIfTrue="1" operator="between">
      <formula>4.5</formula>
      <formula>$D$124</formula>
    </cfRule>
    <cfRule type="cellIs" dxfId="112" priority="6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2.7109375" customWidth="1"/>
    <col min="8" max="9" width="7.7109375" customWidth="1"/>
    <col min="10" max="10" width="18.7109375" customWidth="1"/>
    <col min="11" max="11" width="32.7109375" customWidth="1"/>
    <col min="12" max="13" width="7.7109375" customWidth="1"/>
    <col min="14" max="14" width="18.7109375" customWidth="1"/>
    <col min="15" max="15" width="32.5703125" customWidth="1"/>
    <col min="16" max="17" width="7.7109375" customWidth="1"/>
    <col min="18" max="18" width="18.7109375" customWidth="1"/>
    <col min="19" max="19" width="31.7109375" customWidth="1"/>
    <col min="20" max="22" width="7.7109375" customWidth="1"/>
  </cols>
  <sheetData>
    <row r="1" spans="1:24" x14ac:dyDescent="0.25">
      <c r="W1" s="127"/>
      <c r="X1" s="4" t="s">
        <v>8</v>
      </c>
    </row>
    <row r="2" spans="1:24" ht="15.75" x14ac:dyDescent="0.25">
      <c r="C2" s="423" t="s">
        <v>70</v>
      </c>
      <c r="K2" s="258"/>
      <c r="L2" s="23"/>
      <c r="M2" s="23"/>
      <c r="N2" s="23"/>
      <c r="O2" s="23"/>
      <c r="P2" s="23"/>
      <c r="Q2" s="23"/>
      <c r="S2" s="23"/>
      <c r="T2" s="23"/>
      <c r="U2" s="23"/>
      <c r="W2" s="71"/>
      <c r="X2" s="4" t="s">
        <v>9</v>
      </c>
    </row>
    <row r="3" spans="1:24" ht="15.75" thickBot="1" x14ac:dyDescent="0.3">
      <c r="W3" s="160"/>
      <c r="X3" s="4" t="s">
        <v>10</v>
      </c>
    </row>
    <row r="4" spans="1:24" ht="15" customHeight="1" thickBot="1" x14ac:dyDescent="0.3">
      <c r="A4" s="618" t="s">
        <v>0</v>
      </c>
      <c r="B4" s="622">
        <v>2025</v>
      </c>
      <c r="C4" s="620"/>
      <c r="D4" s="620"/>
      <c r="E4" s="621"/>
      <c r="F4" s="622">
        <v>2024</v>
      </c>
      <c r="G4" s="620"/>
      <c r="H4" s="620"/>
      <c r="I4" s="621"/>
      <c r="J4" s="622">
        <v>2023</v>
      </c>
      <c r="K4" s="620"/>
      <c r="L4" s="620"/>
      <c r="M4" s="621"/>
      <c r="N4" s="620">
        <v>2022</v>
      </c>
      <c r="O4" s="620"/>
      <c r="P4" s="620"/>
      <c r="Q4" s="621"/>
      <c r="R4" s="620">
        <v>2021</v>
      </c>
      <c r="S4" s="620"/>
      <c r="T4" s="620"/>
      <c r="U4" s="621"/>
      <c r="W4" s="7"/>
      <c r="X4" s="4" t="s">
        <v>16</v>
      </c>
    </row>
    <row r="5" spans="1:24" ht="44.25" customHeight="1" thickBot="1" x14ac:dyDescent="0.3">
      <c r="A5" s="619"/>
      <c r="B5" s="73" t="s">
        <v>12</v>
      </c>
      <c r="C5" s="203" t="s">
        <v>78</v>
      </c>
      <c r="D5" s="74" t="s">
        <v>74</v>
      </c>
      <c r="E5" s="205" t="s">
        <v>79</v>
      </c>
      <c r="F5" s="73" t="s">
        <v>12</v>
      </c>
      <c r="G5" s="203" t="s">
        <v>78</v>
      </c>
      <c r="H5" s="204" t="s">
        <v>74</v>
      </c>
      <c r="I5" s="205" t="s">
        <v>79</v>
      </c>
      <c r="J5" s="73" t="s">
        <v>12</v>
      </c>
      <c r="K5" s="203" t="s">
        <v>78</v>
      </c>
      <c r="L5" s="204" t="s">
        <v>74</v>
      </c>
      <c r="M5" s="205" t="s">
        <v>79</v>
      </c>
      <c r="N5" s="203" t="s">
        <v>12</v>
      </c>
      <c r="O5" s="203" t="s">
        <v>78</v>
      </c>
      <c r="P5" s="204" t="s">
        <v>74</v>
      </c>
      <c r="Q5" s="205" t="s">
        <v>79</v>
      </c>
      <c r="R5" s="203" t="s">
        <v>12</v>
      </c>
      <c r="S5" s="203" t="s">
        <v>78</v>
      </c>
      <c r="T5" s="204" t="s">
        <v>74</v>
      </c>
      <c r="U5" s="205" t="s">
        <v>79</v>
      </c>
    </row>
    <row r="6" spans="1:24" s="1" customFormat="1" ht="15" customHeight="1" x14ac:dyDescent="0.25">
      <c r="A6" s="261">
        <v>1</v>
      </c>
      <c r="B6" s="124" t="s">
        <v>2</v>
      </c>
      <c r="C6" s="38" t="s">
        <v>63</v>
      </c>
      <c r="D6" s="564">
        <v>4.4000000000000004</v>
      </c>
      <c r="E6" s="594">
        <v>3.69</v>
      </c>
      <c r="F6" s="32" t="s">
        <v>5</v>
      </c>
      <c r="G6" s="42" t="s">
        <v>103</v>
      </c>
      <c r="H6" s="307">
        <v>4.5125000000000002</v>
      </c>
      <c r="I6" s="313">
        <v>3.79</v>
      </c>
      <c r="J6" s="32" t="s">
        <v>2</v>
      </c>
      <c r="K6" s="42" t="s">
        <v>63</v>
      </c>
      <c r="L6" s="307">
        <v>4.5575000000000001</v>
      </c>
      <c r="M6" s="313">
        <v>3.81</v>
      </c>
      <c r="N6" s="42" t="s">
        <v>5</v>
      </c>
      <c r="O6" s="42" t="s">
        <v>103</v>
      </c>
      <c r="P6" s="195">
        <v>4.5999999999999996</v>
      </c>
      <c r="Q6" s="234">
        <v>3.6</v>
      </c>
      <c r="R6" s="42" t="s">
        <v>2</v>
      </c>
      <c r="S6" s="42" t="s">
        <v>63</v>
      </c>
      <c r="T6" s="195">
        <v>4.4316000000000004</v>
      </c>
      <c r="U6" s="234">
        <v>3.88</v>
      </c>
    </row>
    <row r="7" spans="1:24" s="1" customFormat="1" ht="15" customHeight="1" x14ac:dyDescent="0.25">
      <c r="A7" s="262">
        <v>2</v>
      </c>
      <c r="B7" s="117" t="s">
        <v>7</v>
      </c>
      <c r="C7" s="39" t="s">
        <v>142</v>
      </c>
      <c r="D7" s="346">
        <v>4.0887000000000002</v>
      </c>
      <c r="E7" s="595">
        <v>3.69</v>
      </c>
      <c r="F7" s="24" t="s">
        <v>1</v>
      </c>
      <c r="G7" s="43" t="s">
        <v>18</v>
      </c>
      <c r="H7" s="303">
        <v>4.3788</v>
      </c>
      <c r="I7" s="309">
        <v>3.79</v>
      </c>
      <c r="J7" s="24" t="s">
        <v>1</v>
      </c>
      <c r="K7" s="43" t="s">
        <v>105</v>
      </c>
      <c r="L7" s="303">
        <v>4.3707000000000003</v>
      </c>
      <c r="M7" s="309">
        <v>3.81</v>
      </c>
      <c r="N7" s="43" t="s">
        <v>2</v>
      </c>
      <c r="O7" s="43" t="s">
        <v>63</v>
      </c>
      <c r="P7" s="196">
        <v>4.213483146067416</v>
      </c>
      <c r="Q7" s="235">
        <v>3.6</v>
      </c>
      <c r="R7" s="43" t="s">
        <v>1</v>
      </c>
      <c r="S7" s="43" t="s">
        <v>17</v>
      </c>
      <c r="T7" s="196">
        <v>4.3673999999999999</v>
      </c>
      <c r="U7" s="235">
        <v>3.88</v>
      </c>
    </row>
    <row r="8" spans="1:24" s="1" customFormat="1" ht="15" customHeight="1" x14ac:dyDescent="0.25">
      <c r="A8" s="262">
        <v>3</v>
      </c>
      <c r="B8" s="117" t="s">
        <v>5</v>
      </c>
      <c r="C8" s="170" t="s">
        <v>119</v>
      </c>
      <c r="D8" s="346">
        <v>4.0834000000000001</v>
      </c>
      <c r="E8" s="595">
        <v>3.69</v>
      </c>
      <c r="F8" s="24" t="s">
        <v>1</v>
      </c>
      <c r="G8" s="43" t="s">
        <v>17</v>
      </c>
      <c r="H8" s="303">
        <v>4.3499999999999996</v>
      </c>
      <c r="I8" s="309">
        <v>3.79</v>
      </c>
      <c r="J8" s="24" t="s">
        <v>2</v>
      </c>
      <c r="K8" s="43" t="s">
        <v>65</v>
      </c>
      <c r="L8" s="303">
        <v>4.3209</v>
      </c>
      <c r="M8" s="309">
        <v>3.81</v>
      </c>
      <c r="N8" s="43" t="s">
        <v>3</v>
      </c>
      <c r="O8" s="43" t="s">
        <v>84</v>
      </c>
      <c r="P8" s="196">
        <v>4.154929577464789</v>
      </c>
      <c r="Q8" s="235">
        <v>3.6</v>
      </c>
      <c r="R8" s="43" t="s">
        <v>1</v>
      </c>
      <c r="S8" s="43" t="s">
        <v>18</v>
      </c>
      <c r="T8" s="196">
        <v>4.3509000000000002</v>
      </c>
      <c r="U8" s="235">
        <v>3.88</v>
      </c>
    </row>
    <row r="9" spans="1:24" s="1" customFormat="1" ht="15" customHeight="1" x14ac:dyDescent="0.25">
      <c r="A9" s="262">
        <v>4</v>
      </c>
      <c r="B9" s="117" t="s">
        <v>6</v>
      </c>
      <c r="C9" s="39" t="s">
        <v>121</v>
      </c>
      <c r="D9" s="346">
        <v>4.0717999999999996</v>
      </c>
      <c r="E9" s="595">
        <v>3.69</v>
      </c>
      <c r="F9" s="24" t="s">
        <v>3</v>
      </c>
      <c r="G9" s="43" t="s">
        <v>26</v>
      </c>
      <c r="H9" s="303">
        <v>4.2474999999999996</v>
      </c>
      <c r="I9" s="309">
        <v>3.79</v>
      </c>
      <c r="J9" s="24" t="s">
        <v>3</v>
      </c>
      <c r="K9" s="43" t="s">
        <v>21</v>
      </c>
      <c r="L9" s="303">
        <v>4.2242999999999995</v>
      </c>
      <c r="M9" s="309">
        <v>3.81</v>
      </c>
      <c r="N9" s="43" t="s">
        <v>7</v>
      </c>
      <c r="O9" s="43" t="s">
        <v>93</v>
      </c>
      <c r="P9" s="196">
        <v>4.1449275362318838</v>
      </c>
      <c r="Q9" s="235">
        <v>3.6</v>
      </c>
      <c r="R9" s="43" t="s">
        <v>7</v>
      </c>
      <c r="S9" s="43" t="s">
        <v>155</v>
      </c>
      <c r="T9" s="196">
        <v>4.3429000000000002</v>
      </c>
      <c r="U9" s="235">
        <v>3.88</v>
      </c>
    </row>
    <row r="10" spans="1:24" s="1" customFormat="1" ht="15" customHeight="1" x14ac:dyDescent="0.25">
      <c r="A10" s="262">
        <v>5</v>
      </c>
      <c r="B10" s="117" t="s">
        <v>1</v>
      </c>
      <c r="C10" s="171" t="s">
        <v>18</v>
      </c>
      <c r="D10" s="346">
        <v>4.0503</v>
      </c>
      <c r="E10" s="595">
        <v>3.69</v>
      </c>
      <c r="F10" s="24" t="s">
        <v>6</v>
      </c>
      <c r="G10" s="43" t="s">
        <v>51</v>
      </c>
      <c r="H10" s="303">
        <v>4.2320000000000002</v>
      </c>
      <c r="I10" s="309">
        <v>3.79</v>
      </c>
      <c r="J10" s="24" t="s">
        <v>7</v>
      </c>
      <c r="K10" s="43" t="s">
        <v>92</v>
      </c>
      <c r="L10" s="303">
        <v>4.2014999999999993</v>
      </c>
      <c r="M10" s="309">
        <v>3.81</v>
      </c>
      <c r="N10" s="43" t="s">
        <v>1</v>
      </c>
      <c r="O10" s="43" t="s">
        <v>105</v>
      </c>
      <c r="P10" s="196">
        <v>4.1060606060606064</v>
      </c>
      <c r="Q10" s="235">
        <v>3.6</v>
      </c>
      <c r="R10" s="43" t="s">
        <v>3</v>
      </c>
      <c r="S10" s="43" t="s">
        <v>156</v>
      </c>
      <c r="T10" s="196">
        <v>4.3038999999999996</v>
      </c>
      <c r="U10" s="235">
        <v>3.88</v>
      </c>
    </row>
    <row r="11" spans="1:24" s="1" customFormat="1" ht="15" customHeight="1" x14ac:dyDescent="0.25">
      <c r="A11" s="262">
        <v>6</v>
      </c>
      <c r="B11" s="117" t="s">
        <v>6</v>
      </c>
      <c r="C11" s="39" t="s">
        <v>52</v>
      </c>
      <c r="D11" s="346">
        <v>4.0327999999999999</v>
      </c>
      <c r="E11" s="595">
        <v>3.69</v>
      </c>
      <c r="F11" s="24" t="s">
        <v>2</v>
      </c>
      <c r="G11" s="43" t="s">
        <v>63</v>
      </c>
      <c r="H11" s="303">
        <v>4.2202999999999999</v>
      </c>
      <c r="I11" s="309">
        <v>3.79</v>
      </c>
      <c r="J11" s="24" t="s">
        <v>6</v>
      </c>
      <c r="K11" s="43" t="s">
        <v>52</v>
      </c>
      <c r="L11" s="303">
        <v>4.1698000000000004</v>
      </c>
      <c r="M11" s="309">
        <v>3.81</v>
      </c>
      <c r="N11" s="43" t="s">
        <v>2</v>
      </c>
      <c r="O11" s="43" t="s">
        <v>148</v>
      </c>
      <c r="P11" s="196">
        <v>4.01219512195122</v>
      </c>
      <c r="Q11" s="235">
        <v>3.6</v>
      </c>
      <c r="R11" s="43" t="s">
        <v>7</v>
      </c>
      <c r="S11" s="43" t="s">
        <v>92</v>
      </c>
      <c r="T11" s="196">
        <v>4.2907000000000002</v>
      </c>
      <c r="U11" s="235">
        <v>3.88</v>
      </c>
    </row>
    <row r="12" spans="1:24" s="1" customFormat="1" ht="15" customHeight="1" x14ac:dyDescent="0.25">
      <c r="A12" s="262">
        <v>7</v>
      </c>
      <c r="B12" s="117" t="s">
        <v>1</v>
      </c>
      <c r="C12" s="171" t="s">
        <v>105</v>
      </c>
      <c r="D12" s="346">
        <v>4.0179</v>
      </c>
      <c r="E12" s="595">
        <v>3.69</v>
      </c>
      <c r="F12" s="24" t="s">
        <v>5</v>
      </c>
      <c r="G12" s="43" t="s">
        <v>119</v>
      </c>
      <c r="H12" s="303">
        <v>4.1879</v>
      </c>
      <c r="I12" s="309">
        <v>3.79</v>
      </c>
      <c r="J12" s="24" t="s">
        <v>2</v>
      </c>
      <c r="K12" s="43" t="s">
        <v>66</v>
      </c>
      <c r="L12" s="303">
        <v>4.1276000000000002</v>
      </c>
      <c r="M12" s="309">
        <v>3.81</v>
      </c>
      <c r="N12" s="43" t="s">
        <v>2</v>
      </c>
      <c r="O12" s="43" t="s">
        <v>66</v>
      </c>
      <c r="P12" s="196">
        <v>4.0107526881720421</v>
      </c>
      <c r="Q12" s="235">
        <v>3.6</v>
      </c>
      <c r="R12" s="43" t="s">
        <v>6</v>
      </c>
      <c r="S12" s="43" t="s">
        <v>52</v>
      </c>
      <c r="T12" s="196">
        <v>4.2866999999999997</v>
      </c>
      <c r="U12" s="235">
        <v>3.88</v>
      </c>
    </row>
    <row r="13" spans="1:24" s="1" customFormat="1" ht="15" customHeight="1" x14ac:dyDescent="0.25">
      <c r="A13" s="262">
        <v>8</v>
      </c>
      <c r="B13" s="117" t="s">
        <v>6</v>
      </c>
      <c r="C13" s="95" t="s">
        <v>54</v>
      </c>
      <c r="D13" s="346">
        <v>4.0144000000000002</v>
      </c>
      <c r="E13" s="596">
        <v>3.69</v>
      </c>
      <c r="F13" s="24" t="s">
        <v>2</v>
      </c>
      <c r="G13" s="43" t="s">
        <v>148</v>
      </c>
      <c r="H13" s="303">
        <v>4.1875</v>
      </c>
      <c r="I13" s="309">
        <v>3.79</v>
      </c>
      <c r="J13" s="24" t="s">
        <v>1</v>
      </c>
      <c r="K13" s="43" t="s">
        <v>18</v>
      </c>
      <c r="L13" s="303">
        <v>4.1239999999999997</v>
      </c>
      <c r="M13" s="309">
        <v>3.81</v>
      </c>
      <c r="N13" s="43" t="s">
        <v>7</v>
      </c>
      <c r="O13" s="43" t="s">
        <v>145</v>
      </c>
      <c r="P13" s="196">
        <v>4</v>
      </c>
      <c r="Q13" s="235">
        <v>3.6</v>
      </c>
      <c r="R13" s="43" t="s">
        <v>7</v>
      </c>
      <c r="S13" s="43" t="s">
        <v>91</v>
      </c>
      <c r="T13" s="196">
        <v>4.2822000000000005</v>
      </c>
      <c r="U13" s="235">
        <v>3.88</v>
      </c>
    </row>
    <row r="14" spans="1:24" s="1" customFormat="1" ht="15" customHeight="1" x14ac:dyDescent="0.25">
      <c r="A14" s="262">
        <v>9</v>
      </c>
      <c r="B14" s="116" t="s">
        <v>1</v>
      </c>
      <c r="C14" s="94" t="s">
        <v>104</v>
      </c>
      <c r="D14" s="348">
        <v>4.0108000000000006</v>
      </c>
      <c r="E14" s="597">
        <v>3.69</v>
      </c>
      <c r="F14" s="24" t="s">
        <v>7</v>
      </c>
      <c r="G14" s="43" t="s">
        <v>131</v>
      </c>
      <c r="H14" s="303">
        <v>4.149</v>
      </c>
      <c r="I14" s="309">
        <v>3.79</v>
      </c>
      <c r="J14" s="24" t="s">
        <v>5</v>
      </c>
      <c r="K14" s="43" t="s">
        <v>46</v>
      </c>
      <c r="L14" s="303">
        <v>4.1208</v>
      </c>
      <c r="M14" s="309">
        <v>3.81</v>
      </c>
      <c r="N14" s="43" t="s">
        <v>3</v>
      </c>
      <c r="O14" s="43" t="s">
        <v>26</v>
      </c>
      <c r="P14" s="196">
        <v>3.9693877551020411</v>
      </c>
      <c r="Q14" s="235">
        <v>3.6</v>
      </c>
      <c r="R14" s="43" t="s">
        <v>1</v>
      </c>
      <c r="S14" s="43" t="s">
        <v>157</v>
      </c>
      <c r="T14" s="196">
        <v>4.2816999999999998</v>
      </c>
      <c r="U14" s="235">
        <v>3.88</v>
      </c>
    </row>
    <row r="15" spans="1:24" s="1" customFormat="1" ht="15" customHeight="1" thickBot="1" x14ac:dyDescent="0.3">
      <c r="A15" s="263">
        <v>10</v>
      </c>
      <c r="B15" s="589" t="s">
        <v>2</v>
      </c>
      <c r="C15" s="590" t="s">
        <v>148</v>
      </c>
      <c r="D15" s="351">
        <v>3.9995999999999996</v>
      </c>
      <c r="E15" s="598">
        <v>3.69</v>
      </c>
      <c r="F15" s="30" t="s">
        <v>4</v>
      </c>
      <c r="G15" s="44" t="s">
        <v>31</v>
      </c>
      <c r="H15" s="304">
        <v>4.1179999999999994</v>
      </c>
      <c r="I15" s="310">
        <v>3.79</v>
      </c>
      <c r="J15" s="30" t="s">
        <v>6</v>
      </c>
      <c r="K15" s="44" t="s">
        <v>51</v>
      </c>
      <c r="L15" s="304">
        <v>4.1196999999999999</v>
      </c>
      <c r="M15" s="310">
        <v>3.81</v>
      </c>
      <c r="N15" s="44" t="s">
        <v>3</v>
      </c>
      <c r="O15" s="44" t="s">
        <v>22</v>
      </c>
      <c r="P15" s="197">
        <v>3.9558823529411766</v>
      </c>
      <c r="Q15" s="236">
        <v>3.6</v>
      </c>
      <c r="R15" s="44" t="s">
        <v>7</v>
      </c>
      <c r="S15" s="44" t="s">
        <v>93</v>
      </c>
      <c r="T15" s="197">
        <v>4.2401999999999997</v>
      </c>
      <c r="U15" s="236">
        <v>3.88</v>
      </c>
    </row>
    <row r="16" spans="1:24" s="1" customFormat="1" ht="15" customHeight="1" x14ac:dyDescent="0.25">
      <c r="A16" s="264">
        <v>11</v>
      </c>
      <c r="B16" s="116" t="s">
        <v>5</v>
      </c>
      <c r="C16" s="94" t="s">
        <v>43</v>
      </c>
      <c r="D16" s="348">
        <v>3.9796000000000005</v>
      </c>
      <c r="E16" s="597">
        <v>3.69</v>
      </c>
      <c r="F16" s="27" t="s">
        <v>1</v>
      </c>
      <c r="G16" s="46" t="s">
        <v>105</v>
      </c>
      <c r="H16" s="305">
        <v>4.1067999999999998</v>
      </c>
      <c r="I16" s="311">
        <v>3.79</v>
      </c>
      <c r="J16" s="27" t="s">
        <v>5</v>
      </c>
      <c r="K16" s="46" t="s">
        <v>103</v>
      </c>
      <c r="L16" s="305">
        <v>4.1072000000000006</v>
      </c>
      <c r="M16" s="311">
        <v>3.81</v>
      </c>
      <c r="N16" s="46" t="s">
        <v>6</v>
      </c>
      <c r="O16" s="46" t="s">
        <v>52</v>
      </c>
      <c r="P16" s="198">
        <v>3.9333333333333331</v>
      </c>
      <c r="Q16" s="237">
        <v>3.6</v>
      </c>
      <c r="R16" s="46" t="s">
        <v>6</v>
      </c>
      <c r="S16" s="46" t="s">
        <v>51</v>
      </c>
      <c r="T16" s="198">
        <v>4.2344000000000008</v>
      </c>
      <c r="U16" s="237">
        <v>3.88</v>
      </c>
    </row>
    <row r="17" spans="1:21" s="1" customFormat="1" ht="15" customHeight="1" x14ac:dyDescent="0.25">
      <c r="A17" s="262">
        <v>12</v>
      </c>
      <c r="B17" s="116" t="s">
        <v>6</v>
      </c>
      <c r="C17" s="555" t="s">
        <v>51</v>
      </c>
      <c r="D17" s="348">
        <v>3.9696000000000002</v>
      </c>
      <c r="E17" s="595">
        <v>3.69</v>
      </c>
      <c r="F17" s="24" t="s">
        <v>6</v>
      </c>
      <c r="G17" s="43" t="s">
        <v>55</v>
      </c>
      <c r="H17" s="303">
        <v>4.1081000000000003</v>
      </c>
      <c r="I17" s="309">
        <v>3.79</v>
      </c>
      <c r="J17" s="24" t="s">
        <v>1</v>
      </c>
      <c r="K17" s="43" t="s">
        <v>17</v>
      </c>
      <c r="L17" s="303">
        <v>4.0979999999999999</v>
      </c>
      <c r="M17" s="309">
        <v>3.81</v>
      </c>
      <c r="N17" s="43" t="s">
        <v>4</v>
      </c>
      <c r="O17" s="43" t="s">
        <v>32</v>
      </c>
      <c r="P17" s="196">
        <v>3.9134615384615383</v>
      </c>
      <c r="Q17" s="235">
        <v>3.6</v>
      </c>
      <c r="R17" s="43" t="s">
        <v>3</v>
      </c>
      <c r="S17" s="43" t="s">
        <v>23</v>
      </c>
      <c r="T17" s="196">
        <v>4.2082999999999995</v>
      </c>
      <c r="U17" s="235">
        <v>3.88</v>
      </c>
    </row>
    <row r="18" spans="1:21" s="1" customFormat="1" ht="15" customHeight="1" x14ac:dyDescent="0.25">
      <c r="A18" s="262">
        <v>13</v>
      </c>
      <c r="B18" s="117" t="s">
        <v>7</v>
      </c>
      <c r="C18" s="95" t="s">
        <v>129</v>
      </c>
      <c r="D18" s="346">
        <v>3.9665999999999997</v>
      </c>
      <c r="E18" s="595">
        <v>3.69</v>
      </c>
      <c r="F18" s="24" t="s">
        <v>6</v>
      </c>
      <c r="G18" s="43" t="s">
        <v>52</v>
      </c>
      <c r="H18" s="303">
        <v>4.0491999999999999</v>
      </c>
      <c r="I18" s="309">
        <v>3.79</v>
      </c>
      <c r="J18" s="24" t="s">
        <v>7</v>
      </c>
      <c r="K18" s="43" t="s">
        <v>131</v>
      </c>
      <c r="L18" s="303">
        <v>4.0862999999999996</v>
      </c>
      <c r="M18" s="309">
        <v>3.81</v>
      </c>
      <c r="N18" s="43" t="s">
        <v>5</v>
      </c>
      <c r="O18" s="43" t="s">
        <v>101</v>
      </c>
      <c r="P18" s="196">
        <v>3.9126637554585146</v>
      </c>
      <c r="Q18" s="235">
        <v>3.6</v>
      </c>
      <c r="R18" s="43" t="s">
        <v>3</v>
      </c>
      <c r="S18" s="43" t="s">
        <v>26</v>
      </c>
      <c r="T18" s="196">
        <v>4.1808999999999994</v>
      </c>
      <c r="U18" s="235">
        <v>3.88</v>
      </c>
    </row>
    <row r="19" spans="1:21" s="1" customFormat="1" ht="15" customHeight="1" x14ac:dyDescent="0.25">
      <c r="A19" s="262">
        <v>14</v>
      </c>
      <c r="B19" s="117" t="s">
        <v>1</v>
      </c>
      <c r="C19" s="95" t="s">
        <v>17</v>
      </c>
      <c r="D19" s="346">
        <v>3.9582999999999999</v>
      </c>
      <c r="E19" s="595">
        <v>3.69</v>
      </c>
      <c r="F19" s="27" t="s">
        <v>7</v>
      </c>
      <c r="G19" s="46" t="s">
        <v>132</v>
      </c>
      <c r="H19" s="303">
        <v>4.0355999999999996</v>
      </c>
      <c r="I19" s="311">
        <v>3.79</v>
      </c>
      <c r="J19" s="27" t="s">
        <v>6</v>
      </c>
      <c r="K19" s="46" t="s">
        <v>128</v>
      </c>
      <c r="L19" s="303">
        <v>4.0701999999999998</v>
      </c>
      <c r="M19" s="311">
        <v>3.81</v>
      </c>
      <c r="N19" s="46" t="s">
        <v>6</v>
      </c>
      <c r="O19" s="46" t="s">
        <v>124</v>
      </c>
      <c r="P19" s="198">
        <v>3.905263157894737</v>
      </c>
      <c r="Q19" s="237">
        <v>3.6</v>
      </c>
      <c r="R19" s="46" t="s">
        <v>2</v>
      </c>
      <c r="S19" s="46" t="s">
        <v>158</v>
      </c>
      <c r="T19" s="198">
        <v>4.1776</v>
      </c>
      <c r="U19" s="237">
        <v>3.88</v>
      </c>
    </row>
    <row r="20" spans="1:21" s="1" customFormat="1" ht="15" customHeight="1" x14ac:dyDescent="0.25">
      <c r="A20" s="262">
        <v>15</v>
      </c>
      <c r="B20" s="117" t="s">
        <v>7</v>
      </c>
      <c r="C20" s="97" t="s">
        <v>62</v>
      </c>
      <c r="D20" s="346">
        <v>3.95</v>
      </c>
      <c r="E20" s="595">
        <v>3.69</v>
      </c>
      <c r="F20" s="24" t="s">
        <v>6</v>
      </c>
      <c r="G20" s="43" t="s">
        <v>121</v>
      </c>
      <c r="H20" s="303">
        <v>4.0241999999999996</v>
      </c>
      <c r="I20" s="309">
        <v>3.79</v>
      </c>
      <c r="J20" s="24" t="s">
        <v>7</v>
      </c>
      <c r="K20" s="43" t="s">
        <v>90</v>
      </c>
      <c r="L20" s="303">
        <v>4.0575000000000001</v>
      </c>
      <c r="M20" s="309">
        <v>3.81</v>
      </c>
      <c r="N20" s="43" t="s">
        <v>7</v>
      </c>
      <c r="O20" s="43" t="s">
        <v>138</v>
      </c>
      <c r="P20" s="196">
        <v>3.905263157894737</v>
      </c>
      <c r="Q20" s="235">
        <v>3.6</v>
      </c>
      <c r="R20" s="43" t="s">
        <v>2</v>
      </c>
      <c r="S20" s="43" t="s">
        <v>64</v>
      </c>
      <c r="T20" s="196">
        <v>4.1594000000000007</v>
      </c>
      <c r="U20" s="235">
        <v>3.88</v>
      </c>
    </row>
    <row r="21" spans="1:21" s="1" customFormat="1" ht="15" customHeight="1" x14ac:dyDescent="0.25">
      <c r="A21" s="262">
        <v>16</v>
      </c>
      <c r="B21" s="117" t="s">
        <v>3</v>
      </c>
      <c r="C21" s="95" t="s">
        <v>23</v>
      </c>
      <c r="D21" s="346">
        <v>3.9404000000000003</v>
      </c>
      <c r="E21" s="595">
        <v>3.69</v>
      </c>
      <c r="F21" s="24" t="s">
        <v>2</v>
      </c>
      <c r="G21" s="43" t="s">
        <v>64</v>
      </c>
      <c r="H21" s="303">
        <v>4.0157999999999996</v>
      </c>
      <c r="I21" s="309">
        <v>3.79</v>
      </c>
      <c r="J21" s="24" t="s">
        <v>7</v>
      </c>
      <c r="K21" s="43" t="s">
        <v>130</v>
      </c>
      <c r="L21" s="303">
        <v>4.0500999999999996</v>
      </c>
      <c r="M21" s="309">
        <v>3.81</v>
      </c>
      <c r="N21" s="43" t="s">
        <v>7</v>
      </c>
      <c r="O21" s="43" t="s">
        <v>144</v>
      </c>
      <c r="P21" s="196">
        <v>3.8869565217391306</v>
      </c>
      <c r="Q21" s="235">
        <v>3.6</v>
      </c>
      <c r="R21" s="43" t="s">
        <v>2</v>
      </c>
      <c r="S21" s="43" t="s">
        <v>66</v>
      </c>
      <c r="T21" s="196">
        <v>4.1352000000000002</v>
      </c>
      <c r="U21" s="235">
        <v>3.88</v>
      </c>
    </row>
    <row r="22" spans="1:21" s="1" customFormat="1" ht="15" customHeight="1" x14ac:dyDescent="0.25">
      <c r="A22" s="262">
        <v>17</v>
      </c>
      <c r="B22" s="117" t="s">
        <v>3</v>
      </c>
      <c r="C22" s="417" t="s">
        <v>22</v>
      </c>
      <c r="D22" s="346">
        <v>3.9229999999999996</v>
      </c>
      <c r="E22" s="595">
        <v>3.69</v>
      </c>
      <c r="F22" s="24" t="s">
        <v>3</v>
      </c>
      <c r="G22" s="43" t="s">
        <v>84</v>
      </c>
      <c r="H22" s="303">
        <v>4.0109000000000004</v>
      </c>
      <c r="I22" s="309">
        <v>3.79</v>
      </c>
      <c r="J22" s="24" t="s">
        <v>3</v>
      </c>
      <c r="K22" s="43" t="s">
        <v>25</v>
      </c>
      <c r="L22" s="303">
        <v>4.0259999999999998</v>
      </c>
      <c r="M22" s="309">
        <v>3.81</v>
      </c>
      <c r="N22" s="43" t="s">
        <v>7</v>
      </c>
      <c r="O22" s="43" t="s">
        <v>133</v>
      </c>
      <c r="P22" s="196">
        <v>3.8682634730538923</v>
      </c>
      <c r="Q22" s="235">
        <v>3.6</v>
      </c>
      <c r="R22" s="43" t="s">
        <v>1</v>
      </c>
      <c r="S22" s="43" t="s">
        <v>19</v>
      </c>
      <c r="T22" s="196">
        <v>4.1271000000000004</v>
      </c>
      <c r="U22" s="235">
        <v>3.88</v>
      </c>
    </row>
    <row r="23" spans="1:21" s="1" customFormat="1" ht="15" customHeight="1" x14ac:dyDescent="0.25">
      <c r="A23" s="262">
        <v>18</v>
      </c>
      <c r="B23" s="117" t="s">
        <v>3</v>
      </c>
      <c r="C23" s="95" t="s">
        <v>26</v>
      </c>
      <c r="D23" s="346">
        <v>3.8974000000000002</v>
      </c>
      <c r="E23" s="595">
        <v>3.69</v>
      </c>
      <c r="F23" s="24" t="s">
        <v>7</v>
      </c>
      <c r="G23" s="43" t="s">
        <v>144</v>
      </c>
      <c r="H23" s="303">
        <v>4.01</v>
      </c>
      <c r="I23" s="309">
        <v>3.79</v>
      </c>
      <c r="J23" s="24" t="s">
        <v>6</v>
      </c>
      <c r="K23" s="43" t="s">
        <v>121</v>
      </c>
      <c r="L23" s="303">
        <v>4.0147000000000004</v>
      </c>
      <c r="M23" s="309">
        <v>3.81</v>
      </c>
      <c r="N23" s="43" t="s">
        <v>7</v>
      </c>
      <c r="O23" s="43" t="s">
        <v>58</v>
      </c>
      <c r="P23" s="196">
        <v>3.8333333333333339</v>
      </c>
      <c r="Q23" s="235">
        <v>3.6</v>
      </c>
      <c r="R23" s="43" t="s">
        <v>7</v>
      </c>
      <c r="S23" s="43" t="s">
        <v>90</v>
      </c>
      <c r="T23" s="196">
        <v>4.1097000000000001</v>
      </c>
      <c r="U23" s="235">
        <v>3.88</v>
      </c>
    </row>
    <row r="24" spans="1:21" s="1" customFormat="1" ht="15" customHeight="1" x14ac:dyDescent="0.25">
      <c r="A24" s="262">
        <v>19</v>
      </c>
      <c r="B24" s="116" t="s">
        <v>1</v>
      </c>
      <c r="C24" s="94" t="s">
        <v>19</v>
      </c>
      <c r="D24" s="348">
        <v>3.8824000000000001</v>
      </c>
      <c r="E24" s="597">
        <v>3.69</v>
      </c>
      <c r="F24" s="24" t="s">
        <v>6</v>
      </c>
      <c r="G24" s="43" t="s">
        <v>54</v>
      </c>
      <c r="H24" s="303">
        <v>4.0000999999999998</v>
      </c>
      <c r="I24" s="309">
        <v>3.79</v>
      </c>
      <c r="J24" s="24" t="s">
        <v>5</v>
      </c>
      <c r="K24" s="43" t="s">
        <v>39</v>
      </c>
      <c r="L24" s="303">
        <v>4</v>
      </c>
      <c r="M24" s="309">
        <v>3.81</v>
      </c>
      <c r="N24" s="43" t="s">
        <v>1</v>
      </c>
      <c r="O24" s="43" t="s">
        <v>106</v>
      </c>
      <c r="P24" s="196">
        <v>3.8301886792452833</v>
      </c>
      <c r="Q24" s="235">
        <v>3.6</v>
      </c>
      <c r="R24" s="43" t="s">
        <v>6</v>
      </c>
      <c r="S24" s="43" t="s">
        <v>159</v>
      </c>
      <c r="T24" s="196">
        <v>4.0982999999999992</v>
      </c>
      <c r="U24" s="235">
        <v>3.88</v>
      </c>
    </row>
    <row r="25" spans="1:21" s="1" customFormat="1" ht="15" customHeight="1" thickBot="1" x14ac:dyDescent="0.3">
      <c r="A25" s="265">
        <v>20</v>
      </c>
      <c r="B25" s="585" t="s">
        <v>7</v>
      </c>
      <c r="C25" s="554" t="s">
        <v>92</v>
      </c>
      <c r="D25" s="349">
        <v>3.8689000000000004</v>
      </c>
      <c r="E25" s="599">
        <v>3.69</v>
      </c>
      <c r="F25" s="36" t="s">
        <v>7</v>
      </c>
      <c r="G25" s="45" t="s">
        <v>90</v>
      </c>
      <c r="H25" s="306">
        <v>4.0000999999999998</v>
      </c>
      <c r="I25" s="312">
        <v>3.79</v>
      </c>
      <c r="J25" s="36" t="s">
        <v>7</v>
      </c>
      <c r="K25" s="45" t="s">
        <v>91</v>
      </c>
      <c r="L25" s="306">
        <v>3.9802</v>
      </c>
      <c r="M25" s="312">
        <v>3.81</v>
      </c>
      <c r="N25" s="45" t="s">
        <v>6</v>
      </c>
      <c r="O25" s="45" t="s">
        <v>123</v>
      </c>
      <c r="P25" s="199">
        <v>3.8289473684210527</v>
      </c>
      <c r="Q25" s="238">
        <v>3.6</v>
      </c>
      <c r="R25" s="45" t="s">
        <v>5</v>
      </c>
      <c r="S25" s="45" t="s">
        <v>38</v>
      </c>
      <c r="T25" s="199">
        <v>4.1038999999999994</v>
      </c>
      <c r="U25" s="238">
        <v>3.88</v>
      </c>
    </row>
    <row r="26" spans="1:21" s="1" customFormat="1" ht="15" customHeight="1" x14ac:dyDescent="0.25">
      <c r="A26" s="261">
        <v>21</v>
      </c>
      <c r="B26" s="591" t="s">
        <v>7</v>
      </c>
      <c r="C26" s="592" t="s">
        <v>212</v>
      </c>
      <c r="D26" s="345">
        <v>3.8645000000000005</v>
      </c>
      <c r="E26" s="600">
        <v>3.69</v>
      </c>
      <c r="F26" s="32" t="s">
        <v>3</v>
      </c>
      <c r="G26" s="42" t="s">
        <v>22</v>
      </c>
      <c r="H26" s="307">
        <v>3.9853000000000005</v>
      </c>
      <c r="I26" s="313">
        <v>3.79</v>
      </c>
      <c r="J26" s="32" t="s">
        <v>5</v>
      </c>
      <c r="K26" s="42" t="s">
        <v>50</v>
      </c>
      <c r="L26" s="307">
        <v>3.9783000000000004</v>
      </c>
      <c r="M26" s="313">
        <v>3.81</v>
      </c>
      <c r="N26" s="42" t="s">
        <v>7</v>
      </c>
      <c r="O26" s="42" t="s">
        <v>130</v>
      </c>
      <c r="P26" s="195">
        <v>3.8279569892473115</v>
      </c>
      <c r="Q26" s="234">
        <v>3.6</v>
      </c>
      <c r="R26" s="42" t="s">
        <v>7</v>
      </c>
      <c r="S26" s="42" t="s">
        <v>160</v>
      </c>
      <c r="T26" s="195">
        <v>4.0857000000000001</v>
      </c>
      <c r="U26" s="234">
        <v>3.88</v>
      </c>
    </row>
    <row r="27" spans="1:21" s="1" customFormat="1" ht="15" customHeight="1" x14ac:dyDescent="0.25">
      <c r="A27" s="262">
        <v>22</v>
      </c>
      <c r="B27" s="117" t="s">
        <v>7</v>
      </c>
      <c r="C27" s="12" t="s">
        <v>147</v>
      </c>
      <c r="D27" s="348">
        <v>3.8550999999999997</v>
      </c>
      <c r="E27" s="595">
        <v>3.69</v>
      </c>
      <c r="F27" s="24" t="s">
        <v>5</v>
      </c>
      <c r="G27" s="43" t="s">
        <v>46</v>
      </c>
      <c r="H27" s="303">
        <v>3.9947000000000004</v>
      </c>
      <c r="I27" s="309">
        <v>3.79</v>
      </c>
      <c r="J27" s="24" t="s">
        <v>7</v>
      </c>
      <c r="K27" s="43" t="s">
        <v>142</v>
      </c>
      <c r="L27" s="303">
        <v>3.97</v>
      </c>
      <c r="M27" s="309">
        <v>3.81</v>
      </c>
      <c r="N27" s="43" t="s">
        <v>5</v>
      </c>
      <c r="O27" s="43" t="s">
        <v>38</v>
      </c>
      <c r="P27" s="196">
        <v>3.8252427184466025</v>
      </c>
      <c r="Q27" s="235">
        <v>3.6</v>
      </c>
      <c r="R27" s="43" t="s">
        <v>5</v>
      </c>
      <c r="S27" s="43" t="s">
        <v>39</v>
      </c>
      <c r="T27" s="196">
        <v>4.0615999999999994</v>
      </c>
      <c r="U27" s="235">
        <v>3.88</v>
      </c>
    </row>
    <row r="28" spans="1:21" s="1" customFormat="1" ht="15" customHeight="1" x14ac:dyDescent="0.25">
      <c r="A28" s="262">
        <v>23</v>
      </c>
      <c r="B28" s="117" t="s">
        <v>2</v>
      </c>
      <c r="C28" s="12" t="s">
        <v>64</v>
      </c>
      <c r="D28" s="349">
        <v>3.8513000000000002</v>
      </c>
      <c r="E28" s="595">
        <v>3.69</v>
      </c>
      <c r="F28" s="36" t="s">
        <v>7</v>
      </c>
      <c r="G28" s="45" t="s">
        <v>129</v>
      </c>
      <c r="H28" s="306">
        <v>3.98</v>
      </c>
      <c r="I28" s="312">
        <v>3.79</v>
      </c>
      <c r="J28" s="36" t="s">
        <v>1</v>
      </c>
      <c r="K28" s="45" t="s">
        <v>107</v>
      </c>
      <c r="L28" s="306">
        <v>3.9677999999999995</v>
      </c>
      <c r="M28" s="312">
        <v>3.81</v>
      </c>
      <c r="N28" s="45" t="s">
        <v>7</v>
      </c>
      <c r="O28" s="45" t="s">
        <v>136</v>
      </c>
      <c r="P28" s="199">
        <v>3.8240740740740744</v>
      </c>
      <c r="Q28" s="238">
        <v>3.6</v>
      </c>
      <c r="R28" s="45" t="s">
        <v>6</v>
      </c>
      <c r="S28" s="45" t="s">
        <v>161</v>
      </c>
      <c r="T28" s="199">
        <v>4.0639000000000003</v>
      </c>
      <c r="U28" s="238">
        <v>3.88</v>
      </c>
    </row>
    <row r="29" spans="1:21" s="1" customFormat="1" ht="15" customHeight="1" x14ac:dyDescent="0.25">
      <c r="A29" s="262">
        <v>24</v>
      </c>
      <c r="B29" s="117" t="s">
        <v>3</v>
      </c>
      <c r="C29" s="12" t="s">
        <v>84</v>
      </c>
      <c r="D29" s="346">
        <v>3.8508999999999998</v>
      </c>
      <c r="E29" s="595">
        <v>3.69</v>
      </c>
      <c r="F29" s="24" t="s">
        <v>1</v>
      </c>
      <c r="G29" s="43" t="s">
        <v>19</v>
      </c>
      <c r="H29" s="303">
        <v>3.9581999999999997</v>
      </c>
      <c r="I29" s="309">
        <v>3.79</v>
      </c>
      <c r="J29" s="24" t="s">
        <v>3</v>
      </c>
      <c r="K29" s="43" t="s">
        <v>84</v>
      </c>
      <c r="L29" s="303">
        <v>3.9626000000000001</v>
      </c>
      <c r="M29" s="309">
        <v>3.81</v>
      </c>
      <c r="N29" s="43" t="s">
        <v>7</v>
      </c>
      <c r="O29" s="43" t="s">
        <v>142</v>
      </c>
      <c r="P29" s="196">
        <v>3.8051948051948052</v>
      </c>
      <c r="Q29" s="235">
        <v>3.6</v>
      </c>
      <c r="R29" s="43" t="s">
        <v>2</v>
      </c>
      <c r="S29" s="43" t="s">
        <v>67</v>
      </c>
      <c r="T29" s="196">
        <v>4.0556000000000001</v>
      </c>
      <c r="U29" s="235">
        <v>3.88</v>
      </c>
    </row>
    <row r="30" spans="1:21" s="1" customFormat="1" ht="15" customHeight="1" x14ac:dyDescent="0.25">
      <c r="A30" s="262">
        <v>25</v>
      </c>
      <c r="B30" s="117" t="s">
        <v>7</v>
      </c>
      <c r="C30" s="12" t="s">
        <v>93</v>
      </c>
      <c r="D30" s="346">
        <v>3.8395999999999999</v>
      </c>
      <c r="E30" s="595">
        <v>3.69</v>
      </c>
      <c r="F30" s="24" t="s">
        <v>3</v>
      </c>
      <c r="G30" s="43" t="s">
        <v>112</v>
      </c>
      <c r="H30" s="303">
        <v>3.9546000000000006</v>
      </c>
      <c r="I30" s="309">
        <v>3.79</v>
      </c>
      <c r="J30" s="24" t="s">
        <v>7</v>
      </c>
      <c r="K30" s="43" t="s">
        <v>62</v>
      </c>
      <c r="L30" s="303">
        <v>3.9567999999999999</v>
      </c>
      <c r="M30" s="309">
        <v>3.81</v>
      </c>
      <c r="N30" s="43" t="s">
        <v>7</v>
      </c>
      <c r="O30" s="43" t="s">
        <v>61</v>
      </c>
      <c r="P30" s="196">
        <v>3.792307692307693</v>
      </c>
      <c r="Q30" s="235">
        <v>3.6</v>
      </c>
      <c r="R30" s="43" t="s">
        <v>6</v>
      </c>
      <c r="S30" s="43" t="s">
        <v>53</v>
      </c>
      <c r="T30" s="196">
        <v>4.0548999999999999</v>
      </c>
      <c r="U30" s="235">
        <v>3.88</v>
      </c>
    </row>
    <row r="31" spans="1:21" s="1" customFormat="1" ht="15" customHeight="1" x14ac:dyDescent="0.25">
      <c r="A31" s="262">
        <v>26</v>
      </c>
      <c r="B31" s="117" t="s">
        <v>7</v>
      </c>
      <c r="C31" s="12" t="s">
        <v>138</v>
      </c>
      <c r="D31" s="346">
        <v>3.8254000000000001</v>
      </c>
      <c r="E31" s="595">
        <v>3.69</v>
      </c>
      <c r="F31" s="24" t="s">
        <v>2</v>
      </c>
      <c r="G31" s="43" t="s">
        <v>66</v>
      </c>
      <c r="H31" s="303">
        <v>3.9489999999999998</v>
      </c>
      <c r="I31" s="309">
        <v>3.79</v>
      </c>
      <c r="J31" s="24" t="s">
        <v>7</v>
      </c>
      <c r="K31" s="43" t="s">
        <v>132</v>
      </c>
      <c r="L31" s="303">
        <v>3.9560000000000004</v>
      </c>
      <c r="M31" s="309">
        <v>3.81</v>
      </c>
      <c r="N31" s="43" t="s">
        <v>2</v>
      </c>
      <c r="O31" s="43" t="s">
        <v>150</v>
      </c>
      <c r="P31" s="196">
        <v>3.790322580645161</v>
      </c>
      <c r="Q31" s="235">
        <v>3.6</v>
      </c>
      <c r="R31" s="43" t="s">
        <v>4</v>
      </c>
      <c r="S31" s="43" t="s">
        <v>36</v>
      </c>
      <c r="T31" s="196">
        <v>4.0381</v>
      </c>
      <c r="U31" s="235">
        <v>3.88</v>
      </c>
    </row>
    <row r="32" spans="1:21" s="1" customFormat="1" ht="15" customHeight="1" x14ac:dyDescent="0.25">
      <c r="A32" s="262">
        <v>27</v>
      </c>
      <c r="B32" s="117" t="s">
        <v>7</v>
      </c>
      <c r="C32" s="12" t="s">
        <v>91</v>
      </c>
      <c r="D32" s="346">
        <v>3.8239999999999998</v>
      </c>
      <c r="E32" s="595">
        <v>3.69</v>
      </c>
      <c r="F32" s="24" t="s">
        <v>1</v>
      </c>
      <c r="G32" s="43" t="s">
        <v>107</v>
      </c>
      <c r="H32" s="303">
        <v>3.9496000000000002</v>
      </c>
      <c r="I32" s="309">
        <v>3.79</v>
      </c>
      <c r="J32" s="24" t="s">
        <v>3</v>
      </c>
      <c r="K32" s="43" t="s">
        <v>22</v>
      </c>
      <c r="L32" s="303">
        <v>3.9428000000000001</v>
      </c>
      <c r="M32" s="309">
        <v>3.81</v>
      </c>
      <c r="N32" s="43" t="s">
        <v>4</v>
      </c>
      <c r="O32" s="43" t="s">
        <v>113</v>
      </c>
      <c r="P32" s="196">
        <v>3.783018867924528</v>
      </c>
      <c r="Q32" s="235">
        <v>3.6</v>
      </c>
      <c r="R32" s="43" t="s">
        <v>1</v>
      </c>
      <c r="S32" s="43" t="s">
        <v>162</v>
      </c>
      <c r="T32" s="196">
        <v>4.0256999999999996</v>
      </c>
      <c r="U32" s="235">
        <v>3.88</v>
      </c>
    </row>
    <row r="33" spans="1:21" s="1" customFormat="1" ht="15" customHeight="1" x14ac:dyDescent="0.25">
      <c r="A33" s="262">
        <v>28</v>
      </c>
      <c r="B33" s="117" t="s">
        <v>2</v>
      </c>
      <c r="C33" s="12" t="s">
        <v>66</v>
      </c>
      <c r="D33" s="346">
        <v>3.8172999999999995</v>
      </c>
      <c r="E33" s="595">
        <v>3.69</v>
      </c>
      <c r="F33" s="24" t="s">
        <v>5</v>
      </c>
      <c r="G33" s="43" t="s">
        <v>50</v>
      </c>
      <c r="H33" s="303">
        <v>3.9350000000000001</v>
      </c>
      <c r="I33" s="309">
        <v>3.79</v>
      </c>
      <c r="J33" s="24" t="s">
        <v>6</v>
      </c>
      <c r="K33" s="43" t="s">
        <v>122</v>
      </c>
      <c r="L33" s="303">
        <v>3.9401999999999999</v>
      </c>
      <c r="M33" s="309">
        <v>3.81</v>
      </c>
      <c r="N33" s="43" t="s">
        <v>4</v>
      </c>
      <c r="O33" s="43" t="s">
        <v>100</v>
      </c>
      <c r="P33" s="196">
        <v>3.7785714285714285</v>
      </c>
      <c r="Q33" s="235">
        <v>3.6</v>
      </c>
      <c r="R33" s="43" t="s">
        <v>3</v>
      </c>
      <c r="S33" s="43" t="s">
        <v>22</v>
      </c>
      <c r="T33" s="196">
        <v>4.0151000000000003</v>
      </c>
      <c r="U33" s="235">
        <v>3.88</v>
      </c>
    </row>
    <row r="34" spans="1:21" s="1" customFormat="1" ht="15" customHeight="1" x14ac:dyDescent="0.25">
      <c r="A34" s="262">
        <v>29</v>
      </c>
      <c r="B34" s="116" t="s">
        <v>5</v>
      </c>
      <c r="C34" s="17" t="s">
        <v>47</v>
      </c>
      <c r="D34" s="348">
        <v>3.8076999999999996</v>
      </c>
      <c r="E34" s="597">
        <v>3.69</v>
      </c>
      <c r="F34" s="24" t="s">
        <v>7</v>
      </c>
      <c r="G34" s="43" t="s">
        <v>91</v>
      </c>
      <c r="H34" s="303">
        <v>3.9406999999999992</v>
      </c>
      <c r="I34" s="309">
        <v>3.79</v>
      </c>
      <c r="J34" s="24" t="s">
        <v>6</v>
      </c>
      <c r="K34" s="43" t="s">
        <v>124</v>
      </c>
      <c r="L34" s="303">
        <v>3.9394</v>
      </c>
      <c r="M34" s="309">
        <v>3.81</v>
      </c>
      <c r="N34" s="43" t="s">
        <v>6</v>
      </c>
      <c r="O34" s="43" t="s">
        <v>127</v>
      </c>
      <c r="P34" s="196">
        <v>3.7784810126582276</v>
      </c>
      <c r="Q34" s="235">
        <v>3.6</v>
      </c>
      <c r="R34" s="43" t="s">
        <v>5</v>
      </c>
      <c r="S34" s="43" t="s">
        <v>103</v>
      </c>
      <c r="T34" s="196">
        <v>4.0172999999999996</v>
      </c>
      <c r="U34" s="235">
        <v>3.88</v>
      </c>
    </row>
    <row r="35" spans="1:21" s="1" customFormat="1" ht="15" customHeight="1" thickBot="1" x14ac:dyDescent="0.3">
      <c r="A35" s="263">
        <v>30</v>
      </c>
      <c r="B35" s="589" t="s">
        <v>6</v>
      </c>
      <c r="C35" s="590" t="s">
        <v>126</v>
      </c>
      <c r="D35" s="347">
        <v>3.8064999999999998</v>
      </c>
      <c r="E35" s="598">
        <v>3.69</v>
      </c>
      <c r="F35" s="30" t="s">
        <v>6</v>
      </c>
      <c r="G35" s="44" t="s">
        <v>126</v>
      </c>
      <c r="H35" s="304">
        <v>3.9348000000000001</v>
      </c>
      <c r="I35" s="310">
        <v>3.79</v>
      </c>
      <c r="J35" s="30" t="s">
        <v>7</v>
      </c>
      <c r="K35" s="44" t="s">
        <v>144</v>
      </c>
      <c r="L35" s="304">
        <v>3.9239999999999999</v>
      </c>
      <c r="M35" s="310">
        <v>3.81</v>
      </c>
      <c r="N35" s="44" t="s">
        <v>6</v>
      </c>
      <c r="O35" s="44" t="s">
        <v>125</v>
      </c>
      <c r="P35" s="197">
        <v>3.7619047619047614</v>
      </c>
      <c r="Q35" s="236">
        <v>3.6</v>
      </c>
      <c r="R35" s="44" t="s">
        <v>6</v>
      </c>
      <c r="S35" s="44" t="s">
        <v>163</v>
      </c>
      <c r="T35" s="197">
        <v>4</v>
      </c>
      <c r="U35" s="236">
        <v>3.88</v>
      </c>
    </row>
    <row r="36" spans="1:21" s="1" customFormat="1" ht="15" customHeight="1" x14ac:dyDescent="0.25">
      <c r="A36" s="264">
        <v>31</v>
      </c>
      <c r="B36" s="116" t="s">
        <v>5</v>
      </c>
      <c r="C36" s="17" t="s">
        <v>103</v>
      </c>
      <c r="D36" s="348">
        <v>3.8</v>
      </c>
      <c r="E36" s="597">
        <v>3.69</v>
      </c>
      <c r="F36" s="27" t="s">
        <v>3</v>
      </c>
      <c r="G36" s="46" t="s">
        <v>211</v>
      </c>
      <c r="H36" s="305">
        <v>3.9167000000000001</v>
      </c>
      <c r="I36" s="311">
        <v>3.79</v>
      </c>
      <c r="J36" s="27" t="s">
        <v>7</v>
      </c>
      <c r="K36" s="46" t="s">
        <v>129</v>
      </c>
      <c r="L36" s="305">
        <v>3.9131000000000005</v>
      </c>
      <c r="M36" s="311">
        <v>3.81</v>
      </c>
      <c r="N36" s="46" t="s">
        <v>4</v>
      </c>
      <c r="O36" s="46" t="s">
        <v>27</v>
      </c>
      <c r="P36" s="198">
        <v>3.7412587412587412</v>
      </c>
      <c r="Q36" s="237">
        <v>3.6</v>
      </c>
      <c r="R36" s="46" t="s">
        <v>7</v>
      </c>
      <c r="S36" s="46" t="s">
        <v>164</v>
      </c>
      <c r="T36" s="198">
        <v>4.0000999999999998</v>
      </c>
      <c r="U36" s="237">
        <v>3.88</v>
      </c>
    </row>
    <row r="37" spans="1:21" s="1" customFormat="1" ht="15" customHeight="1" x14ac:dyDescent="0.25">
      <c r="A37" s="262">
        <v>32</v>
      </c>
      <c r="B37" s="117" t="s">
        <v>6</v>
      </c>
      <c r="C37" s="12" t="s">
        <v>128</v>
      </c>
      <c r="D37" s="348">
        <v>3.7871999999999999</v>
      </c>
      <c r="E37" s="595">
        <v>3.69</v>
      </c>
      <c r="F37" s="24" t="s">
        <v>6</v>
      </c>
      <c r="G37" s="43" t="s">
        <v>123</v>
      </c>
      <c r="H37" s="303">
        <v>3.9224000000000001</v>
      </c>
      <c r="I37" s="309">
        <v>3.79</v>
      </c>
      <c r="J37" s="24" t="s">
        <v>2</v>
      </c>
      <c r="K37" s="43" t="s">
        <v>150</v>
      </c>
      <c r="L37" s="303">
        <v>3.9100999999999999</v>
      </c>
      <c r="M37" s="309">
        <v>3.81</v>
      </c>
      <c r="N37" s="43" t="s">
        <v>5</v>
      </c>
      <c r="O37" s="43" t="s">
        <v>48</v>
      </c>
      <c r="P37" s="196">
        <v>3.7215189873417724</v>
      </c>
      <c r="Q37" s="235">
        <v>3.6</v>
      </c>
      <c r="R37" s="43" t="s">
        <v>5</v>
      </c>
      <c r="S37" s="43" t="s">
        <v>46</v>
      </c>
      <c r="T37" s="196">
        <v>3.9887999999999999</v>
      </c>
      <c r="U37" s="235">
        <v>3.88</v>
      </c>
    </row>
    <row r="38" spans="1:21" s="1" customFormat="1" ht="15" customHeight="1" x14ac:dyDescent="0.25">
      <c r="A38" s="262">
        <v>33</v>
      </c>
      <c r="B38" s="117" t="s">
        <v>4</v>
      </c>
      <c r="C38" s="12" t="s">
        <v>115</v>
      </c>
      <c r="D38" s="346">
        <v>3.7856999999999994</v>
      </c>
      <c r="E38" s="595">
        <v>3.69</v>
      </c>
      <c r="F38" s="24" t="s">
        <v>7</v>
      </c>
      <c r="G38" s="43" t="s">
        <v>93</v>
      </c>
      <c r="H38" s="303">
        <v>3.9076</v>
      </c>
      <c r="I38" s="309">
        <v>3.79</v>
      </c>
      <c r="J38" s="24" t="s">
        <v>1</v>
      </c>
      <c r="K38" s="43" t="s">
        <v>20</v>
      </c>
      <c r="L38" s="303">
        <v>3.9058999999999999</v>
      </c>
      <c r="M38" s="309">
        <v>3.81</v>
      </c>
      <c r="N38" s="43" t="s">
        <v>7</v>
      </c>
      <c r="O38" s="43" t="s">
        <v>92</v>
      </c>
      <c r="P38" s="196">
        <v>3.7212389380530975</v>
      </c>
      <c r="Q38" s="235">
        <v>3.6</v>
      </c>
      <c r="R38" s="43" t="s">
        <v>2</v>
      </c>
      <c r="S38" s="43" t="s">
        <v>165</v>
      </c>
      <c r="T38" s="196">
        <v>3.9769000000000001</v>
      </c>
      <c r="U38" s="235">
        <v>3.88</v>
      </c>
    </row>
    <row r="39" spans="1:21" s="1" customFormat="1" ht="15" customHeight="1" x14ac:dyDescent="0.25">
      <c r="A39" s="262">
        <v>34</v>
      </c>
      <c r="B39" s="117" t="s">
        <v>5</v>
      </c>
      <c r="C39" s="12" t="s">
        <v>50</v>
      </c>
      <c r="D39" s="346">
        <v>3.7719999999999998</v>
      </c>
      <c r="E39" s="595">
        <v>3.69</v>
      </c>
      <c r="F39" s="24" t="s">
        <v>5</v>
      </c>
      <c r="G39" s="43" t="s">
        <v>40</v>
      </c>
      <c r="H39" s="303">
        <v>3.9045000000000005</v>
      </c>
      <c r="I39" s="309">
        <v>3.79</v>
      </c>
      <c r="J39" s="24" t="s">
        <v>5</v>
      </c>
      <c r="K39" s="43" t="s">
        <v>38</v>
      </c>
      <c r="L39" s="303">
        <v>3.9043000000000001</v>
      </c>
      <c r="M39" s="309">
        <v>3.81</v>
      </c>
      <c r="N39" s="43" t="s">
        <v>4</v>
      </c>
      <c r="O39" s="43" t="s">
        <v>34</v>
      </c>
      <c r="P39" s="196">
        <v>3.7192982456140351</v>
      </c>
      <c r="Q39" s="235">
        <v>3.6</v>
      </c>
      <c r="R39" s="43" t="s">
        <v>7</v>
      </c>
      <c r="S39" s="43" t="s">
        <v>166</v>
      </c>
      <c r="T39" s="196">
        <v>3.9816999999999996</v>
      </c>
      <c r="U39" s="235">
        <v>3.88</v>
      </c>
    </row>
    <row r="40" spans="1:21" s="1" customFormat="1" ht="15" customHeight="1" x14ac:dyDescent="0.25">
      <c r="A40" s="262">
        <v>35</v>
      </c>
      <c r="B40" s="117" t="s">
        <v>5</v>
      </c>
      <c r="C40" s="12" t="s">
        <v>41</v>
      </c>
      <c r="D40" s="346">
        <v>3.7675000000000001</v>
      </c>
      <c r="E40" s="595">
        <v>3.69</v>
      </c>
      <c r="F40" s="24" t="s">
        <v>7</v>
      </c>
      <c r="G40" s="43" t="s">
        <v>139</v>
      </c>
      <c r="H40" s="308">
        <v>3.9021000000000003</v>
      </c>
      <c r="I40" s="309">
        <v>3.79</v>
      </c>
      <c r="J40" s="24" t="s">
        <v>2</v>
      </c>
      <c r="K40" s="43" t="s">
        <v>67</v>
      </c>
      <c r="L40" s="308">
        <v>3.8957999999999999</v>
      </c>
      <c r="M40" s="309">
        <v>3.81</v>
      </c>
      <c r="N40" s="43" t="s">
        <v>4</v>
      </c>
      <c r="O40" s="43" t="s">
        <v>35</v>
      </c>
      <c r="P40" s="196">
        <v>3.703296703296703</v>
      </c>
      <c r="Q40" s="235">
        <v>3.6</v>
      </c>
      <c r="R40" s="43" t="s">
        <v>7</v>
      </c>
      <c r="S40" s="43" t="s">
        <v>167</v>
      </c>
      <c r="T40" s="196">
        <v>3.9688999999999997</v>
      </c>
      <c r="U40" s="235">
        <v>3.88</v>
      </c>
    </row>
    <row r="41" spans="1:21" s="1" customFormat="1" ht="15" customHeight="1" x14ac:dyDescent="0.25">
      <c r="A41" s="262">
        <v>36</v>
      </c>
      <c r="B41" s="117" t="s">
        <v>6</v>
      </c>
      <c r="C41" s="12" t="s">
        <v>122</v>
      </c>
      <c r="D41" s="346">
        <v>3.7675000000000001</v>
      </c>
      <c r="E41" s="595">
        <v>3.69</v>
      </c>
      <c r="F41" s="24" t="s">
        <v>4</v>
      </c>
      <c r="G41" s="43" t="s">
        <v>100</v>
      </c>
      <c r="H41" s="303">
        <v>3.8879000000000001</v>
      </c>
      <c r="I41" s="309">
        <v>3.79</v>
      </c>
      <c r="J41" s="24" t="s">
        <v>3</v>
      </c>
      <c r="K41" s="43" t="s">
        <v>109</v>
      </c>
      <c r="L41" s="303">
        <v>3.8929</v>
      </c>
      <c r="M41" s="309">
        <v>3.81</v>
      </c>
      <c r="N41" s="43" t="s">
        <v>7</v>
      </c>
      <c r="O41" s="43" t="s">
        <v>62</v>
      </c>
      <c r="P41" s="196">
        <v>3.6785714285714284</v>
      </c>
      <c r="Q41" s="235">
        <v>3.6</v>
      </c>
      <c r="R41" s="43" t="s">
        <v>3</v>
      </c>
      <c r="S41" s="43" t="s">
        <v>168</v>
      </c>
      <c r="T41" s="196">
        <v>3.9681000000000002</v>
      </c>
      <c r="U41" s="235">
        <v>3.88</v>
      </c>
    </row>
    <row r="42" spans="1:21" s="1" customFormat="1" ht="15" customHeight="1" x14ac:dyDescent="0.25">
      <c r="A42" s="262">
        <v>37</v>
      </c>
      <c r="B42" s="117" t="s">
        <v>6</v>
      </c>
      <c r="C42" s="121" t="s">
        <v>53</v>
      </c>
      <c r="D42" s="346">
        <v>3.7664</v>
      </c>
      <c r="E42" s="595">
        <v>3.69</v>
      </c>
      <c r="F42" s="24" t="s">
        <v>6</v>
      </c>
      <c r="G42" s="43" t="s">
        <v>53</v>
      </c>
      <c r="H42" s="303">
        <v>3.8778000000000001</v>
      </c>
      <c r="I42" s="309">
        <v>3.79</v>
      </c>
      <c r="J42" s="24" t="s">
        <v>4</v>
      </c>
      <c r="K42" s="43" t="s">
        <v>31</v>
      </c>
      <c r="L42" s="303">
        <v>3.8801999999999999</v>
      </c>
      <c r="M42" s="309">
        <v>3.81</v>
      </c>
      <c r="N42" s="43" t="s">
        <v>5</v>
      </c>
      <c r="O42" s="43" t="s">
        <v>44</v>
      </c>
      <c r="P42" s="196">
        <v>3.6764705882352939</v>
      </c>
      <c r="Q42" s="235">
        <v>3.6</v>
      </c>
      <c r="R42" s="43" t="s">
        <v>7</v>
      </c>
      <c r="S42" s="43" t="s">
        <v>169</v>
      </c>
      <c r="T42" s="196">
        <v>3.9676999999999998</v>
      </c>
      <c r="U42" s="235">
        <v>3.88</v>
      </c>
    </row>
    <row r="43" spans="1:21" s="1" customFormat="1" ht="15" customHeight="1" x14ac:dyDescent="0.25">
      <c r="A43" s="262">
        <v>38</v>
      </c>
      <c r="B43" s="117" t="s">
        <v>2</v>
      </c>
      <c r="C43" s="12" t="s">
        <v>65</v>
      </c>
      <c r="D43" s="346">
        <v>3.7571999999999997</v>
      </c>
      <c r="E43" s="595">
        <v>3.69</v>
      </c>
      <c r="F43" s="24" t="s">
        <v>1</v>
      </c>
      <c r="G43" s="43" t="s">
        <v>104</v>
      </c>
      <c r="H43" s="303">
        <v>3.8720000000000003</v>
      </c>
      <c r="I43" s="309">
        <v>3.79</v>
      </c>
      <c r="J43" s="24" t="s">
        <v>5</v>
      </c>
      <c r="K43" s="43" t="s">
        <v>37</v>
      </c>
      <c r="L43" s="303">
        <v>3.8795000000000006</v>
      </c>
      <c r="M43" s="309">
        <v>3.81</v>
      </c>
      <c r="N43" s="43" t="s">
        <v>4</v>
      </c>
      <c r="O43" s="43" t="s">
        <v>33</v>
      </c>
      <c r="P43" s="196">
        <v>3.676056338028169</v>
      </c>
      <c r="Q43" s="235">
        <v>3.6</v>
      </c>
      <c r="R43" s="43" t="s">
        <v>6</v>
      </c>
      <c r="S43" s="43" t="s">
        <v>170</v>
      </c>
      <c r="T43" s="196">
        <v>3.97</v>
      </c>
      <c r="U43" s="235">
        <v>3.88</v>
      </c>
    </row>
    <row r="44" spans="1:21" s="1" customFormat="1" ht="15" customHeight="1" x14ac:dyDescent="0.25">
      <c r="A44" s="262">
        <v>39</v>
      </c>
      <c r="B44" s="116" t="s">
        <v>7</v>
      </c>
      <c r="C44" s="17" t="s">
        <v>207</v>
      </c>
      <c r="D44" s="348">
        <v>3.7566000000000002</v>
      </c>
      <c r="E44" s="597">
        <v>3.69</v>
      </c>
      <c r="F44" s="24" t="s">
        <v>5</v>
      </c>
      <c r="G44" s="43" t="s">
        <v>48</v>
      </c>
      <c r="H44" s="303">
        <v>3.8638999999999997</v>
      </c>
      <c r="I44" s="309">
        <v>3.79</v>
      </c>
      <c r="J44" s="24" t="s">
        <v>1</v>
      </c>
      <c r="K44" s="43" t="s">
        <v>104</v>
      </c>
      <c r="L44" s="303">
        <v>3.8712999999999997</v>
      </c>
      <c r="M44" s="309">
        <v>3.81</v>
      </c>
      <c r="N44" s="43" t="s">
        <v>1</v>
      </c>
      <c r="O44" s="43" t="s">
        <v>18</v>
      </c>
      <c r="P44" s="196">
        <v>3.6756756756756754</v>
      </c>
      <c r="Q44" s="235">
        <v>3.6</v>
      </c>
      <c r="R44" s="43" t="s">
        <v>6</v>
      </c>
      <c r="S44" s="43" t="s">
        <v>55</v>
      </c>
      <c r="T44" s="196">
        <v>3.9589999999999996</v>
      </c>
      <c r="U44" s="235">
        <v>3.88</v>
      </c>
    </row>
    <row r="45" spans="1:21" s="1" customFormat="1" ht="15" customHeight="1" thickBot="1" x14ac:dyDescent="0.3">
      <c r="A45" s="265">
        <v>40</v>
      </c>
      <c r="B45" s="63" t="s">
        <v>7</v>
      </c>
      <c r="C45" s="276" t="s">
        <v>141</v>
      </c>
      <c r="D45" s="349">
        <v>3.7527999999999997</v>
      </c>
      <c r="E45" s="601">
        <v>3.69</v>
      </c>
      <c r="F45" s="36" t="s">
        <v>5</v>
      </c>
      <c r="G45" s="45" t="s">
        <v>210</v>
      </c>
      <c r="H45" s="306">
        <v>3.8598000000000003</v>
      </c>
      <c r="I45" s="312">
        <v>3.79</v>
      </c>
      <c r="J45" s="36" t="s">
        <v>3</v>
      </c>
      <c r="K45" s="45" t="s">
        <v>26</v>
      </c>
      <c r="L45" s="306">
        <v>3.8666999999999998</v>
      </c>
      <c r="M45" s="312">
        <v>3.81</v>
      </c>
      <c r="N45" s="45" t="s">
        <v>1</v>
      </c>
      <c r="O45" s="45" t="s">
        <v>99</v>
      </c>
      <c r="P45" s="199">
        <v>3.6597938144329896</v>
      </c>
      <c r="Q45" s="238">
        <v>3.6</v>
      </c>
      <c r="R45" s="45" t="s">
        <v>5</v>
      </c>
      <c r="S45" s="45" t="s">
        <v>50</v>
      </c>
      <c r="T45" s="199">
        <v>3.9466999999999994</v>
      </c>
      <c r="U45" s="238">
        <v>3.88</v>
      </c>
    </row>
    <row r="46" spans="1:21" s="1" customFormat="1" ht="15" customHeight="1" x14ac:dyDescent="0.25">
      <c r="A46" s="261">
        <v>41</v>
      </c>
      <c r="B46" s="124" t="s">
        <v>4</v>
      </c>
      <c r="C46" s="9" t="s">
        <v>118</v>
      </c>
      <c r="D46" s="345">
        <v>3.7497000000000003</v>
      </c>
      <c r="E46" s="594">
        <v>3.69</v>
      </c>
      <c r="F46" s="32" t="s">
        <v>7</v>
      </c>
      <c r="G46" s="42" t="s">
        <v>57</v>
      </c>
      <c r="H46" s="307">
        <v>3.8513999999999999</v>
      </c>
      <c r="I46" s="313">
        <v>3.79</v>
      </c>
      <c r="J46" s="32" t="s">
        <v>5</v>
      </c>
      <c r="K46" s="42" t="s">
        <v>101</v>
      </c>
      <c r="L46" s="307">
        <v>3.8637999999999999</v>
      </c>
      <c r="M46" s="313">
        <v>3.81</v>
      </c>
      <c r="N46" s="42" t="s">
        <v>6</v>
      </c>
      <c r="O46" s="42" t="s">
        <v>121</v>
      </c>
      <c r="P46" s="195">
        <v>3.6518987341772151</v>
      </c>
      <c r="Q46" s="234">
        <v>3.6</v>
      </c>
      <c r="R46" s="42" t="s">
        <v>6</v>
      </c>
      <c r="S46" s="42" t="s">
        <v>171</v>
      </c>
      <c r="T46" s="195">
        <v>3.9533</v>
      </c>
      <c r="U46" s="234">
        <v>3.88</v>
      </c>
    </row>
    <row r="47" spans="1:21" s="1" customFormat="1" ht="15" customHeight="1" x14ac:dyDescent="0.25">
      <c r="A47" s="262">
        <v>42</v>
      </c>
      <c r="B47" s="117" t="s">
        <v>5</v>
      </c>
      <c r="C47" s="95" t="s">
        <v>39</v>
      </c>
      <c r="D47" s="346">
        <v>3.7484000000000002</v>
      </c>
      <c r="E47" s="595">
        <v>3.69</v>
      </c>
      <c r="F47" s="24" t="s">
        <v>4</v>
      </c>
      <c r="G47" s="43" t="s">
        <v>32</v>
      </c>
      <c r="H47" s="303">
        <v>3.8511000000000002</v>
      </c>
      <c r="I47" s="309">
        <v>3.79</v>
      </c>
      <c r="J47" s="24" t="s">
        <v>4</v>
      </c>
      <c r="K47" s="43" t="s">
        <v>32</v>
      </c>
      <c r="L47" s="303">
        <v>3.8629999999999995</v>
      </c>
      <c r="M47" s="309">
        <v>3.81</v>
      </c>
      <c r="N47" s="43" t="s">
        <v>5</v>
      </c>
      <c r="O47" s="43" t="s">
        <v>46</v>
      </c>
      <c r="P47" s="196">
        <v>3.6428571428571428</v>
      </c>
      <c r="Q47" s="235">
        <v>3.6</v>
      </c>
      <c r="R47" s="43" t="s">
        <v>7</v>
      </c>
      <c r="S47" s="43" t="s">
        <v>59</v>
      </c>
      <c r="T47" s="196">
        <v>3.9523999999999999</v>
      </c>
      <c r="U47" s="235">
        <v>3.88</v>
      </c>
    </row>
    <row r="48" spans="1:21" s="1" customFormat="1" ht="15" customHeight="1" x14ac:dyDescent="0.25">
      <c r="A48" s="262">
        <v>43</v>
      </c>
      <c r="B48" s="117" t="s">
        <v>6</v>
      </c>
      <c r="C48" s="95" t="s">
        <v>124</v>
      </c>
      <c r="D48" s="346">
        <v>3.74</v>
      </c>
      <c r="E48" s="595">
        <v>3.69</v>
      </c>
      <c r="F48" s="24" t="s">
        <v>2</v>
      </c>
      <c r="G48" s="43" t="s">
        <v>201</v>
      </c>
      <c r="H48" s="303">
        <v>3.8490999999999995</v>
      </c>
      <c r="I48" s="309">
        <v>3.79</v>
      </c>
      <c r="J48" s="24" t="s">
        <v>7</v>
      </c>
      <c r="K48" s="43" t="s">
        <v>137</v>
      </c>
      <c r="L48" s="303">
        <v>3.8523999999999994</v>
      </c>
      <c r="M48" s="309">
        <v>3.81</v>
      </c>
      <c r="N48" s="43" t="s">
        <v>3</v>
      </c>
      <c r="O48" s="43" t="s">
        <v>109</v>
      </c>
      <c r="P48" s="196">
        <v>3.64</v>
      </c>
      <c r="Q48" s="235">
        <v>3.6</v>
      </c>
      <c r="R48" s="43" t="s">
        <v>7</v>
      </c>
      <c r="S48" s="43" t="s">
        <v>57</v>
      </c>
      <c r="T48" s="196">
        <v>3.94</v>
      </c>
      <c r="U48" s="235">
        <v>3.88</v>
      </c>
    </row>
    <row r="49" spans="1:21" s="1" customFormat="1" ht="15" customHeight="1" x14ac:dyDescent="0.25">
      <c r="A49" s="262">
        <v>44</v>
      </c>
      <c r="B49" s="117" t="s">
        <v>7</v>
      </c>
      <c r="C49" s="95" t="s">
        <v>133</v>
      </c>
      <c r="D49" s="346">
        <v>3.7385000000000002</v>
      </c>
      <c r="E49" s="595">
        <v>3.69</v>
      </c>
      <c r="F49" s="24" t="s">
        <v>1</v>
      </c>
      <c r="G49" s="43" t="s">
        <v>106</v>
      </c>
      <c r="H49" s="303">
        <v>3.8350999999999997</v>
      </c>
      <c r="I49" s="309">
        <v>3.79</v>
      </c>
      <c r="J49" s="24" t="s">
        <v>1</v>
      </c>
      <c r="K49" s="43" t="s">
        <v>106</v>
      </c>
      <c r="L49" s="303">
        <v>3.8513999999999999</v>
      </c>
      <c r="M49" s="309">
        <v>3.81</v>
      </c>
      <c r="N49" s="43" t="s">
        <v>5</v>
      </c>
      <c r="O49" s="43" t="s">
        <v>39</v>
      </c>
      <c r="P49" s="196">
        <v>3.6333333333333324</v>
      </c>
      <c r="Q49" s="235">
        <v>3.6</v>
      </c>
      <c r="R49" s="43" t="s">
        <v>4</v>
      </c>
      <c r="S49" s="43" t="s">
        <v>32</v>
      </c>
      <c r="T49" s="196">
        <v>3.9163000000000001</v>
      </c>
      <c r="U49" s="235">
        <v>3.88</v>
      </c>
    </row>
    <row r="50" spans="1:21" s="1" customFormat="1" ht="15" customHeight="1" x14ac:dyDescent="0.25">
      <c r="A50" s="262">
        <v>45</v>
      </c>
      <c r="B50" s="117" t="s">
        <v>3</v>
      </c>
      <c r="C50" s="95" t="s">
        <v>111</v>
      </c>
      <c r="D50" s="346">
        <v>3.7329999999999997</v>
      </c>
      <c r="E50" s="595">
        <v>3.69</v>
      </c>
      <c r="F50" s="24" t="s">
        <v>5</v>
      </c>
      <c r="G50" s="43" t="s">
        <v>39</v>
      </c>
      <c r="H50" s="303">
        <v>3.8346000000000005</v>
      </c>
      <c r="I50" s="309">
        <v>3.79</v>
      </c>
      <c r="J50" s="24" t="s">
        <v>6</v>
      </c>
      <c r="K50" s="43" t="s">
        <v>55</v>
      </c>
      <c r="L50" s="303">
        <v>3.8495999999999997</v>
      </c>
      <c r="M50" s="309">
        <v>3.81</v>
      </c>
      <c r="N50" s="43" t="s">
        <v>5</v>
      </c>
      <c r="O50" s="43" t="s">
        <v>120</v>
      </c>
      <c r="P50" s="196">
        <v>3.6315789473684208</v>
      </c>
      <c r="Q50" s="235">
        <v>3.6</v>
      </c>
      <c r="R50" s="43" t="s">
        <v>7</v>
      </c>
      <c r="S50" s="43" t="s">
        <v>172</v>
      </c>
      <c r="T50" s="196">
        <v>3.9146999999999998</v>
      </c>
      <c r="U50" s="235">
        <v>3.88</v>
      </c>
    </row>
    <row r="51" spans="1:21" s="1" customFormat="1" ht="15" customHeight="1" x14ac:dyDescent="0.25">
      <c r="A51" s="262">
        <v>46</v>
      </c>
      <c r="B51" s="117" t="s">
        <v>2</v>
      </c>
      <c r="C51" s="95" t="s">
        <v>67</v>
      </c>
      <c r="D51" s="346">
        <v>3.7182999999999997</v>
      </c>
      <c r="E51" s="595">
        <v>3.69</v>
      </c>
      <c r="F51" s="24" t="s">
        <v>7</v>
      </c>
      <c r="G51" s="43" t="s">
        <v>133</v>
      </c>
      <c r="H51" s="303">
        <v>3.8283</v>
      </c>
      <c r="I51" s="309">
        <v>3.79</v>
      </c>
      <c r="J51" s="24" t="s">
        <v>6</v>
      </c>
      <c r="K51" s="43" t="s">
        <v>53</v>
      </c>
      <c r="L51" s="303">
        <v>3.8464999999999998</v>
      </c>
      <c r="M51" s="309">
        <v>3.81</v>
      </c>
      <c r="N51" s="43" t="s">
        <v>7</v>
      </c>
      <c r="O51" s="43" t="s">
        <v>90</v>
      </c>
      <c r="P51" s="196">
        <v>3.6273291925465845</v>
      </c>
      <c r="Q51" s="235">
        <v>3.6</v>
      </c>
      <c r="R51" s="43" t="s">
        <v>6</v>
      </c>
      <c r="S51" s="43" t="s">
        <v>173</v>
      </c>
      <c r="T51" s="196">
        <v>3.9039999999999999</v>
      </c>
      <c r="U51" s="235">
        <v>3.88</v>
      </c>
    </row>
    <row r="52" spans="1:21" s="1" customFormat="1" ht="15" customHeight="1" x14ac:dyDescent="0.25">
      <c r="A52" s="262">
        <v>47</v>
      </c>
      <c r="B52" s="117" t="s">
        <v>3</v>
      </c>
      <c r="C52" s="95" t="s">
        <v>109</v>
      </c>
      <c r="D52" s="346">
        <v>3.7056</v>
      </c>
      <c r="E52" s="595">
        <v>3.69</v>
      </c>
      <c r="F52" s="24" t="s">
        <v>7</v>
      </c>
      <c r="G52" s="43" t="s">
        <v>142</v>
      </c>
      <c r="H52" s="303">
        <v>3.8207</v>
      </c>
      <c r="I52" s="309">
        <v>3.79</v>
      </c>
      <c r="J52" s="24" t="s">
        <v>3</v>
      </c>
      <c r="K52" s="43" t="s">
        <v>23</v>
      </c>
      <c r="L52" s="303">
        <v>3.8453000000000004</v>
      </c>
      <c r="M52" s="309">
        <v>3.81</v>
      </c>
      <c r="N52" s="43" t="s">
        <v>1</v>
      </c>
      <c r="O52" s="43" t="s">
        <v>20</v>
      </c>
      <c r="P52" s="196">
        <v>3.6202531645569622</v>
      </c>
      <c r="Q52" s="235">
        <v>3.6</v>
      </c>
      <c r="R52" s="43" t="s">
        <v>7</v>
      </c>
      <c r="S52" s="43" t="s">
        <v>174</v>
      </c>
      <c r="T52" s="196">
        <v>3.8956</v>
      </c>
      <c r="U52" s="235">
        <v>3.88</v>
      </c>
    </row>
    <row r="53" spans="1:21" s="1" customFormat="1" ht="15" customHeight="1" x14ac:dyDescent="0.25">
      <c r="A53" s="262">
        <v>48</v>
      </c>
      <c r="B53" s="117" t="s">
        <v>7</v>
      </c>
      <c r="C53" s="95" t="s">
        <v>56</v>
      </c>
      <c r="D53" s="346">
        <v>3.7046000000000006</v>
      </c>
      <c r="E53" s="595">
        <v>3.69</v>
      </c>
      <c r="F53" s="24" t="s">
        <v>7</v>
      </c>
      <c r="G53" s="43" t="s">
        <v>143</v>
      </c>
      <c r="H53" s="303">
        <v>3.8201999999999998</v>
      </c>
      <c r="I53" s="309">
        <v>3.79</v>
      </c>
      <c r="J53" s="24" t="s">
        <v>3</v>
      </c>
      <c r="K53" s="43" t="s">
        <v>24</v>
      </c>
      <c r="L53" s="303">
        <v>3.8434000000000004</v>
      </c>
      <c r="M53" s="309">
        <v>3.81</v>
      </c>
      <c r="N53" s="43" t="s">
        <v>6</v>
      </c>
      <c r="O53" s="43" t="s">
        <v>51</v>
      </c>
      <c r="P53" s="196">
        <v>3.6041666666666661</v>
      </c>
      <c r="Q53" s="235">
        <v>3.6</v>
      </c>
      <c r="R53" s="43" t="s">
        <v>7</v>
      </c>
      <c r="S53" s="43" t="s">
        <v>175</v>
      </c>
      <c r="T53" s="196">
        <v>3.8929</v>
      </c>
      <c r="U53" s="235">
        <v>3.88</v>
      </c>
    </row>
    <row r="54" spans="1:21" s="1" customFormat="1" ht="15" customHeight="1" x14ac:dyDescent="0.25">
      <c r="A54" s="262">
        <v>49</v>
      </c>
      <c r="B54" s="116" t="s">
        <v>7</v>
      </c>
      <c r="C54" s="94" t="s">
        <v>145</v>
      </c>
      <c r="D54" s="348">
        <v>3.6990999999999996</v>
      </c>
      <c r="E54" s="597">
        <v>3.69</v>
      </c>
      <c r="F54" s="24" t="s">
        <v>7</v>
      </c>
      <c r="G54" s="43" t="s">
        <v>207</v>
      </c>
      <c r="H54" s="303">
        <v>3.806</v>
      </c>
      <c r="I54" s="309">
        <v>3.79</v>
      </c>
      <c r="J54" s="24" t="s">
        <v>6</v>
      </c>
      <c r="K54" s="43" t="s">
        <v>151</v>
      </c>
      <c r="L54" s="303">
        <v>3.8405</v>
      </c>
      <c r="M54" s="309">
        <v>3.81</v>
      </c>
      <c r="N54" s="43" t="s">
        <v>6</v>
      </c>
      <c r="O54" s="43" t="s">
        <v>151</v>
      </c>
      <c r="P54" s="196">
        <v>3.6011904761904763</v>
      </c>
      <c r="Q54" s="235">
        <v>3.6</v>
      </c>
      <c r="R54" s="43" t="s">
        <v>4</v>
      </c>
      <c r="S54" s="43" t="s">
        <v>176</v>
      </c>
      <c r="T54" s="196">
        <v>3.8906999999999998</v>
      </c>
      <c r="U54" s="235">
        <v>3.88</v>
      </c>
    </row>
    <row r="55" spans="1:21" s="1" customFormat="1" ht="15" customHeight="1" thickBot="1" x14ac:dyDescent="0.3">
      <c r="A55" s="263">
        <v>50</v>
      </c>
      <c r="B55" s="589" t="s">
        <v>3</v>
      </c>
      <c r="C55" s="260" t="s">
        <v>21</v>
      </c>
      <c r="D55" s="347">
        <v>3.6972000000000005</v>
      </c>
      <c r="E55" s="602">
        <v>3.69</v>
      </c>
      <c r="F55" s="30" t="s">
        <v>2</v>
      </c>
      <c r="G55" s="44" t="s">
        <v>149</v>
      </c>
      <c r="H55" s="304">
        <v>3.7987000000000002</v>
      </c>
      <c r="I55" s="310">
        <v>3.79</v>
      </c>
      <c r="J55" s="30" t="s">
        <v>5</v>
      </c>
      <c r="K55" s="44" t="s">
        <v>44</v>
      </c>
      <c r="L55" s="304">
        <v>3.8367</v>
      </c>
      <c r="M55" s="310">
        <v>3.81</v>
      </c>
      <c r="N55" s="44" t="s">
        <v>3</v>
      </c>
      <c r="O55" s="44" t="s">
        <v>24</v>
      </c>
      <c r="P55" s="197">
        <v>3.6</v>
      </c>
      <c r="Q55" s="236">
        <v>3.6</v>
      </c>
      <c r="R55" s="44" t="s">
        <v>7</v>
      </c>
      <c r="S55" s="44" t="s">
        <v>177</v>
      </c>
      <c r="T55" s="197">
        <v>3.8815999999999997</v>
      </c>
      <c r="U55" s="236">
        <v>3.88</v>
      </c>
    </row>
    <row r="56" spans="1:21" s="1" customFormat="1" ht="15" customHeight="1" x14ac:dyDescent="0.25">
      <c r="A56" s="264">
        <v>51</v>
      </c>
      <c r="B56" s="116" t="s">
        <v>5</v>
      </c>
      <c r="C56" s="17" t="s">
        <v>209</v>
      </c>
      <c r="D56" s="348">
        <v>3.6953999999999998</v>
      </c>
      <c r="E56" s="597">
        <v>3.69</v>
      </c>
      <c r="F56" s="27" t="s">
        <v>7</v>
      </c>
      <c r="G56" s="46" t="s">
        <v>146</v>
      </c>
      <c r="H56" s="305">
        <v>3.7949999999999999</v>
      </c>
      <c r="I56" s="311">
        <v>3.79</v>
      </c>
      <c r="J56" s="27" t="s">
        <v>5</v>
      </c>
      <c r="K56" s="46" t="s">
        <v>154</v>
      </c>
      <c r="L56" s="305">
        <v>3.8239999999999998</v>
      </c>
      <c r="M56" s="311">
        <v>3.81</v>
      </c>
      <c r="N56" s="46" t="s">
        <v>4</v>
      </c>
      <c r="O56" s="46" t="s">
        <v>31</v>
      </c>
      <c r="P56" s="198">
        <v>3.595890410958904</v>
      </c>
      <c r="Q56" s="237">
        <v>3.6</v>
      </c>
      <c r="R56" s="46" t="s">
        <v>5</v>
      </c>
      <c r="S56" s="46" t="s">
        <v>43</v>
      </c>
      <c r="T56" s="198">
        <v>3.8714</v>
      </c>
      <c r="U56" s="237">
        <v>3.88</v>
      </c>
    </row>
    <row r="57" spans="1:21" s="1" customFormat="1" ht="15" customHeight="1" x14ac:dyDescent="0.25">
      <c r="A57" s="262">
        <v>52</v>
      </c>
      <c r="B57" s="117" t="s">
        <v>3</v>
      </c>
      <c r="C57" s="12" t="s">
        <v>112</v>
      </c>
      <c r="D57" s="346">
        <v>3.6927000000000003</v>
      </c>
      <c r="E57" s="595">
        <v>3.69</v>
      </c>
      <c r="F57" s="27" t="s">
        <v>5</v>
      </c>
      <c r="G57" s="46" t="s">
        <v>41</v>
      </c>
      <c r="H57" s="303">
        <v>3.7938000000000001</v>
      </c>
      <c r="I57" s="311">
        <v>3.79</v>
      </c>
      <c r="J57" s="27" t="s">
        <v>7</v>
      </c>
      <c r="K57" s="46" t="s">
        <v>138</v>
      </c>
      <c r="L57" s="303">
        <v>3.8113999999999999</v>
      </c>
      <c r="M57" s="311">
        <v>3.81</v>
      </c>
      <c r="N57" s="46" t="s">
        <v>6</v>
      </c>
      <c r="O57" s="46" t="s">
        <v>55</v>
      </c>
      <c r="P57" s="198">
        <v>3.5949367088607596</v>
      </c>
      <c r="Q57" s="237">
        <v>3.6</v>
      </c>
      <c r="R57" s="46" t="s">
        <v>5</v>
      </c>
      <c r="S57" s="46" t="s">
        <v>102</v>
      </c>
      <c r="T57" s="198">
        <v>3.8635999999999999</v>
      </c>
      <c r="U57" s="237">
        <v>3.88</v>
      </c>
    </row>
    <row r="58" spans="1:21" s="1" customFormat="1" ht="15" customHeight="1" x14ac:dyDescent="0.25">
      <c r="A58" s="262">
        <v>53</v>
      </c>
      <c r="B58" s="117" t="s">
        <v>5</v>
      </c>
      <c r="C58" s="12" t="s">
        <v>40</v>
      </c>
      <c r="D58" s="346">
        <v>3.6926999999999999</v>
      </c>
      <c r="E58" s="596">
        <v>3.69</v>
      </c>
      <c r="F58" s="24" t="s">
        <v>1</v>
      </c>
      <c r="G58" s="43" t="s">
        <v>20</v>
      </c>
      <c r="H58" s="303">
        <v>3.7813999999999997</v>
      </c>
      <c r="I58" s="309">
        <v>3.79</v>
      </c>
      <c r="J58" s="24" t="s">
        <v>4</v>
      </c>
      <c r="K58" s="43" t="s">
        <v>100</v>
      </c>
      <c r="L58" s="303">
        <v>3.8096999999999999</v>
      </c>
      <c r="M58" s="309">
        <v>3.81</v>
      </c>
      <c r="N58" s="43" t="s">
        <v>7</v>
      </c>
      <c r="O58" s="43" t="s">
        <v>57</v>
      </c>
      <c r="P58" s="196">
        <v>3.5918367346938771</v>
      </c>
      <c r="Q58" s="235">
        <v>3.6</v>
      </c>
      <c r="R58" s="43" t="s">
        <v>3</v>
      </c>
      <c r="S58" s="43" t="s">
        <v>21</v>
      </c>
      <c r="T58" s="196">
        <v>3.8597000000000001</v>
      </c>
      <c r="U58" s="235">
        <v>3.88</v>
      </c>
    </row>
    <row r="59" spans="1:21" s="1" customFormat="1" ht="15" customHeight="1" x14ac:dyDescent="0.25">
      <c r="A59" s="262">
        <v>54</v>
      </c>
      <c r="B59" s="117" t="s">
        <v>6</v>
      </c>
      <c r="C59" s="12" t="s">
        <v>123</v>
      </c>
      <c r="D59" s="346">
        <v>3.6926999999999999</v>
      </c>
      <c r="E59" s="595">
        <v>3.69</v>
      </c>
      <c r="F59" s="24" t="s">
        <v>4</v>
      </c>
      <c r="G59" s="43" t="s">
        <v>36</v>
      </c>
      <c r="H59" s="303">
        <v>3.7777999999999996</v>
      </c>
      <c r="I59" s="309">
        <v>3.79</v>
      </c>
      <c r="J59" s="24" t="s">
        <v>7</v>
      </c>
      <c r="K59" s="43" t="s">
        <v>93</v>
      </c>
      <c r="L59" s="303">
        <v>3.8062999999999998</v>
      </c>
      <c r="M59" s="309">
        <v>3.81</v>
      </c>
      <c r="N59" s="43" t="s">
        <v>7</v>
      </c>
      <c r="O59" s="43" t="s">
        <v>132</v>
      </c>
      <c r="P59" s="196">
        <v>3.5877862595419852</v>
      </c>
      <c r="Q59" s="235">
        <v>3.6</v>
      </c>
      <c r="R59" s="43" t="s">
        <v>6</v>
      </c>
      <c r="S59" s="43" t="s">
        <v>178</v>
      </c>
      <c r="T59" s="196">
        <v>3.8527</v>
      </c>
      <c r="U59" s="235">
        <v>3.88</v>
      </c>
    </row>
    <row r="60" spans="1:21" s="1" customFormat="1" ht="15" customHeight="1" x14ac:dyDescent="0.25">
      <c r="A60" s="262">
        <v>55</v>
      </c>
      <c r="B60" s="117" t="s">
        <v>2</v>
      </c>
      <c r="C60" s="12" t="s">
        <v>149</v>
      </c>
      <c r="D60" s="350">
        <v>3.6808999999999998</v>
      </c>
      <c r="E60" s="595">
        <v>3.69</v>
      </c>
      <c r="F60" s="24" t="s">
        <v>7</v>
      </c>
      <c r="G60" s="43" t="s">
        <v>62</v>
      </c>
      <c r="H60" s="303">
        <v>3.7763</v>
      </c>
      <c r="I60" s="309">
        <v>3.79</v>
      </c>
      <c r="J60" s="24" t="s">
        <v>1</v>
      </c>
      <c r="K60" s="43" t="s">
        <v>19</v>
      </c>
      <c r="L60" s="303">
        <v>3.8062</v>
      </c>
      <c r="M60" s="309">
        <v>3.81</v>
      </c>
      <c r="N60" s="43" t="s">
        <v>2</v>
      </c>
      <c r="O60" s="43" t="s">
        <v>64</v>
      </c>
      <c r="P60" s="196">
        <v>3.5824175824175826</v>
      </c>
      <c r="Q60" s="235">
        <v>3.6</v>
      </c>
      <c r="R60" s="43" t="s">
        <v>7</v>
      </c>
      <c r="S60" s="43" t="s">
        <v>179</v>
      </c>
      <c r="T60" s="196">
        <v>3.8508999999999998</v>
      </c>
      <c r="U60" s="235">
        <v>3.88</v>
      </c>
    </row>
    <row r="61" spans="1:21" s="1" customFormat="1" ht="15" customHeight="1" x14ac:dyDescent="0.25">
      <c r="A61" s="262">
        <v>56</v>
      </c>
      <c r="B61" s="117" t="s">
        <v>7</v>
      </c>
      <c r="C61" s="12" t="s">
        <v>146</v>
      </c>
      <c r="D61" s="346">
        <v>3.6789000000000001</v>
      </c>
      <c r="E61" s="595">
        <v>3.69</v>
      </c>
      <c r="F61" s="24" t="s">
        <v>6</v>
      </c>
      <c r="G61" s="43" t="s">
        <v>124</v>
      </c>
      <c r="H61" s="303">
        <v>3.7690999999999999</v>
      </c>
      <c r="I61" s="309">
        <v>3.79</v>
      </c>
      <c r="J61" s="24" t="s">
        <v>4</v>
      </c>
      <c r="K61" s="43" t="s">
        <v>28</v>
      </c>
      <c r="L61" s="303">
        <v>3.8035000000000001</v>
      </c>
      <c r="M61" s="309">
        <v>3.81</v>
      </c>
      <c r="N61" s="43" t="s">
        <v>6</v>
      </c>
      <c r="O61" s="43" t="s">
        <v>122</v>
      </c>
      <c r="P61" s="196">
        <v>3.5810810810810811</v>
      </c>
      <c r="Q61" s="235">
        <v>3.6</v>
      </c>
      <c r="R61" s="43" t="s">
        <v>4</v>
      </c>
      <c r="S61" s="43" t="s">
        <v>27</v>
      </c>
      <c r="T61" s="196">
        <v>3.8358999999999996</v>
      </c>
      <c r="U61" s="235">
        <v>3.88</v>
      </c>
    </row>
    <row r="62" spans="1:21" s="1" customFormat="1" ht="15" customHeight="1" x14ac:dyDescent="0.25">
      <c r="A62" s="262">
        <v>57</v>
      </c>
      <c r="B62" s="116" t="s">
        <v>7</v>
      </c>
      <c r="C62" s="17" t="s">
        <v>135</v>
      </c>
      <c r="D62" s="346">
        <v>3.6713999999999998</v>
      </c>
      <c r="E62" s="597">
        <v>3.69</v>
      </c>
      <c r="F62" s="24" t="s">
        <v>7</v>
      </c>
      <c r="G62" s="43" t="s">
        <v>141</v>
      </c>
      <c r="H62" s="303">
        <v>3.7672000000000003</v>
      </c>
      <c r="I62" s="309">
        <v>3.79</v>
      </c>
      <c r="J62" s="24" t="s">
        <v>7</v>
      </c>
      <c r="K62" s="43" t="s">
        <v>143</v>
      </c>
      <c r="L62" s="303">
        <v>3.8025000000000002</v>
      </c>
      <c r="M62" s="309">
        <v>3.81</v>
      </c>
      <c r="N62" s="43" t="s">
        <v>3</v>
      </c>
      <c r="O62" s="43" t="s">
        <v>112</v>
      </c>
      <c r="P62" s="196">
        <v>3.5757575757575757</v>
      </c>
      <c r="Q62" s="235">
        <v>3.6</v>
      </c>
      <c r="R62" s="43" t="s">
        <v>5</v>
      </c>
      <c r="S62" s="43" t="s">
        <v>45</v>
      </c>
      <c r="T62" s="196">
        <v>3.8406000000000002</v>
      </c>
      <c r="U62" s="235">
        <v>3.88</v>
      </c>
    </row>
    <row r="63" spans="1:21" s="1" customFormat="1" ht="15" customHeight="1" x14ac:dyDescent="0.25">
      <c r="A63" s="262">
        <v>58</v>
      </c>
      <c r="B63" s="117" t="s">
        <v>4</v>
      </c>
      <c r="C63" s="12" t="s">
        <v>32</v>
      </c>
      <c r="D63" s="346">
        <v>3.6582999999999997</v>
      </c>
      <c r="E63" s="595">
        <v>3.69</v>
      </c>
      <c r="F63" s="24" t="s">
        <v>5</v>
      </c>
      <c r="G63" s="43" t="s">
        <v>44</v>
      </c>
      <c r="H63" s="303">
        <v>3.7564000000000006</v>
      </c>
      <c r="I63" s="309">
        <v>3.79</v>
      </c>
      <c r="J63" s="24" t="s">
        <v>5</v>
      </c>
      <c r="K63" s="43" t="s">
        <v>120</v>
      </c>
      <c r="L63" s="303">
        <v>3.8021000000000003</v>
      </c>
      <c r="M63" s="309">
        <v>3.81</v>
      </c>
      <c r="N63" s="43" t="s">
        <v>7</v>
      </c>
      <c r="O63" s="43" t="s">
        <v>143</v>
      </c>
      <c r="P63" s="196">
        <v>3.5647482014388494</v>
      </c>
      <c r="Q63" s="235">
        <v>3.6</v>
      </c>
      <c r="R63" s="43" t="s">
        <v>3</v>
      </c>
      <c r="S63" s="43" t="s">
        <v>180</v>
      </c>
      <c r="T63" s="196">
        <v>3.8421000000000003</v>
      </c>
      <c r="U63" s="235">
        <v>3.88</v>
      </c>
    </row>
    <row r="64" spans="1:21" s="1" customFormat="1" ht="15" customHeight="1" x14ac:dyDescent="0.25">
      <c r="A64" s="262">
        <v>59</v>
      </c>
      <c r="B64" s="116" t="s">
        <v>4</v>
      </c>
      <c r="C64" s="588" t="s">
        <v>36</v>
      </c>
      <c r="D64" s="348">
        <v>3.6579999999999999</v>
      </c>
      <c r="E64" s="597">
        <v>3.69</v>
      </c>
      <c r="F64" s="24" t="s">
        <v>7</v>
      </c>
      <c r="G64" s="43" t="s">
        <v>134</v>
      </c>
      <c r="H64" s="303">
        <v>3.7590999999999997</v>
      </c>
      <c r="I64" s="309">
        <v>3.79</v>
      </c>
      <c r="J64" s="24" t="s">
        <v>5</v>
      </c>
      <c r="K64" s="43" t="s">
        <v>40</v>
      </c>
      <c r="L64" s="303">
        <v>3.7961</v>
      </c>
      <c r="M64" s="309">
        <v>3.81</v>
      </c>
      <c r="N64" s="43" t="s">
        <v>7</v>
      </c>
      <c r="O64" s="43" t="s">
        <v>131</v>
      </c>
      <c r="P64" s="196">
        <v>3.5641025641025639</v>
      </c>
      <c r="Q64" s="235">
        <v>3.6</v>
      </c>
      <c r="R64" s="43" t="s">
        <v>5</v>
      </c>
      <c r="S64" s="43" t="s">
        <v>101</v>
      </c>
      <c r="T64" s="196">
        <v>3.8147000000000002</v>
      </c>
      <c r="U64" s="235">
        <v>3.88</v>
      </c>
    </row>
    <row r="65" spans="1:21" s="1" customFormat="1" ht="15" customHeight="1" thickBot="1" x14ac:dyDescent="0.3">
      <c r="A65" s="265">
        <v>60</v>
      </c>
      <c r="B65" s="63" t="s">
        <v>7</v>
      </c>
      <c r="C65" s="593" t="s">
        <v>137</v>
      </c>
      <c r="D65" s="349">
        <v>3.657</v>
      </c>
      <c r="E65" s="601">
        <v>3.69</v>
      </c>
      <c r="F65" s="36" t="s">
        <v>7</v>
      </c>
      <c r="G65" s="45" t="s">
        <v>137</v>
      </c>
      <c r="H65" s="304">
        <v>3.7627999999999999</v>
      </c>
      <c r="I65" s="312">
        <v>3.79</v>
      </c>
      <c r="J65" s="36" t="s">
        <v>7</v>
      </c>
      <c r="K65" s="45" t="s">
        <v>133</v>
      </c>
      <c r="L65" s="304">
        <v>3.7958999999999996</v>
      </c>
      <c r="M65" s="312">
        <v>3.81</v>
      </c>
      <c r="N65" s="45" t="s">
        <v>7</v>
      </c>
      <c r="O65" s="45" t="s">
        <v>147</v>
      </c>
      <c r="P65" s="199">
        <v>3.5562499999999999</v>
      </c>
      <c r="Q65" s="238">
        <v>3.6</v>
      </c>
      <c r="R65" s="45" t="s">
        <v>7</v>
      </c>
      <c r="S65" s="45" t="s">
        <v>60</v>
      </c>
      <c r="T65" s="199">
        <v>3.8121000000000005</v>
      </c>
      <c r="U65" s="238">
        <v>3.88</v>
      </c>
    </row>
    <row r="66" spans="1:21" s="1" customFormat="1" ht="15" customHeight="1" x14ac:dyDescent="0.25">
      <c r="A66" s="261">
        <v>61</v>
      </c>
      <c r="B66" s="124" t="s">
        <v>1</v>
      </c>
      <c r="C66" s="9" t="s">
        <v>107</v>
      </c>
      <c r="D66" s="345">
        <v>3.6488999999999998</v>
      </c>
      <c r="E66" s="594">
        <v>3.69</v>
      </c>
      <c r="F66" s="32" t="s">
        <v>2</v>
      </c>
      <c r="G66" s="42" t="s">
        <v>67</v>
      </c>
      <c r="H66" s="305">
        <v>3.7433000000000005</v>
      </c>
      <c r="I66" s="313">
        <v>3.79</v>
      </c>
      <c r="J66" s="32" t="s">
        <v>7</v>
      </c>
      <c r="K66" s="42" t="s">
        <v>59</v>
      </c>
      <c r="L66" s="305">
        <v>3.7925999999999997</v>
      </c>
      <c r="M66" s="313">
        <v>3.81</v>
      </c>
      <c r="N66" s="42" t="s">
        <v>3</v>
      </c>
      <c r="O66" s="42" t="s">
        <v>111</v>
      </c>
      <c r="P66" s="195">
        <v>3.5555555555555554</v>
      </c>
      <c r="Q66" s="234">
        <v>3.6</v>
      </c>
      <c r="R66" s="42" t="s">
        <v>5</v>
      </c>
      <c r="S66" s="42" t="s">
        <v>37</v>
      </c>
      <c r="T66" s="195">
        <v>3.8018000000000001</v>
      </c>
      <c r="U66" s="234">
        <v>3.88</v>
      </c>
    </row>
    <row r="67" spans="1:21" s="1" customFormat="1" ht="15" customHeight="1" x14ac:dyDescent="0.25">
      <c r="A67" s="262">
        <v>62</v>
      </c>
      <c r="B67" s="117" t="s">
        <v>7</v>
      </c>
      <c r="C67" s="12" t="s">
        <v>144</v>
      </c>
      <c r="D67" s="346">
        <v>3.6428000000000003</v>
      </c>
      <c r="E67" s="595">
        <v>3.69</v>
      </c>
      <c r="F67" s="24" t="s">
        <v>7</v>
      </c>
      <c r="G67" s="43" t="s">
        <v>92</v>
      </c>
      <c r="H67" s="303">
        <v>3.7234000000000003</v>
      </c>
      <c r="I67" s="309">
        <v>3.79</v>
      </c>
      <c r="J67" s="24" t="s">
        <v>7</v>
      </c>
      <c r="K67" s="43" t="s">
        <v>134</v>
      </c>
      <c r="L67" s="303">
        <v>3.7910000000000004</v>
      </c>
      <c r="M67" s="309">
        <v>3.81</v>
      </c>
      <c r="N67" s="43" t="s">
        <v>5</v>
      </c>
      <c r="O67" s="43" t="s">
        <v>50</v>
      </c>
      <c r="P67" s="196">
        <v>3.5440000000000005</v>
      </c>
      <c r="Q67" s="235">
        <v>3.6</v>
      </c>
      <c r="R67" s="43" t="s">
        <v>3</v>
      </c>
      <c r="S67" s="43" t="s">
        <v>25</v>
      </c>
      <c r="T67" s="196">
        <v>3.7960000000000003</v>
      </c>
      <c r="U67" s="235">
        <v>3.88</v>
      </c>
    </row>
    <row r="68" spans="1:21" s="1" customFormat="1" ht="15" customHeight="1" x14ac:dyDescent="0.25">
      <c r="A68" s="262">
        <v>63</v>
      </c>
      <c r="B68" s="117" t="s">
        <v>6</v>
      </c>
      <c r="C68" s="12" t="s">
        <v>55</v>
      </c>
      <c r="D68" s="346">
        <v>3.6357000000000004</v>
      </c>
      <c r="E68" s="595">
        <v>3.69</v>
      </c>
      <c r="F68" s="24" t="s">
        <v>4</v>
      </c>
      <c r="G68" s="43" t="s">
        <v>34</v>
      </c>
      <c r="H68" s="303">
        <v>3.7086000000000001</v>
      </c>
      <c r="I68" s="309">
        <v>3.79</v>
      </c>
      <c r="J68" s="24" t="s">
        <v>6</v>
      </c>
      <c r="K68" s="43" t="s">
        <v>126</v>
      </c>
      <c r="L68" s="303">
        <v>3.786</v>
      </c>
      <c r="M68" s="309">
        <v>3.81</v>
      </c>
      <c r="N68" s="43" t="s">
        <v>1</v>
      </c>
      <c r="O68" s="43" t="s">
        <v>104</v>
      </c>
      <c r="P68" s="196">
        <v>3.5431034482758621</v>
      </c>
      <c r="Q68" s="235">
        <v>3.6</v>
      </c>
      <c r="R68" s="43" t="s">
        <v>7</v>
      </c>
      <c r="S68" s="43" t="s">
        <v>181</v>
      </c>
      <c r="T68" s="196">
        <v>3.7875000000000001</v>
      </c>
      <c r="U68" s="235">
        <v>3.88</v>
      </c>
    </row>
    <row r="69" spans="1:21" s="1" customFormat="1" ht="15" customHeight="1" x14ac:dyDescent="0.25">
      <c r="A69" s="262">
        <v>64</v>
      </c>
      <c r="B69" s="117" t="s">
        <v>4</v>
      </c>
      <c r="C69" s="12" t="s">
        <v>116</v>
      </c>
      <c r="D69" s="346">
        <v>3.6356000000000002</v>
      </c>
      <c r="E69" s="595">
        <v>3.69</v>
      </c>
      <c r="F69" s="24" t="s">
        <v>7</v>
      </c>
      <c r="G69" s="43" t="s">
        <v>205</v>
      </c>
      <c r="H69" s="303">
        <v>3.7059000000000002</v>
      </c>
      <c r="I69" s="309">
        <v>3.79</v>
      </c>
      <c r="J69" s="24" t="s">
        <v>5</v>
      </c>
      <c r="K69" s="43" t="s">
        <v>45</v>
      </c>
      <c r="L69" s="303">
        <v>3.7856999999999998</v>
      </c>
      <c r="M69" s="309">
        <v>3.81</v>
      </c>
      <c r="N69" s="43" t="s">
        <v>6</v>
      </c>
      <c r="O69" s="43" t="s">
        <v>53</v>
      </c>
      <c r="P69" s="196">
        <v>3.5384615384615383</v>
      </c>
      <c r="Q69" s="235">
        <v>3.6</v>
      </c>
      <c r="R69" s="43" t="s">
        <v>5</v>
      </c>
      <c r="S69" s="43" t="s">
        <v>41</v>
      </c>
      <c r="T69" s="196">
        <v>3.7850999999999999</v>
      </c>
      <c r="U69" s="235">
        <v>3.88</v>
      </c>
    </row>
    <row r="70" spans="1:21" s="1" customFormat="1" ht="15" customHeight="1" x14ac:dyDescent="0.25">
      <c r="A70" s="262">
        <v>65</v>
      </c>
      <c r="B70" s="117" t="s">
        <v>7</v>
      </c>
      <c r="C70" s="12" t="s">
        <v>206</v>
      </c>
      <c r="D70" s="346">
        <v>3.6153000000000004</v>
      </c>
      <c r="E70" s="595">
        <v>3.69</v>
      </c>
      <c r="F70" s="24" t="s">
        <v>2</v>
      </c>
      <c r="G70" s="43" t="s">
        <v>68</v>
      </c>
      <c r="H70" s="303">
        <v>3.6953999999999998</v>
      </c>
      <c r="I70" s="309">
        <v>3.79</v>
      </c>
      <c r="J70" s="24" t="s">
        <v>2</v>
      </c>
      <c r="K70" s="43" t="s">
        <v>148</v>
      </c>
      <c r="L70" s="303">
        <v>3.7837000000000001</v>
      </c>
      <c r="M70" s="309">
        <v>3.81</v>
      </c>
      <c r="N70" s="43" t="s">
        <v>5</v>
      </c>
      <c r="O70" s="43" t="s">
        <v>41</v>
      </c>
      <c r="P70" s="196">
        <v>3.5128205128205128</v>
      </c>
      <c r="Q70" s="235">
        <v>3.6</v>
      </c>
      <c r="R70" s="43" t="s">
        <v>1</v>
      </c>
      <c r="S70" s="43" t="s">
        <v>182</v>
      </c>
      <c r="T70" s="196">
        <v>3.7858000000000001</v>
      </c>
      <c r="U70" s="235">
        <v>3.88</v>
      </c>
    </row>
    <row r="71" spans="1:21" s="1" customFormat="1" ht="15" customHeight="1" x14ac:dyDescent="0.25">
      <c r="A71" s="262">
        <v>66</v>
      </c>
      <c r="B71" s="117" t="s">
        <v>5</v>
      </c>
      <c r="C71" s="12" t="s">
        <v>48</v>
      </c>
      <c r="D71" s="346">
        <v>3.6152999999999995</v>
      </c>
      <c r="E71" s="595">
        <v>3.69</v>
      </c>
      <c r="F71" s="24" t="s">
        <v>3</v>
      </c>
      <c r="G71" s="43" t="s">
        <v>23</v>
      </c>
      <c r="H71" s="303">
        <v>3.6995</v>
      </c>
      <c r="I71" s="309">
        <v>3.79</v>
      </c>
      <c r="J71" s="24" t="s">
        <v>4</v>
      </c>
      <c r="K71" s="43" t="s">
        <v>30</v>
      </c>
      <c r="L71" s="303">
        <v>3.7778000000000005</v>
      </c>
      <c r="M71" s="309">
        <v>3.81</v>
      </c>
      <c r="N71" s="43" t="s">
        <v>7</v>
      </c>
      <c r="O71" s="43" t="s">
        <v>91</v>
      </c>
      <c r="P71" s="196">
        <v>3.5025906735751295</v>
      </c>
      <c r="Q71" s="235">
        <v>3.6</v>
      </c>
      <c r="R71" s="43" t="s">
        <v>2</v>
      </c>
      <c r="S71" s="43" t="s">
        <v>65</v>
      </c>
      <c r="T71" s="196">
        <v>3.7870000000000004</v>
      </c>
      <c r="U71" s="235">
        <v>3.88</v>
      </c>
    </row>
    <row r="72" spans="1:21" s="1" customFormat="1" ht="15" customHeight="1" x14ac:dyDescent="0.25">
      <c r="A72" s="262">
        <v>67</v>
      </c>
      <c r="B72" s="117" t="s">
        <v>7</v>
      </c>
      <c r="C72" s="12" t="s">
        <v>139</v>
      </c>
      <c r="D72" s="346">
        <v>3.6134999999999997</v>
      </c>
      <c r="E72" s="595">
        <v>3.69</v>
      </c>
      <c r="F72" s="24" t="s">
        <v>5</v>
      </c>
      <c r="G72" s="43" t="s">
        <v>37</v>
      </c>
      <c r="H72" s="303">
        <v>3.7042999999999999</v>
      </c>
      <c r="I72" s="309">
        <v>3.79</v>
      </c>
      <c r="J72" s="24" t="s">
        <v>5</v>
      </c>
      <c r="K72" s="43" t="s">
        <v>119</v>
      </c>
      <c r="L72" s="303">
        <v>3.7646999999999995</v>
      </c>
      <c r="M72" s="309">
        <v>3.81</v>
      </c>
      <c r="N72" s="43" t="s">
        <v>5</v>
      </c>
      <c r="O72" s="43" t="s">
        <v>119</v>
      </c>
      <c r="P72" s="196">
        <v>3.5</v>
      </c>
      <c r="Q72" s="235">
        <v>3.6</v>
      </c>
      <c r="R72" s="43" t="s">
        <v>5</v>
      </c>
      <c r="S72" s="43" t="s">
        <v>183</v>
      </c>
      <c r="T72" s="196">
        <v>3.7856999999999998</v>
      </c>
      <c r="U72" s="235">
        <v>3.88</v>
      </c>
    </row>
    <row r="73" spans="1:21" s="1" customFormat="1" ht="15" customHeight="1" x14ac:dyDescent="0.25">
      <c r="A73" s="262">
        <v>68</v>
      </c>
      <c r="B73" s="117" t="s">
        <v>7</v>
      </c>
      <c r="C73" s="12" t="s">
        <v>134</v>
      </c>
      <c r="D73" s="346">
        <v>3.6092</v>
      </c>
      <c r="E73" s="595">
        <v>3.69</v>
      </c>
      <c r="F73" s="24" t="s">
        <v>7</v>
      </c>
      <c r="G73" s="43" t="s">
        <v>56</v>
      </c>
      <c r="H73" s="303">
        <v>3.6913</v>
      </c>
      <c r="I73" s="309">
        <v>3.79</v>
      </c>
      <c r="J73" s="24" t="s">
        <v>7</v>
      </c>
      <c r="K73" s="43" t="s">
        <v>136</v>
      </c>
      <c r="L73" s="303">
        <v>3.7477</v>
      </c>
      <c r="M73" s="309">
        <v>3.81</v>
      </c>
      <c r="N73" s="43" t="s">
        <v>1</v>
      </c>
      <c r="O73" s="43" t="s">
        <v>19</v>
      </c>
      <c r="P73" s="196">
        <v>3.4774193548387098</v>
      </c>
      <c r="Q73" s="235">
        <v>3.6</v>
      </c>
      <c r="R73" s="43" t="s">
        <v>4</v>
      </c>
      <c r="S73" s="43" t="s">
        <v>100</v>
      </c>
      <c r="T73" s="196">
        <v>3.7804000000000002</v>
      </c>
      <c r="U73" s="235">
        <v>3.88</v>
      </c>
    </row>
    <row r="74" spans="1:21" s="1" customFormat="1" ht="15" customHeight="1" x14ac:dyDescent="0.25">
      <c r="A74" s="262">
        <v>69</v>
      </c>
      <c r="B74" s="116" t="s">
        <v>5</v>
      </c>
      <c r="C74" s="17" t="s">
        <v>46</v>
      </c>
      <c r="D74" s="348">
        <v>3.6088</v>
      </c>
      <c r="E74" s="597">
        <v>3.69</v>
      </c>
      <c r="F74" s="24" t="s">
        <v>4</v>
      </c>
      <c r="G74" s="43" t="s">
        <v>118</v>
      </c>
      <c r="H74" s="303">
        <v>3.6858</v>
      </c>
      <c r="I74" s="309">
        <v>3.79</v>
      </c>
      <c r="J74" s="24" t="s">
        <v>4</v>
      </c>
      <c r="K74" s="43" t="s">
        <v>35</v>
      </c>
      <c r="L74" s="303">
        <v>3.7432000000000003</v>
      </c>
      <c r="M74" s="309">
        <v>3.81</v>
      </c>
      <c r="N74" s="43" t="s">
        <v>6</v>
      </c>
      <c r="O74" s="43" t="s">
        <v>54</v>
      </c>
      <c r="P74" s="196">
        <v>3.4736842105263164</v>
      </c>
      <c r="Q74" s="235">
        <v>3.6</v>
      </c>
      <c r="R74" s="43" t="s">
        <v>4</v>
      </c>
      <c r="S74" s="43" t="s">
        <v>184</v>
      </c>
      <c r="T74" s="196">
        <v>3.7664</v>
      </c>
      <c r="U74" s="235">
        <v>3.88</v>
      </c>
    </row>
    <row r="75" spans="1:21" s="1" customFormat="1" ht="15" customHeight="1" thickBot="1" x14ac:dyDescent="0.3">
      <c r="A75" s="263">
        <v>70</v>
      </c>
      <c r="B75" s="125" t="s">
        <v>4</v>
      </c>
      <c r="C75" s="15" t="s">
        <v>113</v>
      </c>
      <c r="D75" s="347">
        <v>3.6068000000000007</v>
      </c>
      <c r="E75" s="602">
        <v>3.69</v>
      </c>
      <c r="F75" s="30" t="s">
        <v>5</v>
      </c>
      <c r="G75" s="44" t="s">
        <v>43</v>
      </c>
      <c r="H75" s="304">
        <v>3.6777999999999995</v>
      </c>
      <c r="I75" s="310">
        <v>3.79</v>
      </c>
      <c r="J75" s="30" t="s">
        <v>4</v>
      </c>
      <c r="K75" s="44" t="s">
        <v>113</v>
      </c>
      <c r="L75" s="304">
        <v>3.7412999999999994</v>
      </c>
      <c r="M75" s="310">
        <v>3.81</v>
      </c>
      <c r="N75" s="44" t="s">
        <v>7</v>
      </c>
      <c r="O75" s="44" t="s">
        <v>60</v>
      </c>
      <c r="P75" s="197">
        <v>3.4722222222222223</v>
      </c>
      <c r="Q75" s="236">
        <v>3.6</v>
      </c>
      <c r="R75" s="44" t="s">
        <v>5</v>
      </c>
      <c r="S75" s="44" t="s">
        <v>49</v>
      </c>
      <c r="T75" s="197">
        <v>3.7674000000000003</v>
      </c>
      <c r="U75" s="236">
        <v>3.88</v>
      </c>
    </row>
    <row r="76" spans="1:21" s="1" customFormat="1" ht="15" customHeight="1" x14ac:dyDescent="0.25">
      <c r="A76" s="264">
        <v>71</v>
      </c>
      <c r="B76" s="116" t="s">
        <v>5</v>
      </c>
      <c r="C76" s="17" t="s">
        <v>120</v>
      </c>
      <c r="D76" s="348">
        <v>3.6025</v>
      </c>
      <c r="E76" s="597">
        <v>3.69</v>
      </c>
      <c r="F76" s="27" t="s">
        <v>2</v>
      </c>
      <c r="G76" s="46" t="s">
        <v>65</v>
      </c>
      <c r="H76" s="305">
        <v>3.6810999999999994</v>
      </c>
      <c r="I76" s="311">
        <v>3.79</v>
      </c>
      <c r="J76" s="27" t="s">
        <v>7</v>
      </c>
      <c r="K76" s="46" t="s">
        <v>147</v>
      </c>
      <c r="L76" s="305">
        <v>3.7191999999999994</v>
      </c>
      <c r="M76" s="311">
        <v>3.81</v>
      </c>
      <c r="N76" s="46" t="s">
        <v>5</v>
      </c>
      <c r="O76" s="46" t="s">
        <v>37</v>
      </c>
      <c r="P76" s="198">
        <v>3.4711538461538463</v>
      </c>
      <c r="Q76" s="237">
        <v>3.6</v>
      </c>
      <c r="R76" s="46" t="s">
        <v>7</v>
      </c>
      <c r="S76" s="46" t="s">
        <v>62</v>
      </c>
      <c r="T76" s="198">
        <v>3.7634000000000003</v>
      </c>
      <c r="U76" s="237">
        <v>3.88</v>
      </c>
    </row>
    <row r="77" spans="1:21" s="1" customFormat="1" ht="15" customHeight="1" x14ac:dyDescent="0.25">
      <c r="A77" s="262">
        <v>72</v>
      </c>
      <c r="B77" s="117" t="s">
        <v>7</v>
      </c>
      <c r="C77" s="12" t="s">
        <v>132</v>
      </c>
      <c r="D77" s="346">
        <v>3.6003999999999996</v>
      </c>
      <c r="E77" s="595">
        <v>3.69</v>
      </c>
      <c r="F77" s="24" t="s">
        <v>5</v>
      </c>
      <c r="G77" s="43" t="s">
        <v>209</v>
      </c>
      <c r="H77" s="303">
        <v>3.6841000000000004</v>
      </c>
      <c r="I77" s="309">
        <v>3.79</v>
      </c>
      <c r="J77" s="24" t="s">
        <v>7</v>
      </c>
      <c r="K77" s="43" t="s">
        <v>146</v>
      </c>
      <c r="L77" s="303">
        <v>3.7095000000000002</v>
      </c>
      <c r="M77" s="309">
        <v>3.81</v>
      </c>
      <c r="N77" s="43" t="s">
        <v>5</v>
      </c>
      <c r="O77" s="43" t="s">
        <v>40</v>
      </c>
      <c r="P77" s="196">
        <v>3.4594594594594601</v>
      </c>
      <c r="Q77" s="235">
        <v>3.6</v>
      </c>
      <c r="R77" s="43" t="s">
        <v>4</v>
      </c>
      <c r="S77" s="43" t="s">
        <v>33</v>
      </c>
      <c r="T77" s="196">
        <v>3.7609000000000004</v>
      </c>
      <c r="U77" s="235">
        <v>3.88</v>
      </c>
    </row>
    <row r="78" spans="1:21" s="1" customFormat="1" ht="15" customHeight="1" x14ac:dyDescent="0.25">
      <c r="A78" s="262">
        <v>73</v>
      </c>
      <c r="B78" s="117" t="s">
        <v>4</v>
      </c>
      <c r="C78" s="12" t="s">
        <v>100</v>
      </c>
      <c r="D78" s="346">
        <v>3.5924999999999998</v>
      </c>
      <c r="E78" s="595">
        <v>3.69</v>
      </c>
      <c r="F78" s="24" t="s">
        <v>7</v>
      </c>
      <c r="G78" s="43" t="s">
        <v>135</v>
      </c>
      <c r="H78" s="303">
        <v>3.6663000000000006</v>
      </c>
      <c r="I78" s="309">
        <v>3.79</v>
      </c>
      <c r="J78" s="24" t="s">
        <v>7</v>
      </c>
      <c r="K78" s="43" t="s">
        <v>139</v>
      </c>
      <c r="L78" s="303">
        <v>3.7086999999999999</v>
      </c>
      <c r="M78" s="309">
        <v>3.81</v>
      </c>
      <c r="N78" s="43" t="s">
        <v>3</v>
      </c>
      <c r="O78" s="43" t="s">
        <v>21</v>
      </c>
      <c r="P78" s="196">
        <v>3.4545454545454546</v>
      </c>
      <c r="Q78" s="235">
        <v>3.6</v>
      </c>
      <c r="R78" s="43" t="s">
        <v>4</v>
      </c>
      <c r="S78" s="43" t="s">
        <v>31</v>
      </c>
      <c r="T78" s="196">
        <v>3.7456</v>
      </c>
      <c r="U78" s="235">
        <v>3.88</v>
      </c>
    </row>
    <row r="79" spans="1:21" s="1" customFormat="1" ht="15" customHeight="1" x14ac:dyDescent="0.25">
      <c r="A79" s="262">
        <v>74</v>
      </c>
      <c r="B79" s="117" t="s">
        <v>7</v>
      </c>
      <c r="C79" s="12" t="s">
        <v>90</v>
      </c>
      <c r="D79" s="346">
        <v>3.5902000000000003</v>
      </c>
      <c r="E79" s="595">
        <v>3.69</v>
      </c>
      <c r="F79" s="24" t="s">
        <v>5</v>
      </c>
      <c r="G79" s="43" t="s">
        <v>49</v>
      </c>
      <c r="H79" s="308">
        <v>3.6638000000000002</v>
      </c>
      <c r="I79" s="309">
        <v>3.79</v>
      </c>
      <c r="J79" s="24" t="s">
        <v>2</v>
      </c>
      <c r="K79" s="43" t="s">
        <v>149</v>
      </c>
      <c r="L79" s="308">
        <v>3.7025000000000001</v>
      </c>
      <c r="M79" s="309">
        <v>3.81</v>
      </c>
      <c r="N79" s="43" t="s">
        <v>4</v>
      </c>
      <c r="O79" s="43" t="s">
        <v>116</v>
      </c>
      <c r="P79" s="196">
        <v>3.443661971830986</v>
      </c>
      <c r="Q79" s="235">
        <v>3.6</v>
      </c>
      <c r="R79" s="43" t="s">
        <v>5</v>
      </c>
      <c r="S79" s="43" t="s">
        <v>40</v>
      </c>
      <c r="T79" s="196">
        <v>3.7478000000000002</v>
      </c>
      <c r="U79" s="235">
        <v>3.88</v>
      </c>
    </row>
    <row r="80" spans="1:21" s="1" customFormat="1" ht="15" customHeight="1" x14ac:dyDescent="0.25">
      <c r="A80" s="262">
        <v>75</v>
      </c>
      <c r="B80" s="117" t="s">
        <v>7</v>
      </c>
      <c r="C80" s="12" t="s">
        <v>143</v>
      </c>
      <c r="D80" s="346">
        <v>3.5824000000000003</v>
      </c>
      <c r="E80" s="595">
        <v>3.69</v>
      </c>
      <c r="F80" s="24" t="s">
        <v>6</v>
      </c>
      <c r="G80" s="43" t="s">
        <v>125</v>
      </c>
      <c r="H80" s="303">
        <v>3.6472999999999995</v>
      </c>
      <c r="I80" s="309">
        <v>3.79</v>
      </c>
      <c r="J80" s="24" t="s">
        <v>4</v>
      </c>
      <c r="K80" s="43" t="s">
        <v>34</v>
      </c>
      <c r="L80" s="303">
        <v>3.7007999999999996</v>
      </c>
      <c r="M80" s="309">
        <v>3.81</v>
      </c>
      <c r="N80" s="43" t="s">
        <v>3</v>
      </c>
      <c r="O80" s="43" t="s">
        <v>25</v>
      </c>
      <c r="P80" s="196">
        <v>3.4166666666666661</v>
      </c>
      <c r="Q80" s="235">
        <v>3.6</v>
      </c>
      <c r="R80" s="43" t="s">
        <v>7</v>
      </c>
      <c r="S80" s="43" t="s">
        <v>185</v>
      </c>
      <c r="T80" s="196">
        <v>3.7527000000000004</v>
      </c>
      <c r="U80" s="235">
        <v>3.88</v>
      </c>
    </row>
    <row r="81" spans="1:21" s="1" customFormat="1" ht="15" customHeight="1" x14ac:dyDescent="0.25">
      <c r="A81" s="262">
        <v>76</v>
      </c>
      <c r="B81" s="117" t="s">
        <v>7</v>
      </c>
      <c r="C81" s="95" t="s">
        <v>140</v>
      </c>
      <c r="D81" s="346">
        <v>3.5817999999999999</v>
      </c>
      <c r="E81" s="595">
        <v>3.69</v>
      </c>
      <c r="F81" s="24" t="s">
        <v>5</v>
      </c>
      <c r="G81" s="43" t="s">
        <v>152</v>
      </c>
      <c r="H81" s="303">
        <v>3.6440000000000001</v>
      </c>
      <c r="I81" s="309">
        <v>3.79</v>
      </c>
      <c r="J81" s="24" t="s">
        <v>6</v>
      </c>
      <c r="K81" s="43" t="s">
        <v>54</v>
      </c>
      <c r="L81" s="303">
        <v>3.6805000000000003</v>
      </c>
      <c r="M81" s="309">
        <v>3.81</v>
      </c>
      <c r="N81" s="43" t="s">
        <v>4</v>
      </c>
      <c r="O81" s="43" t="s">
        <v>117</v>
      </c>
      <c r="P81" s="196">
        <v>3.4153846153846148</v>
      </c>
      <c r="Q81" s="235">
        <v>3.6</v>
      </c>
      <c r="R81" s="43" t="s">
        <v>2</v>
      </c>
      <c r="S81" s="43" t="s">
        <v>68</v>
      </c>
      <c r="T81" s="196">
        <v>3.7337000000000002</v>
      </c>
      <c r="U81" s="235">
        <v>3.88</v>
      </c>
    </row>
    <row r="82" spans="1:21" s="1" customFormat="1" ht="15" customHeight="1" x14ac:dyDescent="0.25">
      <c r="A82" s="262">
        <v>77</v>
      </c>
      <c r="B82" s="117" t="s">
        <v>5</v>
      </c>
      <c r="C82" s="417" t="s">
        <v>210</v>
      </c>
      <c r="D82" s="346">
        <v>3.5813000000000001</v>
      </c>
      <c r="E82" s="595">
        <v>3.69</v>
      </c>
      <c r="F82" s="24" t="s">
        <v>6</v>
      </c>
      <c r="G82" s="43" t="s">
        <v>151</v>
      </c>
      <c r="H82" s="308">
        <v>3.6381000000000001</v>
      </c>
      <c r="I82" s="309">
        <v>3.79</v>
      </c>
      <c r="J82" s="24" t="s">
        <v>2</v>
      </c>
      <c r="K82" s="43" t="s">
        <v>68</v>
      </c>
      <c r="L82" s="308">
        <v>3.6669999999999998</v>
      </c>
      <c r="M82" s="309">
        <v>3.81</v>
      </c>
      <c r="N82" s="43" t="s">
        <v>3</v>
      </c>
      <c r="O82" s="43" t="s">
        <v>110</v>
      </c>
      <c r="P82" s="196">
        <v>3.4150943396226414</v>
      </c>
      <c r="Q82" s="235">
        <v>3.6</v>
      </c>
      <c r="R82" s="43" t="s">
        <v>5</v>
      </c>
      <c r="S82" s="43" t="s">
        <v>186</v>
      </c>
      <c r="T82" s="196">
        <v>3.6989000000000001</v>
      </c>
      <c r="U82" s="235">
        <v>3.88</v>
      </c>
    </row>
    <row r="83" spans="1:21" s="1" customFormat="1" ht="15" customHeight="1" x14ac:dyDescent="0.25">
      <c r="A83" s="262">
        <v>78</v>
      </c>
      <c r="B83" s="117" t="s">
        <v>2</v>
      </c>
      <c r="C83" s="95" t="s">
        <v>201</v>
      </c>
      <c r="D83" s="346">
        <v>3.5779000000000001</v>
      </c>
      <c r="E83" s="595">
        <v>3.69</v>
      </c>
      <c r="F83" s="24" t="s">
        <v>4</v>
      </c>
      <c r="G83" s="43" t="s">
        <v>35</v>
      </c>
      <c r="H83" s="303">
        <v>3.63</v>
      </c>
      <c r="I83" s="309">
        <v>3.79</v>
      </c>
      <c r="J83" s="24" t="s">
        <v>5</v>
      </c>
      <c r="K83" s="43" t="s">
        <v>41</v>
      </c>
      <c r="L83" s="303">
        <v>3.6604999999999994</v>
      </c>
      <c r="M83" s="309">
        <v>3.81</v>
      </c>
      <c r="N83" s="43" t="s">
        <v>7</v>
      </c>
      <c r="O83" s="43" t="s">
        <v>129</v>
      </c>
      <c r="P83" s="196">
        <v>3.4096385542168672</v>
      </c>
      <c r="Q83" s="235">
        <v>3.6</v>
      </c>
      <c r="R83" s="43" t="s">
        <v>7</v>
      </c>
      <c r="S83" s="43" t="s">
        <v>56</v>
      </c>
      <c r="T83" s="196">
        <v>3.7037</v>
      </c>
      <c r="U83" s="235">
        <v>3.88</v>
      </c>
    </row>
    <row r="84" spans="1:21" s="1" customFormat="1" ht="15" customHeight="1" x14ac:dyDescent="0.25">
      <c r="A84" s="262">
        <v>79</v>
      </c>
      <c r="B84" s="116" t="s">
        <v>3</v>
      </c>
      <c r="C84" s="94" t="s">
        <v>108</v>
      </c>
      <c r="D84" s="348">
        <v>3.5764000000000005</v>
      </c>
      <c r="E84" s="597">
        <v>3.69</v>
      </c>
      <c r="F84" s="24" t="s">
        <v>7</v>
      </c>
      <c r="G84" s="43" t="s">
        <v>138</v>
      </c>
      <c r="H84" s="303">
        <v>3.6333000000000002</v>
      </c>
      <c r="I84" s="309">
        <v>3.79</v>
      </c>
      <c r="J84" s="24" t="s">
        <v>2</v>
      </c>
      <c r="K84" s="43" t="s">
        <v>64</v>
      </c>
      <c r="L84" s="303">
        <v>3.66</v>
      </c>
      <c r="M84" s="309">
        <v>3.81</v>
      </c>
      <c r="N84" s="43" t="s">
        <v>7</v>
      </c>
      <c r="O84" s="43" t="s">
        <v>134</v>
      </c>
      <c r="P84" s="196">
        <v>3.4078947368421044</v>
      </c>
      <c r="Q84" s="235">
        <v>3.6</v>
      </c>
      <c r="R84" s="43" t="s">
        <v>4</v>
      </c>
      <c r="S84" s="43" t="s">
        <v>187</v>
      </c>
      <c r="T84" s="196">
        <v>3.7</v>
      </c>
      <c r="U84" s="235">
        <v>3.88</v>
      </c>
    </row>
    <row r="85" spans="1:21" s="1" customFormat="1" ht="15" customHeight="1" thickBot="1" x14ac:dyDescent="0.3">
      <c r="A85" s="265">
        <v>80</v>
      </c>
      <c r="B85" s="63" t="s">
        <v>4</v>
      </c>
      <c r="C85" s="96" t="s">
        <v>28</v>
      </c>
      <c r="D85" s="349">
        <v>3.5693000000000006</v>
      </c>
      <c r="E85" s="601">
        <v>3.69</v>
      </c>
      <c r="F85" s="36" t="s">
        <v>7</v>
      </c>
      <c r="G85" s="45" t="s">
        <v>130</v>
      </c>
      <c r="H85" s="306">
        <v>3.6227</v>
      </c>
      <c r="I85" s="312">
        <v>3.79</v>
      </c>
      <c r="J85" s="36" t="s">
        <v>3</v>
      </c>
      <c r="K85" s="45" t="s">
        <v>111</v>
      </c>
      <c r="L85" s="306">
        <v>3.65</v>
      </c>
      <c r="M85" s="312">
        <v>3.81</v>
      </c>
      <c r="N85" s="45" t="s">
        <v>6</v>
      </c>
      <c r="O85" s="45" t="s">
        <v>128</v>
      </c>
      <c r="P85" s="199">
        <v>3.3943661971830981</v>
      </c>
      <c r="Q85" s="238">
        <v>3.6</v>
      </c>
      <c r="R85" s="45" t="s">
        <v>7</v>
      </c>
      <c r="S85" s="45" t="s">
        <v>58</v>
      </c>
      <c r="T85" s="199">
        <v>3.6861000000000002</v>
      </c>
      <c r="U85" s="238">
        <v>3.88</v>
      </c>
    </row>
    <row r="86" spans="1:21" s="1" customFormat="1" ht="15" customHeight="1" x14ac:dyDescent="0.25">
      <c r="A86" s="261">
        <v>81</v>
      </c>
      <c r="B86" s="124" t="s">
        <v>4</v>
      </c>
      <c r="C86" s="99" t="s">
        <v>34</v>
      </c>
      <c r="D86" s="345">
        <v>3.5636999999999999</v>
      </c>
      <c r="E86" s="594">
        <v>3.69</v>
      </c>
      <c r="F86" s="32" t="s">
        <v>4</v>
      </c>
      <c r="G86" s="42" t="s">
        <v>116</v>
      </c>
      <c r="H86" s="307">
        <v>3.6172999999999997</v>
      </c>
      <c r="I86" s="313">
        <v>3.79</v>
      </c>
      <c r="J86" s="32" t="s">
        <v>4</v>
      </c>
      <c r="K86" s="42" t="s">
        <v>117</v>
      </c>
      <c r="L86" s="307">
        <v>3.6491999999999996</v>
      </c>
      <c r="M86" s="313">
        <v>3.81</v>
      </c>
      <c r="N86" s="42" t="s">
        <v>1</v>
      </c>
      <c r="O86" s="42" t="s">
        <v>107</v>
      </c>
      <c r="P86" s="195">
        <v>3.3931623931623927</v>
      </c>
      <c r="Q86" s="234">
        <v>3.6</v>
      </c>
      <c r="R86" s="42" t="s">
        <v>7</v>
      </c>
      <c r="S86" s="42" t="s">
        <v>61</v>
      </c>
      <c r="T86" s="195">
        <v>3.6819000000000002</v>
      </c>
      <c r="U86" s="234">
        <v>3.88</v>
      </c>
    </row>
    <row r="87" spans="1:21" s="1" customFormat="1" ht="15" customHeight="1" x14ac:dyDescent="0.25">
      <c r="A87" s="262">
        <v>82</v>
      </c>
      <c r="B87" s="117" t="s">
        <v>4</v>
      </c>
      <c r="C87" s="95" t="s">
        <v>31</v>
      </c>
      <c r="D87" s="346">
        <v>3.5614999999999997</v>
      </c>
      <c r="E87" s="595">
        <v>3.69</v>
      </c>
      <c r="F87" s="24" t="s">
        <v>7</v>
      </c>
      <c r="G87" s="43" t="s">
        <v>140</v>
      </c>
      <c r="H87" s="303">
        <v>3.6137000000000001</v>
      </c>
      <c r="I87" s="309">
        <v>3.79</v>
      </c>
      <c r="J87" s="24" t="s">
        <v>4</v>
      </c>
      <c r="K87" s="43" t="s">
        <v>36</v>
      </c>
      <c r="L87" s="303">
        <v>3.6483000000000003</v>
      </c>
      <c r="M87" s="309">
        <v>3.81</v>
      </c>
      <c r="N87" s="43" t="s">
        <v>5</v>
      </c>
      <c r="O87" s="43" t="s">
        <v>42</v>
      </c>
      <c r="P87" s="196">
        <v>3.3846153846153846</v>
      </c>
      <c r="Q87" s="235">
        <v>3.6</v>
      </c>
      <c r="R87" s="43" t="s">
        <v>7</v>
      </c>
      <c r="S87" s="43" t="s">
        <v>188</v>
      </c>
      <c r="T87" s="196">
        <v>3.6589000000000005</v>
      </c>
      <c r="U87" s="235">
        <v>3.88</v>
      </c>
    </row>
    <row r="88" spans="1:21" s="1" customFormat="1" ht="15" customHeight="1" x14ac:dyDescent="0.25">
      <c r="A88" s="262">
        <v>83</v>
      </c>
      <c r="B88" s="117" t="s">
        <v>5</v>
      </c>
      <c r="C88" s="95" t="s">
        <v>44</v>
      </c>
      <c r="D88" s="346">
        <v>3.56</v>
      </c>
      <c r="E88" s="595">
        <v>3.69</v>
      </c>
      <c r="F88" s="24" t="s">
        <v>7</v>
      </c>
      <c r="G88" s="43" t="s">
        <v>145</v>
      </c>
      <c r="H88" s="303">
        <v>3.605</v>
      </c>
      <c r="I88" s="309">
        <v>3.79</v>
      </c>
      <c r="J88" s="24" t="s">
        <v>4</v>
      </c>
      <c r="K88" s="43" t="s">
        <v>116</v>
      </c>
      <c r="L88" s="303">
        <v>3.645</v>
      </c>
      <c r="M88" s="309">
        <v>3.81</v>
      </c>
      <c r="N88" s="43" t="s">
        <v>4</v>
      </c>
      <c r="O88" s="43" t="s">
        <v>29</v>
      </c>
      <c r="P88" s="196">
        <v>3.3802816901408455</v>
      </c>
      <c r="Q88" s="235">
        <v>3.6</v>
      </c>
      <c r="R88" s="43" t="s">
        <v>1</v>
      </c>
      <c r="S88" s="43" t="s">
        <v>99</v>
      </c>
      <c r="T88" s="196">
        <v>3.6629</v>
      </c>
      <c r="U88" s="235">
        <v>3.88</v>
      </c>
    </row>
    <row r="89" spans="1:21" s="1" customFormat="1" ht="15" customHeight="1" x14ac:dyDescent="0.25">
      <c r="A89" s="262">
        <v>84</v>
      </c>
      <c r="B89" s="117" t="s">
        <v>4</v>
      </c>
      <c r="C89" s="97" t="s">
        <v>117</v>
      </c>
      <c r="D89" s="346">
        <v>3.5569999999999999</v>
      </c>
      <c r="E89" s="595">
        <v>3.69</v>
      </c>
      <c r="F89" s="24" t="s">
        <v>7</v>
      </c>
      <c r="G89" s="43" t="s">
        <v>136</v>
      </c>
      <c r="H89" s="303">
        <v>3.5909000000000004</v>
      </c>
      <c r="I89" s="309">
        <v>3.79</v>
      </c>
      <c r="J89" s="24" t="s">
        <v>5</v>
      </c>
      <c r="K89" s="43" t="s">
        <v>48</v>
      </c>
      <c r="L89" s="303">
        <v>3.6332000000000004</v>
      </c>
      <c r="M89" s="309">
        <v>3.81</v>
      </c>
      <c r="N89" s="43" t="s">
        <v>5</v>
      </c>
      <c r="O89" s="43" t="s">
        <v>45</v>
      </c>
      <c r="P89" s="196">
        <v>3.3775510204081631</v>
      </c>
      <c r="Q89" s="235">
        <v>3.6</v>
      </c>
      <c r="R89" s="43" t="s">
        <v>1</v>
      </c>
      <c r="S89" s="43" t="s">
        <v>189</v>
      </c>
      <c r="T89" s="196">
        <v>3.6502999999999997</v>
      </c>
      <c r="U89" s="235">
        <v>3.88</v>
      </c>
    </row>
    <row r="90" spans="1:21" s="1" customFormat="1" ht="15" customHeight="1" x14ac:dyDescent="0.25">
      <c r="A90" s="262">
        <v>85</v>
      </c>
      <c r="B90" s="117" t="s">
        <v>1</v>
      </c>
      <c r="C90" s="95" t="s">
        <v>99</v>
      </c>
      <c r="D90" s="346">
        <v>3.5495000000000001</v>
      </c>
      <c r="E90" s="595">
        <v>3.69</v>
      </c>
      <c r="F90" s="24" t="s">
        <v>4</v>
      </c>
      <c r="G90" s="43" t="s">
        <v>114</v>
      </c>
      <c r="H90" s="303">
        <v>3.5878000000000001</v>
      </c>
      <c r="I90" s="309">
        <v>3.79</v>
      </c>
      <c r="J90" s="24" t="s">
        <v>5</v>
      </c>
      <c r="K90" s="43" t="s">
        <v>49</v>
      </c>
      <c r="L90" s="303">
        <v>3.6296999999999997</v>
      </c>
      <c r="M90" s="309">
        <v>3.81</v>
      </c>
      <c r="N90" s="43" t="s">
        <v>4</v>
      </c>
      <c r="O90" s="43" t="s">
        <v>118</v>
      </c>
      <c r="P90" s="196">
        <v>3.376811594202898</v>
      </c>
      <c r="Q90" s="235">
        <v>3.6</v>
      </c>
      <c r="R90" s="43" t="s">
        <v>7</v>
      </c>
      <c r="S90" s="43" t="s">
        <v>190</v>
      </c>
      <c r="T90" s="196">
        <v>3.6521999999999997</v>
      </c>
      <c r="U90" s="235">
        <v>3.88</v>
      </c>
    </row>
    <row r="91" spans="1:21" s="1" customFormat="1" ht="15" customHeight="1" x14ac:dyDescent="0.25">
      <c r="A91" s="262">
        <v>86</v>
      </c>
      <c r="B91" s="117" t="s">
        <v>5</v>
      </c>
      <c r="C91" s="97" t="s">
        <v>101</v>
      </c>
      <c r="D91" s="346">
        <v>3.5472999999999995</v>
      </c>
      <c r="E91" s="595">
        <v>3.69</v>
      </c>
      <c r="F91" s="24" t="s">
        <v>4</v>
      </c>
      <c r="G91" s="43" t="s">
        <v>29</v>
      </c>
      <c r="H91" s="303">
        <v>3.58</v>
      </c>
      <c r="I91" s="309">
        <v>3.79</v>
      </c>
      <c r="J91" s="24" t="s">
        <v>6</v>
      </c>
      <c r="K91" s="43" t="s">
        <v>123</v>
      </c>
      <c r="L91" s="303">
        <v>3.6263000000000001</v>
      </c>
      <c r="M91" s="309">
        <v>3.81</v>
      </c>
      <c r="N91" s="43" t="s">
        <v>5</v>
      </c>
      <c r="O91" s="43" t="s">
        <v>102</v>
      </c>
      <c r="P91" s="196">
        <v>3.3693693693693687</v>
      </c>
      <c r="Q91" s="235">
        <v>3.6</v>
      </c>
      <c r="R91" s="43" t="s">
        <v>5</v>
      </c>
      <c r="S91" s="43" t="s">
        <v>47</v>
      </c>
      <c r="T91" s="196">
        <v>3.6454999999999997</v>
      </c>
      <c r="U91" s="235">
        <v>3.88</v>
      </c>
    </row>
    <row r="92" spans="1:21" s="1" customFormat="1" ht="15" customHeight="1" x14ac:dyDescent="0.25">
      <c r="A92" s="262">
        <v>87</v>
      </c>
      <c r="B92" s="117" t="s">
        <v>7</v>
      </c>
      <c r="C92" s="95" t="s">
        <v>131</v>
      </c>
      <c r="D92" s="346">
        <v>3.5441999999999996</v>
      </c>
      <c r="E92" s="595">
        <v>3.69</v>
      </c>
      <c r="F92" s="24" t="s">
        <v>5</v>
      </c>
      <c r="G92" s="43" t="s">
        <v>101</v>
      </c>
      <c r="H92" s="303">
        <v>3.5817999999999999</v>
      </c>
      <c r="I92" s="309">
        <v>3.79</v>
      </c>
      <c r="J92" s="24" t="s">
        <v>7</v>
      </c>
      <c r="K92" s="43" t="s">
        <v>61</v>
      </c>
      <c r="L92" s="303">
        <v>3.6087000000000002</v>
      </c>
      <c r="M92" s="309">
        <v>3.81</v>
      </c>
      <c r="N92" s="43" t="s">
        <v>4</v>
      </c>
      <c r="O92" s="43" t="s">
        <v>36</v>
      </c>
      <c r="P92" s="196">
        <v>3.3613445378151261</v>
      </c>
      <c r="Q92" s="235">
        <v>3.6</v>
      </c>
      <c r="R92" s="43" t="s">
        <v>3</v>
      </c>
      <c r="S92" s="43" t="s">
        <v>191</v>
      </c>
      <c r="T92" s="196">
        <v>3.6124999999999998</v>
      </c>
      <c r="U92" s="235">
        <v>3.88</v>
      </c>
    </row>
    <row r="93" spans="1:21" s="1" customFormat="1" ht="15" customHeight="1" x14ac:dyDescent="0.25">
      <c r="A93" s="262">
        <v>88</v>
      </c>
      <c r="B93" s="117" t="s">
        <v>5</v>
      </c>
      <c r="C93" s="95" t="s">
        <v>37</v>
      </c>
      <c r="D93" s="346">
        <v>3.5364999999999998</v>
      </c>
      <c r="E93" s="595">
        <v>3.69</v>
      </c>
      <c r="F93" s="24" t="s">
        <v>7</v>
      </c>
      <c r="G93" s="43" t="s">
        <v>208</v>
      </c>
      <c r="H93" s="303">
        <v>3.5710999999999995</v>
      </c>
      <c r="I93" s="309">
        <v>3.79</v>
      </c>
      <c r="J93" s="24" t="s">
        <v>5</v>
      </c>
      <c r="K93" s="43" t="s">
        <v>43</v>
      </c>
      <c r="L93" s="303">
        <v>3.5996000000000006</v>
      </c>
      <c r="M93" s="309">
        <v>3.81</v>
      </c>
      <c r="N93" s="43" t="s">
        <v>7</v>
      </c>
      <c r="O93" s="43" t="s">
        <v>137</v>
      </c>
      <c r="P93" s="196">
        <v>3.3304347826086955</v>
      </c>
      <c r="Q93" s="235">
        <v>3.6</v>
      </c>
      <c r="R93" s="43" t="s">
        <v>3</v>
      </c>
      <c r="S93" s="43" t="s">
        <v>24</v>
      </c>
      <c r="T93" s="196">
        <v>3.6021000000000005</v>
      </c>
      <c r="U93" s="235">
        <v>3.88</v>
      </c>
    </row>
    <row r="94" spans="1:21" s="1" customFormat="1" ht="15" customHeight="1" x14ac:dyDescent="0.25">
      <c r="A94" s="262">
        <v>89</v>
      </c>
      <c r="B94" s="116" t="s">
        <v>6</v>
      </c>
      <c r="C94" s="94" t="s">
        <v>125</v>
      </c>
      <c r="D94" s="348">
        <v>3.5337000000000001</v>
      </c>
      <c r="E94" s="597">
        <v>3.69</v>
      </c>
      <c r="F94" s="24" t="s">
        <v>1</v>
      </c>
      <c r="G94" s="43" t="s">
        <v>99</v>
      </c>
      <c r="H94" s="303">
        <v>3.5663</v>
      </c>
      <c r="I94" s="309">
        <v>3.79</v>
      </c>
      <c r="J94" s="24" t="s">
        <v>7</v>
      </c>
      <c r="K94" s="43" t="s">
        <v>60</v>
      </c>
      <c r="L94" s="303">
        <v>3.5968999999999998</v>
      </c>
      <c r="M94" s="309">
        <v>3.81</v>
      </c>
      <c r="N94" s="43" t="s">
        <v>7</v>
      </c>
      <c r="O94" s="43" t="s">
        <v>139</v>
      </c>
      <c r="P94" s="196">
        <v>3.3283582089552239</v>
      </c>
      <c r="Q94" s="235">
        <v>3.6</v>
      </c>
      <c r="R94" s="43" t="s">
        <v>5</v>
      </c>
      <c r="S94" s="43" t="s">
        <v>48</v>
      </c>
      <c r="T94" s="196">
        <v>3.6019999999999994</v>
      </c>
      <c r="U94" s="235">
        <v>3.88</v>
      </c>
    </row>
    <row r="95" spans="1:21" s="1" customFormat="1" ht="15" customHeight="1" thickBot="1" x14ac:dyDescent="0.3">
      <c r="A95" s="263">
        <v>90</v>
      </c>
      <c r="B95" s="125" t="s">
        <v>7</v>
      </c>
      <c r="C95" s="126" t="s">
        <v>136</v>
      </c>
      <c r="D95" s="606">
        <v>3.5295000000000005</v>
      </c>
      <c r="E95" s="602">
        <v>3.69</v>
      </c>
      <c r="F95" s="30" t="s">
        <v>4</v>
      </c>
      <c r="G95" s="44" t="s">
        <v>30</v>
      </c>
      <c r="H95" s="304">
        <v>3.5739000000000001</v>
      </c>
      <c r="I95" s="310">
        <v>3.79</v>
      </c>
      <c r="J95" s="30" t="s">
        <v>4</v>
      </c>
      <c r="K95" s="44" t="s">
        <v>118</v>
      </c>
      <c r="L95" s="304">
        <v>3.5941000000000001</v>
      </c>
      <c r="M95" s="310">
        <v>3.81</v>
      </c>
      <c r="N95" s="44" t="s">
        <v>2</v>
      </c>
      <c r="O95" s="44" t="s">
        <v>149</v>
      </c>
      <c r="P95" s="197">
        <v>3.3162650602409638</v>
      </c>
      <c r="Q95" s="236">
        <v>3.6</v>
      </c>
      <c r="R95" s="44" t="s">
        <v>3</v>
      </c>
      <c r="S95" s="44" t="s">
        <v>192</v>
      </c>
      <c r="T95" s="197">
        <v>3.58</v>
      </c>
      <c r="U95" s="236">
        <v>3.88</v>
      </c>
    </row>
    <row r="96" spans="1:21" s="1" customFormat="1" ht="15" customHeight="1" x14ac:dyDescent="0.25">
      <c r="A96" s="264">
        <v>91</v>
      </c>
      <c r="B96" s="116" t="s">
        <v>3</v>
      </c>
      <c r="C96" s="94" t="s">
        <v>110</v>
      </c>
      <c r="D96" s="348">
        <v>3.5215999999999998</v>
      </c>
      <c r="E96" s="597">
        <v>3.69</v>
      </c>
      <c r="F96" s="27" t="s">
        <v>4</v>
      </c>
      <c r="G96" s="46" t="s">
        <v>113</v>
      </c>
      <c r="H96" s="305">
        <v>3.5413000000000001</v>
      </c>
      <c r="I96" s="311">
        <v>3.79</v>
      </c>
      <c r="J96" s="27" t="s">
        <v>5</v>
      </c>
      <c r="K96" s="46" t="s">
        <v>102</v>
      </c>
      <c r="L96" s="305">
        <v>3.5871999999999997</v>
      </c>
      <c r="M96" s="311">
        <v>3.81</v>
      </c>
      <c r="N96" s="46" t="s">
        <v>2</v>
      </c>
      <c r="O96" s="46" t="s">
        <v>68</v>
      </c>
      <c r="P96" s="198">
        <v>3.28</v>
      </c>
      <c r="Q96" s="237">
        <v>3.6</v>
      </c>
      <c r="R96" s="46" t="s">
        <v>4</v>
      </c>
      <c r="S96" s="46" t="s">
        <v>35</v>
      </c>
      <c r="T96" s="198">
        <v>3.5754000000000001</v>
      </c>
      <c r="U96" s="237">
        <v>3.88</v>
      </c>
    </row>
    <row r="97" spans="1:21" s="1" customFormat="1" ht="15" customHeight="1" x14ac:dyDescent="0.25">
      <c r="A97" s="262">
        <v>92</v>
      </c>
      <c r="B97" s="117" t="s">
        <v>3</v>
      </c>
      <c r="C97" s="95" t="s">
        <v>211</v>
      </c>
      <c r="D97" s="346">
        <v>3.5170999999999997</v>
      </c>
      <c r="E97" s="595">
        <v>3.69</v>
      </c>
      <c r="F97" s="24" t="s">
        <v>6</v>
      </c>
      <c r="G97" s="43" t="s">
        <v>122</v>
      </c>
      <c r="H97" s="303">
        <v>3.5353000000000003</v>
      </c>
      <c r="I97" s="309">
        <v>3.79</v>
      </c>
      <c r="J97" s="24" t="s">
        <v>7</v>
      </c>
      <c r="K97" s="43" t="s">
        <v>57</v>
      </c>
      <c r="L97" s="303">
        <v>3.5829999999999997</v>
      </c>
      <c r="M97" s="309">
        <v>3.81</v>
      </c>
      <c r="N97" s="43" t="s">
        <v>3</v>
      </c>
      <c r="O97" s="43" t="s">
        <v>108</v>
      </c>
      <c r="P97" s="196">
        <v>3.2747252747252746</v>
      </c>
      <c r="Q97" s="235">
        <v>3.6</v>
      </c>
      <c r="R97" s="43" t="s">
        <v>6</v>
      </c>
      <c r="S97" s="43" t="s">
        <v>193</v>
      </c>
      <c r="T97" s="196">
        <v>3.5834000000000001</v>
      </c>
      <c r="U97" s="235">
        <v>3.88</v>
      </c>
    </row>
    <row r="98" spans="1:21" s="1" customFormat="1" ht="15" customHeight="1" x14ac:dyDescent="0.25">
      <c r="A98" s="262">
        <v>93</v>
      </c>
      <c r="B98" s="117" t="s">
        <v>7</v>
      </c>
      <c r="C98" s="95" t="s">
        <v>130</v>
      </c>
      <c r="D98" s="346">
        <v>3.5168000000000008</v>
      </c>
      <c r="E98" s="595">
        <v>3.69</v>
      </c>
      <c r="F98" s="24" t="s">
        <v>4</v>
      </c>
      <c r="G98" s="43" t="s">
        <v>117</v>
      </c>
      <c r="H98" s="303">
        <v>3.5132999999999996</v>
      </c>
      <c r="I98" s="309">
        <v>3.79</v>
      </c>
      <c r="J98" s="24" t="s">
        <v>7</v>
      </c>
      <c r="K98" s="43" t="s">
        <v>140</v>
      </c>
      <c r="L98" s="303">
        <v>3.5674000000000001</v>
      </c>
      <c r="M98" s="309">
        <v>3.81</v>
      </c>
      <c r="N98" s="43" t="s">
        <v>7</v>
      </c>
      <c r="O98" s="43" t="s">
        <v>59</v>
      </c>
      <c r="P98" s="196">
        <v>3.24</v>
      </c>
      <c r="Q98" s="235">
        <v>3.6</v>
      </c>
      <c r="R98" s="43" t="s">
        <v>4</v>
      </c>
      <c r="S98" s="43" t="s">
        <v>194</v>
      </c>
      <c r="T98" s="196">
        <v>3.5625999999999998</v>
      </c>
      <c r="U98" s="235">
        <v>3.88</v>
      </c>
    </row>
    <row r="99" spans="1:21" s="1" customFormat="1" ht="15" customHeight="1" x14ac:dyDescent="0.25">
      <c r="A99" s="262">
        <v>94</v>
      </c>
      <c r="B99" s="117" t="s">
        <v>5</v>
      </c>
      <c r="C99" s="95" t="s">
        <v>49</v>
      </c>
      <c r="D99" s="346">
        <v>3.4955000000000003</v>
      </c>
      <c r="E99" s="595">
        <v>3.69</v>
      </c>
      <c r="F99" s="24" t="s">
        <v>7</v>
      </c>
      <c r="G99" s="43" t="s">
        <v>147</v>
      </c>
      <c r="H99" s="303">
        <v>3.5081000000000002</v>
      </c>
      <c r="I99" s="309">
        <v>3.79</v>
      </c>
      <c r="J99" s="24" t="s">
        <v>3</v>
      </c>
      <c r="K99" s="43" t="s">
        <v>108</v>
      </c>
      <c r="L99" s="303">
        <v>3.5649000000000002</v>
      </c>
      <c r="M99" s="309">
        <v>3.81</v>
      </c>
      <c r="N99" s="43" t="s">
        <v>7</v>
      </c>
      <c r="O99" s="43" t="s">
        <v>146</v>
      </c>
      <c r="P99" s="196">
        <v>3.2391304347826089</v>
      </c>
      <c r="Q99" s="235">
        <v>3.6</v>
      </c>
      <c r="R99" s="43" t="s">
        <v>3</v>
      </c>
      <c r="S99" s="43" t="s">
        <v>195</v>
      </c>
      <c r="T99" s="196">
        <v>3.5505</v>
      </c>
      <c r="U99" s="235">
        <v>3.88</v>
      </c>
    </row>
    <row r="100" spans="1:21" s="1" customFormat="1" ht="15" customHeight="1" x14ac:dyDescent="0.25">
      <c r="A100" s="262">
        <v>95</v>
      </c>
      <c r="B100" s="117" t="s">
        <v>4</v>
      </c>
      <c r="C100" s="95" t="s">
        <v>29</v>
      </c>
      <c r="D100" s="346">
        <v>3.4782999999999999</v>
      </c>
      <c r="E100" s="595">
        <v>3.69</v>
      </c>
      <c r="F100" s="24" t="s">
        <v>3</v>
      </c>
      <c r="G100" s="43" t="s">
        <v>24</v>
      </c>
      <c r="H100" s="303">
        <v>3.4999999999999996</v>
      </c>
      <c r="I100" s="309">
        <v>3.79</v>
      </c>
      <c r="J100" s="24" t="s">
        <v>7</v>
      </c>
      <c r="K100" s="43" t="s">
        <v>141</v>
      </c>
      <c r="L100" s="303">
        <v>3.5551999999999997</v>
      </c>
      <c r="M100" s="309">
        <v>3.81</v>
      </c>
      <c r="N100" s="43" t="s">
        <v>3</v>
      </c>
      <c r="O100" s="43" t="s">
        <v>23</v>
      </c>
      <c r="P100" s="196">
        <v>3.1919999999999997</v>
      </c>
      <c r="Q100" s="235">
        <v>3.6</v>
      </c>
      <c r="R100" s="43" t="s">
        <v>7</v>
      </c>
      <c r="S100" s="43" t="s">
        <v>196</v>
      </c>
      <c r="T100" s="196">
        <v>3.5350000000000001</v>
      </c>
      <c r="U100" s="235">
        <v>3.88</v>
      </c>
    </row>
    <row r="101" spans="1:21" s="1" customFormat="1" ht="15" customHeight="1" x14ac:dyDescent="0.25">
      <c r="A101" s="262">
        <v>96</v>
      </c>
      <c r="B101" s="117" t="s">
        <v>5</v>
      </c>
      <c r="C101" s="95" t="s">
        <v>45</v>
      </c>
      <c r="D101" s="346">
        <v>3.4613999999999998</v>
      </c>
      <c r="E101" s="595">
        <v>3.69</v>
      </c>
      <c r="F101" s="24" t="s">
        <v>3</v>
      </c>
      <c r="G101" s="43" t="s">
        <v>109</v>
      </c>
      <c r="H101" s="303">
        <v>3.4951000000000003</v>
      </c>
      <c r="I101" s="309">
        <v>3.79</v>
      </c>
      <c r="J101" s="24" t="s">
        <v>5</v>
      </c>
      <c r="K101" s="43" t="s">
        <v>42</v>
      </c>
      <c r="L101" s="303">
        <v>3.5436000000000001</v>
      </c>
      <c r="M101" s="309">
        <v>3.81</v>
      </c>
      <c r="N101" s="43" t="s">
        <v>4</v>
      </c>
      <c r="O101" s="43" t="s">
        <v>30</v>
      </c>
      <c r="P101" s="196">
        <v>3.1818181818181817</v>
      </c>
      <c r="Q101" s="235">
        <v>3.6</v>
      </c>
      <c r="R101" s="43" t="s">
        <v>6</v>
      </c>
      <c r="S101" s="43" t="s">
        <v>197</v>
      </c>
      <c r="T101" s="196">
        <v>3.5361000000000002</v>
      </c>
      <c r="U101" s="235">
        <v>3.88</v>
      </c>
    </row>
    <row r="102" spans="1:21" s="1" customFormat="1" ht="15" customHeight="1" x14ac:dyDescent="0.25">
      <c r="A102" s="262">
        <v>97</v>
      </c>
      <c r="B102" s="117" t="s">
        <v>4</v>
      </c>
      <c r="C102" s="95" t="s">
        <v>114</v>
      </c>
      <c r="D102" s="346">
        <v>3.4537999999999998</v>
      </c>
      <c r="E102" s="595">
        <v>3.69</v>
      </c>
      <c r="F102" s="24" t="s">
        <v>4</v>
      </c>
      <c r="G102" s="43" t="s">
        <v>33</v>
      </c>
      <c r="H102" s="303">
        <v>3.4936999999999996</v>
      </c>
      <c r="I102" s="309">
        <v>3.79</v>
      </c>
      <c r="J102" s="24" t="s">
        <v>7</v>
      </c>
      <c r="K102" s="43" t="s">
        <v>58</v>
      </c>
      <c r="L102" s="303">
        <v>3.5309000000000004</v>
      </c>
      <c r="M102" s="309">
        <v>3.81</v>
      </c>
      <c r="N102" s="43" t="s">
        <v>7</v>
      </c>
      <c r="O102" s="43" t="s">
        <v>135</v>
      </c>
      <c r="P102" s="196">
        <v>3.17</v>
      </c>
      <c r="Q102" s="235">
        <v>3.6</v>
      </c>
      <c r="R102" s="43" t="s">
        <v>7</v>
      </c>
      <c r="S102" s="43" t="s">
        <v>198</v>
      </c>
      <c r="T102" s="196">
        <v>3.5376999999999996</v>
      </c>
      <c r="U102" s="235">
        <v>3.88</v>
      </c>
    </row>
    <row r="103" spans="1:21" s="1" customFormat="1" ht="15" customHeight="1" x14ac:dyDescent="0.25">
      <c r="A103" s="262">
        <v>98</v>
      </c>
      <c r="B103" s="117" t="s">
        <v>4</v>
      </c>
      <c r="C103" s="95" t="s">
        <v>33</v>
      </c>
      <c r="D103" s="346">
        <v>3.4478000000000004</v>
      </c>
      <c r="E103" s="595">
        <v>3.69</v>
      </c>
      <c r="F103" s="24" t="s">
        <v>5</v>
      </c>
      <c r="G103" s="43" t="s">
        <v>47</v>
      </c>
      <c r="H103" s="303">
        <v>3.4509000000000003</v>
      </c>
      <c r="I103" s="309">
        <v>3.79</v>
      </c>
      <c r="J103" s="24" t="s">
        <v>6</v>
      </c>
      <c r="K103" s="43" t="s">
        <v>125</v>
      </c>
      <c r="L103" s="303">
        <v>3.5050999999999992</v>
      </c>
      <c r="M103" s="309">
        <v>3.81</v>
      </c>
      <c r="N103" s="43" t="s">
        <v>5</v>
      </c>
      <c r="O103" s="43" t="s">
        <v>47</v>
      </c>
      <c r="P103" s="196">
        <v>3.1578947368421053</v>
      </c>
      <c r="Q103" s="235">
        <v>3.6</v>
      </c>
      <c r="R103" s="43" t="s">
        <v>7</v>
      </c>
      <c r="S103" s="43" t="s">
        <v>199</v>
      </c>
      <c r="T103" s="196">
        <v>3.5348999999999999</v>
      </c>
      <c r="U103" s="235">
        <v>3.88</v>
      </c>
    </row>
    <row r="104" spans="1:21" s="1" customFormat="1" ht="15" customHeight="1" x14ac:dyDescent="0.25">
      <c r="A104" s="262">
        <v>99</v>
      </c>
      <c r="B104" s="116" t="s">
        <v>7</v>
      </c>
      <c r="C104" s="555" t="s">
        <v>208</v>
      </c>
      <c r="D104" s="348">
        <v>3.4337</v>
      </c>
      <c r="E104" s="597">
        <v>3.69</v>
      </c>
      <c r="F104" s="24" t="s">
        <v>4</v>
      </c>
      <c r="G104" s="43" t="s">
        <v>28</v>
      </c>
      <c r="H104" s="303">
        <v>3.4340000000000002</v>
      </c>
      <c r="I104" s="309">
        <v>3.79</v>
      </c>
      <c r="J104" s="24" t="s">
        <v>1</v>
      </c>
      <c r="K104" s="43" t="s">
        <v>99</v>
      </c>
      <c r="L104" s="303">
        <v>3.5000999999999998</v>
      </c>
      <c r="M104" s="309">
        <v>3.81</v>
      </c>
      <c r="N104" s="43" t="s">
        <v>5</v>
      </c>
      <c r="O104" s="43" t="s">
        <v>43</v>
      </c>
      <c r="P104" s="196">
        <v>3.1538461538461537</v>
      </c>
      <c r="Q104" s="235">
        <v>3.6</v>
      </c>
      <c r="R104" s="43" t="s">
        <v>6</v>
      </c>
      <c r="S104" s="43" t="s">
        <v>28</v>
      </c>
      <c r="T104" s="196">
        <v>3.5326</v>
      </c>
      <c r="U104" s="235">
        <v>3.88</v>
      </c>
    </row>
    <row r="105" spans="1:21" s="1" customFormat="1" ht="15" customHeight="1" thickBot="1" x14ac:dyDescent="0.3">
      <c r="A105" s="265">
        <v>100</v>
      </c>
      <c r="B105" s="63" t="s">
        <v>7</v>
      </c>
      <c r="C105" s="96" t="s">
        <v>57</v>
      </c>
      <c r="D105" s="347">
        <v>3.3874</v>
      </c>
      <c r="E105" s="601">
        <v>3.69</v>
      </c>
      <c r="F105" s="36" t="s">
        <v>3</v>
      </c>
      <c r="G105" s="45" t="s">
        <v>108</v>
      </c>
      <c r="H105" s="306">
        <v>3.4320999999999993</v>
      </c>
      <c r="I105" s="312">
        <v>3.79</v>
      </c>
      <c r="J105" s="36" t="s">
        <v>3</v>
      </c>
      <c r="K105" s="45" t="s">
        <v>112</v>
      </c>
      <c r="L105" s="306">
        <v>3.4838999999999998</v>
      </c>
      <c r="M105" s="312">
        <v>3.81</v>
      </c>
      <c r="N105" s="45" t="s">
        <v>5</v>
      </c>
      <c r="O105" s="45" t="s">
        <v>49</v>
      </c>
      <c r="P105" s="199">
        <v>3.1530612244897958</v>
      </c>
      <c r="Q105" s="238">
        <v>3.6</v>
      </c>
      <c r="R105" s="45" t="s">
        <v>4</v>
      </c>
      <c r="S105" s="45" t="s">
        <v>200</v>
      </c>
      <c r="T105" s="199">
        <v>3.5087999999999999</v>
      </c>
      <c r="U105" s="238">
        <v>3.88</v>
      </c>
    </row>
    <row r="106" spans="1:21" s="1" customFormat="1" ht="15" customHeight="1" x14ac:dyDescent="0.25">
      <c r="A106" s="261">
        <v>101</v>
      </c>
      <c r="B106" s="124" t="s">
        <v>1</v>
      </c>
      <c r="C106" s="99" t="s">
        <v>20</v>
      </c>
      <c r="D106" s="345">
        <v>3.3711000000000002</v>
      </c>
      <c r="E106" s="594">
        <v>3.69</v>
      </c>
      <c r="F106" s="42" t="s">
        <v>3</v>
      </c>
      <c r="G106" s="42" t="s">
        <v>111</v>
      </c>
      <c r="H106" s="307">
        <v>3.4181000000000008</v>
      </c>
      <c r="I106" s="313">
        <v>3.79</v>
      </c>
      <c r="J106" s="32" t="s">
        <v>4</v>
      </c>
      <c r="K106" s="42" t="s">
        <v>33</v>
      </c>
      <c r="L106" s="307">
        <v>3.4591999999999996</v>
      </c>
      <c r="M106" s="313">
        <v>3.81</v>
      </c>
      <c r="N106" s="42" t="s">
        <v>7</v>
      </c>
      <c r="O106" s="42" t="s">
        <v>141</v>
      </c>
      <c r="P106" s="195">
        <v>3.1415094339622636</v>
      </c>
      <c r="Q106" s="234">
        <v>3.6</v>
      </c>
      <c r="R106" s="42" t="s">
        <v>4</v>
      </c>
      <c r="S106" s="42" t="s">
        <v>201</v>
      </c>
      <c r="T106" s="195">
        <v>3.4954000000000001</v>
      </c>
      <c r="U106" s="234">
        <v>3.88</v>
      </c>
    </row>
    <row r="107" spans="1:21" s="1" customFormat="1" ht="15" customHeight="1" x14ac:dyDescent="0.25">
      <c r="A107" s="262">
        <v>102</v>
      </c>
      <c r="B107" s="117" t="s">
        <v>4</v>
      </c>
      <c r="C107" s="95" t="s">
        <v>30</v>
      </c>
      <c r="D107" s="346">
        <v>3.3671999999999995</v>
      </c>
      <c r="E107" s="595">
        <v>3.69</v>
      </c>
      <c r="F107" s="43" t="s">
        <v>3</v>
      </c>
      <c r="G107" s="43" t="s">
        <v>21</v>
      </c>
      <c r="H107" s="303">
        <v>3.3895000000000004</v>
      </c>
      <c r="I107" s="309">
        <v>3.79</v>
      </c>
      <c r="J107" s="24" t="s">
        <v>4</v>
      </c>
      <c r="K107" s="43" t="s">
        <v>27</v>
      </c>
      <c r="L107" s="303">
        <v>3.4502999999999999</v>
      </c>
      <c r="M107" s="309">
        <v>3.81</v>
      </c>
      <c r="N107" s="43" t="s">
        <v>7</v>
      </c>
      <c r="O107" s="43" t="s">
        <v>140</v>
      </c>
      <c r="P107" s="196">
        <v>3.1388888888888893</v>
      </c>
      <c r="Q107" s="235">
        <v>3.6</v>
      </c>
      <c r="R107" s="43" t="s">
        <v>2</v>
      </c>
      <c r="S107" s="43" t="s">
        <v>34</v>
      </c>
      <c r="T107" s="196">
        <v>3.5049000000000001</v>
      </c>
      <c r="U107" s="235">
        <v>3.88</v>
      </c>
    </row>
    <row r="108" spans="1:21" s="1" customFormat="1" ht="15" customHeight="1" x14ac:dyDescent="0.25">
      <c r="A108" s="262">
        <v>103</v>
      </c>
      <c r="B108" s="117" t="s">
        <v>6</v>
      </c>
      <c r="C108" s="94" t="s">
        <v>127</v>
      </c>
      <c r="D108" s="346">
        <v>3.3542000000000001</v>
      </c>
      <c r="E108" s="595">
        <v>3.69</v>
      </c>
      <c r="F108" s="43" t="s">
        <v>5</v>
      </c>
      <c r="G108" s="43" t="s">
        <v>120</v>
      </c>
      <c r="H108" s="303">
        <v>3.3558999999999997</v>
      </c>
      <c r="I108" s="309">
        <v>3.79</v>
      </c>
      <c r="J108" s="24" t="s">
        <v>4</v>
      </c>
      <c r="K108" s="43" t="s">
        <v>114</v>
      </c>
      <c r="L108" s="303">
        <v>3.4284999999999997</v>
      </c>
      <c r="M108" s="309">
        <v>3.81</v>
      </c>
      <c r="N108" s="43" t="s">
        <v>2</v>
      </c>
      <c r="O108" s="43" t="s">
        <v>67</v>
      </c>
      <c r="P108" s="196">
        <v>3.104166666666667</v>
      </c>
      <c r="Q108" s="235">
        <v>3.6</v>
      </c>
      <c r="R108" s="43" t="s">
        <v>4</v>
      </c>
      <c r="S108" s="43" t="s">
        <v>29</v>
      </c>
      <c r="T108" s="196">
        <v>3.4921999999999995</v>
      </c>
      <c r="U108" s="235">
        <v>3.88</v>
      </c>
    </row>
    <row r="109" spans="1:21" s="1" customFormat="1" ht="15" customHeight="1" x14ac:dyDescent="0.25">
      <c r="A109" s="262">
        <v>104</v>
      </c>
      <c r="B109" s="117" t="s">
        <v>4</v>
      </c>
      <c r="C109" s="12" t="s">
        <v>27</v>
      </c>
      <c r="D109" s="346">
        <v>3.3504</v>
      </c>
      <c r="E109" s="595">
        <v>3.69</v>
      </c>
      <c r="F109" s="43" t="s">
        <v>6</v>
      </c>
      <c r="G109" s="43" t="s">
        <v>127</v>
      </c>
      <c r="H109" s="303">
        <v>3.3645999999999998</v>
      </c>
      <c r="I109" s="309">
        <v>3.79</v>
      </c>
      <c r="J109" s="24" t="s">
        <v>4</v>
      </c>
      <c r="K109" s="43" t="s">
        <v>115</v>
      </c>
      <c r="L109" s="303">
        <v>3.4</v>
      </c>
      <c r="M109" s="309">
        <v>3.81</v>
      </c>
      <c r="N109" s="43" t="s">
        <v>4</v>
      </c>
      <c r="O109" s="43" t="s">
        <v>115</v>
      </c>
      <c r="P109" s="196">
        <v>3</v>
      </c>
      <c r="Q109" s="235">
        <v>3.6</v>
      </c>
      <c r="R109" s="43" t="s">
        <v>4</v>
      </c>
      <c r="S109" s="43" t="s">
        <v>202</v>
      </c>
      <c r="T109" s="196">
        <v>3.4763999999999999</v>
      </c>
      <c r="U109" s="235">
        <v>3.88</v>
      </c>
    </row>
    <row r="110" spans="1:21" s="1" customFormat="1" ht="15" customHeight="1" x14ac:dyDescent="0.25">
      <c r="A110" s="262">
        <v>105</v>
      </c>
      <c r="B110" s="117" t="s">
        <v>4</v>
      </c>
      <c r="C110" s="121" t="s">
        <v>35</v>
      </c>
      <c r="D110" s="346">
        <v>3.3437000000000001</v>
      </c>
      <c r="E110" s="595">
        <v>3.69</v>
      </c>
      <c r="F110" s="43" t="s">
        <v>4</v>
      </c>
      <c r="G110" s="43" t="s">
        <v>27</v>
      </c>
      <c r="H110" s="303">
        <v>3.3558000000000003</v>
      </c>
      <c r="I110" s="309">
        <v>3.79</v>
      </c>
      <c r="J110" s="24" t="s">
        <v>7</v>
      </c>
      <c r="K110" s="43" t="s">
        <v>145</v>
      </c>
      <c r="L110" s="303">
        <v>3.3805999999999994</v>
      </c>
      <c r="M110" s="309">
        <v>3.81</v>
      </c>
      <c r="N110" s="43" t="s">
        <v>6</v>
      </c>
      <c r="O110" s="43" t="s">
        <v>126</v>
      </c>
      <c r="P110" s="196">
        <v>3</v>
      </c>
      <c r="Q110" s="235">
        <v>3.6</v>
      </c>
      <c r="R110" s="43" t="s">
        <v>7</v>
      </c>
      <c r="S110" s="43" t="s">
        <v>203</v>
      </c>
      <c r="T110" s="196">
        <v>3.4794000000000005</v>
      </c>
      <c r="U110" s="235">
        <v>3.88</v>
      </c>
    </row>
    <row r="111" spans="1:21" s="1" customFormat="1" ht="15" customHeight="1" x14ac:dyDescent="0.25">
      <c r="A111" s="262">
        <v>106</v>
      </c>
      <c r="B111" s="117" t="s">
        <v>3</v>
      </c>
      <c r="C111" s="12" t="s">
        <v>24</v>
      </c>
      <c r="D111" s="346">
        <v>3.3332999999999999</v>
      </c>
      <c r="E111" s="595">
        <v>3.69</v>
      </c>
      <c r="F111" s="43" t="s">
        <v>3</v>
      </c>
      <c r="G111" s="43" t="s">
        <v>110</v>
      </c>
      <c r="H111" s="303">
        <v>3.33</v>
      </c>
      <c r="I111" s="309">
        <v>3.79</v>
      </c>
      <c r="J111" s="24" t="s">
        <v>4</v>
      </c>
      <c r="K111" s="43" t="s">
        <v>29</v>
      </c>
      <c r="L111" s="303">
        <v>3.3621000000000003</v>
      </c>
      <c r="M111" s="309">
        <v>3.81</v>
      </c>
      <c r="N111" s="43" t="s">
        <v>4</v>
      </c>
      <c r="O111" s="43" t="s">
        <v>28</v>
      </c>
      <c r="P111" s="196">
        <v>2.9999999999999996</v>
      </c>
      <c r="Q111" s="235">
        <v>3.6</v>
      </c>
      <c r="R111" s="43" t="s">
        <v>4</v>
      </c>
      <c r="S111" s="43" t="s">
        <v>44</v>
      </c>
      <c r="T111" s="196">
        <v>3.4215</v>
      </c>
      <c r="U111" s="235">
        <v>3.88</v>
      </c>
    </row>
    <row r="112" spans="1:21" s="1" customFormat="1" ht="15" customHeight="1" x14ac:dyDescent="0.25">
      <c r="A112" s="262">
        <v>107</v>
      </c>
      <c r="B112" s="63" t="s">
        <v>5</v>
      </c>
      <c r="C112" s="276" t="s">
        <v>42</v>
      </c>
      <c r="D112" s="346">
        <v>3.3273000000000001</v>
      </c>
      <c r="E112" s="601">
        <v>3.69</v>
      </c>
      <c r="F112" s="43" t="s">
        <v>7</v>
      </c>
      <c r="G112" s="43" t="s">
        <v>206</v>
      </c>
      <c r="H112" s="303">
        <v>3.3178999999999998</v>
      </c>
      <c r="I112" s="309">
        <v>3.79</v>
      </c>
      <c r="J112" s="24" t="s">
        <v>7</v>
      </c>
      <c r="K112" s="43" t="s">
        <v>135</v>
      </c>
      <c r="L112" s="303">
        <v>3.3585000000000003</v>
      </c>
      <c r="M112" s="309">
        <v>3.81</v>
      </c>
      <c r="N112" s="43" t="s">
        <v>2</v>
      </c>
      <c r="O112" s="43" t="s">
        <v>65</v>
      </c>
      <c r="P112" s="196">
        <v>2.9692307692307698</v>
      </c>
      <c r="Q112" s="235">
        <v>3.6</v>
      </c>
      <c r="R112" s="43" t="s">
        <v>5</v>
      </c>
      <c r="S112" s="43" t="s">
        <v>20</v>
      </c>
      <c r="T112" s="196">
        <v>3.4138000000000006</v>
      </c>
      <c r="U112" s="235">
        <v>3.88</v>
      </c>
    </row>
    <row r="113" spans="1:21" s="1" customFormat="1" ht="15" customHeight="1" x14ac:dyDescent="0.25">
      <c r="A113" s="262">
        <v>108</v>
      </c>
      <c r="B113" s="63" t="s">
        <v>7</v>
      </c>
      <c r="C113" s="276" t="s">
        <v>205</v>
      </c>
      <c r="D113" s="346">
        <v>3.2631999999999999</v>
      </c>
      <c r="E113" s="601">
        <v>3.69</v>
      </c>
      <c r="F113" s="43" t="s">
        <v>6</v>
      </c>
      <c r="G113" s="43" t="s">
        <v>128</v>
      </c>
      <c r="H113" s="303">
        <v>3.3147000000000002</v>
      </c>
      <c r="I113" s="309">
        <v>3.79</v>
      </c>
      <c r="J113" s="24" t="s">
        <v>6</v>
      </c>
      <c r="K113" s="43" t="s">
        <v>127</v>
      </c>
      <c r="L113" s="303">
        <v>3.3574999999999999</v>
      </c>
      <c r="M113" s="309">
        <v>3.81</v>
      </c>
      <c r="N113" s="43" t="s">
        <v>7</v>
      </c>
      <c r="O113" s="43" t="s">
        <v>56</v>
      </c>
      <c r="P113" s="196">
        <v>2.9636363636363638</v>
      </c>
      <c r="Q113" s="235">
        <v>3.6</v>
      </c>
      <c r="R113" s="43" t="s">
        <v>1</v>
      </c>
      <c r="S113" s="43" t="s">
        <v>30</v>
      </c>
      <c r="T113" s="196">
        <v>3.3980999999999999</v>
      </c>
      <c r="U113" s="235">
        <v>3.88</v>
      </c>
    </row>
    <row r="114" spans="1:21" s="1" customFormat="1" ht="15" customHeight="1" x14ac:dyDescent="0.25">
      <c r="A114" s="265">
        <v>109</v>
      </c>
      <c r="B114" s="63" t="s">
        <v>6</v>
      </c>
      <c r="C114" s="559" t="s">
        <v>151</v>
      </c>
      <c r="D114" s="349">
        <v>3.2310000000000003</v>
      </c>
      <c r="E114" s="601">
        <v>3.69</v>
      </c>
      <c r="F114" s="45" t="s">
        <v>4</v>
      </c>
      <c r="G114" s="45" t="s">
        <v>115</v>
      </c>
      <c r="H114" s="306">
        <v>3.2293000000000003</v>
      </c>
      <c r="I114" s="312">
        <v>3.79</v>
      </c>
      <c r="J114" s="36" t="s">
        <v>7</v>
      </c>
      <c r="K114" s="45" t="s">
        <v>56</v>
      </c>
      <c r="L114" s="306">
        <v>3.3077999999999999</v>
      </c>
      <c r="M114" s="312">
        <v>3.81</v>
      </c>
      <c r="N114" s="45" t="s">
        <v>4</v>
      </c>
      <c r="O114" s="45" t="s">
        <v>114</v>
      </c>
      <c r="P114" s="199">
        <v>2.927083333333333</v>
      </c>
      <c r="Q114" s="238">
        <v>3.6</v>
      </c>
      <c r="R114" s="45" t="s">
        <v>4</v>
      </c>
      <c r="S114" s="45" t="s">
        <v>54</v>
      </c>
      <c r="T114" s="199">
        <v>3.3924000000000003</v>
      </c>
      <c r="U114" s="238">
        <v>3.88</v>
      </c>
    </row>
    <row r="115" spans="1:21" s="1" customFormat="1" ht="15" customHeight="1" x14ac:dyDescent="0.25">
      <c r="A115" s="265">
        <v>110</v>
      </c>
      <c r="B115" s="63" t="s">
        <v>5</v>
      </c>
      <c r="C115" s="276" t="s">
        <v>152</v>
      </c>
      <c r="D115" s="349">
        <v>3.2093000000000003</v>
      </c>
      <c r="E115" s="603">
        <v>3.69</v>
      </c>
      <c r="F115" s="45" t="s">
        <v>5</v>
      </c>
      <c r="G115" s="45" t="s">
        <v>45</v>
      </c>
      <c r="H115" s="306">
        <v>3.2195</v>
      </c>
      <c r="I115" s="312">
        <v>3.79</v>
      </c>
      <c r="J115" s="36" t="s">
        <v>3</v>
      </c>
      <c r="K115" s="45" t="s">
        <v>110</v>
      </c>
      <c r="L115" s="306">
        <v>3.2268000000000008</v>
      </c>
      <c r="M115" s="312">
        <v>3.81</v>
      </c>
      <c r="N115" s="45"/>
      <c r="O115" s="45"/>
      <c r="P115" s="199"/>
      <c r="Q115" s="238"/>
      <c r="R115" s="45" t="s">
        <v>6</v>
      </c>
      <c r="S115" s="45" t="s">
        <v>204</v>
      </c>
      <c r="T115" s="199">
        <v>3.3639999999999999</v>
      </c>
      <c r="U115" s="238">
        <v>3.88</v>
      </c>
    </row>
    <row r="116" spans="1:21" s="1" customFormat="1" ht="15" customHeight="1" x14ac:dyDescent="0.25">
      <c r="A116" s="265">
        <v>111</v>
      </c>
      <c r="B116" s="25" t="s">
        <v>1</v>
      </c>
      <c r="C116" s="25" t="s">
        <v>106</v>
      </c>
      <c r="D116" s="349">
        <v>3.1704999999999997</v>
      </c>
      <c r="E116" s="604">
        <v>3.69</v>
      </c>
      <c r="F116" s="45" t="s">
        <v>5</v>
      </c>
      <c r="G116" s="45" t="s">
        <v>42</v>
      </c>
      <c r="H116" s="306">
        <v>3.2152999999999996</v>
      </c>
      <c r="I116" s="312">
        <v>3.79</v>
      </c>
      <c r="J116" s="36" t="s">
        <v>5</v>
      </c>
      <c r="K116" s="45" t="s">
        <v>47</v>
      </c>
      <c r="L116" s="306">
        <v>3.1667000000000001</v>
      </c>
      <c r="M116" s="312">
        <v>3.81</v>
      </c>
      <c r="N116" s="45"/>
      <c r="O116" s="45"/>
      <c r="P116" s="199"/>
      <c r="Q116" s="238"/>
      <c r="R116" s="45" t="s">
        <v>7</v>
      </c>
      <c r="S116" s="45" t="s">
        <v>42</v>
      </c>
      <c r="T116" s="199">
        <v>2.72</v>
      </c>
      <c r="U116" s="238">
        <v>3.88</v>
      </c>
    </row>
    <row r="117" spans="1:21" s="1" customFormat="1" ht="15" customHeight="1" thickBot="1" x14ac:dyDescent="0.3">
      <c r="A117" s="263">
        <v>112</v>
      </c>
      <c r="B117" s="31" t="s">
        <v>2</v>
      </c>
      <c r="C117" s="31" t="s">
        <v>68</v>
      </c>
      <c r="D117" s="351">
        <v>3.1110000000000002</v>
      </c>
      <c r="E117" s="605">
        <v>3.69</v>
      </c>
      <c r="F117" s="44"/>
      <c r="G117" s="44"/>
      <c r="H117" s="304"/>
      <c r="I117" s="310"/>
      <c r="J117" s="30"/>
      <c r="K117" s="44"/>
      <c r="L117" s="304"/>
      <c r="M117" s="310"/>
      <c r="N117" s="44"/>
      <c r="O117" s="44"/>
      <c r="P117" s="197"/>
      <c r="Q117" s="236"/>
      <c r="R117" s="44"/>
      <c r="S117" s="44"/>
      <c r="T117" s="197"/>
      <c r="U117" s="236"/>
    </row>
    <row r="118" spans="1:21" s="1" customFormat="1" ht="15" customHeight="1" x14ac:dyDescent="0.25">
      <c r="A118"/>
      <c r="B118"/>
      <c r="C118" s="266" t="s">
        <v>76</v>
      </c>
      <c r="D118" s="34">
        <f>AVERAGE(D6:D117)</f>
        <v>3.6775767857142854</v>
      </c>
      <c r="E118"/>
      <c r="F118"/>
      <c r="G118" s="266"/>
      <c r="H118" s="34">
        <f>AVERAGE(H6:H117)</f>
        <v>3.7686774774774774</v>
      </c>
      <c r="I118"/>
      <c r="J118"/>
      <c r="K118" s="266"/>
      <c r="L118" s="34">
        <f>AVERAGE(L6:L117)</f>
        <v>3.7924117117117135</v>
      </c>
      <c r="M118"/>
      <c r="N118"/>
      <c r="O118"/>
      <c r="P118" s="34">
        <f>AVERAGE(P6:P117)</f>
        <v>3.5714300103924979</v>
      </c>
      <c r="Q118"/>
      <c r="R118"/>
      <c r="S118"/>
      <c r="T118" s="34">
        <f>AVERAGE(T6:T117)</f>
        <v>3.8427324324324315</v>
      </c>
      <c r="U118"/>
    </row>
    <row r="119" spans="1:21" s="1" customFormat="1" ht="15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</sheetData>
  <mergeCells count="6">
    <mergeCell ref="A4:A5"/>
    <mergeCell ref="R4:U4"/>
    <mergeCell ref="J4:M4"/>
    <mergeCell ref="N4:Q4"/>
    <mergeCell ref="F4:I4"/>
    <mergeCell ref="B4:E4"/>
  </mergeCells>
  <conditionalFormatting sqref="T6:T117">
    <cfRule type="cellIs" dxfId="111" priority="34" operator="between">
      <formula>3.5</formula>
      <formula>3.495</formula>
    </cfRule>
    <cfRule type="cellIs" dxfId="110" priority="35" operator="between">
      <formula>$T$118</formula>
      <formula>3.835</formula>
    </cfRule>
    <cfRule type="cellIs" dxfId="109" priority="36" operator="lessThan">
      <formula>3.5</formula>
    </cfRule>
    <cfRule type="cellIs" dxfId="108" priority="37" operator="between">
      <formula>$T$118</formula>
      <formula>3.5</formula>
    </cfRule>
    <cfRule type="cellIs" dxfId="107" priority="38" operator="between">
      <formula>4.5</formula>
      <formula>$T$118</formula>
    </cfRule>
    <cfRule type="cellIs" dxfId="106" priority="39" operator="greaterThanOrEqual">
      <formula>4.5</formula>
    </cfRule>
  </conditionalFormatting>
  <conditionalFormatting sqref="L6:L117">
    <cfRule type="cellIs" dxfId="105" priority="28" stopIfTrue="1" operator="between">
      <formula>$L$118</formula>
      <formula>3.785</formula>
    </cfRule>
    <cfRule type="cellIs" dxfId="104" priority="30" stopIfTrue="1" operator="lessThan">
      <formula>3.5</formula>
    </cfRule>
    <cfRule type="cellIs" dxfId="103" priority="31" stopIfTrue="1" operator="between">
      <formula>$L$118</formula>
      <formula>3.5</formula>
    </cfRule>
    <cfRule type="cellIs" dxfId="102" priority="32" stopIfTrue="1" operator="between">
      <formula>4.5</formula>
      <formula>$L$118</formula>
    </cfRule>
    <cfRule type="cellIs" dxfId="101" priority="33" stopIfTrue="1" operator="greaterThanOrEqual">
      <formula>4.5</formula>
    </cfRule>
  </conditionalFormatting>
  <conditionalFormatting sqref="P6:P117">
    <cfRule type="containsBlanks" dxfId="100" priority="22">
      <formula>LEN(TRIM(P6))=0</formula>
    </cfRule>
    <cfRule type="cellIs" dxfId="99" priority="23" operator="greaterThanOrEqual">
      <formula>4.5</formula>
    </cfRule>
    <cfRule type="cellIs" dxfId="98" priority="24" operator="between">
      <formula>$T$118</formula>
      <formula>3.57</formula>
    </cfRule>
    <cfRule type="cellIs" dxfId="97" priority="25" operator="lessThan">
      <formula>3.5</formula>
    </cfRule>
    <cfRule type="cellIs" dxfId="96" priority="26" operator="between">
      <formula>$T$118</formula>
      <formula>3.5</formula>
    </cfRule>
    <cfRule type="cellIs" dxfId="95" priority="27" operator="between">
      <formula>4.5</formula>
      <formula>$T$118</formula>
    </cfRule>
  </conditionalFormatting>
  <conditionalFormatting sqref="H6:H117">
    <cfRule type="cellIs" dxfId="94" priority="17" stopIfTrue="1" operator="between">
      <formula>$H$118</formula>
      <formula>3.765</formula>
    </cfRule>
    <cfRule type="cellIs" dxfId="93" priority="18" stopIfTrue="1" operator="lessThan">
      <formula>3.495</formula>
    </cfRule>
    <cfRule type="cellIs" dxfId="92" priority="19" stopIfTrue="1" operator="between">
      <formula>$H$118</formula>
      <formula>3.495</formula>
    </cfRule>
    <cfRule type="cellIs" dxfId="91" priority="20" stopIfTrue="1" operator="between">
      <formula>4.5</formula>
      <formula>$H$118</formula>
    </cfRule>
    <cfRule type="cellIs" dxfId="90" priority="21" stopIfTrue="1" operator="greaterThanOrEqual">
      <formula>4.5</formula>
    </cfRule>
  </conditionalFormatting>
  <conditionalFormatting sqref="H6:L117">
    <cfRule type="containsBlanks" dxfId="89" priority="11">
      <formula>LEN(TRIM(H6))=0</formula>
    </cfRule>
  </conditionalFormatting>
  <conditionalFormatting sqref="D6:D117">
    <cfRule type="cellIs" dxfId="88" priority="1" stopIfTrue="1" operator="equal">
      <formula>$D$118</formula>
    </cfRule>
    <cfRule type="cellIs" dxfId="87" priority="2" stopIfTrue="1" operator="lessThan">
      <formula>3.495</formula>
    </cfRule>
    <cfRule type="cellIs" dxfId="86" priority="3" stopIfTrue="1" operator="between">
      <formula>$D$118</formula>
      <formula>3.495</formula>
    </cfRule>
    <cfRule type="cellIs" dxfId="85" priority="4" stopIfTrue="1" operator="between">
      <formula>4.5</formula>
      <formula>$D$118</formula>
    </cfRule>
    <cfRule type="cellIs" dxfId="84" priority="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="90" zoomScaleNormal="90" workbookViewId="0">
      <pane xSplit="3" ySplit="5" topLeftCell="D6" activePane="bottomRight" state="frozen"/>
      <selection pane="topRight" activeCell="E1" sqref="E1"/>
      <selection pane="bottomLeft" activeCell="A9" sqref="A9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18" width="7.7109375" customWidth="1"/>
    <col min="19" max="23" width="6.7109375" customWidth="1"/>
    <col min="24" max="24" width="8.7109375" customWidth="1"/>
    <col min="25" max="25" width="7.7109375" customWidth="1"/>
  </cols>
  <sheetData>
    <row r="1" spans="1:27" ht="15" customHeight="1" x14ac:dyDescent="0.25">
      <c r="Z1" s="3"/>
      <c r="AA1" s="4" t="s">
        <v>8</v>
      </c>
    </row>
    <row r="2" spans="1:27" ht="15" customHeight="1" x14ac:dyDescent="0.25">
      <c r="B2" s="623" t="s">
        <v>70</v>
      </c>
      <c r="C2" s="623"/>
      <c r="D2" s="423"/>
      <c r="E2" s="423"/>
      <c r="F2" s="423"/>
      <c r="G2" s="386"/>
      <c r="H2" s="386"/>
      <c r="I2" s="386"/>
      <c r="J2" s="258"/>
      <c r="K2" s="258"/>
      <c r="L2" s="258"/>
      <c r="M2" s="193"/>
      <c r="N2" s="193"/>
      <c r="O2" s="193"/>
      <c r="P2" s="259"/>
      <c r="Q2" s="259"/>
      <c r="R2" s="259"/>
      <c r="S2" s="423"/>
      <c r="T2" s="386"/>
      <c r="U2" s="258"/>
      <c r="Z2" s="71"/>
      <c r="AA2" s="4" t="s">
        <v>9</v>
      </c>
    </row>
    <row r="3" spans="1:27" ht="15" customHeight="1" thickBot="1" x14ac:dyDescent="0.3">
      <c r="Z3" s="160"/>
      <c r="AA3" s="4" t="s">
        <v>10</v>
      </c>
    </row>
    <row r="4" spans="1:27" ht="15" customHeight="1" x14ac:dyDescent="0.25">
      <c r="A4" s="626" t="s">
        <v>0</v>
      </c>
      <c r="B4" s="628" t="s">
        <v>12</v>
      </c>
      <c r="C4" s="630" t="s">
        <v>13</v>
      </c>
      <c r="D4" s="632">
        <v>2025</v>
      </c>
      <c r="E4" s="633"/>
      <c r="F4" s="634"/>
      <c r="G4" s="632">
        <v>2024</v>
      </c>
      <c r="H4" s="633"/>
      <c r="I4" s="634"/>
      <c r="J4" s="632">
        <v>2023</v>
      </c>
      <c r="K4" s="633"/>
      <c r="L4" s="634"/>
      <c r="M4" s="632">
        <v>2022</v>
      </c>
      <c r="N4" s="633"/>
      <c r="O4" s="634"/>
      <c r="P4" s="632">
        <v>2021</v>
      </c>
      <c r="Q4" s="633"/>
      <c r="R4" s="634"/>
      <c r="S4" s="635" t="s">
        <v>71</v>
      </c>
      <c r="T4" s="636"/>
      <c r="U4" s="636"/>
      <c r="V4" s="636"/>
      <c r="W4" s="637"/>
      <c r="X4" s="624" t="s">
        <v>72</v>
      </c>
      <c r="Z4" s="7"/>
      <c r="AA4" s="4" t="s">
        <v>16</v>
      </c>
    </row>
    <row r="5" spans="1:27" ht="37.5" customHeight="1" thickBot="1" x14ac:dyDescent="0.3">
      <c r="A5" s="627"/>
      <c r="B5" s="629"/>
      <c r="C5" s="631"/>
      <c r="D5" s="267" t="s">
        <v>73</v>
      </c>
      <c r="E5" s="128" t="s">
        <v>74</v>
      </c>
      <c r="F5" s="268" t="s">
        <v>75</v>
      </c>
      <c r="G5" s="267" t="s">
        <v>73</v>
      </c>
      <c r="H5" s="128" t="s">
        <v>74</v>
      </c>
      <c r="I5" s="268" t="s">
        <v>75</v>
      </c>
      <c r="J5" s="267" t="s">
        <v>73</v>
      </c>
      <c r="K5" s="128" t="s">
        <v>74</v>
      </c>
      <c r="L5" s="268" t="s">
        <v>75</v>
      </c>
      <c r="M5" s="267" t="s">
        <v>73</v>
      </c>
      <c r="N5" s="128" t="s">
        <v>74</v>
      </c>
      <c r="O5" s="268" t="s">
        <v>75</v>
      </c>
      <c r="P5" s="267" t="s">
        <v>73</v>
      </c>
      <c r="Q5" s="128" t="s">
        <v>74</v>
      </c>
      <c r="R5" s="268" t="s">
        <v>75</v>
      </c>
      <c r="S5" s="394">
        <v>2025</v>
      </c>
      <c r="T5" s="561">
        <v>2024</v>
      </c>
      <c r="U5" s="387">
        <v>2023</v>
      </c>
      <c r="V5" s="337">
        <v>2022</v>
      </c>
      <c r="W5" s="331">
        <v>2021</v>
      </c>
      <c r="X5" s="625"/>
    </row>
    <row r="6" spans="1:27" s="1" customFormat="1" ht="15" customHeight="1" x14ac:dyDescent="0.25">
      <c r="A6" s="32">
        <v>1</v>
      </c>
      <c r="B6" s="33" t="s">
        <v>2</v>
      </c>
      <c r="C6" s="179" t="s">
        <v>63</v>
      </c>
      <c r="D6" s="573">
        <v>110</v>
      </c>
      <c r="E6" s="129">
        <v>4.4000000000000004</v>
      </c>
      <c r="F6" s="338">
        <v>3.69</v>
      </c>
      <c r="G6" s="573">
        <v>118</v>
      </c>
      <c r="H6" s="129">
        <v>4.2202999999999999</v>
      </c>
      <c r="I6" s="338">
        <v>3.79</v>
      </c>
      <c r="J6" s="573">
        <v>113</v>
      </c>
      <c r="K6" s="129">
        <v>4.5575000000000001</v>
      </c>
      <c r="L6" s="338">
        <v>3.81</v>
      </c>
      <c r="M6" s="314">
        <v>89</v>
      </c>
      <c r="N6" s="182">
        <v>4.213483146067416</v>
      </c>
      <c r="O6" s="315">
        <v>3.6</v>
      </c>
      <c r="P6" s="314">
        <v>95</v>
      </c>
      <c r="Q6" s="182">
        <v>4.4316000000000004</v>
      </c>
      <c r="R6" s="315">
        <v>3.88</v>
      </c>
      <c r="S6" s="565">
        <v>1</v>
      </c>
      <c r="T6" s="388">
        <v>6</v>
      </c>
      <c r="U6" s="388">
        <v>1</v>
      </c>
      <c r="V6" s="326">
        <v>2</v>
      </c>
      <c r="W6" s="332">
        <v>1</v>
      </c>
      <c r="X6" s="47">
        <f t="shared" ref="X6:X37" si="0">W6+V6+U6+T6+S6</f>
        <v>11</v>
      </c>
    </row>
    <row r="7" spans="1:27" s="1" customFormat="1" ht="15" customHeight="1" x14ac:dyDescent="0.25">
      <c r="A7" s="24">
        <v>2</v>
      </c>
      <c r="B7" s="25" t="s">
        <v>1</v>
      </c>
      <c r="C7" s="175" t="s">
        <v>105</v>
      </c>
      <c r="D7" s="403">
        <v>112</v>
      </c>
      <c r="E7" s="382">
        <v>4.0179</v>
      </c>
      <c r="F7" s="339">
        <v>3.69</v>
      </c>
      <c r="G7" s="403">
        <v>103</v>
      </c>
      <c r="H7" s="382">
        <v>4.1067999999999998</v>
      </c>
      <c r="I7" s="339">
        <v>3.79</v>
      </c>
      <c r="J7" s="403">
        <v>89</v>
      </c>
      <c r="K7" s="382">
        <v>4.3707000000000003</v>
      </c>
      <c r="L7" s="339">
        <v>3.81</v>
      </c>
      <c r="M7" s="316">
        <v>66</v>
      </c>
      <c r="N7" s="181">
        <v>4.1060606060606064</v>
      </c>
      <c r="O7" s="317">
        <v>3.6</v>
      </c>
      <c r="P7" s="316">
        <v>71</v>
      </c>
      <c r="Q7" s="181">
        <v>4.2816999999999998</v>
      </c>
      <c r="R7" s="317">
        <v>3.88</v>
      </c>
      <c r="S7" s="566">
        <v>7</v>
      </c>
      <c r="T7" s="389">
        <v>11</v>
      </c>
      <c r="U7" s="389">
        <v>2</v>
      </c>
      <c r="V7" s="327">
        <v>5</v>
      </c>
      <c r="W7" s="333">
        <v>9</v>
      </c>
      <c r="X7" s="48">
        <f t="shared" si="0"/>
        <v>34</v>
      </c>
    </row>
    <row r="8" spans="1:27" s="1" customFormat="1" ht="15" customHeight="1" x14ac:dyDescent="0.25">
      <c r="A8" s="24">
        <v>3</v>
      </c>
      <c r="B8" s="25" t="s">
        <v>6</v>
      </c>
      <c r="C8" s="175" t="s">
        <v>52</v>
      </c>
      <c r="D8" s="583">
        <v>122</v>
      </c>
      <c r="E8" s="382">
        <v>4.0327999999999999</v>
      </c>
      <c r="F8" s="338">
        <v>3.69</v>
      </c>
      <c r="G8" s="583">
        <v>122</v>
      </c>
      <c r="H8" s="382">
        <v>4.0491999999999999</v>
      </c>
      <c r="I8" s="338">
        <v>3.79</v>
      </c>
      <c r="J8" s="583">
        <v>141</v>
      </c>
      <c r="K8" s="382">
        <v>4.1698000000000004</v>
      </c>
      <c r="L8" s="338">
        <v>3.81</v>
      </c>
      <c r="M8" s="314">
        <v>90</v>
      </c>
      <c r="N8" s="182">
        <v>3.9333333333333331</v>
      </c>
      <c r="O8" s="315">
        <v>3.6</v>
      </c>
      <c r="P8" s="314">
        <v>101</v>
      </c>
      <c r="Q8" s="182">
        <v>4.2866999999999997</v>
      </c>
      <c r="R8" s="315">
        <v>3.88</v>
      </c>
      <c r="S8" s="565">
        <v>6</v>
      </c>
      <c r="T8" s="388">
        <v>13</v>
      </c>
      <c r="U8" s="388">
        <v>6</v>
      </c>
      <c r="V8" s="327">
        <v>11</v>
      </c>
      <c r="W8" s="333">
        <v>7</v>
      </c>
      <c r="X8" s="48">
        <f t="shared" si="0"/>
        <v>43</v>
      </c>
    </row>
    <row r="9" spans="1:27" s="1" customFormat="1" ht="15" customHeight="1" x14ac:dyDescent="0.25">
      <c r="A9" s="24">
        <v>4</v>
      </c>
      <c r="B9" s="25" t="s">
        <v>1</v>
      </c>
      <c r="C9" s="175" t="s">
        <v>18</v>
      </c>
      <c r="D9" s="583">
        <v>139</v>
      </c>
      <c r="E9" s="382">
        <v>4.0503</v>
      </c>
      <c r="F9" s="339">
        <v>3.69</v>
      </c>
      <c r="G9" s="583">
        <v>111</v>
      </c>
      <c r="H9" s="382">
        <v>4.3788</v>
      </c>
      <c r="I9" s="339">
        <v>3.79</v>
      </c>
      <c r="J9" s="583">
        <v>113</v>
      </c>
      <c r="K9" s="382">
        <v>4.1239999999999997</v>
      </c>
      <c r="L9" s="339">
        <v>3.81</v>
      </c>
      <c r="M9" s="316">
        <v>148</v>
      </c>
      <c r="N9" s="181">
        <v>3.6756756756756754</v>
      </c>
      <c r="O9" s="317">
        <v>3.6</v>
      </c>
      <c r="P9" s="316">
        <v>114</v>
      </c>
      <c r="Q9" s="181">
        <v>4.3499999999999996</v>
      </c>
      <c r="R9" s="317">
        <v>3.88</v>
      </c>
      <c r="S9" s="566">
        <v>5</v>
      </c>
      <c r="T9" s="389">
        <v>2</v>
      </c>
      <c r="U9" s="389">
        <v>8</v>
      </c>
      <c r="V9" s="327">
        <v>39</v>
      </c>
      <c r="W9" s="333">
        <v>3</v>
      </c>
      <c r="X9" s="48">
        <f t="shared" si="0"/>
        <v>57</v>
      </c>
    </row>
    <row r="10" spans="1:27" s="1" customFormat="1" ht="15" customHeight="1" x14ac:dyDescent="0.25">
      <c r="A10" s="24">
        <v>5</v>
      </c>
      <c r="B10" s="25" t="s">
        <v>3</v>
      </c>
      <c r="C10" s="175" t="s">
        <v>84</v>
      </c>
      <c r="D10" s="583">
        <v>181</v>
      </c>
      <c r="E10" s="382">
        <v>3.8508999999999998</v>
      </c>
      <c r="F10" s="339">
        <v>3.69</v>
      </c>
      <c r="G10" s="583">
        <v>178</v>
      </c>
      <c r="H10" s="382">
        <v>4.0109000000000004</v>
      </c>
      <c r="I10" s="339">
        <v>3.79</v>
      </c>
      <c r="J10" s="583">
        <v>187</v>
      </c>
      <c r="K10" s="382">
        <v>3.9626000000000001</v>
      </c>
      <c r="L10" s="339">
        <v>3.81</v>
      </c>
      <c r="M10" s="316">
        <v>142</v>
      </c>
      <c r="N10" s="181">
        <v>4.154929577464789</v>
      </c>
      <c r="O10" s="317">
        <v>3.6</v>
      </c>
      <c r="P10" s="316">
        <v>158</v>
      </c>
      <c r="Q10" s="181">
        <v>4.3038999999999996</v>
      </c>
      <c r="R10" s="317">
        <v>3.88</v>
      </c>
      <c r="S10" s="566">
        <v>24</v>
      </c>
      <c r="T10" s="389">
        <v>17</v>
      </c>
      <c r="U10" s="389">
        <v>24</v>
      </c>
      <c r="V10" s="327">
        <v>3</v>
      </c>
      <c r="W10" s="333">
        <v>5</v>
      </c>
      <c r="X10" s="48">
        <f t="shared" si="0"/>
        <v>73</v>
      </c>
    </row>
    <row r="11" spans="1:27" s="1" customFormat="1" ht="15" customHeight="1" x14ac:dyDescent="0.25">
      <c r="A11" s="24">
        <v>6</v>
      </c>
      <c r="B11" s="25" t="s">
        <v>5</v>
      </c>
      <c r="C11" s="175" t="s">
        <v>103</v>
      </c>
      <c r="D11" s="583">
        <v>80</v>
      </c>
      <c r="E11" s="382">
        <v>3.8</v>
      </c>
      <c r="F11" s="338">
        <v>3.69</v>
      </c>
      <c r="G11" s="583">
        <v>80</v>
      </c>
      <c r="H11" s="382">
        <v>4.5125000000000002</v>
      </c>
      <c r="I11" s="338">
        <v>3.79</v>
      </c>
      <c r="J11" s="583">
        <v>56</v>
      </c>
      <c r="K11" s="382">
        <v>4.1072000000000006</v>
      </c>
      <c r="L11" s="338">
        <v>3.81</v>
      </c>
      <c r="M11" s="314">
        <v>55</v>
      </c>
      <c r="N11" s="182">
        <v>4.5999999999999996</v>
      </c>
      <c r="O11" s="315">
        <v>3.6</v>
      </c>
      <c r="P11" s="314">
        <v>58</v>
      </c>
      <c r="Q11" s="182">
        <v>4.0172999999999996</v>
      </c>
      <c r="R11" s="315">
        <v>3.88</v>
      </c>
      <c r="S11" s="565">
        <v>31</v>
      </c>
      <c r="T11" s="388">
        <v>1</v>
      </c>
      <c r="U11" s="388">
        <v>11</v>
      </c>
      <c r="V11" s="327">
        <v>1</v>
      </c>
      <c r="W11" s="333">
        <v>29</v>
      </c>
      <c r="X11" s="344">
        <f t="shared" si="0"/>
        <v>73</v>
      </c>
    </row>
    <row r="12" spans="1:27" s="1" customFormat="1" ht="15" customHeight="1" x14ac:dyDescent="0.25">
      <c r="A12" s="24">
        <v>7</v>
      </c>
      <c r="B12" s="25" t="s">
        <v>3</v>
      </c>
      <c r="C12" s="175" t="s">
        <v>26</v>
      </c>
      <c r="D12" s="583">
        <v>78</v>
      </c>
      <c r="E12" s="382">
        <v>3.8974000000000002</v>
      </c>
      <c r="F12" s="339">
        <v>3.69</v>
      </c>
      <c r="G12" s="583">
        <v>101</v>
      </c>
      <c r="H12" s="382">
        <v>4.2474999999999996</v>
      </c>
      <c r="I12" s="339">
        <v>3.79</v>
      </c>
      <c r="J12" s="583">
        <v>90</v>
      </c>
      <c r="K12" s="382">
        <v>3.8666999999999998</v>
      </c>
      <c r="L12" s="339">
        <v>3.81</v>
      </c>
      <c r="M12" s="316">
        <v>98</v>
      </c>
      <c r="N12" s="181">
        <v>3.9693877551020411</v>
      </c>
      <c r="O12" s="317">
        <v>3.6</v>
      </c>
      <c r="P12" s="316">
        <v>94</v>
      </c>
      <c r="Q12" s="181">
        <v>4.1808999999999994</v>
      </c>
      <c r="R12" s="317">
        <v>3.88</v>
      </c>
      <c r="S12" s="566">
        <v>18</v>
      </c>
      <c r="T12" s="389">
        <v>4</v>
      </c>
      <c r="U12" s="389">
        <v>40</v>
      </c>
      <c r="V12" s="327">
        <v>9</v>
      </c>
      <c r="W12" s="333">
        <v>13</v>
      </c>
      <c r="X12" s="48">
        <f t="shared" si="0"/>
        <v>84</v>
      </c>
    </row>
    <row r="13" spans="1:27" s="1" customFormat="1" ht="15" customHeight="1" x14ac:dyDescent="0.25">
      <c r="A13" s="24">
        <v>8</v>
      </c>
      <c r="B13" s="25" t="s">
        <v>2</v>
      </c>
      <c r="C13" s="175" t="s">
        <v>66</v>
      </c>
      <c r="D13" s="583">
        <v>115</v>
      </c>
      <c r="E13" s="382">
        <v>3.8172999999999995</v>
      </c>
      <c r="F13" s="339">
        <v>3.69</v>
      </c>
      <c r="G13" s="583">
        <v>79</v>
      </c>
      <c r="H13" s="382">
        <v>3.9489999999999998</v>
      </c>
      <c r="I13" s="339">
        <v>3.79</v>
      </c>
      <c r="J13" s="583">
        <v>94</v>
      </c>
      <c r="K13" s="382">
        <v>4.1276000000000002</v>
      </c>
      <c r="L13" s="339">
        <v>3.81</v>
      </c>
      <c r="M13" s="316">
        <v>93</v>
      </c>
      <c r="N13" s="181">
        <v>4.0107526881720421</v>
      </c>
      <c r="O13" s="317">
        <v>3.6</v>
      </c>
      <c r="P13" s="316">
        <v>74</v>
      </c>
      <c r="Q13" s="181">
        <v>4.1352000000000002</v>
      </c>
      <c r="R13" s="317">
        <v>3.88</v>
      </c>
      <c r="S13" s="566">
        <v>28</v>
      </c>
      <c r="T13" s="389">
        <v>26</v>
      </c>
      <c r="U13" s="389">
        <v>7</v>
      </c>
      <c r="V13" s="327">
        <v>7</v>
      </c>
      <c r="W13" s="333">
        <v>16</v>
      </c>
      <c r="X13" s="48">
        <f t="shared" si="0"/>
        <v>84</v>
      </c>
    </row>
    <row r="14" spans="1:27" s="1" customFormat="1" ht="15" customHeight="1" x14ac:dyDescent="0.25">
      <c r="A14" s="24">
        <v>9</v>
      </c>
      <c r="B14" s="25" t="s">
        <v>6</v>
      </c>
      <c r="C14" s="175" t="s">
        <v>51</v>
      </c>
      <c r="D14" s="584">
        <v>132</v>
      </c>
      <c r="E14" s="382">
        <v>3.9696000000000002</v>
      </c>
      <c r="F14" s="339">
        <v>3.69</v>
      </c>
      <c r="G14" s="584">
        <v>125</v>
      </c>
      <c r="H14" s="382">
        <v>4.2320000000000002</v>
      </c>
      <c r="I14" s="339">
        <v>3.79</v>
      </c>
      <c r="J14" s="584">
        <v>117</v>
      </c>
      <c r="K14" s="382">
        <v>4.1196999999999999</v>
      </c>
      <c r="L14" s="339">
        <v>3.81</v>
      </c>
      <c r="M14" s="316">
        <v>96</v>
      </c>
      <c r="N14" s="181">
        <v>3.6041666666666661</v>
      </c>
      <c r="O14" s="317">
        <v>3.6</v>
      </c>
      <c r="P14" s="316">
        <v>115</v>
      </c>
      <c r="Q14" s="181">
        <v>4.2344000000000008</v>
      </c>
      <c r="R14" s="317">
        <v>3.88</v>
      </c>
      <c r="S14" s="566">
        <v>12</v>
      </c>
      <c r="T14" s="389">
        <v>5</v>
      </c>
      <c r="U14" s="389">
        <v>10</v>
      </c>
      <c r="V14" s="327">
        <v>48</v>
      </c>
      <c r="W14" s="333">
        <v>11</v>
      </c>
      <c r="X14" s="48">
        <f t="shared" si="0"/>
        <v>86</v>
      </c>
    </row>
    <row r="15" spans="1:27" s="1" customFormat="1" ht="15" customHeight="1" thickBot="1" x14ac:dyDescent="0.3">
      <c r="A15" s="30">
        <v>10</v>
      </c>
      <c r="B15" s="31" t="s">
        <v>7</v>
      </c>
      <c r="C15" s="178" t="s">
        <v>142</v>
      </c>
      <c r="D15" s="582">
        <v>101</v>
      </c>
      <c r="E15" s="411">
        <v>4.0887000000000002</v>
      </c>
      <c r="F15" s="340">
        <v>3.69</v>
      </c>
      <c r="G15" s="582">
        <v>128</v>
      </c>
      <c r="H15" s="411">
        <v>3.8207</v>
      </c>
      <c r="I15" s="340">
        <v>3.79</v>
      </c>
      <c r="J15" s="582">
        <v>100</v>
      </c>
      <c r="K15" s="411">
        <v>3.97</v>
      </c>
      <c r="L15" s="340">
        <v>3.81</v>
      </c>
      <c r="M15" s="318">
        <v>77</v>
      </c>
      <c r="N15" s="183">
        <v>3.8051948051948052</v>
      </c>
      <c r="O15" s="319">
        <v>3.6</v>
      </c>
      <c r="P15" s="318">
        <v>105</v>
      </c>
      <c r="Q15" s="183">
        <v>4.3429000000000002</v>
      </c>
      <c r="R15" s="319">
        <v>3.88</v>
      </c>
      <c r="S15" s="567">
        <v>2</v>
      </c>
      <c r="T15" s="390">
        <v>47</v>
      </c>
      <c r="U15" s="390">
        <v>22</v>
      </c>
      <c r="V15" s="328">
        <v>24</v>
      </c>
      <c r="W15" s="334">
        <v>4</v>
      </c>
      <c r="X15" s="49">
        <f t="shared" si="0"/>
        <v>99</v>
      </c>
    </row>
    <row r="16" spans="1:27" s="1" customFormat="1" ht="15" customHeight="1" x14ac:dyDescent="0.25">
      <c r="A16" s="27">
        <v>11</v>
      </c>
      <c r="B16" s="28" t="s">
        <v>2</v>
      </c>
      <c r="C16" s="200" t="s">
        <v>148</v>
      </c>
      <c r="D16" s="571">
        <v>104</v>
      </c>
      <c r="E16" s="572">
        <v>3.9995999999999996</v>
      </c>
      <c r="F16" s="338">
        <v>3.69</v>
      </c>
      <c r="G16" s="571">
        <v>80</v>
      </c>
      <c r="H16" s="572">
        <v>4.1875</v>
      </c>
      <c r="I16" s="338">
        <v>3.79</v>
      </c>
      <c r="J16" s="571">
        <v>88</v>
      </c>
      <c r="K16" s="572">
        <v>3.7837000000000001</v>
      </c>
      <c r="L16" s="338">
        <v>3.81</v>
      </c>
      <c r="M16" s="314">
        <v>82</v>
      </c>
      <c r="N16" s="182">
        <v>4.01219512195122</v>
      </c>
      <c r="O16" s="315">
        <v>3.6</v>
      </c>
      <c r="P16" s="314">
        <v>79</v>
      </c>
      <c r="Q16" s="182">
        <v>4.1776</v>
      </c>
      <c r="R16" s="315">
        <v>3.88</v>
      </c>
      <c r="S16" s="565">
        <v>10</v>
      </c>
      <c r="T16" s="388">
        <v>8</v>
      </c>
      <c r="U16" s="388">
        <v>65</v>
      </c>
      <c r="V16" s="329">
        <v>6</v>
      </c>
      <c r="W16" s="335">
        <v>14</v>
      </c>
      <c r="X16" s="50">
        <f t="shared" si="0"/>
        <v>103</v>
      </c>
    </row>
    <row r="17" spans="1:24" s="1" customFormat="1" ht="15" customHeight="1" x14ac:dyDescent="0.25">
      <c r="A17" s="24">
        <v>12</v>
      </c>
      <c r="B17" s="25" t="s">
        <v>3</v>
      </c>
      <c r="C17" s="175" t="s">
        <v>22</v>
      </c>
      <c r="D17" s="409">
        <v>65</v>
      </c>
      <c r="E17" s="382">
        <v>3.9229999999999996</v>
      </c>
      <c r="F17" s="339">
        <v>3.69</v>
      </c>
      <c r="G17" s="409">
        <v>68</v>
      </c>
      <c r="H17" s="382">
        <v>3.9853000000000005</v>
      </c>
      <c r="I17" s="339">
        <v>3.79</v>
      </c>
      <c r="J17" s="409">
        <v>70</v>
      </c>
      <c r="K17" s="382">
        <v>3.9428000000000001</v>
      </c>
      <c r="L17" s="339">
        <v>3.81</v>
      </c>
      <c r="M17" s="316">
        <v>68</v>
      </c>
      <c r="N17" s="181">
        <v>3.9558823529411766</v>
      </c>
      <c r="O17" s="317">
        <v>3.6</v>
      </c>
      <c r="P17" s="316">
        <v>66</v>
      </c>
      <c r="Q17" s="181">
        <v>4.0151000000000003</v>
      </c>
      <c r="R17" s="317">
        <v>3.88</v>
      </c>
      <c r="S17" s="566">
        <v>17</v>
      </c>
      <c r="T17" s="389">
        <v>21</v>
      </c>
      <c r="U17" s="389">
        <v>27</v>
      </c>
      <c r="V17" s="327">
        <v>10</v>
      </c>
      <c r="W17" s="333">
        <v>28</v>
      </c>
      <c r="X17" s="48">
        <f t="shared" si="0"/>
        <v>103</v>
      </c>
    </row>
    <row r="18" spans="1:24" s="1" customFormat="1" ht="15" customHeight="1" x14ac:dyDescent="0.25">
      <c r="A18" s="24">
        <v>13</v>
      </c>
      <c r="B18" s="25" t="s">
        <v>6</v>
      </c>
      <c r="C18" s="175" t="s">
        <v>121</v>
      </c>
      <c r="D18" s="409">
        <v>209</v>
      </c>
      <c r="E18" s="382">
        <v>4.0717999999999996</v>
      </c>
      <c r="F18" s="339">
        <v>3.69</v>
      </c>
      <c r="G18" s="409">
        <v>165</v>
      </c>
      <c r="H18" s="382">
        <v>4.0241999999999996</v>
      </c>
      <c r="I18" s="339">
        <v>3.79</v>
      </c>
      <c r="J18" s="409">
        <v>204</v>
      </c>
      <c r="K18" s="382">
        <v>4.0147000000000004</v>
      </c>
      <c r="L18" s="339">
        <v>3.81</v>
      </c>
      <c r="M18" s="316">
        <v>158</v>
      </c>
      <c r="N18" s="181">
        <v>3.6518987341772151</v>
      </c>
      <c r="O18" s="317">
        <v>3.6</v>
      </c>
      <c r="P18" s="316">
        <v>172</v>
      </c>
      <c r="Q18" s="181">
        <v>4</v>
      </c>
      <c r="R18" s="317">
        <v>3.88</v>
      </c>
      <c r="S18" s="566">
        <v>4</v>
      </c>
      <c r="T18" s="389">
        <v>15</v>
      </c>
      <c r="U18" s="389">
        <v>18</v>
      </c>
      <c r="V18" s="327">
        <v>41</v>
      </c>
      <c r="W18" s="333">
        <v>30</v>
      </c>
      <c r="X18" s="48">
        <f t="shared" si="0"/>
        <v>108</v>
      </c>
    </row>
    <row r="19" spans="1:24" s="1" customFormat="1" ht="15" customHeight="1" x14ac:dyDescent="0.25">
      <c r="A19" s="24">
        <v>14</v>
      </c>
      <c r="B19" s="25" t="s">
        <v>7</v>
      </c>
      <c r="C19" s="200" t="s">
        <v>92</v>
      </c>
      <c r="D19" s="409">
        <v>305</v>
      </c>
      <c r="E19" s="382">
        <v>3.8689000000000004</v>
      </c>
      <c r="F19" s="338">
        <v>3.69</v>
      </c>
      <c r="G19" s="409">
        <v>293</v>
      </c>
      <c r="H19" s="382">
        <v>3.7234000000000003</v>
      </c>
      <c r="I19" s="338">
        <v>3.79</v>
      </c>
      <c r="J19" s="409">
        <v>283</v>
      </c>
      <c r="K19" s="382">
        <v>4.2014999999999993</v>
      </c>
      <c r="L19" s="338">
        <v>3.81</v>
      </c>
      <c r="M19" s="314">
        <v>226</v>
      </c>
      <c r="N19" s="182">
        <v>3.7212389380530975</v>
      </c>
      <c r="O19" s="315">
        <v>3.6</v>
      </c>
      <c r="P19" s="314">
        <v>258</v>
      </c>
      <c r="Q19" s="182">
        <v>4.2907000000000002</v>
      </c>
      <c r="R19" s="315">
        <v>3.88</v>
      </c>
      <c r="S19" s="565">
        <v>20</v>
      </c>
      <c r="T19" s="388">
        <v>62</v>
      </c>
      <c r="U19" s="388">
        <v>5</v>
      </c>
      <c r="V19" s="327">
        <v>33</v>
      </c>
      <c r="W19" s="333">
        <v>6</v>
      </c>
      <c r="X19" s="48">
        <f t="shared" si="0"/>
        <v>126</v>
      </c>
    </row>
    <row r="20" spans="1:24" s="1" customFormat="1" ht="15" customHeight="1" x14ac:dyDescent="0.25">
      <c r="A20" s="24">
        <v>15</v>
      </c>
      <c r="B20" s="25" t="s">
        <v>7</v>
      </c>
      <c r="C20" s="175" t="s">
        <v>93</v>
      </c>
      <c r="D20" s="409">
        <v>318</v>
      </c>
      <c r="E20" s="382">
        <v>3.8395999999999999</v>
      </c>
      <c r="F20" s="339">
        <v>3.69</v>
      </c>
      <c r="G20" s="409">
        <v>292</v>
      </c>
      <c r="H20" s="382">
        <v>3.9076</v>
      </c>
      <c r="I20" s="339">
        <v>3.79</v>
      </c>
      <c r="J20" s="409">
        <v>289</v>
      </c>
      <c r="K20" s="382">
        <v>3.8062999999999998</v>
      </c>
      <c r="L20" s="339">
        <v>3.81</v>
      </c>
      <c r="M20" s="316">
        <v>276</v>
      </c>
      <c r="N20" s="181">
        <v>4.1449275362318838</v>
      </c>
      <c r="O20" s="317">
        <v>3.6</v>
      </c>
      <c r="P20" s="316">
        <v>237</v>
      </c>
      <c r="Q20" s="181">
        <v>4.2401999999999997</v>
      </c>
      <c r="R20" s="317">
        <v>3.88</v>
      </c>
      <c r="S20" s="566">
        <v>25</v>
      </c>
      <c r="T20" s="389">
        <v>33</v>
      </c>
      <c r="U20" s="389">
        <v>54</v>
      </c>
      <c r="V20" s="327">
        <v>4</v>
      </c>
      <c r="W20" s="333">
        <v>10</v>
      </c>
      <c r="X20" s="48">
        <f t="shared" si="0"/>
        <v>126</v>
      </c>
    </row>
    <row r="21" spans="1:24" s="1" customFormat="1" ht="15" customHeight="1" x14ac:dyDescent="0.25">
      <c r="A21" s="24">
        <v>16</v>
      </c>
      <c r="B21" s="25" t="s">
        <v>1</v>
      </c>
      <c r="C21" s="175" t="s">
        <v>153</v>
      </c>
      <c r="D21" s="409">
        <v>48</v>
      </c>
      <c r="E21" s="382">
        <v>3.9582999999999999</v>
      </c>
      <c r="F21" s="339">
        <v>3.69</v>
      </c>
      <c r="G21" s="409">
        <v>40</v>
      </c>
      <c r="H21" s="382">
        <v>4.3499999999999996</v>
      </c>
      <c r="I21" s="339">
        <v>3.79</v>
      </c>
      <c r="J21" s="409">
        <v>51</v>
      </c>
      <c r="K21" s="382">
        <v>4.0979999999999999</v>
      </c>
      <c r="L21" s="339">
        <v>3.81</v>
      </c>
      <c r="M21" s="316"/>
      <c r="N21" s="181"/>
      <c r="O21" s="317">
        <v>3.6</v>
      </c>
      <c r="P21" s="316">
        <v>49</v>
      </c>
      <c r="Q21" s="181">
        <v>4.37</v>
      </c>
      <c r="R21" s="317">
        <v>3.88</v>
      </c>
      <c r="S21" s="566">
        <v>14</v>
      </c>
      <c r="T21" s="389">
        <v>3</v>
      </c>
      <c r="U21" s="389">
        <v>12</v>
      </c>
      <c r="V21" s="327">
        <v>110</v>
      </c>
      <c r="W21" s="333">
        <v>2</v>
      </c>
      <c r="X21" s="48">
        <f t="shared" si="0"/>
        <v>141</v>
      </c>
    </row>
    <row r="22" spans="1:24" s="1" customFormat="1" ht="15" customHeight="1" x14ac:dyDescent="0.25">
      <c r="A22" s="24">
        <v>17</v>
      </c>
      <c r="B22" s="25" t="s">
        <v>7</v>
      </c>
      <c r="C22" s="175" t="s">
        <v>91</v>
      </c>
      <c r="D22" s="409">
        <v>233</v>
      </c>
      <c r="E22" s="382">
        <v>3.8239999999999998</v>
      </c>
      <c r="F22" s="339">
        <v>3.69</v>
      </c>
      <c r="G22" s="409">
        <v>219</v>
      </c>
      <c r="H22" s="382">
        <v>3.9406999999999992</v>
      </c>
      <c r="I22" s="339">
        <v>3.79</v>
      </c>
      <c r="J22" s="409">
        <v>257</v>
      </c>
      <c r="K22" s="382">
        <v>3.9802</v>
      </c>
      <c r="L22" s="339">
        <v>3.81</v>
      </c>
      <c r="M22" s="316">
        <v>193</v>
      </c>
      <c r="N22" s="181">
        <v>3.5025906735751295</v>
      </c>
      <c r="O22" s="317">
        <v>3.6</v>
      </c>
      <c r="P22" s="316">
        <v>259</v>
      </c>
      <c r="Q22" s="181">
        <v>4.2822000000000005</v>
      </c>
      <c r="R22" s="317">
        <v>3.88</v>
      </c>
      <c r="S22" s="566">
        <v>27</v>
      </c>
      <c r="T22" s="389">
        <v>29</v>
      </c>
      <c r="U22" s="389">
        <v>20</v>
      </c>
      <c r="V22" s="327">
        <v>66</v>
      </c>
      <c r="W22" s="333">
        <v>8</v>
      </c>
      <c r="X22" s="48">
        <f t="shared" si="0"/>
        <v>150</v>
      </c>
    </row>
    <row r="23" spans="1:24" s="1" customFormat="1" ht="15" customHeight="1" x14ac:dyDescent="0.25">
      <c r="A23" s="24">
        <v>18</v>
      </c>
      <c r="B23" s="25" t="s">
        <v>7</v>
      </c>
      <c r="C23" s="175" t="s">
        <v>144</v>
      </c>
      <c r="D23" s="409">
        <v>28</v>
      </c>
      <c r="E23" s="382">
        <v>3.6428000000000003</v>
      </c>
      <c r="F23" s="339">
        <v>3.69</v>
      </c>
      <c r="G23" s="409">
        <v>200</v>
      </c>
      <c r="H23" s="382">
        <v>4.01</v>
      </c>
      <c r="I23" s="339">
        <v>3.79</v>
      </c>
      <c r="J23" s="409">
        <v>250</v>
      </c>
      <c r="K23" s="382">
        <v>3.9239999999999999</v>
      </c>
      <c r="L23" s="339">
        <v>3.81</v>
      </c>
      <c r="M23" s="316">
        <v>230</v>
      </c>
      <c r="N23" s="181">
        <v>3.8869565217391306</v>
      </c>
      <c r="O23" s="317">
        <v>3.6</v>
      </c>
      <c r="P23" s="316">
        <v>223</v>
      </c>
      <c r="Q23" s="181">
        <v>3.9146999999999998</v>
      </c>
      <c r="R23" s="317">
        <v>3.88</v>
      </c>
      <c r="S23" s="566">
        <v>62</v>
      </c>
      <c r="T23" s="389">
        <v>18</v>
      </c>
      <c r="U23" s="389">
        <v>30</v>
      </c>
      <c r="V23" s="327">
        <v>16</v>
      </c>
      <c r="W23" s="333">
        <v>44</v>
      </c>
      <c r="X23" s="48">
        <f t="shared" si="0"/>
        <v>170</v>
      </c>
    </row>
    <row r="24" spans="1:24" s="1" customFormat="1" ht="15" customHeight="1" x14ac:dyDescent="0.25">
      <c r="A24" s="24">
        <v>19</v>
      </c>
      <c r="B24" s="25" t="s">
        <v>5</v>
      </c>
      <c r="C24" s="175" t="s">
        <v>39</v>
      </c>
      <c r="D24" s="409">
        <v>155</v>
      </c>
      <c r="E24" s="382">
        <v>3.7484000000000002</v>
      </c>
      <c r="F24" s="339">
        <v>3.69</v>
      </c>
      <c r="G24" s="409">
        <v>133</v>
      </c>
      <c r="H24" s="382">
        <v>3.8346000000000005</v>
      </c>
      <c r="I24" s="339">
        <v>3.79</v>
      </c>
      <c r="J24" s="409">
        <v>152</v>
      </c>
      <c r="K24" s="382">
        <v>4</v>
      </c>
      <c r="L24" s="339">
        <v>3.81</v>
      </c>
      <c r="M24" s="316">
        <v>120</v>
      </c>
      <c r="N24" s="181">
        <v>3.6333333333333324</v>
      </c>
      <c r="O24" s="317">
        <v>3.6</v>
      </c>
      <c r="P24" s="316">
        <v>146</v>
      </c>
      <c r="Q24" s="181">
        <v>4.0615999999999994</v>
      </c>
      <c r="R24" s="317">
        <v>3.88</v>
      </c>
      <c r="S24" s="566">
        <v>42</v>
      </c>
      <c r="T24" s="389">
        <v>45</v>
      </c>
      <c r="U24" s="389">
        <v>19</v>
      </c>
      <c r="V24" s="327">
        <v>44</v>
      </c>
      <c r="W24" s="333">
        <v>22</v>
      </c>
      <c r="X24" s="48">
        <f t="shared" si="0"/>
        <v>172</v>
      </c>
    </row>
    <row r="25" spans="1:24" s="1" customFormat="1" ht="15" customHeight="1" thickBot="1" x14ac:dyDescent="0.3">
      <c r="A25" s="36">
        <v>20</v>
      </c>
      <c r="B25" s="37" t="s">
        <v>7</v>
      </c>
      <c r="C25" s="178" t="s">
        <v>90</v>
      </c>
      <c r="D25" s="576">
        <v>183</v>
      </c>
      <c r="E25" s="577">
        <v>3.5902000000000003</v>
      </c>
      <c r="F25" s="340">
        <v>3.69</v>
      </c>
      <c r="G25" s="576">
        <v>181</v>
      </c>
      <c r="H25" s="577">
        <v>4.0000999999999998</v>
      </c>
      <c r="I25" s="340">
        <v>3.79</v>
      </c>
      <c r="J25" s="576">
        <v>174</v>
      </c>
      <c r="K25" s="577">
        <v>4.0575000000000001</v>
      </c>
      <c r="L25" s="340">
        <v>3.81</v>
      </c>
      <c r="M25" s="318">
        <v>161</v>
      </c>
      <c r="N25" s="183">
        <v>3.6273291925465845</v>
      </c>
      <c r="O25" s="319">
        <v>3.6</v>
      </c>
      <c r="P25" s="318">
        <v>146</v>
      </c>
      <c r="Q25" s="183">
        <v>4.1097000000000001</v>
      </c>
      <c r="R25" s="319">
        <v>3.88</v>
      </c>
      <c r="S25" s="568">
        <v>74</v>
      </c>
      <c r="T25" s="391">
        <v>20</v>
      </c>
      <c r="U25" s="391">
        <v>15</v>
      </c>
      <c r="V25" s="330">
        <v>46</v>
      </c>
      <c r="W25" s="336">
        <v>18</v>
      </c>
      <c r="X25" s="51">
        <f t="shared" si="0"/>
        <v>173</v>
      </c>
    </row>
    <row r="26" spans="1:24" s="1" customFormat="1" ht="15" customHeight="1" x14ac:dyDescent="0.25">
      <c r="A26" s="32">
        <v>21</v>
      </c>
      <c r="B26" s="33" t="s">
        <v>5</v>
      </c>
      <c r="C26" s="179" t="s">
        <v>46</v>
      </c>
      <c r="D26" s="573">
        <v>189</v>
      </c>
      <c r="E26" s="129">
        <v>3.6088</v>
      </c>
      <c r="F26" s="341">
        <v>3.69</v>
      </c>
      <c r="G26" s="573">
        <v>192</v>
      </c>
      <c r="H26" s="129">
        <v>3.9947000000000004</v>
      </c>
      <c r="I26" s="341">
        <v>3.79</v>
      </c>
      <c r="J26" s="573">
        <v>207</v>
      </c>
      <c r="K26" s="129">
        <v>4.1208</v>
      </c>
      <c r="L26" s="341">
        <v>3.81</v>
      </c>
      <c r="M26" s="320">
        <v>182</v>
      </c>
      <c r="N26" s="180">
        <v>3.6428571428571428</v>
      </c>
      <c r="O26" s="321">
        <v>3.6</v>
      </c>
      <c r="P26" s="320">
        <v>179</v>
      </c>
      <c r="Q26" s="180">
        <v>3.9887999999999999</v>
      </c>
      <c r="R26" s="321">
        <v>3.88</v>
      </c>
      <c r="S26" s="569">
        <v>69</v>
      </c>
      <c r="T26" s="392">
        <v>22</v>
      </c>
      <c r="U26" s="392">
        <v>9</v>
      </c>
      <c r="V26" s="326">
        <v>42</v>
      </c>
      <c r="W26" s="332">
        <v>32</v>
      </c>
      <c r="X26" s="47">
        <f t="shared" si="0"/>
        <v>174</v>
      </c>
    </row>
    <row r="27" spans="1:24" s="1" customFormat="1" ht="15" customHeight="1" x14ac:dyDescent="0.25">
      <c r="A27" s="24">
        <v>22</v>
      </c>
      <c r="B27" s="25" t="s">
        <v>7</v>
      </c>
      <c r="C27" s="200" t="s">
        <v>129</v>
      </c>
      <c r="D27" s="407">
        <v>90</v>
      </c>
      <c r="E27" s="382">
        <v>3.9665999999999997</v>
      </c>
      <c r="F27" s="338">
        <v>3.69</v>
      </c>
      <c r="G27" s="407">
        <v>100</v>
      </c>
      <c r="H27" s="382">
        <v>3.98</v>
      </c>
      <c r="I27" s="338">
        <v>3.79</v>
      </c>
      <c r="J27" s="407">
        <v>104</v>
      </c>
      <c r="K27" s="382">
        <v>3.9131000000000005</v>
      </c>
      <c r="L27" s="338">
        <v>3.81</v>
      </c>
      <c r="M27" s="314">
        <v>83</v>
      </c>
      <c r="N27" s="182">
        <v>3.4096385542168672</v>
      </c>
      <c r="O27" s="315">
        <v>3.6</v>
      </c>
      <c r="P27" s="316">
        <v>93</v>
      </c>
      <c r="Q27" s="181">
        <v>3.9676999999999998</v>
      </c>
      <c r="R27" s="315">
        <v>3.88</v>
      </c>
      <c r="S27" s="565">
        <v>13</v>
      </c>
      <c r="T27" s="388">
        <v>23</v>
      </c>
      <c r="U27" s="388">
        <v>31</v>
      </c>
      <c r="V27" s="327">
        <v>78</v>
      </c>
      <c r="W27" s="333">
        <v>37</v>
      </c>
      <c r="X27" s="48">
        <f t="shared" si="0"/>
        <v>182</v>
      </c>
    </row>
    <row r="28" spans="1:24" s="1" customFormat="1" ht="15" customHeight="1" x14ac:dyDescent="0.25">
      <c r="A28" s="24">
        <v>23</v>
      </c>
      <c r="B28" s="25" t="s">
        <v>6</v>
      </c>
      <c r="C28" s="175" t="s">
        <v>124</v>
      </c>
      <c r="D28" s="576">
        <v>100</v>
      </c>
      <c r="E28" s="577">
        <v>3.74</v>
      </c>
      <c r="F28" s="339">
        <v>3.69</v>
      </c>
      <c r="G28" s="576">
        <v>91</v>
      </c>
      <c r="H28" s="577">
        <v>3.7690999999999999</v>
      </c>
      <c r="I28" s="339">
        <v>3.79</v>
      </c>
      <c r="J28" s="576">
        <v>99</v>
      </c>
      <c r="K28" s="577">
        <v>3.9394</v>
      </c>
      <c r="L28" s="339">
        <v>3.81</v>
      </c>
      <c r="M28" s="316">
        <v>95</v>
      </c>
      <c r="N28" s="181">
        <v>3.905263157894737</v>
      </c>
      <c r="O28" s="317">
        <v>3.6</v>
      </c>
      <c r="P28" s="316">
        <v>107</v>
      </c>
      <c r="Q28" s="181">
        <v>3.9533</v>
      </c>
      <c r="R28" s="317">
        <v>3.88</v>
      </c>
      <c r="S28" s="566">
        <v>43</v>
      </c>
      <c r="T28" s="389">
        <v>56</v>
      </c>
      <c r="U28" s="389">
        <v>29</v>
      </c>
      <c r="V28" s="327">
        <v>14</v>
      </c>
      <c r="W28" s="333">
        <v>40</v>
      </c>
      <c r="X28" s="48">
        <f t="shared" si="0"/>
        <v>182</v>
      </c>
    </row>
    <row r="29" spans="1:24" s="1" customFormat="1" ht="15" customHeight="1" x14ac:dyDescent="0.25">
      <c r="A29" s="24">
        <v>24</v>
      </c>
      <c r="B29" s="25" t="s">
        <v>1</v>
      </c>
      <c r="C29" s="175" t="s">
        <v>19</v>
      </c>
      <c r="D29" s="409">
        <v>187</v>
      </c>
      <c r="E29" s="382">
        <v>3.8824000000000001</v>
      </c>
      <c r="F29" s="339">
        <v>3.69</v>
      </c>
      <c r="G29" s="409">
        <v>168</v>
      </c>
      <c r="H29" s="382">
        <v>3.9581999999999997</v>
      </c>
      <c r="I29" s="339">
        <v>3.79</v>
      </c>
      <c r="J29" s="409">
        <v>165</v>
      </c>
      <c r="K29" s="382">
        <v>3.8062</v>
      </c>
      <c r="L29" s="339">
        <v>3.81</v>
      </c>
      <c r="M29" s="316">
        <v>155</v>
      </c>
      <c r="N29" s="181">
        <v>3.4774193548387098</v>
      </c>
      <c r="O29" s="317">
        <v>3.6</v>
      </c>
      <c r="P29" s="316">
        <v>181</v>
      </c>
      <c r="Q29" s="181">
        <v>4.13</v>
      </c>
      <c r="R29" s="317">
        <v>3.88</v>
      </c>
      <c r="S29" s="566">
        <v>19</v>
      </c>
      <c r="T29" s="389">
        <v>24</v>
      </c>
      <c r="U29" s="389">
        <v>55</v>
      </c>
      <c r="V29" s="327">
        <v>68</v>
      </c>
      <c r="W29" s="333">
        <v>17</v>
      </c>
      <c r="X29" s="48">
        <f t="shared" si="0"/>
        <v>183</v>
      </c>
    </row>
    <row r="30" spans="1:24" s="1" customFormat="1" ht="15" customHeight="1" x14ac:dyDescent="0.25">
      <c r="A30" s="24">
        <v>25</v>
      </c>
      <c r="B30" s="25" t="s">
        <v>5</v>
      </c>
      <c r="C30" s="175" t="s">
        <v>50</v>
      </c>
      <c r="D30" s="409">
        <v>114</v>
      </c>
      <c r="E30" s="382">
        <v>3.7719999999999998</v>
      </c>
      <c r="F30" s="339">
        <v>3.69</v>
      </c>
      <c r="G30" s="409">
        <v>123</v>
      </c>
      <c r="H30" s="382">
        <v>3.9350000000000001</v>
      </c>
      <c r="I30" s="339">
        <v>3.79</v>
      </c>
      <c r="J30" s="409">
        <v>138</v>
      </c>
      <c r="K30" s="382">
        <v>3.9783000000000004</v>
      </c>
      <c r="L30" s="339">
        <v>3.81</v>
      </c>
      <c r="M30" s="316">
        <v>125</v>
      </c>
      <c r="N30" s="181">
        <v>3.5440000000000005</v>
      </c>
      <c r="O30" s="317">
        <v>3.6</v>
      </c>
      <c r="P30" s="316">
        <v>112</v>
      </c>
      <c r="Q30" s="181">
        <v>3.9466999999999994</v>
      </c>
      <c r="R30" s="317">
        <v>3.88</v>
      </c>
      <c r="S30" s="566">
        <v>34</v>
      </c>
      <c r="T30" s="389">
        <v>28</v>
      </c>
      <c r="U30" s="389">
        <v>21</v>
      </c>
      <c r="V30" s="327">
        <v>62</v>
      </c>
      <c r="W30" s="333">
        <v>39</v>
      </c>
      <c r="X30" s="48">
        <f t="shared" si="0"/>
        <v>184</v>
      </c>
    </row>
    <row r="31" spans="1:24" s="1" customFormat="1" ht="15" customHeight="1" x14ac:dyDescent="0.25">
      <c r="A31" s="24">
        <v>26</v>
      </c>
      <c r="B31" s="25" t="s">
        <v>2</v>
      </c>
      <c r="C31" s="177" t="s">
        <v>64</v>
      </c>
      <c r="D31" s="409">
        <v>74</v>
      </c>
      <c r="E31" s="382">
        <v>3.8513000000000002</v>
      </c>
      <c r="F31" s="342">
        <v>3.69</v>
      </c>
      <c r="G31" s="409">
        <v>63</v>
      </c>
      <c r="H31" s="382">
        <v>4.0157999999999996</v>
      </c>
      <c r="I31" s="342">
        <v>3.79</v>
      </c>
      <c r="J31" s="409">
        <v>50</v>
      </c>
      <c r="K31" s="382">
        <v>3.66</v>
      </c>
      <c r="L31" s="342">
        <v>3.81</v>
      </c>
      <c r="M31" s="322">
        <v>91</v>
      </c>
      <c r="N31" s="186">
        <v>3.5824175824175826</v>
      </c>
      <c r="O31" s="323">
        <v>3.6</v>
      </c>
      <c r="P31" s="322">
        <v>69</v>
      </c>
      <c r="Q31" s="186">
        <v>4.1594000000000007</v>
      </c>
      <c r="R31" s="323">
        <v>3.88</v>
      </c>
      <c r="S31" s="568">
        <v>23</v>
      </c>
      <c r="T31" s="391">
        <v>16</v>
      </c>
      <c r="U31" s="391">
        <v>79</v>
      </c>
      <c r="V31" s="327">
        <v>55</v>
      </c>
      <c r="W31" s="333">
        <v>15</v>
      </c>
      <c r="X31" s="48">
        <f t="shared" si="0"/>
        <v>188</v>
      </c>
    </row>
    <row r="32" spans="1:24" s="1" customFormat="1" ht="15" customHeight="1" x14ac:dyDescent="0.25">
      <c r="A32" s="24">
        <v>27</v>
      </c>
      <c r="B32" s="25" t="s">
        <v>5</v>
      </c>
      <c r="C32" s="175" t="s">
        <v>210</v>
      </c>
      <c r="D32" s="409">
        <v>117</v>
      </c>
      <c r="E32" s="382">
        <v>3.5813000000000001</v>
      </c>
      <c r="F32" s="339">
        <v>3.69</v>
      </c>
      <c r="G32" s="409">
        <v>107</v>
      </c>
      <c r="H32" s="382">
        <v>3.8598000000000003</v>
      </c>
      <c r="I32" s="339">
        <v>3.79</v>
      </c>
      <c r="J32" s="409">
        <v>115</v>
      </c>
      <c r="K32" s="382">
        <v>3.9043000000000001</v>
      </c>
      <c r="L32" s="339">
        <v>3.81</v>
      </c>
      <c r="M32" s="316">
        <v>103</v>
      </c>
      <c r="N32" s="181">
        <v>3.8252427184466025</v>
      </c>
      <c r="O32" s="317">
        <v>3.6</v>
      </c>
      <c r="P32" s="316">
        <v>115</v>
      </c>
      <c r="Q32" s="181">
        <v>4.1038999999999994</v>
      </c>
      <c r="R32" s="317">
        <v>3.88</v>
      </c>
      <c r="S32" s="566">
        <v>77</v>
      </c>
      <c r="T32" s="389">
        <v>40</v>
      </c>
      <c r="U32" s="389">
        <v>34</v>
      </c>
      <c r="V32" s="327">
        <v>22</v>
      </c>
      <c r="W32" s="333">
        <v>20</v>
      </c>
      <c r="X32" s="48">
        <f t="shared" si="0"/>
        <v>193</v>
      </c>
    </row>
    <row r="33" spans="1:24" s="1" customFormat="1" ht="15" customHeight="1" x14ac:dyDescent="0.25">
      <c r="A33" s="24">
        <v>28</v>
      </c>
      <c r="B33" s="25" t="s">
        <v>4</v>
      </c>
      <c r="C33" s="175" t="s">
        <v>32</v>
      </c>
      <c r="D33" s="409">
        <v>120</v>
      </c>
      <c r="E33" s="382">
        <v>3.6582999999999997</v>
      </c>
      <c r="F33" s="339">
        <v>3.69</v>
      </c>
      <c r="G33" s="409">
        <v>101</v>
      </c>
      <c r="H33" s="382">
        <v>3.8511000000000002</v>
      </c>
      <c r="I33" s="339">
        <v>3.79</v>
      </c>
      <c r="J33" s="409">
        <v>73</v>
      </c>
      <c r="K33" s="382">
        <v>3.8629999999999995</v>
      </c>
      <c r="L33" s="339">
        <v>3.81</v>
      </c>
      <c r="M33" s="316">
        <v>104</v>
      </c>
      <c r="N33" s="181">
        <v>3.9134615384615383</v>
      </c>
      <c r="O33" s="317">
        <v>3.6</v>
      </c>
      <c r="P33" s="316">
        <v>96</v>
      </c>
      <c r="Q33" s="181">
        <v>3.9163000000000001</v>
      </c>
      <c r="R33" s="317">
        <v>3.88</v>
      </c>
      <c r="S33" s="566">
        <v>58</v>
      </c>
      <c r="T33" s="389">
        <v>42</v>
      </c>
      <c r="U33" s="389">
        <v>42</v>
      </c>
      <c r="V33" s="327">
        <v>12</v>
      </c>
      <c r="W33" s="333">
        <v>43</v>
      </c>
      <c r="X33" s="48">
        <f t="shared" si="0"/>
        <v>197</v>
      </c>
    </row>
    <row r="34" spans="1:24" s="1" customFormat="1" ht="15" customHeight="1" x14ac:dyDescent="0.25">
      <c r="A34" s="24">
        <v>29</v>
      </c>
      <c r="B34" s="25" t="s">
        <v>7</v>
      </c>
      <c r="C34" s="175" t="s">
        <v>131</v>
      </c>
      <c r="D34" s="409">
        <v>101</v>
      </c>
      <c r="E34" s="382">
        <v>3.5441999999999996</v>
      </c>
      <c r="F34" s="339">
        <v>3.69</v>
      </c>
      <c r="G34" s="409">
        <v>114</v>
      </c>
      <c r="H34" s="382">
        <v>4.149</v>
      </c>
      <c r="I34" s="339">
        <v>3.79</v>
      </c>
      <c r="J34" s="409">
        <v>127</v>
      </c>
      <c r="K34" s="382">
        <v>4.0862999999999996</v>
      </c>
      <c r="L34" s="339">
        <v>3.81</v>
      </c>
      <c r="M34" s="316">
        <v>117</v>
      </c>
      <c r="N34" s="181">
        <v>3.5641025641025639</v>
      </c>
      <c r="O34" s="317">
        <v>3.6</v>
      </c>
      <c r="P34" s="316">
        <v>106</v>
      </c>
      <c r="Q34" s="181">
        <v>4.0000999999999998</v>
      </c>
      <c r="R34" s="317">
        <v>3.88</v>
      </c>
      <c r="S34" s="566">
        <v>87</v>
      </c>
      <c r="T34" s="389">
        <v>9</v>
      </c>
      <c r="U34" s="389">
        <v>13</v>
      </c>
      <c r="V34" s="327">
        <v>59</v>
      </c>
      <c r="W34" s="333">
        <v>31</v>
      </c>
      <c r="X34" s="48">
        <f t="shared" si="0"/>
        <v>199</v>
      </c>
    </row>
    <row r="35" spans="1:24" s="1" customFormat="1" ht="15" customHeight="1" thickBot="1" x14ac:dyDescent="0.3">
      <c r="A35" s="30">
        <v>30</v>
      </c>
      <c r="B35" s="31" t="s">
        <v>7</v>
      </c>
      <c r="C35" s="178" t="s">
        <v>62</v>
      </c>
      <c r="D35" s="410">
        <v>161</v>
      </c>
      <c r="E35" s="411">
        <v>3.95</v>
      </c>
      <c r="F35" s="342">
        <v>3.69</v>
      </c>
      <c r="G35" s="410">
        <v>161</v>
      </c>
      <c r="H35" s="411">
        <v>3.7763</v>
      </c>
      <c r="I35" s="342">
        <v>3.79</v>
      </c>
      <c r="J35" s="410">
        <v>185</v>
      </c>
      <c r="K35" s="411">
        <v>3.9567999999999999</v>
      </c>
      <c r="L35" s="342">
        <v>3.81</v>
      </c>
      <c r="M35" s="322">
        <v>112</v>
      </c>
      <c r="N35" s="186">
        <v>3.6785714285714284</v>
      </c>
      <c r="O35" s="323">
        <v>3.6</v>
      </c>
      <c r="P35" s="322">
        <v>110</v>
      </c>
      <c r="Q35" s="186">
        <v>3.7634000000000003</v>
      </c>
      <c r="R35" s="323">
        <v>3.88</v>
      </c>
      <c r="S35" s="568">
        <v>15</v>
      </c>
      <c r="T35" s="391">
        <v>55</v>
      </c>
      <c r="U35" s="390">
        <v>25</v>
      </c>
      <c r="V35" s="328">
        <v>36</v>
      </c>
      <c r="W35" s="334">
        <v>70</v>
      </c>
      <c r="X35" s="49">
        <f t="shared" si="0"/>
        <v>201</v>
      </c>
    </row>
    <row r="36" spans="1:24" s="1" customFormat="1" ht="15" customHeight="1" x14ac:dyDescent="0.25">
      <c r="A36" s="32">
        <v>31</v>
      </c>
      <c r="B36" s="33" t="s">
        <v>6</v>
      </c>
      <c r="C36" s="179" t="s">
        <v>53</v>
      </c>
      <c r="D36" s="574">
        <v>107</v>
      </c>
      <c r="E36" s="572">
        <v>3.7664</v>
      </c>
      <c r="F36" s="341">
        <v>3.69</v>
      </c>
      <c r="G36" s="574">
        <v>90</v>
      </c>
      <c r="H36" s="572">
        <v>3.8778000000000001</v>
      </c>
      <c r="I36" s="341">
        <v>3.79</v>
      </c>
      <c r="J36" s="574">
        <v>91</v>
      </c>
      <c r="K36" s="572">
        <v>3.8464999999999998</v>
      </c>
      <c r="L36" s="341">
        <v>3.81</v>
      </c>
      <c r="M36" s="320">
        <v>78</v>
      </c>
      <c r="N36" s="180">
        <v>3.5384615384615383</v>
      </c>
      <c r="O36" s="321">
        <v>3.6</v>
      </c>
      <c r="P36" s="320">
        <v>110</v>
      </c>
      <c r="Q36" s="180">
        <v>4.0548999999999999</v>
      </c>
      <c r="R36" s="321">
        <v>3.88</v>
      </c>
      <c r="S36" s="569">
        <v>37</v>
      </c>
      <c r="T36" s="392">
        <v>37</v>
      </c>
      <c r="U36" s="392">
        <v>46</v>
      </c>
      <c r="V36" s="326">
        <v>64</v>
      </c>
      <c r="W36" s="332">
        <v>25</v>
      </c>
      <c r="X36" s="47">
        <f t="shared" si="0"/>
        <v>209</v>
      </c>
    </row>
    <row r="37" spans="1:24" s="1" customFormat="1" ht="15" customHeight="1" x14ac:dyDescent="0.25">
      <c r="A37" s="24">
        <v>32</v>
      </c>
      <c r="B37" s="25" t="s">
        <v>5</v>
      </c>
      <c r="C37" s="175" t="s">
        <v>119</v>
      </c>
      <c r="D37" s="409">
        <v>24</v>
      </c>
      <c r="E37" s="382">
        <v>4.0834000000000001</v>
      </c>
      <c r="F37" s="339">
        <v>3.69</v>
      </c>
      <c r="G37" s="409">
        <v>32</v>
      </c>
      <c r="H37" s="382">
        <v>4.1879</v>
      </c>
      <c r="I37" s="339">
        <v>3.79</v>
      </c>
      <c r="J37" s="409">
        <v>34</v>
      </c>
      <c r="K37" s="382">
        <v>3.7646999999999995</v>
      </c>
      <c r="L37" s="339">
        <v>3.81</v>
      </c>
      <c r="M37" s="316">
        <v>32</v>
      </c>
      <c r="N37" s="181">
        <v>3.5</v>
      </c>
      <c r="O37" s="317">
        <v>3.6</v>
      </c>
      <c r="P37" s="316">
        <v>28</v>
      </c>
      <c r="Q37" s="181">
        <v>3.7856999999999998</v>
      </c>
      <c r="R37" s="317">
        <v>3.88</v>
      </c>
      <c r="S37" s="566">
        <v>3</v>
      </c>
      <c r="T37" s="389">
        <v>7</v>
      </c>
      <c r="U37" s="389">
        <v>67</v>
      </c>
      <c r="V37" s="327">
        <v>67</v>
      </c>
      <c r="W37" s="333">
        <v>66</v>
      </c>
      <c r="X37" s="48">
        <f t="shared" si="0"/>
        <v>210</v>
      </c>
    </row>
    <row r="38" spans="1:24" s="1" customFormat="1" ht="15" customHeight="1" x14ac:dyDescent="0.25">
      <c r="A38" s="24">
        <v>34</v>
      </c>
      <c r="B38" s="25" t="s">
        <v>6</v>
      </c>
      <c r="C38" s="175" t="s">
        <v>55</v>
      </c>
      <c r="D38" s="409">
        <v>96</v>
      </c>
      <c r="E38" s="382">
        <v>3.6357000000000004</v>
      </c>
      <c r="F38" s="339">
        <v>3.69</v>
      </c>
      <c r="G38" s="409">
        <v>111</v>
      </c>
      <c r="H38" s="382">
        <v>4.1081000000000003</v>
      </c>
      <c r="I38" s="339">
        <v>3.79</v>
      </c>
      <c r="J38" s="409">
        <v>113</v>
      </c>
      <c r="K38" s="382">
        <v>3.8495999999999997</v>
      </c>
      <c r="L38" s="339">
        <v>3.81</v>
      </c>
      <c r="M38" s="316">
        <v>79</v>
      </c>
      <c r="N38" s="181">
        <v>3.5949367088607596</v>
      </c>
      <c r="O38" s="317">
        <v>3.6</v>
      </c>
      <c r="P38" s="316">
        <v>122</v>
      </c>
      <c r="Q38" s="181">
        <v>3.9589999999999996</v>
      </c>
      <c r="R38" s="317">
        <v>3.88</v>
      </c>
      <c r="S38" s="566">
        <v>63</v>
      </c>
      <c r="T38" s="389">
        <v>12</v>
      </c>
      <c r="U38" s="389">
        <v>45</v>
      </c>
      <c r="V38" s="327">
        <v>52</v>
      </c>
      <c r="W38" s="333">
        <v>38</v>
      </c>
      <c r="X38" s="48">
        <f t="shared" ref="X38:X69" si="1">W38+V38+U38+T38+S38</f>
        <v>210</v>
      </c>
    </row>
    <row r="39" spans="1:24" s="1" customFormat="1" ht="15" customHeight="1" x14ac:dyDescent="0.25">
      <c r="A39" s="24">
        <v>34.33</v>
      </c>
      <c r="B39" s="25" t="s">
        <v>1</v>
      </c>
      <c r="C39" s="200" t="s">
        <v>104</v>
      </c>
      <c r="D39" s="409">
        <v>96</v>
      </c>
      <c r="E39" s="382">
        <v>4.0108000000000006</v>
      </c>
      <c r="F39" s="338">
        <v>3.69</v>
      </c>
      <c r="G39" s="409">
        <v>125</v>
      </c>
      <c r="H39" s="382">
        <v>3.8720000000000003</v>
      </c>
      <c r="I39" s="338">
        <v>3.79</v>
      </c>
      <c r="J39" s="409">
        <v>101</v>
      </c>
      <c r="K39" s="382">
        <v>3.8712999999999997</v>
      </c>
      <c r="L39" s="338">
        <v>3.81</v>
      </c>
      <c r="M39" s="314">
        <v>116</v>
      </c>
      <c r="N39" s="182">
        <v>3.5431034482758621</v>
      </c>
      <c r="O39" s="315">
        <v>3.6</v>
      </c>
      <c r="P39" s="314">
        <v>98</v>
      </c>
      <c r="Q39" s="182">
        <v>3.7858000000000001</v>
      </c>
      <c r="R39" s="315">
        <v>3.88</v>
      </c>
      <c r="S39" s="565">
        <v>9</v>
      </c>
      <c r="T39" s="388">
        <v>38</v>
      </c>
      <c r="U39" s="388">
        <v>39</v>
      </c>
      <c r="V39" s="327">
        <v>63</v>
      </c>
      <c r="W39" s="333">
        <v>64</v>
      </c>
      <c r="X39" s="48">
        <f t="shared" si="1"/>
        <v>213</v>
      </c>
    </row>
    <row r="40" spans="1:24" s="1" customFormat="1" ht="15" customHeight="1" x14ac:dyDescent="0.25">
      <c r="A40" s="24">
        <v>35</v>
      </c>
      <c r="B40" s="25" t="s">
        <v>7</v>
      </c>
      <c r="C40" s="175" t="s">
        <v>133</v>
      </c>
      <c r="D40" s="409">
        <v>260</v>
      </c>
      <c r="E40" s="382">
        <v>3.7385000000000002</v>
      </c>
      <c r="F40" s="339">
        <v>3.69</v>
      </c>
      <c r="G40" s="409">
        <v>227</v>
      </c>
      <c r="H40" s="382">
        <v>3.8283</v>
      </c>
      <c r="I40" s="339">
        <v>3.79</v>
      </c>
      <c r="J40" s="409">
        <v>225</v>
      </c>
      <c r="K40" s="382">
        <v>3.7958999999999996</v>
      </c>
      <c r="L40" s="339">
        <v>3.81</v>
      </c>
      <c r="M40" s="316">
        <v>167</v>
      </c>
      <c r="N40" s="181">
        <v>3.8682634730538923</v>
      </c>
      <c r="O40" s="317">
        <v>3.6</v>
      </c>
      <c r="P40" s="316">
        <v>186</v>
      </c>
      <c r="Q40" s="181">
        <v>3.8929</v>
      </c>
      <c r="R40" s="317">
        <v>3.88</v>
      </c>
      <c r="S40" s="566">
        <v>44</v>
      </c>
      <c r="T40" s="389">
        <v>46</v>
      </c>
      <c r="U40" s="389">
        <v>60</v>
      </c>
      <c r="V40" s="327">
        <v>17</v>
      </c>
      <c r="W40" s="333">
        <v>47</v>
      </c>
      <c r="X40" s="48">
        <f t="shared" si="1"/>
        <v>214</v>
      </c>
    </row>
    <row r="41" spans="1:24" s="1" customFormat="1" ht="15" customHeight="1" x14ac:dyDescent="0.25">
      <c r="A41" s="24">
        <v>36</v>
      </c>
      <c r="B41" s="25" t="s">
        <v>7</v>
      </c>
      <c r="C41" s="175" t="s">
        <v>132</v>
      </c>
      <c r="D41" s="409">
        <v>170</v>
      </c>
      <c r="E41" s="382">
        <v>3.6003999999999996</v>
      </c>
      <c r="F41" s="339">
        <v>3.69</v>
      </c>
      <c r="G41" s="409">
        <v>170</v>
      </c>
      <c r="H41" s="382">
        <v>4.0355999999999996</v>
      </c>
      <c r="I41" s="339">
        <v>3.79</v>
      </c>
      <c r="J41" s="409">
        <v>159</v>
      </c>
      <c r="K41" s="382">
        <v>3.9560000000000004</v>
      </c>
      <c r="L41" s="339">
        <v>3.81</v>
      </c>
      <c r="M41" s="316">
        <v>131</v>
      </c>
      <c r="N41" s="181">
        <v>3.5877862595419852</v>
      </c>
      <c r="O41" s="317">
        <v>3.6</v>
      </c>
      <c r="P41" s="316">
        <v>135</v>
      </c>
      <c r="Q41" s="181">
        <v>3.8815999999999997</v>
      </c>
      <c r="R41" s="317">
        <v>3.88</v>
      </c>
      <c r="S41" s="566">
        <v>72</v>
      </c>
      <c r="T41" s="389">
        <v>14</v>
      </c>
      <c r="U41" s="389">
        <v>26</v>
      </c>
      <c r="V41" s="327">
        <v>54</v>
      </c>
      <c r="W41" s="333">
        <v>49</v>
      </c>
      <c r="X41" s="48">
        <f t="shared" si="1"/>
        <v>215</v>
      </c>
    </row>
    <row r="42" spans="1:24" s="1" customFormat="1" ht="15" customHeight="1" x14ac:dyDescent="0.25">
      <c r="A42" s="24">
        <v>37</v>
      </c>
      <c r="B42" s="25" t="s">
        <v>1</v>
      </c>
      <c r="C42" s="175" t="s">
        <v>107</v>
      </c>
      <c r="D42" s="409">
        <v>114</v>
      </c>
      <c r="E42" s="382">
        <v>3.6488999999999998</v>
      </c>
      <c r="F42" s="339">
        <v>3.69</v>
      </c>
      <c r="G42" s="409">
        <v>119</v>
      </c>
      <c r="H42" s="382">
        <v>3.9496000000000002</v>
      </c>
      <c r="I42" s="339">
        <v>3.79</v>
      </c>
      <c r="J42" s="409">
        <v>124</v>
      </c>
      <c r="K42" s="382">
        <v>3.9677999999999995</v>
      </c>
      <c r="L42" s="339">
        <v>3.81</v>
      </c>
      <c r="M42" s="316">
        <v>117</v>
      </c>
      <c r="N42" s="181">
        <v>3.3931623931623927</v>
      </c>
      <c r="O42" s="317">
        <v>3.6</v>
      </c>
      <c r="P42" s="316">
        <v>116</v>
      </c>
      <c r="Q42" s="181">
        <v>4.0256999999999996</v>
      </c>
      <c r="R42" s="317">
        <v>3.88</v>
      </c>
      <c r="S42" s="566">
        <v>61</v>
      </c>
      <c r="T42" s="389">
        <v>27</v>
      </c>
      <c r="U42" s="389">
        <v>23</v>
      </c>
      <c r="V42" s="327">
        <v>81</v>
      </c>
      <c r="W42" s="333">
        <v>27</v>
      </c>
      <c r="X42" s="48">
        <f t="shared" si="1"/>
        <v>219</v>
      </c>
    </row>
    <row r="43" spans="1:24" s="1" customFormat="1" ht="15" customHeight="1" x14ac:dyDescent="0.25">
      <c r="A43" s="24">
        <v>38</v>
      </c>
      <c r="B43" s="25" t="s">
        <v>7</v>
      </c>
      <c r="C43" s="175" t="s">
        <v>130</v>
      </c>
      <c r="D43" s="409">
        <v>120</v>
      </c>
      <c r="E43" s="382">
        <v>3.5168000000000008</v>
      </c>
      <c r="F43" s="339">
        <v>3.69</v>
      </c>
      <c r="G43" s="409">
        <v>114</v>
      </c>
      <c r="H43" s="382">
        <v>3.6227</v>
      </c>
      <c r="I43" s="339">
        <v>3.79</v>
      </c>
      <c r="J43" s="409">
        <v>120</v>
      </c>
      <c r="K43" s="382">
        <v>4.0500999999999996</v>
      </c>
      <c r="L43" s="339">
        <v>3.81</v>
      </c>
      <c r="M43" s="316">
        <v>93</v>
      </c>
      <c r="N43" s="181">
        <v>3.8279569892473115</v>
      </c>
      <c r="O43" s="317">
        <v>3.6</v>
      </c>
      <c r="P43" s="316">
        <v>105</v>
      </c>
      <c r="Q43" s="181">
        <v>4.0857000000000001</v>
      </c>
      <c r="R43" s="317">
        <v>3.88</v>
      </c>
      <c r="S43" s="566">
        <v>93</v>
      </c>
      <c r="T43" s="389">
        <v>80</v>
      </c>
      <c r="U43" s="389">
        <v>16</v>
      </c>
      <c r="V43" s="327">
        <v>21</v>
      </c>
      <c r="W43" s="333">
        <v>21</v>
      </c>
      <c r="X43" s="48">
        <f t="shared" si="1"/>
        <v>231</v>
      </c>
    </row>
    <row r="44" spans="1:24" s="1" customFormat="1" ht="15" customHeight="1" x14ac:dyDescent="0.25">
      <c r="A44" s="24">
        <v>39</v>
      </c>
      <c r="B44" s="25" t="s">
        <v>3</v>
      </c>
      <c r="C44" s="175" t="s">
        <v>23</v>
      </c>
      <c r="D44" s="409">
        <v>168</v>
      </c>
      <c r="E44" s="382">
        <v>3.9404000000000003</v>
      </c>
      <c r="F44" s="339">
        <v>3.69</v>
      </c>
      <c r="G44" s="409">
        <v>173</v>
      </c>
      <c r="H44" s="382">
        <v>3.6995</v>
      </c>
      <c r="I44" s="339">
        <v>3.79</v>
      </c>
      <c r="J44" s="409">
        <v>168</v>
      </c>
      <c r="K44" s="382">
        <v>3.8453000000000004</v>
      </c>
      <c r="L44" s="339">
        <v>3.81</v>
      </c>
      <c r="M44" s="316">
        <v>125</v>
      </c>
      <c r="N44" s="181">
        <v>3.1919999999999997</v>
      </c>
      <c r="O44" s="317">
        <v>3.6</v>
      </c>
      <c r="P44" s="316">
        <v>144</v>
      </c>
      <c r="Q44" s="181">
        <v>4.2082999999999995</v>
      </c>
      <c r="R44" s="317">
        <v>3.88</v>
      </c>
      <c r="S44" s="566">
        <v>16</v>
      </c>
      <c r="T44" s="389">
        <v>66</v>
      </c>
      <c r="U44" s="389">
        <v>47</v>
      </c>
      <c r="V44" s="327">
        <v>95</v>
      </c>
      <c r="W44" s="333">
        <v>12</v>
      </c>
      <c r="X44" s="48">
        <f t="shared" si="1"/>
        <v>236</v>
      </c>
    </row>
    <row r="45" spans="1:24" s="1" customFormat="1" ht="15" customHeight="1" thickBot="1" x14ac:dyDescent="0.3">
      <c r="A45" s="30">
        <v>40</v>
      </c>
      <c r="B45" s="31" t="s">
        <v>6</v>
      </c>
      <c r="C45" s="178" t="s">
        <v>123</v>
      </c>
      <c r="D45" s="410">
        <v>114</v>
      </c>
      <c r="E45" s="411">
        <v>3.6926999999999999</v>
      </c>
      <c r="F45" s="342">
        <v>3.69</v>
      </c>
      <c r="G45" s="410">
        <v>103</v>
      </c>
      <c r="H45" s="411">
        <v>3.9224000000000001</v>
      </c>
      <c r="I45" s="342">
        <v>3.79</v>
      </c>
      <c r="J45" s="410">
        <v>91</v>
      </c>
      <c r="K45" s="411">
        <v>3.6263000000000001</v>
      </c>
      <c r="L45" s="342">
        <v>3.81</v>
      </c>
      <c r="M45" s="322">
        <v>76</v>
      </c>
      <c r="N45" s="186">
        <v>3.8289473684210527</v>
      </c>
      <c r="O45" s="323">
        <v>3.6</v>
      </c>
      <c r="P45" s="322">
        <v>83</v>
      </c>
      <c r="Q45" s="186">
        <v>3.9039999999999999</v>
      </c>
      <c r="R45" s="323">
        <v>3.88</v>
      </c>
      <c r="S45" s="568">
        <v>54</v>
      </c>
      <c r="T45" s="391">
        <v>32</v>
      </c>
      <c r="U45" s="391">
        <v>86</v>
      </c>
      <c r="V45" s="328">
        <v>20</v>
      </c>
      <c r="W45" s="334">
        <v>45</v>
      </c>
      <c r="X45" s="49">
        <f t="shared" si="1"/>
        <v>237</v>
      </c>
    </row>
    <row r="46" spans="1:24" s="1" customFormat="1" ht="15" customHeight="1" x14ac:dyDescent="0.25">
      <c r="A46" s="32">
        <v>41</v>
      </c>
      <c r="B46" s="33" t="s">
        <v>7</v>
      </c>
      <c r="C46" s="179" t="s">
        <v>138</v>
      </c>
      <c r="D46" s="573">
        <v>109</v>
      </c>
      <c r="E46" s="129">
        <v>3.8254000000000001</v>
      </c>
      <c r="F46" s="341">
        <v>3.69</v>
      </c>
      <c r="G46" s="573">
        <v>101</v>
      </c>
      <c r="H46" s="129">
        <v>3.6333000000000002</v>
      </c>
      <c r="I46" s="341">
        <v>3.79</v>
      </c>
      <c r="J46" s="573">
        <v>122</v>
      </c>
      <c r="K46" s="129">
        <v>3.8113999999999999</v>
      </c>
      <c r="L46" s="341">
        <v>3.81</v>
      </c>
      <c r="M46" s="320">
        <v>95</v>
      </c>
      <c r="N46" s="180">
        <v>3.905263157894737</v>
      </c>
      <c r="O46" s="321">
        <v>3.6</v>
      </c>
      <c r="P46" s="320">
        <v>81</v>
      </c>
      <c r="Q46" s="180">
        <v>3.7527000000000004</v>
      </c>
      <c r="R46" s="321">
        <v>3.88</v>
      </c>
      <c r="S46" s="569">
        <v>26</v>
      </c>
      <c r="T46" s="392">
        <v>79</v>
      </c>
      <c r="U46" s="392">
        <v>52</v>
      </c>
      <c r="V46" s="326">
        <v>15</v>
      </c>
      <c r="W46" s="332">
        <v>74</v>
      </c>
      <c r="X46" s="47">
        <f t="shared" si="1"/>
        <v>246</v>
      </c>
    </row>
    <row r="47" spans="1:24" s="1" customFormat="1" ht="15" customHeight="1" x14ac:dyDescent="0.25">
      <c r="A47" s="24">
        <v>42</v>
      </c>
      <c r="B47" s="25" t="s">
        <v>6</v>
      </c>
      <c r="C47" s="175" t="s">
        <v>126</v>
      </c>
      <c r="D47" s="407">
        <v>212</v>
      </c>
      <c r="E47" s="382">
        <v>3.8064999999999998</v>
      </c>
      <c r="F47" s="339">
        <v>3.69</v>
      </c>
      <c r="G47" s="407">
        <v>216</v>
      </c>
      <c r="H47" s="382">
        <v>3.9348000000000001</v>
      </c>
      <c r="I47" s="339">
        <v>3.79</v>
      </c>
      <c r="J47" s="407">
        <v>201</v>
      </c>
      <c r="K47" s="382">
        <v>3.786</v>
      </c>
      <c r="L47" s="339">
        <v>3.81</v>
      </c>
      <c r="M47" s="316">
        <v>118</v>
      </c>
      <c r="N47" s="181">
        <v>3</v>
      </c>
      <c r="O47" s="317">
        <v>3.6</v>
      </c>
      <c r="P47" s="316">
        <v>234</v>
      </c>
      <c r="Q47" s="181">
        <v>4.0982999999999992</v>
      </c>
      <c r="R47" s="317">
        <v>3.88</v>
      </c>
      <c r="S47" s="566">
        <v>30</v>
      </c>
      <c r="T47" s="389">
        <v>30</v>
      </c>
      <c r="U47" s="389">
        <v>63</v>
      </c>
      <c r="V47" s="327">
        <v>105</v>
      </c>
      <c r="W47" s="333">
        <v>19</v>
      </c>
      <c r="X47" s="48">
        <f t="shared" si="1"/>
        <v>247</v>
      </c>
    </row>
    <row r="48" spans="1:24" s="1" customFormat="1" ht="15" customHeight="1" x14ac:dyDescent="0.25">
      <c r="A48" s="24">
        <v>43</v>
      </c>
      <c r="B48" s="25" t="s">
        <v>4</v>
      </c>
      <c r="C48" s="175" t="s">
        <v>31</v>
      </c>
      <c r="D48" s="409">
        <v>171</v>
      </c>
      <c r="E48" s="382">
        <v>3.5614999999999997</v>
      </c>
      <c r="F48" s="339">
        <v>3.69</v>
      </c>
      <c r="G48" s="409">
        <v>161</v>
      </c>
      <c r="H48" s="382">
        <v>4.1179999999999994</v>
      </c>
      <c r="I48" s="339">
        <v>3.79</v>
      </c>
      <c r="J48" s="409">
        <v>167</v>
      </c>
      <c r="K48" s="382">
        <v>3.8801999999999999</v>
      </c>
      <c r="L48" s="339">
        <v>3.81</v>
      </c>
      <c r="M48" s="316">
        <v>146</v>
      </c>
      <c r="N48" s="181">
        <v>3.595890410958904</v>
      </c>
      <c r="O48" s="317">
        <v>3.6</v>
      </c>
      <c r="P48" s="316">
        <v>114</v>
      </c>
      <c r="Q48" s="181">
        <v>3.7456</v>
      </c>
      <c r="R48" s="317">
        <v>3.88</v>
      </c>
      <c r="S48" s="566">
        <v>82</v>
      </c>
      <c r="T48" s="389">
        <v>10</v>
      </c>
      <c r="U48" s="389">
        <v>37</v>
      </c>
      <c r="V48" s="327">
        <v>51</v>
      </c>
      <c r="W48" s="333">
        <v>72</v>
      </c>
      <c r="X48" s="48">
        <f t="shared" si="1"/>
        <v>252</v>
      </c>
    </row>
    <row r="49" spans="1:24" s="1" customFormat="1" ht="15" customHeight="1" x14ac:dyDescent="0.25">
      <c r="A49" s="24">
        <v>44</v>
      </c>
      <c r="B49" s="25" t="s">
        <v>6</v>
      </c>
      <c r="C49" s="200" t="s">
        <v>128</v>
      </c>
      <c r="D49" s="409">
        <v>94</v>
      </c>
      <c r="E49" s="382">
        <v>3.7871999999999999</v>
      </c>
      <c r="F49" s="338">
        <v>3.69</v>
      </c>
      <c r="G49" s="409">
        <v>89</v>
      </c>
      <c r="H49" s="382">
        <v>3.3147000000000002</v>
      </c>
      <c r="I49" s="338">
        <v>3.79</v>
      </c>
      <c r="J49" s="409">
        <v>85</v>
      </c>
      <c r="K49" s="382">
        <v>4.0701999999999998</v>
      </c>
      <c r="L49" s="338">
        <v>3.81</v>
      </c>
      <c r="M49" s="314">
        <v>71</v>
      </c>
      <c r="N49" s="182">
        <v>3.3943661971830981</v>
      </c>
      <c r="O49" s="315">
        <v>3.6</v>
      </c>
      <c r="P49" s="314">
        <v>94</v>
      </c>
      <c r="Q49" s="182">
        <v>4.0639000000000003</v>
      </c>
      <c r="R49" s="315">
        <v>3.88</v>
      </c>
      <c r="S49" s="565">
        <v>32</v>
      </c>
      <c r="T49" s="388">
        <v>108</v>
      </c>
      <c r="U49" s="388">
        <v>14</v>
      </c>
      <c r="V49" s="327">
        <v>80</v>
      </c>
      <c r="W49" s="333">
        <v>23</v>
      </c>
      <c r="X49" s="48">
        <f t="shared" si="1"/>
        <v>257</v>
      </c>
    </row>
    <row r="50" spans="1:24" s="1" customFormat="1" ht="15" customHeight="1" x14ac:dyDescent="0.25">
      <c r="A50" s="24">
        <v>45</v>
      </c>
      <c r="B50" s="25" t="s">
        <v>4</v>
      </c>
      <c r="C50" s="175" t="s">
        <v>100</v>
      </c>
      <c r="D50" s="409">
        <v>108</v>
      </c>
      <c r="E50" s="382">
        <v>3.5924999999999998</v>
      </c>
      <c r="F50" s="339">
        <v>3.69</v>
      </c>
      <c r="G50" s="409">
        <v>134</v>
      </c>
      <c r="H50" s="382">
        <v>3.8879000000000001</v>
      </c>
      <c r="I50" s="339">
        <v>3.79</v>
      </c>
      <c r="J50" s="409">
        <v>126</v>
      </c>
      <c r="K50" s="382">
        <v>3.8096999999999999</v>
      </c>
      <c r="L50" s="339">
        <v>3.81</v>
      </c>
      <c r="M50" s="316">
        <v>140</v>
      </c>
      <c r="N50" s="181">
        <v>3.7785714285714285</v>
      </c>
      <c r="O50" s="317">
        <v>3.6</v>
      </c>
      <c r="P50" s="316">
        <v>114</v>
      </c>
      <c r="Q50" s="181">
        <v>3.7804000000000002</v>
      </c>
      <c r="R50" s="317">
        <v>3.88</v>
      </c>
      <c r="S50" s="566">
        <v>73</v>
      </c>
      <c r="T50" s="389">
        <v>36</v>
      </c>
      <c r="U50" s="389">
        <v>53</v>
      </c>
      <c r="V50" s="327">
        <v>28</v>
      </c>
      <c r="W50" s="333">
        <v>67</v>
      </c>
      <c r="X50" s="48">
        <f t="shared" si="1"/>
        <v>257</v>
      </c>
    </row>
    <row r="51" spans="1:24" s="1" customFormat="1" ht="15" customHeight="1" x14ac:dyDescent="0.25">
      <c r="A51" s="24">
        <v>46</v>
      </c>
      <c r="B51" s="25" t="s">
        <v>2</v>
      </c>
      <c r="C51" s="175" t="s">
        <v>67</v>
      </c>
      <c r="D51" s="407">
        <v>78</v>
      </c>
      <c r="E51" s="578">
        <v>3.7182999999999997</v>
      </c>
      <c r="F51" s="339">
        <v>3.69</v>
      </c>
      <c r="G51" s="407">
        <v>74</v>
      </c>
      <c r="H51" s="578">
        <v>3.7433000000000005</v>
      </c>
      <c r="I51" s="339">
        <v>3.79</v>
      </c>
      <c r="J51" s="407">
        <v>67</v>
      </c>
      <c r="K51" s="578">
        <v>3.8957999999999999</v>
      </c>
      <c r="L51" s="339">
        <v>3.81</v>
      </c>
      <c r="M51" s="316">
        <v>48</v>
      </c>
      <c r="N51" s="181">
        <v>3.104166666666667</v>
      </c>
      <c r="O51" s="317">
        <v>3.6</v>
      </c>
      <c r="P51" s="316">
        <v>72</v>
      </c>
      <c r="Q51" s="181">
        <v>4.0556000000000001</v>
      </c>
      <c r="R51" s="317">
        <v>3.88</v>
      </c>
      <c r="S51" s="566">
        <v>46</v>
      </c>
      <c r="T51" s="389">
        <v>61</v>
      </c>
      <c r="U51" s="389">
        <v>35</v>
      </c>
      <c r="V51" s="327">
        <v>103</v>
      </c>
      <c r="W51" s="333">
        <v>24</v>
      </c>
      <c r="X51" s="48">
        <f t="shared" si="1"/>
        <v>269</v>
      </c>
    </row>
    <row r="52" spans="1:24" s="1" customFormat="1" ht="15" customHeight="1" x14ac:dyDescent="0.25">
      <c r="A52" s="24">
        <v>47</v>
      </c>
      <c r="B52" s="25" t="s">
        <v>7</v>
      </c>
      <c r="C52" s="175" t="s">
        <v>143</v>
      </c>
      <c r="D52" s="409">
        <v>278</v>
      </c>
      <c r="E52" s="382">
        <v>3.5824000000000003</v>
      </c>
      <c r="F52" s="339">
        <v>3.69</v>
      </c>
      <c r="G52" s="409">
        <v>261</v>
      </c>
      <c r="H52" s="382">
        <v>3.8201999999999998</v>
      </c>
      <c r="I52" s="339">
        <v>3.79</v>
      </c>
      <c r="J52" s="409">
        <v>278</v>
      </c>
      <c r="K52" s="382">
        <v>3.8025000000000002</v>
      </c>
      <c r="L52" s="339">
        <v>3.81</v>
      </c>
      <c r="M52" s="316">
        <v>278</v>
      </c>
      <c r="N52" s="181">
        <v>3.5647482014388494</v>
      </c>
      <c r="O52" s="317">
        <v>3.6</v>
      </c>
      <c r="P52" s="316">
        <v>286</v>
      </c>
      <c r="Q52" s="181">
        <v>3.9688999999999997</v>
      </c>
      <c r="R52" s="317">
        <v>3.88</v>
      </c>
      <c r="S52" s="566">
        <v>75</v>
      </c>
      <c r="T52" s="389">
        <v>48</v>
      </c>
      <c r="U52" s="389">
        <v>57</v>
      </c>
      <c r="V52" s="327">
        <v>58</v>
      </c>
      <c r="W52" s="333">
        <v>35</v>
      </c>
      <c r="X52" s="48">
        <f t="shared" si="1"/>
        <v>273</v>
      </c>
    </row>
    <row r="53" spans="1:24" s="1" customFormat="1" ht="15" customHeight="1" x14ac:dyDescent="0.25">
      <c r="A53" s="24">
        <v>48</v>
      </c>
      <c r="B53" s="25" t="s">
        <v>3</v>
      </c>
      <c r="C53" s="175" t="s">
        <v>211</v>
      </c>
      <c r="D53" s="409">
        <v>87</v>
      </c>
      <c r="E53" s="382">
        <v>3.5170999999999997</v>
      </c>
      <c r="F53" s="339">
        <v>3.69</v>
      </c>
      <c r="G53" s="409">
        <v>84</v>
      </c>
      <c r="H53" s="382">
        <v>3.9167000000000001</v>
      </c>
      <c r="I53" s="339">
        <v>3.79</v>
      </c>
      <c r="J53" s="409">
        <v>77</v>
      </c>
      <c r="K53" s="382">
        <v>4.0259999999999998</v>
      </c>
      <c r="L53" s="339">
        <v>3.81</v>
      </c>
      <c r="M53" s="316">
        <v>84</v>
      </c>
      <c r="N53" s="181">
        <v>3.4166666666666661</v>
      </c>
      <c r="O53" s="317">
        <v>3.6</v>
      </c>
      <c r="P53" s="316">
        <v>103</v>
      </c>
      <c r="Q53" s="181">
        <v>3.8</v>
      </c>
      <c r="R53" s="317">
        <v>3.88</v>
      </c>
      <c r="S53" s="566">
        <v>92</v>
      </c>
      <c r="T53" s="389">
        <v>31</v>
      </c>
      <c r="U53" s="389">
        <v>17</v>
      </c>
      <c r="V53" s="327">
        <v>75</v>
      </c>
      <c r="W53" s="333">
        <v>61</v>
      </c>
      <c r="X53" s="48">
        <f t="shared" si="1"/>
        <v>276</v>
      </c>
    </row>
    <row r="54" spans="1:24" s="1" customFormat="1" ht="15" customHeight="1" x14ac:dyDescent="0.25">
      <c r="A54" s="24">
        <v>49</v>
      </c>
      <c r="B54" s="25" t="s">
        <v>2</v>
      </c>
      <c r="C54" s="175" t="s">
        <v>201</v>
      </c>
      <c r="D54" s="409">
        <v>372</v>
      </c>
      <c r="E54" s="382">
        <v>3.5779000000000001</v>
      </c>
      <c r="F54" s="339">
        <v>3.69</v>
      </c>
      <c r="G54" s="409">
        <v>299</v>
      </c>
      <c r="H54" s="382">
        <v>3.8490999999999995</v>
      </c>
      <c r="I54" s="339">
        <v>3.79</v>
      </c>
      <c r="J54" s="409">
        <v>311</v>
      </c>
      <c r="K54" s="382">
        <v>3.9100999999999999</v>
      </c>
      <c r="L54" s="339">
        <v>3.81</v>
      </c>
      <c r="M54" s="316">
        <v>186</v>
      </c>
      <c r="N54" s="181">
        <v>3.790322580645161</v>
      </c>
      <c r="O54" s="317">
        <v>3.6</v>
      </c>
      <c r="P54" s="316">
        <v>109</v>
      </c>
      <c r="Q54" s="181">
        <v>3.5</v>
      </c>
      <c r="R54" s="317">
        <v>3.88</v>
      </c>
      <c r="S54" s="566">
        <v>78</v>
      </c>
      <c r="T54" s="389">
        <v>43</v>
      </c>
      <c r="U54" s="389">
        <v>32</v>
      </c>
      <c r="V54" s="327">
        <v>26</v>
      </c>
      <c r="W54" s="333">
        <v>100</v>
      </c>
      <c r="X54" s="48">
        <f t="shared" si="1"/>
        <v>279</v>
      </c>
    </row>
    <row r="55" spans="1:24" s="1" customFormat="1" ht="15" customHeight="1" thickBot="1" x14ac:dyDescent="0.3">
      <c r="A55" s="30">
        <v>50</v>
      </c>
      <c r="B55" s="31" t="s">
        <v>6</v>
      </c>
      <c r="C55" s="178" t="s">
        <v>54</v>
      </c>
      <c r="D55" s="410">
        <v>69</v>
      </c>
      <c r="E55" s="411">
        <v>4.0144000000000002</v>
      </c>
      <c r="F55" s="340">
        <v>3.69</v>
      </c>
      <c r="G55" s="410">
        <v>60</v>
      </c>
      <c r="H55" s="411">
        <v>4.0000999999999998</v>
      </c>
      <c r="I55" s="340">
        <v>3.79</v>
      </c>
      <c r="J55" s="410">
        <v>72</v>
      </c>
      <c r="K55" s="411">
        <v>3.6805000000000003</v>
      </c>
      <c r="L55" s="340">
        <v>3.81</v>
      </c>
      <c r="M55" s="318">
        <v>76</v>
      </c>
      <c r="N55" s="183">
        <v>3.4736842105263164</v>
      </c>
      <c r="O55" s="319">
        <v>3.6</v>
      </c>
      <c r="P55" s="318">
        <v>79</v>
      </c>
      <c r="Q55" s="183">
        <v>3.3924000000000003</v>
      </c>
      <c r="R55" s="319">
        <v>3.88</v>
      </c>
      <c r="S55" s="567">
        <v>8</v>
      </c>
      <c r="T55" s="390">
        <v>19</v>
      </c>
      <c r="U55" s="390">
        <v>76</v>
      </c>
      <c r="V55" s="328">
        <v>69</v>
      </c>
      <c r="W55" s="334">
        <v>108</v>
      </c>
      <c r="X55" s="49">
        <f t="shared" si="1"/>
        <v>280</v>
      </c>
    </row>
    <row r="56" spans="1:24" s="1" customFormat="1" ht="15" customHeight="1" x14ac:dyDescent="0.25">
      <c r="A56" s="32">
        <v>51</v>
      </c>
      <c r="B56" s="33" t="s">
        <v>3</v>
      </c>
      <c r="C56" s="179" t="s">
        <v>21</v>
      </c>
      <c r="D56" s="571">
        <v>109</v>
      </c>
      <c r="E56" s="572">
        <v>3.6972000000000005</v>
      </c>
      <c r="F56" s="338">
        <v>3.69</v>
      </c>
      <c r="G56" s="571">
        <v>95</v>
      </c>
      <c r="H56" s="572">
        <v>3.3895000000000004</v>
      </c>
      <c r="I56" s="338">
        <v>3.79</v>
      </c>
      <c r="J56" s="571">
        <v>107</v>
      </c>
      <c r="K56" s="572">
        <v>4.2242999999999995</v>
      </c>
      <c r="L56" s="338">
        <v>3.81</v>
      </c>
      <c r="M56" s="314">
        <v>99</v>
      </c>
      <c r="N56" s="182">
        <v>3.4545454545454546</v>
      </c>
      <c r="O56" s="315">
        <v>3.6</v>
      </c>
      <c r="P56" s="314">
        <v>57</v>
      </c>
      <c r="Q56" s="182">
        <v>3.8597000000000001</v>
      </c>
      <c r="R56" s="315">
        <v>3.88</v>
      </c>
      <c r="S56" s="565">
        <v>50</v>
      </c>
      <c r="T56" s="388">
        <v>102</v>
      </c>
      <c r="U56" s="388">
        <v>4</v>
      </c>
      <c r="V56" s="326">
        <v>73</v>
      </c>
      <c r="W56" s="332">
        <v>52</v>
      </c>
      <c r="X56" s="47">
        <f t="shared" si="1"/>
        <v>281</v>
      </c>
    </row>
    <row r="57" spans="1:24" s="1" customFormat="1" ht="15" customHeight="1" x14ac:dyDescent="0.25">
      <c r="A57" s="24">
        <v>52</v>
      </c>
      <c r="B57" s="25" t="s">
        <v>7</v>
      </c>
      <c r="C57" s="175" t="s">
        <v>207</v>
      </c>
      <c r="D57" s="409">
        <v>74</v>
      </c>
      <c r="E57" s="382">
        <v>3.7566000000000002</v>
      </c>
      <c r="F57" s="339">
        <v>3.69</v>
      </c>
      <c r="G57" s="409">
        <v>67</v>
      </c>
      <c r="H57" s="382">
        <v>3.806</v>
      </c>
      <c r="I57" s="339">
        <v>3.79</v>
      </c>
      <c r="J57" s="409">
        <v>82</v>
      </c>
      <c r="K57" s="382">
        <v>3.7925999999999997</v>
      </c>
      <c r="L57" s="339">
        <v>3.81</v>
      </c>
      <c r="M57" s="316">
        <v>75</v>
      </c>
      <c r="N57" s="181">
        <v>3.24</v>
      </c>
      <c r="O57" s="317">
        <v>3.6</v>
      </c>
      <c r="P57" s="316">
        <v>84</v>
      </c>
      <c r="Q57" s="181">
        <v>3.9523999999999999</v>
      </c>
      <c r="R57" s="317">
        <v>3.88</v>
      </c>
      <c r="S57" s="566">
        <v>39</v>
      </c>
      <c r="T57" s="389">
        <v>49</v>
      </c>
      <c r="U57" s="389">
        <v>61</v>
      </c>
      <c r="V57" s="327">
        <v>93</v>
      </c>
      <c r="W57" s="333">
        <v>41</v>
      </c>
      <c r="X57" s="48">
        <f t="shared" si="1"/>
        <v>283</v>
      </c>
    </row>
    <row r="58" spans="1:24" s="1" customFormat="1" ht="15" customHeight="1" x14ac:dyDescent="0.25">
      <c r="A58" s="24">
        <v>53</v>
      </c>
      <c r="B58" s="25" t="s">
        <v>2</v>
      </c>
      <c r="C58" s="175" t="s">
        <v>65</v>
      </c>
      <c r="D58" s="409">
        <v>103</v>
      </c>
      <c r="E58" s="382">
        <v>3.7571999999999997</v>
      </c>
      <c r="F58" s="339">
        <v>3.69</v>
      </c>
      <c r="G58" s="409">
        <v>69</v>
      </c>
      <c r="H58" s="382">
        <v>3.6810999999999994</v>
      </c>
      <c r="I58" s="339">
        <v>3.79</v>
      </c>
      <c r="J58" s="409">
        <v>78</v>
      </c>
      <c r="K58" s="382">
        <v>4.3209</v>
      </c>
      <c r="L58" s="339">
        <v>3.81</v>
      </c>
      <c r="M58" s="316">
        <v>65</v>
      </c>
      <c r="N58" s="181">
        <v>2.9692307692307698</v>
      </c>
      <c r="O58" s="317">
        <v>3.6</v>
      </c>
      <c r="P58" s="316">
        <v>75</v>
      </c>
      <c r="Q58" s="181">
        <v>3.7870000000000004</v>
      </c>
      <c r="R58" s="317">
        <v>3.88</v>
      </c>
      <c r="S58" s="566">
        <v>38</v>
      </c>
      <c r="T58" s="389">
        <v>71</v>
      </c>
      <c r="U58" s="389">
        <v>3</v>
      </c>
      <c r="V58" s="327">
        <v>107</v>
      </c>
      <c r="W58" s="333">
        <v>65</v>
      </c>
      <c r="X58" s="48">
        <f t="shared" si="1"/>
        <v>284</v>
      </c>
    </row>
    <row r="59" spans="1:24" s="1" customFormat="1" ht="15" customHeight="1" x14ac:dyDescent="0.25">
      <c r="A59" s="24">
        <v>54</v>
      </c>
      <c r="B59" s="25" t="s">
        <v>7</v>
      </c>
      <c r="C59" s="200" t="s">
        <v>137</v>
      </c>
      <c r="D59" s="409">
        <v>143</v>
      </c>
      <c r="E59" s="382">
        <v>3.657</v>
      </c>
      <c r="F59" s="338">
        <v>3.69</v>
      </c>
      <c r="G59" s="409">
        <v>118</v>
      </c>
      <c r="H59" s="382">
        <v>3.7627999999999999</v>
      </c>
      <c r="I59" s="338">
        <v>3.79</v>
      </c>
      <c r="J59" s="409">
        <v>149</v>
      </c>
      <c r="K59" s="382">
        <v>3.8523999999999994</v>
      </c>
      <c r="L59" s="338">
        <v>3.81</v>
      </c>
      <c r="M59" s="269">
        <v>115</v>
      </c>
      <c r="N59" s="182">
        <v>3.3304347826086955</v>
      </c>
      <c r="O59" s="315">
        <v>3.6</v>
      </c>
      <c r="P59" s="314">
        <v>164</v>
      </c>
      <c r="Q59" s="182">
        <v>3.9816999999999996</v>
      </c>
      <c r="R59" s="315">
        <v>3.88</v>
      </c>
      <c r="S59" s="565">
        <v>60</v>
      </c>
      <c r="T59" s="388">
        <v>60</v>
      </c>
      <c r="U59" s="388">
        <v>43</v>
      </c>
      <c r="V59" s="327">
        <v>88</v>
      </c>
      <c r="W59" s="333">
        <v>34</v>
      </c>
      <c r="X59" s="48">
        <f t="shared" si="1"/>
        <v>285</v>
      </c>
    </row>
    <row r="60" spans="1:24" s="1" customFormat="1" ht="15" customHeight="1" x14ac:dyDescent="0.25">
      <c r="A60" s="24">
        <v>55</v>
      </c>
      <c r="B60" s="25" t="s">
        <v>5</v>
      </c>
      <c r="C60" s="200" t="s">
        <v>101</v>
      </c>
      <c r="D60" s="407">
        <v>245</v>
      </c>
      <c r="E60" s="382">
        <v>3.5472999999999995</v>
      </c>
      <c r="F60" s="338">
        <v>3.69</v>
      </c>
      <c r="G60" s="407">
        <v>213</v>
      </c>
      <c r="H60" s="382">
        <v>3.5817999999999999</v>
      </c>
      <c r="I60" s="338">
        <v>3.79</v>
      </c>
      <c r="J60" s="407">
        <v>257</v>
      </c>
      <c r="K60" s="382">
        <v>3.8637999999999999</v>
      </c>
      <c r="L60" s="338">
        <v>3.81</v>
      </c>
      <c r="M60" s="314">
        <v>229</v>
      </c>
      <c r="N60" s="182">
        <v>3.9126637554585146</v>
      </c>
      <c r="O60" s="315">
        <v>3.6</v>
      </c>
      <c r="P60" s="314">
        <v>237</v>
      </c>
      <c r="Q60" s="182">
        <v>3.8147000000000002</v>
      </c>
      <c r="R60" s="315">
        <v>3.88</v>
      </c>
      <c r="S60" s="565">
        <v>86</v>
      </c>
      <c r="T60" s="388">
        <v>87</v>
      </c>
      <c r="U60" s="388">
        <v>41</v>
      </c>
      <c r="V60" s="327">
        <v>13</v>
      </c>
      <c r="W60" s="333">
        <v>58</v>
      </c>
      <c r="X60" s="48">
        <f t="shared" si="1"/>
        <v>285</v>
      </c>
    </row>
    <row r="61" spans="1:24" s="1" customFormat="1" ht="15" customHeight="1" x14ac:dyDescent="0.25">
      <c r="A61" s="24">
        <v>56</v>
      </c>
      <c r="B61" s="25" t="s">
        <v>3</v>
      </c>
      <c r="C61" s="175" t="s">
        <v>112</v>
      </c>
      <c r="D61" s="409">
        <v>78</v>
      </c>
      <c r="E61" s="382">
        <v>3.6927000000000003</v>
      </c>
      <c r="F61" s="339">
        <v>3.69</v>
      </c>
      <c r="G61" s="409">
        <v>66</v>
      </c>
      <c r="H61" s="382">
        <v>3.9546000000000006</v>
      </c>
      <c r="I61" s="339">
        <v>3.79</v>
      </c>
      <c r="J61" s="409">
        <v>93</v>
      </c>
      <c r="K61" s="382">
        <v>3.4838999999999998</v>
      </c>
      <c r="L61" s="339">
        <v>3.81</v>
      </c>
      <c r="M61" s="316">
        <v>66</v>
      </c>
      <c r="N61" s="181">
        <v>3.5757575757575757</v>
      </c>
      <c r="O61" s="317">
        <v>3.6</v>
      </c>
      <c r="P61" s="316">
        <v>57</v>
      </c>
      <c r="Q61" s="181">
        <v>3.8421000000000003</v>
      </c>
      <c r="R61" s="317">
        <v>3.88</v>
      </c>
      <c r="S61" s="566">
        <v>52</v>
      </c>
      <c r="T61" s="389">
        <v>25</v>
      </c>
      <c r="U61" s="389">
        <v>100</v>
      </c>
      <c r="V61" s="327">
        <v>57</v>
      </c>
      <c r="W61" s="333">
        <v>57</v>
      </c>
      <c r="X61" s="48">
        <f t="shared" si="1"/>
        <v>291</v>
      </c>
    </row>
    <row r="62" spans="1:24" s="1" customFormat="1" ht="15" customHeight="1" x14ac:dyDescent="0.25">
      <c r="A62" s="24">
        <v>57</v>
      </c>
      <c r="B62" s="25" t="s">
        <v>5</v>
      </c>
      <c r="C62" s="175" t="s">
        <v>40</v>
      </c>
      <c r="D62" s="409">
        <v>117</v>
      </c>
      <c r="E62" s="382">
        <v>3.6926999999999999</v>
      </c>
      <c r="F62" s="339">
        <v>3.69</v>
      </c>
      <c r="G62" s="409">
        <v>126</v>
      </c>
      <c r="H62" s="382">
        <v>3.9045000000000005</v>
      </c>
      <c r="I62" s="339">
        <v>3.79</v>
      </c>
      <c r="J62" s="409">
        <v>113</v>
      </c>
      <c r="K62" s="382">
        <v>3.7961</v>
      </c>
      <c r="L62" s="339">
        <v>3.81</v>
      </c>
      <c r="M62" s="316">
        <v>111</v>
      </c>
      <c r="N62" s="181">
        <v>3.4594594594594601</v>
      </c>
      <c r="O62" s="317">
        <v>3.6</v>
      </c>
      <c r="P62" s="316">
        <v>111</v>
      </c>
      <c r="Q62" s="181">
        <v>3.7478000000000002</v>
      </c>
      <c r="R62" s="317">
        <v>3.88</v>
      </c>
      <c r="S62" s="566">
        <v>53</v>
      </c>
      <c r="T62" s="389">
        <v>34</v>
      </c>
      <c r="U62" s="389">
        <v>59</v>
      </c>
      <c r="V62" s="327">
        <v>72</v>
      </c>
      <c r="W62" s="333">
        <v>73</v>
      </c>
      <c r="X62" s="48">
        <f t="shared" si="1"/>
        <v>291</v>
      </c>
    </row>
    <row r="63" spans="1:24" s="1" customFormat="1" ht="15" customHeight="1" x14ac:dyDescent="0.25">
      <c r="A63" s="24">
        <v>58</v>
      </c>
      <c r="B63" s="25" t="s">
        <v>5</v>
      </c>
      <c r="C63" s="176" t="s">
        <v>41</v>
      </c>
      <c r="D63" s="409">
        <v>142</v>
      </c>
      <c r="E63" s="382">
        <v>3.7675000000000001</v>
      </c>
      <c r="F63" s="343">
        <v>3.69</v>
      </c>
      <c r="G63" s="409">
        <v>97</v>
      </c>
      <c r="H63" s="382">
        <v>3.7938000000000001</v>
      </c>
      <c r="I63" s="343">
        <v>3.79</v>
      </c>
      <c r="J63" s="409">
        <v>103</v>
      </c>
      <c r="K63" s="382">
        <v>3.6604999999999994</v>
      </c>
      <c r="L63" s="343">
        <v>3.81</v>
      </c>
      <c r="M63" s="324">
        <v>78</v>
      </c>
      <c r="N63" s="26">
        <v>3.5128205128205128</v>
      </c>
      <c r="O63" s="325">
        <v>3.6</v>
      </c>
      <c r="P63" s="324">
        <v>107</v>
      </c>
      <c r="Q63" s="26">
        <v>3.7850999999999999</v>
      </c>
      <c r="R63" s="325">
        <v>3.88</v>
      </c>
      <c r="S63" s="570">
        <v>35</v>
      </c>
      <c r="T63" s="393">
        <v>52</v>
      </c>
      <c r="U63" s="393">
        <v>78</v>
      </c>
      <c r="V63" s="327">
        <v>65</v>
      </c>
      <c r="W63" s="333">
        <v>63</v>
      </c>
      <c r="X63" s="48">
        <f t="shared" si="1"/>
        <v>293</v>
      </c>
    </row>
    <row r="64" spans="1:24" s="1" customFormat="1" ht="15" customHeight="1" x14ac:dyDescent="0.25">
      <c r="A64" s="24">
        <v>59</v>
      </c>
      <c r="B64" s="25" t="s">
        <v>1</v>
      </c>
      <c r="C64" s="175" t="s">
        <v>106</v>
      </c>
      <c r="D64" s="409">
        <v>88</v>
      </c>
      <c r="E64" s="382">
        <v>3.1704999999999997</v>
      </c>
      <c r="F64" s="339">
        <v>3.69</v>
      </c>
      <c r="G64" s="409">
        <v>91</v>
      </c>
      <c r="H64" s="382">
        <v>3.8350999999999997</v>
      </c>
      <c r="I64" s="339">
        <v>3.79</v>
      </c>
      <c r="J64" s="409">
        <v>94</v>
      </c>
      <c r="K64" s="382">
        <v>3.8513999999999999</v>
      </c>
      <c r="L64" s="339">
        <v>3.81</v>
      </c>
      <c r="M64" s="316">
        <v>106</v>
      </c>
      <c r="N64" s="181">
        <v>3.8301886792452833</v>
      </c>
      <c r="O64" s="317">
        <v>3.6</v>
      </c>
      <c r="P64" s="316">
        <v>83</v>
      </c>
      <c r="Q64" s="181">
        <v>3.6502999999999997</v>
      </c>
      <c r="R64" s="317">
        <v>3.88</v>
      </c>
      <c r="S64" s="566">
        <v>111</v>
      </c>
      <c r="T64" s="389">
        <v>44</v>
      </c>
      <c r="U64" s="389">
        <v>44</v>
      </c>
      <c r="V64" s="327">
        <v>19</v>
      </c>
      <c r="W64" s="333">
        <v>83</v>
      </c>
      <c r="X64" s="48">
        <f t="shared" si="1"/>
        <v>301</v>
      </c>
    </row>
    <row r="65" spans="1:24" s="1" customFormat="1" ht="15" customHeight="1" thickBot="1" x14ac:dyDescent="0.3">
      <c r="A65" s="30">
        <v>60</v>
      </c>
      <c r="B65" s="31" t="s">
        <v>2</v>
      </c>
      <c r="C65" s="178" t="s">
        <v>149</v>
      </c>
      <c r="D65" s="580">
        <v>398</v>
      </c>
      <c r="E65" s="581">
        <v>3.6808999999999998</v>
      </c>
      <c r="F65" s="340">
        <v>3.69</v>
      </c>
      <c r="G65" s="580">
        <v>342</v>
      </c>
      <c r="H65" s="581">
        <v>3.7987000000000002</v>
      </c>
      <c r="I65" s="340">
        <v>3.79</v>
      </c>
      <c r="J65" s="580">
        <v>386</v>
      </c>
      <c r="K65" s="581">
        <v>3.7025000000000001</v>
      </c>
      <c r="L65" s="340">
        <v>3.81</v>
      </c>
      <c r="M65" s="318">
        <v>332</v>
      </c>
      <c r="N65" s="183">
        <v>3.3162650602409638</v>
      </c>
      <c r="O65" s="319">
        <v>3.6</v>
      </c>
      <c r="P65" s="318">
        <v>390</v>
      </c>
      <c r="Q65" s="183">
        <v>3.9769000000000001</v>
      </c>
      <c r="R65" s="319">
        <v>3.88</v>
      </c>
      <c r="S65" s="567">
        <v>55</v>
      </c>
      <c r="T65" s="390">
        <v>50</v>
      </c>
      <c r="U65" s="390">
        <v>74</v>
      </c>
      <c r="V65" s="328">
        <v>90</v>
      </c>
      <c r="W65" s="334">
        <v>33</v>
      </c>
      <c r="X65" s="49">
        <f t="shared" si="1"/>
        <v>302</v>
      </c>
    </row>
    <row r="66" spans="1:24" s="1" customFormat="1" ht="15" customHeight="1" x14ac:dyDescent="0.25">
      <c r="A66" s="32">
        <v>61</v>
      </c>
      <c r="B66" s="33" t="s">
        <v>4</v>
      </c>
      <c r="C66" s="179" t="s">
        <v>113</v>
      </c>
      <c r="D66" s="575">
        <v>94</v>
      </c>
      <c r="E66" s="572">
        <v>3.6068000000000007</v>
      </c>
      <c r="F66" s="338">
        <v>3.69</v>
      </c>
      <c r="G66" s="575">
        <v>85</v>
      </c>
      <c r="H66" s="572">
        <v>3.5413000000000001</v>
      </c>
      <c r="I66" s="338">
        <v>3.79</v>
      </c>
      <c r="J66" s="575">
        <v>116</v>
      </c>
      <c r="K66" s="572">
        <v>3.7412999999999994</v>
      </c>
      <c r="L66" s="338">
        <v>3.81</v>
      </c>
      <c r="M66" s="314">
        <v>106</v>
      </c>
      <c r="N66" s="182">
        <v>3.783018867924528</v>
      </c>
      <c r="O66" s="315">
        <v>3.6</v>
      </c>
      <c r="P66" s="314">
        <v>101</v>
      </c>
      <c r="Q66" s="182">
        <v>3.89</v>
      </c>
      <c r="R66" s="315">
        <v>3.88</v>
      </c>
      <c r="S66" s="565">
        <v>70</v>
      </c>
      <c r="T66" s="388">
        <v>91</v>
      </c>
      <c r="U66" s="388">
        <v>70</v>
      </c>
      <c r="V66" s="326">
        <v>27</v>
      </c>
      <c r="W66" s="332">
        <v>48</v>
      </c>
      <c r="X66" s="47">
        <f t="shared" si="1"/>
        <v>306</v>
      </c>
    </row>
    <row r="67" spans="1:24" s="1" customFormat="1" ht="15" customHeight="1" x14ac:dyDescent="0.25">
      <c r="A67" s="24">
        <v>62</v>
      </c>
      <c r="B67" s="25" t="s">
        <v>7</v>
      </c>
      <c r="C67" s="175" t="s">
        <v>145</v>
      </c>
      <c r="D67" s="409">
        <v>216</v>
      </c>
      <c r="E67" s="382">
        <v>3.6990999999999996</v>
      </c>
      <c r="F67" s="339">
        <v>3.69</v>
      </c>
      <c r="G67" s="409">
        <v>200</v>
      </c>
      <c r="H67" s="382">
        <v>3.605</v>
      </c>
      <c r="I67" s="339">
        <v>3.79</v>
      </c>
      <c r="J67" s="409">
        <v>218</v>
      </c>
      <c r="K67" s="382">
        <v>3.3805999999999994</v>
      </c>
      <c r="L67" s="339">
        <v>3.81</v>
      </c>
      <c r="M67" s="316">
        <v>226</v>
      </c>
      <c r="N67" s="181">
        <v>4</v>
      </c>
      <c r="O67" s="317">
        <v>3.6</v>
      </c>
      <c r="P67" s="316">
        <v>132</v>
      </c>
      <c r="Q67" s="181">
        <v>3.7875000000000001</v>
      </c>
      <c r="R67" s="317">
        <v>3.88</v>
      </c>
      <c r="S67" s="566">
        <v>49</v>
      </c>
      <c r="T67" s="389">
        <v>83</v>
      </c>
      <c r="U67" s="389">
        <v>105</v>
      </c>
      <c r="V67" s="327">
        <v>8</v>
      </c>
      <c r="W67" s="333">
        <v>62</v>
      </c>
      <c r="X67" s="48">
        <f t="shared" si="1"/>
        <v>307</v>
      </c>
    </row>
    <row r="68" spans="1:24" s="1" customFormat="1" ht="15" customHeight="1" x14ac:dyDescent="0.25">
      <c r="A68" s="24">
        <v>63</v>
      </c>
      <c r="B68" s="25" t="s">
        <v>4</v>
      </c>
      <c r="C68" s="175" t="s">
        <v>36</v>
      </c>
      <c r="D68" s="409">
        <v>114</v>
      </c>
      <c r="E68" s="382">
        <v>3.6579999999999999</v>
      </c>
      <c r="F68" s="339">
        <v>3.69</v>
      </c>
      <c r="G68" s="409">
        <v>126</v>
      </c>
      <c r="H68" s="382">
        <v>3.7777999999999996</v>
      </c>
      <c r="I68" s="339">
        <v>3.79</v>
      </c>
      <c r="J68" s="409">
        <v>148</v>
      </c>
      <c r="K68" s="382">
        <v>3.6483000000000003</v>
      </c>
      <c r="L68" s="339">
        <v>3.81</v>
      </c>
      <c r="M68" s="316">
        <v>119</v>
      </c>
      <c r="N68" s="181">
        <v>3.3613445378151261</v>
      </c>
      <c r="O68" s="317">
        <v>3.6</v>
      </c>
      <c r="P68" s="316">
        <v>105</v>
      </c>
      <c r="Q68" s="181">
        <v>4.04</v>
      </c>
      <c r="R68" s="317">
        <v>3.88</v>
      </c>
      <c r="S68" s="566">
        <v>59</v>
      </c>
      <c r="T68" s="389">
        <v>54</v>
      </c>
      <c r="U68" s="389">
        <v>82</v>
      </c>
      <c r="V68" s="327">
        <v>87</v>
      </c>
      <c r="W68" s="333">
        <v>26</v>
      </c>
      <c r="X68" s="48">
        <f t="shared" si="1"/>
        <v>308</v>
      </c>
    </row>
    <row r="69" spans="1:24" s="1" customFormat="1" ht="15" customHeight="1" x14ac:dyDescent="0.25">
      <c r="A69" s="24">
        <v>64</v>
      </c>
      <c r="B69" s="25" t="s">
        <v>6</v>
      </c>
      <c r="C69" s="200" t="s">
        <v>122</v>
      </c>
      <c r="D69" s="409">
        <v>73</v>
      </c>
      <c r="E69" s="382">
        <v>3.7675000000000001</v>
      </c>
      <c r="F69" s="338">
        <v>3.69</v>
      </c>
      <c r="G69" s="409">
        <v>86</v>
      </c>
      <c r="H69" s="382">
        <v>3.5353000000000003</v>
      </c>
      <c r="I69" s="338">
        <v>3.79</v>
      </c>
      <c r="J69" s="409">
        <v>101</v>
      </c>
      <c r="K69" s="382">
        <v>3.9401999999999999</v>
      </c>
      <c r="L69" s="338">
        <v>3.81</v>
      </c>
      <c r="M69" s="314">
        <v>74</v>
      </c>
      <c r="N69" s="182">
        <v>3.5810810810810811</v>
      </c>
      <c r="O69" s="315">
        <v>3.6</v>
      </c>
      <c r="P69" s="316">
        <v>71</v>
      </c>
      <c r="Q69" s="181">
        <v>3.5348999999999999</v>
      </c>
      <c r="R69" s="315">
        <v>3.88</v>
      </c>
      <c r="S69" s="565">
        <v>36</v>
      </c>
      <c r="T69" s="388">
        <v>92</v>
      </c>
      <c r="U69" s="388">
        <v>28</v>
      </c>
      <c r="V69" s="327">
        <v>56</v>
      </c>
      <c r="W69" s="333">
        <v>97</v>
      </c>
      <c r="X69" s="48">
        <f t="shared" si="1"/>
        <v>309</v>
      </c>
    </row>
    <row r="70" spans="1:24" s="1" customFormat="1" ht="15" customHeight="1" x14ac:dyDescent="0.25">
      <c r="A70" s="24">
        <v>65</v>
      </c>
      <c r="B70" s="25" t="s">
        <v>5</v>
      </c>
      <c r="C70" s="175" t="s">
        <v>48</v>
      </c>
      <c r="D70" s="409">
        <v>91</v>
      </c>
      <c r="E70" s="382">
        <v>3.6152999999999995</v>
      </c>
      <c r="F70" s="339">
        <v>3.69</v>
      </c>
      <c r="G70" s="409">
        <v>81</v>
      </c>
      <c r="H70" s="382">
        <v>3.8638999999999997</v>
      </c>
      <c r="I70" s="339">
        <v>3.79</v>
      </c>
      <c r="J70" s="409">
        <v>90</v>
      </c>
      <c r="K70" s="382">
        <v>3.6332000000000004</v>
      </c>
      <c r="L70" s="339">
        <v>3.81</v>
      </c>
      <c r="M70" s="316">
        <v>79</v>
      </c>
      <c r="N70" s="181">
        <v>3.7215189873417724</v>
      </c>
      <c r="O70" s="317">
        <v>3.6</v>
      </c>
      <c r="P70" s="316">
        <v>83</v>
      </c>
      <c r="Q70" s="181">
        <v>3.6019999999999994</v>
      </c>
      <c r="R70" s="317">
        <v>3.88</v>
      </c>
      <c r="S70" s="566">
        <v>66</v>
      </c>
      <c r="T70" s="389">
        <v>39</v>
      </c>
      <c r="U70" s="389">
        <v>84</v>
      </c>
      <c r="V70" s="327">
        <v>32</v>
      </c>
      <c r="W70" s="333">
        <v>88</v>
      </c>
      <c r="X70" s="48">
        <f t="shared" ref="X70:X101" si="2">W70+V70+U70+T70+S70</f>
        <v>309</v>
      </c>
    </row>
    <row r="71" spans="1:24" s="1" customFormat="1" ht="15" customHeight="1" x14ac:dyDescent="0.25">
      <c r="A71" s="24">
        <v>66</v>
      </c>
      <c r="B71" s="25" t="s">
        <v>7</v>
      </c>
      <c r="C71" s="175" t="s">
        <v>139</v>
      </c>
      <c r="D71" s="409">
        <v>101</v>
      </c>
      <c r="E71" s="382">
        <v>3.6134999999999997</v>
      </c>
      <c r="F71" s="339">
        <v>3.69</v>
      </c>
      <c r="G71" s="409">
        <v>92</v>
      </c>
      <c r="H71" s="382">
        <v>3.9021000000000003</v>
      </c>
      <c r="I71" s="339">
        <v>3.79</v>
      </c>
      <c r="J71" s="409">
        <v>103</v>
      </c>
      <c r="K71" s="382">
        <v>3.7086999999999999</v>
      </c>
      <c r="L71" s="339">
        <v>3.81</v>
      </c>
      <c r="M71" s="316">
        <v>67</v>
      </c>
      <c r="N71" s="181">
        <v>3.3283582089552239</v>
      </c>
      <c r="O71" s="317">
        <v>3.6</v>
      </c>
      <c r="P71" s="316">
        <v>67</v>
      </c>
      <c r="Q71" s="181">
        <v>3.8956</v>
      </c>
      <c r="R71" s="317">
        <v>3.88</v>
      </c>
      <c r="S71" s="566">
        <v>67</v>
      </c>
      <c r="T71" s="389">
        <v>35</v>
      </c>
      <c r="U71" s="389">
        <v>73</v>
      </c>
      <c r="V71" s="327">
        <v>89</v>
      </c>
      <c r="W71" s="333">
        <v>46</v>
      </c>
      <c r="X71" s="48">
        <f t="shared" si="2"/>
        <v>310</v>
      </c>
    </row>
    <row r="72" spans="1:24" s="1" customFormat="1" ht="15" customHeight="1" x14ac:dyDescent="0.25">
      <c r="A72" s="24">
        <v>67</v>
      </c>
      <c r="B72" s="25" t="s">
        <v>3</v>
      </c>
      <c r="C72" s="175" t="s">
        <v>109</v>
      </c>
      <c r="D72" s="409">
        <v>95</v>
      </c>
      <c r="E72" s="382">
        <v>3.7056</v>
      </c>
      <c r="F72" s="339">
        <v>3.69</v>
      </c>
      <c r="G72" s="409">
        <v>95</v>
      </c>
      <c r="H72" s="382">
        <v>3.4951000000000003</v>
      </c>
      <c r="I72" s="339">
        <v>3.79</v>
      </c>
      <c r="J72" s="409">
        <v>112</v>
      </c>
      <c r="K72" s="382">
        <v>3.8929</v>
      </c>
      <c r="L72" s="339">
        <v>3.81</v>
      </c>
      <c r="M72" s="316">
        <v>100</v>
      </c>
      <c r="N72" s="181">
        <v>3.64</v>
      </c>
      <c r="O72" s="317">
        <v>3.6</v>
      </c>
      <c r="P72" s="316">
        <v>100</v>
      </c>
      <c r="Q72" s="181">
        <v>3.58</v>
      </c>
      <c r="R72" s="317">
        <v>3.88</v>
      </c>
      <c r="S72" s="566">
        <v>47</v>
      </c>
      <c r="T72" s="389">
        <v>96</v>
      </c>
      <c r="U72" s="389">
        <v>36</v>
      </c>
      <c r="V72" s="327">
        <v>43</v>
      </c>
      <c r="W72" s="333">
        <v>89</v>
      </c>
      <c r="X72" s="48">
        <f t="shared" si="2"/>
        <v>311</v>
      </c>
    </row>
    <row r="73" spans="1:24" s="1" customFormat="1" ht="15" customHeight="1" x14ac:dyDescent="0.25">
      <c r="A73" s="24">
        <v>68</v>
      </c>
      <c r="B73" s="25" t="s">
        <v>5</v>
      </c>
      <c r="C73" s="175" t="s">
        <v>43</v>
      </c>
      <c r="D73" s="409">
        <v>49</v>
      </c>
      <c r="E73" s="382">
        <v>3.9796000000000005</v>
      </c>
      <c r="F73" s="339">
        <v>3.69</v>
      </c>
      <c r="G73" s="409">
        <v>31</v>
      </c>
      <c r="H73" s="382">
        <v>3.6777999999999995</v>
      </c>
      <c r="I73" s="339">
        <v>3.79</v>
      </c>
      <c r="J73" s="409">
        <v>30</v>
      </c>
      <c r="K73" s="382">
        <v>3.5996000000000006</v>
      </c>
      <c r="L73" s="339">
        <v>3.81</v>
      </c>
      <c r="M73" s="316">
        <v>26</v>
      </c>
      <c r="N73" s="181">
        <v>3.1538461538461537</v>
      </c>
      <c r="O73" s="317">
        <v>3.6</v>
      </c>
      <c r="P73" s="316">
        <v>39</v>
      </c>
      <c r="Q73" s="181">
        <v>3.8714</v>
      </c>
      <c r="R73" s="317">
        <v>3.88</v>
      </c>
      <c r="S73" s="566">
        <v>11</v>
      </c>
      <c r="T73" s="389">
        <v>70</v>
      </c>
      <c r="U73" s="389">
        <v>88</v>
      </c>
      <c r="V73" s="327">
        <v>99</v>
      </c>
      <c r="W73" s="333">
        <v>50</v>
      </c>
      <c r="X73" s="48">
        <f t="shared" si="2"/>
        <v>318</v>
      </c>
    </row>
    <row r="74" spans="1:24" s="1" customFormat="1" ht="15" customHeight="1" x14ac:dyDescent="0.25">
      <c r="A74" s="24">
        <v>69</v>
      </c>
      <c r="B74" s="25" t="s">
        <v>3</v>
      </c>
      <c r="C74" s="175" t="s">
        <v>111</v>
      </c>
      <c r="D74" s="409">
        <v>146</v>
      </c>
      <c r="E74" s="382">
        <v>3.7329999999999997</v>
      </c>
      <c r="F74" s="339">
        <v>3.69</v>
      </c>
      <c r="G74" s="409">
        <v>141</v>
      </c>
      <c r="H74" s="382">
        <v>3.4181000000000008</v>
      </c>
      <c r="I74" s="339">
        <v>3.79</v>
      </c>
      <c r="J74" s="409">
        <v>160</v>
      </c>
      <c r="K74" s="382">
        <v>3.65</v>
      </c>
      <c r="L74" s="339">
        <v>3.81</v>
      </c>
      <c r="M74" s="316">
        <v>99</v>
      </c>
      <c r="N74" s="181">
        <v>3.5555555555555554</v>
      </c>
      <c r="O74" s="317">
        <v>3.6</v>
      </c>
      <c r="P74" s="316">
        <v>124</v>
      </c>
      <c r="Q74" s="181">
        <v>3.9681000000000002</v>
      </c>
      <c r="R74" s="317">
        <v>3.88</v>
      </c>
      <c r="S74" s="566">
        <v>45</v>
      </c>
      <c r="T74" s="389">
        <v>101</v>
      </c>
      <c r="U74" s="389">
        <v>80</v>
      </c>
      <c r="V74" s="327">
        <v>61</v>
      </c>
      <c r="W74" s="333">
        <v>36</v>
      </c>
      <c r="X74" s="48">
        <f t="shared" si="2"/>
        <v>323</v>
      </c>
    </row>
    <row r="75" spans="1:24" s="1" customFormat="1" ht="15" customHeight="1" thickBot="1" x14ac:dyDescent="0.3">
      <c r="A75" s="30">
        <v>70</v>
      </c>
      <c r="B75" s="31" t="s">
        <v>5</v>
      </c>
      <c r="C75" s="177" t="s">
        <v>37</v>
      </c>
      <c r="D75" s="410">
        <v>302</v>
      </c>
      <c r="E75" s="411">
        <v>3.5364999999999998</v>
      </c>
      <c r="F75" s="342">
        <v>3.69</v>
      </c>
      <c r="G75" s="410">
        <v>277</v>
      </c>
      <c r="H75" s="411">
        <v>3.7042999999999999</v>
      </c>
      <c r="I75" s="342">
        <v>3.79</v>
      </c>
      <c r="J75" s="410">
        <v>249</v>
      </c>
      <c r="K75" s="411">
        <v>3.8795000000000006</v>
      </c>
      <c r="L75" s="342">
        <v>3.81</v>
      </c>
      <c r="M75" s="322">
        <v>208</v>
      </c>
      <c r="N75" s="186">
        <v>3.4711538461538463</v>
      </c>
      <c r="O75" s="323">
        <v>3.6</v>
      </c>
      <c r="P75" s="318">
        <v>222</v>
      </c>
      <c r="Q75" s="183">
        <v>3.8018000000000001</v>
      </c>
      <c r="R75" s="319">
        <v>3.88</v>
      </c>
      <c r="S75" s="567">
        <v>88</v>
      </c>
      <c r="T75" s="390">
        <v>67</v>
      </c>
      <c r="U75" s="390">
        <v>38</v>
      </c>
      <c r="V75" s="328">
        <v>71</v>
      </c>
      <c r="W75" s="334">
        <v>60</v>
      </c>
      <c r="X75" s="49">
        <f t="shared" si="2"/>
        <v>324</v>
      </c>
    </row>
    <row r="76" spans="1:24" s="1" customFormat="1" ht="15" customHeight="1" x14ac:dyDescent="0.25">
      <c r="A76" s="27">
        <v>71</v>
      </c>
      <c r="B76" s="33" t="s">
        <v>7</v>
      </c>
      <c r="C76" s="165" t="s">
        <v>57</v>
      </c>
      <c r="D76" s="571">
        <v>49</v>
      </c>
      <c r="E76" s="572">
        <v>3.3874</v>
      </c>
      <c r="F76" s="341">
        <v>3.69</v>
      </c>
      <c r="G76" s="571">
        <v>74</v>
      </c>
      <c r="H76" s="572">
        <v>3.8513999999999999</v>
      </c>
      <c r="I76" s="341">
        <v>3.79</v>
      </c>
      <c r="J76" s="571">
        <v>48</v>
      </c>
      <c r="K76" s="572">
        <v>3.5829999999999997</v>
      </c>
      <c r="L76" s="341">
        <v>3.81</v>
      </c>
      <c r="M76" s="320">
        <v>49</v>
      </c>
      <c r="N76" s="180">
        <v>3.5918367346938771</v>
      </c>
      <c r="O76" s="321">
        <v>3.6</v>
      </c>
      <c r="P76" s="314">
        <v>50</v>
      </c>
      <c r="Q76" s="182">
        <v>3.94</v>
      </c>
      <c r="R76" s="315">
        <v>3.88</v>
      </c>
      <c r="S76" s="565">
        <v>100</v>
      </c>
      <c r="T76" s="388">
        <v>41</v>
      </c>
      <c r="U76" s="388">
        <v>92</v>
      </c>
      <c r="V76" s="329">
        <v>53</v>
      </c>
      <c r="W76" s="335">
        <v>42</v>
      </c>
      <c r="X76" s="50">
        <f t="shared" si="2"/>
        <v>328</v>
      </c>
    </row>
    <row r="77" spans="1:24" s="1" customFormat="1" ht="15" customHeight="1" x14ac:dyDescent="0.25">
      <c r="A77" s="24">
        <v>72</v>
      </c>
      <c r="B77" s="25" t="s">
        <v>5</v>
      </c>
      <c r="C77" s="164" t="s">
        <v>44</v>
      </c>
      <c r="D77" s="409">
        <v>50</v>
      </c>
      <c r="E77" s="382">
        <v>3.56</v>
      </c>
      <c r="F77" s="339">
        <v>3.69</v>
      </c>
      <c r="G77" s="409">
        <v>37</v>
      </c>
      <c r="H77" s="382">
        <v>3.7564000000000006</v>
      </c>
      <c r="I77" s="339">
        <v>3.79</v>
      </c>
      <c r="J77" s="409">
        <v>55</v>
      </c>
      <c r="K77" s="382">
        <v>3.8367</v>
      </c>
      <c r="L77" s="339">
        <v>3.81</v>
      </c>
      <c r="M77" s="316">
        <v>34</v>
      </c>
      <c r="N77" s="181">
        <v>3.6764705882352939</v>
      </c>
      <c r="O77" s="317">
        <v>3.6</v>
      </c>
      <c r="P77" s="316">
        <v>38</v>
      </c>
      <c r="Q77" s="181">
        <v>3.4215</v>
      </c>
      <c r="R77" s="317">
        <v>3.88</v>
      </c>
      <c r="S77" s="566">
        <v>83</v>
      </c>
      <c r="T77" s="389">
        <v>58</v>
      </c>
      <c r="U77" s="389">
        <v>50</v>
      </c>
      <c r="V77" s="327">
        <v>37</v>
      </c>
      <c r="W77" s="333">
        <v>105</v>
      </c>
      <c r="X77" s="48">
        <f t="shared" si="2"/>
        <v>333</v>
      </c>
    </row>
    <row r="78" spans="1:24" s="1" customFormat="1" ht="15" customHeight="1" x14ac:dyDescent="0.25">
      <c r="A78" s="24">
        <v>73</v>
      </c>
      <c r="B78" s="25" t="s">
        <v>1</v>
      </c>
      <c r="C78" s="164" t="s">
        <v>20</v>
      </c>
      <c r="D78" s="409">
        <v>116</v>
      </c>
      <c r="E78" s="382">
        <v>3.3711000000000002</v>
      </c>
      <c r="F78" s="339">
        <v>3.69</v>
      </c>
      <c r="G78" s="409">
        <v>96</v>
      </c>
      <c r="H78" s="382">
        <v>3.7813999999999997</v>
      </c>
      <c r="I78" s="339">
        <v>3.79</v>
      </c>
      <c r="J78" s="409">
        <v>96</v>
      </c>
      <c r="K78" s="382">
        <v>3.9058999999999999</v>
      </c>
      <c r="L78" s="339">
        <v>3.81</v>
      </c>
      <c r="M78" s="316">
        <v>79</v>
      </c>
      <c r="N78" s="181">
        <v>3.6202531645569622</v>
      </c>
      <c r="O78" s="317">
        <v>3.6</v>
      </c>
      <c r="P78" s="316">
        <v>99</v>
      </c>
      <c r="Q78" s="181">
        <v>3.41</v>
      </c>
      <c r="R78" s="317">
        <v>3.88</v>
      </c>
      <c r="S78" s="566">
        <v>101</v>
      </c>
      <c r="T78" s="389">
        <v>53</v>
      </c>
      <c r="U78" s="389">
        <v>33</v>
      </c>
      <c r="V78" s="327">
        <v>47</v>
      </c>
      <c r="W78" s="333">
        <v>106</v>
      </c>
      <c r="X78" s="48">
        <f t="shared" si="2"/>
        <v>340</v>
      </c>
    </row>
    <row r="79" spans="1:24" s="1" customFormat="1" ht="15" customHeight="1" x14ac:dyDescent="0.25">
      <c r="A79" s="24">
        <v>74</v>
      </c>
      <c r="B79" s="25" t="s">
        <v>6</v>
      </c>
      <c r="C79" s="164" t="s">
        <v>125</v>
      </c>
      <c r="D79" s="409">
        <v>148</v>
      </c>
      <c r="E79" s="382">
        <v>3.5337000000000001</v>
      </c>
      <c r="F79" s="339">
        <v>3.69</v>
      </c>
      <c r="G79" s="409">
        <v>156</v>
      </c>
      <c r="H79" s="382">
        <v>3.6472999999999995</v>
      </c>
      <c r="I79" s="339">
        <v>3.79</v>
      </c>
      <c r="J79" s="409">
        <v>182</v>
      </c>
      <c r="K79" s="382">
        <v>3.5050999999999992</v>
      </c>
      <c r="L79" s="339">
        <v>3.81</v>
      </c>
      <c r="M79" s="316">
        <v>168</v>
      </c>
      <c r="N79" s="181">
        <v>3.7619047619047614</v>
      </c>
      <c r="O79" s="317">
        <v>3.6</v>
      </c>
      <c r="P79" s="316">
        <v>163</v>
      </c>
      <c r="Q79" s="181">
        <v>3.8527</v>
      </c>
      <c r="R79" s="317">
        <v>3.88</v>
      </c>
      <c r="S79" s="566">
        <v>89</v>
      </c>
      <c r="T79" s="389">
        <v>75</v>
      </c>
      <c r="U79" s="389">
        <v>98</v>
      </c>
      <c r="V79" s="327">
        <v>30</v>
      </c>
      <c r="W79" s="333">
        <v>53</v>
      </c>
      <c r="X79" s="48">
        <f t="shared" si="2"/>
        <v>345</v>
      </c>
    </row>
    <row r="80" spans="1:24" s="1" customFormat="1" ht="15" customHeight="1" x14ac:dyDescent="0.25">
      <c r="A80" s="24">
        <v>75</v>
      </c>
      <c r="B80" s="25" t="s">
        <v>7</v>
      </c>
      <c r="C80" s="164" t="s">
        <v>136</v>
      </c>
      <c r="D80" s="409">
        <v>102</v>
      </c>
      <c r="E80" s="382">
        <v>3.5295000000000005</v>
      </c>
      <c r="F80" s="338">
        <v>3.69</v>
      </c>
      <c r="G80" s="409">
        <v>110</v>
      </c>
      <c r="H80" s="382">
        <v>3.5909000000000004</v>
      </c>
      <c r="I80" s="338">
        <v>3.79</v>
      </c>
      <c r="J80" s="409">
        <v>123</v>
      </c>
      <c r="K80" s="382">
        <v>3.7477</v>
      </c>
      <c r="L80" s="338">
        <v>3.81</v>
      </c>
      <c r="M80" s="314">
        <v>108</v>
      </c>
      <c r="N80" s="182">
        <v>3.8240740740740744</v>
      </c>
      <c r="O80" s="315">
        <v>3.6</v>
      </c>
      <c r="P80" s="314">
        <v>123</v>
      </c>
      <c r="Q80" s="182">
        <v>3.6589000000000005</v>
      </c>
      <c r="R80" s="315">
        <v>3.88</v>
      </c>
      <c r="S80" s="565">
        <v>90</v>
      </c>
      <c r="T80" s="388">
        <v>84</v>
      </c>
      <c r="U80" s="388">
        <v>68</v>
      </c>
      <c r="V80" s="327">
        <v>23</v>
      </c>
      <c r="W80" s="333">
        <v>81</v>
      </c>
      <c r="X80" s="48">
        <f t="shared" si="2"/>
        <v>346</v>
      </c>
    </row>
    <row r="81" spans="1:24" s="1" customFormat="1" ht="15" customHeight="1" x14ac:dyDescent="0.25">
      <c r="A81" s="24">
        <v>76</v>
      </c>
      <c r="B81" s="25" t="s">
        <v>5</v>
      </c>
      <c r="C81" s="164" t="s">
        <v>209</v>
      </c>
      <c r="D81" s="409">
        <v>151</v>
      </c>
      <c r="E81" s="382">
        <v>3.6953999999999998</v>
      </c>
      <c r="F81" s="339">
        <v>3.69</v>
      </c>
      <c r="G81" s="409">
        <v>133</v>
      </c>
      <c r="H81" s="382">
        <v>3.6841000000000004</v>
      </c>
      <c r="I81" s="339">
        <v>3.79</v>
      </c>
      <c r="J81" s="409">
        <v>109</v>
      </c>
      <c r="K81" s="382">
        <v>3.5871999999999997</v>
      </c>
      <c r="L81" s="339">
        <v>3.81</v>
      </c>
      <c r="M81" s="316">
        <v>111</v>
      </c>
      <c r="N81" s="181">
        <v>3.3693693693693687</v>
      </c>
      <c r="O81" s="317">
        <v>3.6</v>
      </c>
      <c r="P81" s="316">
        <v>110</v>
      </c>
      <c r="Q81" s="181">
        <v>3.8635999999999999</v>
      </c>
      <c r="R81" s="317">
        <v>3.88</v>
      </c>
      <c r="S81" s="566">
        <v>51</v>
      </c>
      <c r="T81" s="389">
        <v>72</v>
      </c>
      <c r="U81" s="389">
        <v>91</v>
      </c>
      <c r="V81" s="327">
        <v>86</v>
      </c>
      <c r="W81" s="333">
        <v>51</v>
      </c>
      <c r="X81" s="48">
        <f t="shared" si="2"/>
        <v>351</v>
      </c>
    </row>
    <row r="82" spans="1:24" s="1" customFormat="1" ht="15" customHeight="1" x14ac:dyDescent="0.25">
      <c r="A82" s="24">
        <v>77</v>
      </c>
      <c r="B82" s="25" t="s">
        <v>7</v>
      </c>
      <c r="C82" s="164" t="s">
        <v>134</v>
      </c>
      <c r="D82" s="409">
        <v>110</v>
      </c>
      <c r="E82" s="382">
        <v>3.6092</v>
      </c>
      <c r="F82" s="339">
        <v>3.69</v>
      </c>
      <c r="G82" s="409">
        <v>83</v>
      </c>
      <c r="H82" s="382">
        <v>3.7590999999999997</v>
      </c>
      <c r="I82" s="339">
        <v>3.79</v>
      </c>
      <c r="J82" s="409">
        <v>110</v>
      </c>
      <c r="K82" s="382">
        <v>3.7910000000000004</v>
      </c>
      <c r="L82" s="339">
        <v>3.81</v>
      </c>
      <c r="M82" s="316">
        <v>76</v>
      </c>
      <c r="N82" s="181">
        <v>3.4078947368421044</v>
      </c>
      <c r="O82" s="317">
        <v>3.6</v>
      </c>
      <c r="P82" s="316">
        <v>69</v>
      </c>
      <c r="Q82" s="181">
        <v>3.6521999999999997</v>
      </c>
      <c r="R82" s="317">
        <v>3.88</v>
      </c>
      <c r="S82" s="566">
        <v>68</v>
      </c>
      <c r="T82" s="389">
        <v>59</v>
      </c>
      <c r="U82" s="389">
        <v>62</v>
      </c>
      <c r="V82" s="327">
        <v>79</v>
      </c>
      <c r="W82" s="333">
        <v>84</v>
      </c>
      <c r="X82" s="48">
        <f t="shared" si="2"/>
        <v>352</v>
      </c>
    </row>
    <row r="83" spans="1:24" s="1" customFormat="1" ht="15" customHeight="1" x14ac:dyDescent="0.25">
      <c r="A83" s="24">
        <v>78</v>
      </c>
      <c r="B83" s="25" t="s">
        <v>5</v>
      </c>
      <c r="C83" s="164" t="s">
        <v>120</v>
      </c>
      <c r="D83" s="409">
        <v>93</v>
      </c>
      <c r="E83" s="382">
        <v>3.6025</v>
      </c>
      <c r="F83" s="339">
        <v>3.69</v>
      </c>
      <c r="G83" s="409">
        <v>90</v>
      </c>
      <c r="H83" s="382">
        <v>3.3558999999999997</v>
      </c>
      <c r="I83" s="339">
        <v>3.79</v>
      </c>
      <c r="J83" s="409">
        <v>111</v>
      </c>
      <c r="K83" s="382">
        <v>3.8021000000000003</v>
      </c>
      <c r="L83" s="339">
        <v>3.81</v>
      </c>
      <c r="M83" s="316">
        <v>76</v>
      </c>
      <c r="N83" s="181">
        <v>3.6315789473684208</v>
      </c>
      <c r="O83" s="317">
        <v>3.6</v>
      </c>
      <c r="P83" s="316">
        <v>93</v>
      </c>
      <c r="Q83" s="181">
        <v>3.6989000000000001</v>
      </c>
      <c r="R83" s="317">
        <v>3.88</v>
      </c>
      <c r="S83" s="566">
        <v>71</v>
      </c>
      <c r="T83" s="389">
        <v>103</v>
      </c>
      <c r="U83" s="389">
        <v>58</v>
      </c>
      <c r="V83" s="327">
        <v>45</v>
      </c>
      <c r="W83" s="333">
        <v>76</v>
      </c>
      <c r="X83" s="48">
        <f t="shared" si="2"/>
        <v>353</v>
      </c>
    </row>
    <row r="84" spans="1:24" s="1" customFormat="1" ht="15" customHeight="1" x14ac:dyDescent="0.25">
      <c r="A84" s="24">
        <v>79</v>
      </c>
      <c r="B84" s="25" t="s">
        <v>4</v>
      </c>
      <c r="C84" s="164" t="s">
        <v>34</v>
      </c>
      <c r="D84" s="409">
        <v>110</v>
      </c>
      <c r="E84" s="382">
        <v>3.5636999999999999</v>
      </c>
      <c r="F84" s="339">
        <v>3.69</v>
      </c>
      <c r="G84" s="409">
        <v>127</v>
      </c>
      <c r="H84" s="382">
        <v>3.7086000000000001</v>
      </c>
      <c r="I84" s="339">
        <v>3.79</v>
      </c>
      <c r="J84" s="409">
        <v>127</v>
      </c>
      <c r="K84" s="382">
        <v>3.7007999999999996</v>
      </c>
      <c r="L84" s="339">
        <v>3.81</v>
      </c>
      <c r="M84" s="316">
        <v>114</v>
      </c>
      <c r="N84" s="181">
        <v>3.7192982456140351</v>
      </c>
      <c r="O84" s="317">
        <v>3.6</v>
      </c>
      <c r="P84" s="316">
        <v>103</v>
      </c>
      <c r="Q84" s="181">
        <v>3.5049000000000001</v>
      </c>
      <c r="R84" s="317">
        <v>3.88</v>
      </c>
      <c r="S84" s="566">
        <v>81</v>
      </c>
      <c r="T84" s="389">
        <v>63</v>
      </c>
      <c r="U84" s="389">
        <v>75</v>
      </c>
      <c r="V84" s="327">
        <v>34</v>
      </c>
      <c r="W84" s="333">
        <v>101</v>
      </c>
      <c r="X84" s="48">
        <f t="shared" si="2"/>
        <v>354</v>
      </c>
    </row>
    <row r="85" spans="1:24" s="1" customFormat="1" ht="15" customHeight="1" thickBot="1" x14ac:dyDescent="0.3">
      <c r="A85" s="36">
        <v>80</v>
      </c>
      <c r="B85" s="31" t="s">
        <v>7</v>
      </c>
      <c r="C85" s="201" t="s">
        <v>147</v>
      </c>
      <c r="D85" s="410">
        <v>352</v>
      </c>
      <c r="E85" s="411">
        <v>3.8550999999999997</v>
      </c>
      <c r="F85" s="340">
        <v>3.69</v>
      </c>
      <c r="G85" s="410">
        <v>248</v>
      </c>
      <c r="H85" s="411">
        <v>3.5081000000000002</v>
      </c>
      <c r="I85" s="340">
        <v>3.79</v>
      </c>
      <c r="J85" s="410">
        <v>160</v>
      </c>
      <c r="K85" s="411">
        <v>3.7191999999999994</v>
      </c>
      <c r="L85" s="340">
        <v>3.81</v>
      </c>
      <c r="M85" s="318">
        <v>160</v>
      </c>
      <c r="N85" s="183">
        <v>3.5562499999999999</v>
      </c>
      <c r="O85" s="319">
        <v>3.6</v>
      </c>
      <c r="P85" s="318">
        <v>55</v>
      </c>
      <c r="Q85" s="183">
        <v>3.3639999999999999</v>
      </c>
      <c r="R85" s="319">
        <v>3.88</v>
      </c>
      <c r="S85" s="568">
        <v>22</v>
      </c>
      <c r="T85" s="391">
        <v>94</v>
      </c>
      <c r="U85" s="391">
        <v>71</v>
      </c>
      <c r="V85" s="330">
        <v>60</v>
      </c>
      <c r="W85" s="336">
        <v>109</v>
      </c>
      <c r="X85" s="51">
        <f t="shared" si="2"/>
        <v>356</v>
      </c>
    </row>
    <row r="86" spans="1:24" s="1" customFormat="1" ht="15" customHeight="1" x14ac:dyDescent="0.25">
      <c r="A86" s="32">
        <v>81</v>
      </c>
      <c r="B86" s="33" t="s">
        <v>7</v>
      </c>
      <c r="C86" s="179" t="s">
        <v>205</v>
      </c>
      <c r="D86" s="573">
        <v>114</v>
      </c>
      <c r="E86" s="129">
        <v>3.2631999999999999</v>
      </c>
      <c r="F86" s="341">
        <v>3.69</v>
      </c>
      <c r="G86" s="573">
        <v>136</v>
      </c>
      <c r="H86" s="129">
        <v>3.7059000000000002</v>
      </c>
      <c r="I86" s="341">
        <v>3.79</v>
      </c>
      <c r="J86" s="573">
        <v>138</v>
      </c>
      <c r="K86" s="129">
        <v>3.6087000000000002</v>
      </c>
      <c r="L86" s="341">
        <v>3.81</v>
      </c>
      <c r="M86" s="320">
        <v>130</v>
      </c>
      <c r="N86" s="180">
        <v>3.792307692307693</v>
      </c>
      <c r="O86" s="321">
        <v>3.6</v>
      </c>
      <c r="P86" s="320">
        <v>110</v>
      </c>
      <c r="Q86" s="180">
        <v>3.6819000000000002</v>
      </c>
      <c r="R86" s="321">
        <v>3.88</v>
      </c>
      <c r="S86" s="569">
        <v>108</v>
      </c>
      <c r="T86" s="392">
        <v>64</v>
      </c>
      <c r="U86" s="392">
        <v>87</v>
      </c>
      <c r="V86" s="326">
        <v>25</v>
      </c>
      <c r="W86" s="332">
        <v>80</v>
      </c>
      <c r="X86" s="47">
        <f t="shared" si="2"/>
        <v>364</v>
      </c>
    </row>
    <row r="87" spans="1:24" s="1" customFormat="1" ht="15" customHeight="1" x14ac:dyDescent="0.25">
      <c r="A87" s="24">
        <v>82</v>
      </c>
      <c r="B87" s="25" t="s">
        <v>6</v>
      </c>
      <c r="C87" s="175" t="s">
        <v>151</v>
      </c>
      <c r="D87" s="409">
        <v>316</v>
      </c>
      <c r="E87" s="382">
        <v>3.2310000000000003</v>
      </c>
      <c r="F87" s="339">
        <v>3.69</v>
      </c>
      <c r="G87" s="409">
        <v>246</v>
      </c>
      <c r="H87" s="382">
        <v>3.6381000000000001</v>
      </c>
      <c r="I87" s="339">
        <v>3.79</v>
      </c>
      <c r="J87" s="409">
        <v>194</v>
      </c>
      <c r="K87" s="382">
        <v>3.8405</v>
      </c>
      <c r="L87" s="339">
        <v>3.81</v>
      </c>
      <c r="M87" s="316">
        <v>168</v>
      </c>
      <c r="N87" s="181">
        <v>3.6011904761904763</v>
      </c>
      <c r="O87" s="317">
        <v>3.6</v>
      </c>
      <c r="P87" s="316">
        <v>24</v>
      </c>
      <c r="Q87" s="181">
        <v>3.5834000000000001</v>
      </c>
      <c r="R87" s="317">
        <v>3.88</v>
      </c>
      <c r="S87" s="566">
        <v>109</v>
      </c>
      <c r="T87" s="389">
        <v>77</v>
      </c>
      <c r="U87" s="389">
        <v>49</v>
      </c>
      <c r="V87" s="327">
        <v>49</v>
      </c>
      <c r="W87" s="333">
        <v>91</v>
      </c>
      <c r="X87" s="48">
        <f t="shared" si="2"/>
        <v>375</v>
      </c>
    </row>
    <row r="88" spans="1:24" s="1" customFormat="1" ht="15" customHeight="1" x14ac:dyDescent="0.25">
      <c r="A88" s="24">
        <v>83</v>
      </c>
      <c r="B88" s="25" t="s">
        <v>7</v>
      </c>
      <c r="C88" s="175" t="s">
        <v>146</v>
      </c>
      <c r="D88" s="409">
        <v>408</v>
      </c>
      <c r="E88" s="382">
        <v>3.6789000000000001</v>
      </c>
      <c r="F88" s="339">
        <v>3.69</v>
      </c>
      <c r="G88" s="409">
        <v>400</v>
      </c>
      <c r="H88" s="382">
        <v>3.7949999999999999</v>
      </c>
      <c r="I88" s="339">
        <v>3.79</v>
      </c>
      <c r="J88" s="409">
        <v>396</v>
      </c>
      <c r="K88" s="382">
        <v>3.7095000000000002</v>
      </c>
      <c r="L88" s="339">
        <v>3.81</v>
      </c>
      <c r="M88" s="316">
        <v>230</v>
      </c>
      <c r="N88" s="181">
        <v>3.2391304347826089</v>
      </c>
      <c r="O88" s="317">
        <v>3.6</v>
      </c>
      <c r="P88" s="316">
        <v>172</v>
      </c>
      <c r="Q88" s="181">
        <v>3.4763999999999999</v>
      </c>
      <c r="R88" s="317">
        <v>3.88</v>
      </c>
      <c r="S88" s="566">
        <v>56</v>
      </c>
      <c r="T88" s="389">
        <v>51</v>
      </c>
      <c r="U88" s="389">
        <v>72</v>
      </c>
      <c r="V88" s="327">
        <v>94</v>
      </c>
      <c r="W88" s="333">
        <v>103</v>
      </c>
      <c r="X88" s="48">
        <f t="shared" si="2"/>
        <v>376</v>
      </c>
    </row>
    <row r="89" spans="1:24" s="1" customFormat="1" ht="15" customHeight="1" x14ac:dyDescent="0.25">
      <c r="A89" s="24">
        <v>84</v>
      </c>
      <c r="B89" s="25" t="s">
        <v>4</v>
      </c>
      <c r="C89" s="175" t="s">
        <v>35</v>
      </c>
      <c r="D89" s="409">
        <v>96</v>
      </c>
      <c r="E89" s="382">
        <v>3.3437000000000001</v>
      </c>
      <c r="F89" s="339">
        <v>3.69</v>
      </c>
      <c r="G89" s="409">
        <v>100</v>
      </c>
      <c r="H89" s="382">
        <v>3.63</v>
      </c>
      <c r="I89" s="339">
        <v>3.79</v>
      </c>
      <c r="J89" s="409">
        <v>74</v>
      </c>
      <c r="K89" s="382">
        <v>3.7432000000000003</v>
      </c>
      <c r="L89" s="339">
        <v>3.81</v>
      </c>
      <c r="M89" s="316">
        <v>91</v>
      </c>
      <c r="N89" s="181">
        <v>3.703296703296703</v>
      </c>
      <c r="O89" s="317">
        <v>3.6</v>
      </c>
      <c r="P89" s="316">
        <v>99</v>
      </c>
      <c r="Q89" s="181">
        <v>3.5754000000000001</v>
      </c>
      <c r="R89" s="317">
        <v>3.88</v>
      </c>
      <c r="S89" s="566">
        <v>105</v>
      </c>
      <c r="T89" s="389">
        <v>78</v>
      </c>
      <c r="U89" s="389">
        <v>69</v>
      </c>
      <c r="V89" s="327">
        <v>35</v>
      </c>
      <c r="W89" s="333">
        <v>90</v>
      </c>
      <c r="X89" s="48">
        <f t="shared" si="2"/>
        <v>377</v>
      </c>
    </row>
    <row r="90" spans="1:24" s="1" customFormat="1" ht="15" customHeight="1" x14ac:dyDescent="0.25">
      <c r="A90" s="24">
        <v>85</v>
      </c>
      <c r="B90" s="25" t="s">
        <v>7</v>
      </c>
      <c r="C90" s="175" t="s">
        <v>208</v>
      </c>
      <c r="D90" s="409">
        <v>90</v>
      </c>
      <c r="E90" s="382">
        <v>3.4337</v>
      </c>
      <c r="F90" s="338">
        <v>3.69</v>
      </c>
      <c r="G90" s="409">
        <v>77</v>
      </c>
      <c r="H90" s="382">
        <v>3.5710999999999995</v>
      </c>
      <c r="I90" s="338">
        <v>3.79</v>
      </c>
      <c r="J90" s="409">
        <v>81</v>
      </c>
      <c r="K90" s="382">
        <v>3.5309000000000004</v>
      </c>
      <c r="L90" s="338">
        <v>3.81</v>
      </c>
      <c r="M90" s="314">
        <v>78</v>
      </c>
      <c r="N90" s="182">
        <v>3.8333333333333339</v>
      </c>
      <c r="O90" s="315">
        <v>3.6</v>
      </c>
      <c r="P90" s="314">
        <v>86</v>
      </c>
      <c r="Q90" s="182">
        <v>3.6861000000000002</v>
      </c>
      <c r="R90" s="315">
        <v>3.88</v>
      </c>
      <c r="S90" s="565">
        <v>99</v>
      </c>
      <c r="T90" s="388">
        <v>88</v>
      </c>
      <c r="U90" s="388">
        <v>97</v>
      </c>
      <c r="V90" s="327">
        <v>18</v>
      </c>
      <c r="W90" s="333">
        <v>79</v>
      </c>
      <c r="X90" s="48">
        <f t="shared" si="2"/>
        <v>381</v>
      </c>
    </row>
    <row r="91" spans="1:24" s="1" customFormat="1" ht="15" customHeight="1" x14ac:dyDescent="0.25">
      <c r="A91" s="24">
        <v>86</v>
      </c>
      <c r="B91" s="25" t="s">
        <v>4</v>
      </c>
      <c r="C91" s="175" t="s">
        <v>118</v>
      </c>
      <c r="D91" s="409">
        <v>56</v>
      </c>
      <c r="E91" s="382">
        <v>3.7497000000000003</v>
      </c>
      <c r="F91" s="339">
        <v>3.69</v>
      </c>
      <c r="G91" s="409">
        <v>70</v>
      </c>
      <c r="H91" s="382">
        <v>3.6858</v>
      </c>
      <c r="I91" s="339">
        <v>3.79</v>
      </c>
      <c r="J91" s="409">
        <v>64</v>
      </c>
      <c r="K91" s="382">
        <v>3.5941000000000001</v>
      </c>
      <c r="L91" s="339">
        <v>3.81</v>
      </c>
      <c r="M91" s="316">
        <v>69</v>
      </c>
      <c r="N91" s="181">
        <v>3.376811594202898</v>
      </c>
      <c r="O91" s="317">
        <v>3.6</v>
      </c>
      <c r="P91" s="316">
        <v>57</v>
      </c>
      <c r="Q91" s="181">
        <v>3.5087999999999999</v>
      </c>
      <c r="R91" s="317">
        <v>3.88</v>
      </c>
      <c r="S91" s="566">
        <v>41</v>
      </c>
      <c r="T91" s="389">
        <v>69</v>
      </c>
      <c r="U91" s="389">
        <v>90</v>
      </c>
      <c r="V91" s="327">
        <v>85</v>
      </c>
      <c r="W91" s="333">
        <v>99</v>
      </c>
      <c r="X91" s="48">
        <f t="shared" si="2"/>
        <v>384</v>
      </c>
    </row>
    <row r="92" spans="1:24" s="1" customFormat="1" ht="15" customHeight="1" x14ac:dyDescent="0.25">
      <c r="A92" s="24">
        <v>87</v>
      </c>
      <c r="B92" s="25" t="s">
        <v>3</v>
      </c>
      <c r="C92" s="175" t="s">
        <v>24</v>
      </c>
      <c r="D92" s="409">
        <v>66</v>
      </c>
      <c r="E92" s="382">
        <v>3.3332999999999999</v>
      </c>
      <c r="F92" s="339">
        <v>3.69</v>
      </c>
      <c r="G92" s="409">
        <v>62</v>
      </c>
      <c r="H92" s="382">
        <v>3.4999999999999996</v>
      </c>
      <c r="I92" s="339">
        <v>3.79</v>
      </c>
      <c r="J92" s="409">
        <v>83</v>
      </c>
      <c r="K92" s="382">
        <v>3.8434000000000004</v>
      </c>
      <c r="L92" s="339">
        <v>3.81</v>
      </c>
      <c r="M92" s="316">
        <v>50</v>
      </c>
      <c r="N92" s="181">
        <v>3.6</v>
      </c>
      <c r="O92" s="317">
        <v>3.6</v>
      </c>
      <c r="P92" s="316">
        <v>93</v>
      </c>
      <c r="Q92" s="181">
        <v>3.6</v>
      </c>
      <c r="R92" s="317">
        <v>3.88</v>
      </c>
      <c r="S92" s="566">
        <v>106</v>
      </c>
      <c r="T92" s="389">
        <v>95</v>
      </c>
      <c r="U92" s="389">
        <v>48</v>
      </c>
      <c r="V92" s="327">
        <v>50</v>
      </c>
      <c r="W92" s="333">
        <v>87</v>
      </c>
      <c r="X92" s="48">
        <f t="shared" si="2"/>
        <v>386</v>
      </c>
    </row>
    <row r="93" spans="1:24" s="1" customFormat="1" ht="15" customHeight="1" x14ac:dyDescent="0.25">
      <c r="A93" s="24">
        <v>88</v>
      </c>
      <c r="B93" s="25" t="s">
        <v>7</v>
      </c>
      <c r="C93" s="175" t="s">
        <v>141</v>
      </c>
      <c r="D93" s="409">
        <v>89</v>
      </c>
      <c r="E93" s="382">
        <v>3.7527999999999997</v>
      </c>
      <c r="F93" s="339">
        <v>3.69</v>
      </c>
      <c r="G93" s="409">
        <v>116</v>
      </c>
      <c r="H93" s="382">
        <v>3.7672000000000003</v>
      </c>
      <c r="I93" s="339">
        <v>3.79</v>
      </c>
      <c r="J93" s="409">
        <v>99</v>
      </c>
      <c r="K93" s="382">
        <v>3.5551999999999997</v>
      </c>
      <c r="L93" s="339">
        <v>3.81</v>
      </c>
      <c r="M93" s="316">
        <v>106</v>
      </c>
      <c r="N93" s="181">
        <v>3.1415094339622636</v>
      </c>
      <c r="O93" s="317">
        <v>3.6</v>
      </c>
      <c r="P93" s="316">
        <v>97</v>
      </c>
      <c r="Q93" s="181">
        <v>3.5361000000000002</v>
      </c>
      <c r="R93" s="317">
        <v>3.88</v>
      </c>
      <c r="S93" s="566">
        <v>40</v>
      </c>
      <c r="T93" s="389">
        <v>57</v>
      </c>
      <c r="U93" s="389">
        <v>95</v>
      </c>
      <c r="V93" s="327">
        <v>101</v>
      </c>
      <c r="W93" s="333">
        <v>95</v>
      </c>
      <c r="X93" s="48">
        <f t="shared" si="2"/>
        <v>388</v>
      </c>
    </row>
    <row r="94" spans="1:24" s="1" customFormat="1" ht="15" customHeight="1" x14ac:dyDescent="0.25">
      <c r="A94" s="24">
        <v>89</v>
      </c>
      <c r="B94" s="25" t="s">
        <v>7</v>
      </c>
      <c r="C94" s="175" t="s">
        <v>206</v>
      </c>
      <c r="D94" s="409">
        <v>78</v>
      </c>
      <c r="E94" s="382">
        <v>3.6153000000000004</v>
      </c>
      <c r="F94" s="339">
        <v>3.69</v>
      </c>
      <c r="G94" s="409">
        <v>85</v>
      </c>
      <c r="H94" s="382">
        <v>3.3178999999999998</v>
      </c>
      <c r="I94" s="339">
        <v>3.79</v>
      </c>
      <c r="J94" s="409">
        <v>57</v>
      </c>
      <c r="K94" s="382">
        <v>3.5968999999999998</v>
      </c>
      <c r="L94" s="339">
        <v>3.81</v>
      </c>
      <c r="M94" s="316">
        <v>72</v>
      </c>
      <c r="N94" s="181">
        <v>3.4722222222222223</v>
      </c>
      <c r="O94" s="317">
        <v>3.6</v>
      </c>
      <c r="P94" s="316">
        <v>85</v>
      </c>
      <c r="Q94" s="181">
        <v>3.8121000000000005</v>
      </c>
      <c r="R94" s="317">
        <v>3.88</v>
      </c>
      <c r="S94" s="566">
        <v>65</v>
      </c>
      <c r="T94" s="389">
        <v>107</v>
      </c>
      <c r="U94" s="389">
        <v>89</v>
      </c>
      <c r="V94" s="327">
        <v>70</v>
      </c>
      <c r="W94" s="333">
        <v>59</v>
      </c>
      <c r="X94" s="48">
        <f t="shared" si="2"/>
        <v>390</v>
      </c>
    </row>
    <row r="95" spans="1:24" s="1" customFormat="1" ht="15" customHeight="1" thickBot="1" x14ac:dyDescent="0.3">
      <c r="A95" s="30">
        <v>90</v>
      </c>
      <c r="B95" s="31" t="s">
        <v>1</v>
      </c>
      <c r="C95" s="178" t="s">
        <v>99</v>
      </c>
      <c r="D95" s="410">
        <v>91</v>
      </c>
      <c r="E95" s="411">
        <v>3.5495000000000001</v>
      </c>
      <c r="F95" s="340">
        <v>3.69</v>
      </c>
      <c r="G95" s="410">
        <v>90</v>
      </c>
      <c r="H95" s="411">
        <v>3.5663</v>
      </c>
      <c r="I95" s="340">
        <v>3.79</v>
      </c>
      <c r="J95" s="410">
        <v>90</v>
      </c>
      <c r="K95" s="411">
        <v>3.5000999999999998</v>
      </c>
      <c r="L95" s="340">
        <v>3.81</v>
      </c>
      <c r="M95" s="318">
        <v>97</v>
      </c>
      <c r="N95" s="183">
        <v>3.6597938144329896</v>
      </c>
      <c r="O95" s="319">
        <v>3.6</v>
      </c>
      <c r="P95" s="318">
        <v>98</v>
      </c>
      <c r="Q95" s="183">
        <v>3.6629</v>
      </c>
      <c r="R95" s="319">
        <v>3.88</v>
      </c>
      <c r="S95" s="567">
        <v>85</v>
      </c>
      <c r="T95" s="390">
        <v>89</v>
      </c>
      <c r="U95" s="390">
        <v>99</v>
      </c>
      <c r="V95" s="328">
        <v>40</v>
      </c>
      <c r="W95" s="334">
        <v>82</v>
      </c>
      <c r="X95" s="49">
        <f t="shared" si="2"/>
        <v>395</v>
      </c>
    </row>
    <row r="96" spans="1:24" s="1" customFormat="1" ht="15" customHeight="1" x14ac:dyDescent="0.25">
      <c r="A96" s="27">
        <v>91</v>
      </c>
      <c r="B96" s="33" t="s">
        <v>4</v>
      </c>
      <c r="C96" s="165" t="s">
        <v>27</v>
      </c>
      <c r="D96" s="571">
        <v>117</v>
      </c>
      <c r="E96" s="572">
        <v>3.3504</v>
      </c>
      <c r="F96" s="341">
        <v>3.69</v>
      </c>
      <c r="G96" s="571">
        <v>121</v>
      </c>
      <c r="H96" s="572">
        <v>3.3558000000000003</v>
      </c>
      <c r="I96" s="341">
        <v>3.79</v>
      </c>
      <c r="J96" s="571">
        <v>142</v>
      </c>
      <c r="K96" s="572">
        <v>3.4502999999999999</v>
      </c>
      <c r="L96" s="341">
        <v>3.81</v>
      </c>
      <c r="M96" s="320">
        <v>143</v>
      </c>
      <c r="N96" s="180">
        <v>3.7412587412587412</v>
      </c>
      <c r="O96" s="321">
        <v>3.6</v>
      </c>
      <c r="P96" s="320">
        <v>134</v>
      </c>
      <c r="Q96" s="180">
        <v>3.84</v>
      </c>
      <c r="R96" s="321">
        <v>3.88</v>
      </c>
      <c r="S96" s="565">
        <v>104</v>
      </c>
      <c r="T96" s="388">
        <v>105</v>
      </c>
      <c r="U96" s="388">
        <v>102</v>
      </c>
      <c r="V96" s="329">
        <v>31</v>
      </c>
      <c r="W96" s="335">
        <v>55</v>
      </c>
      <c r="X96" s="50">
        <f t="shared" si="2"/>
        <v>397</v>
      </c>
    </row>
    <row r="97" spans="1:24" s="1" customFormat="1" ht="15" customHeight="1" x14ac:dyDescent="0.25">
      <c r="A97" s="24">
        <v>92</v>
      </c>
      <c r="B97" s="25" t="s">
        <v>4</v>
      </c>
      <c r="C97" s="164" t="s">
        <v>117</v>
      </c>
      <c r="D97" s="409">
        <v>79</v>
      </c>
      <c r="E97" s="382">
        <v>3.5569999999999999</v>
      </c>
      <c r="F97" s="339">
        <v>3.69</v>
      </c>
      <c r="G97" s="409">
        <v>113</v>
      </c>
      <c r="H97" s="382">
        <v>3.5132999999999996</v>
      </c>
      <c r="I97" s="339">
        <v>3.79</v>
      </c>
      <c r="J97" s="409">
        <v>134</v>
      </c>
      <c r="K97" s="382">
        <v>3.6491999999999996</v>
      </c>
      <c r="L97" s="339">
        <v>3.81</v>
      </c>
      <c r="M97" s="316">
        <v>65</v>
      </c>
      <c r="N97" s="181">
        <v>3.4153846153846148</v>
      </c>
      <c r="O97" s="317">
        <v>3.6</v>
      </c>
      <c r="P97" s="316">
        <v>107</v>
      </c>
      <c r="Q97" s="181">
        <v>3.7664</v>
      </c>
      <c r="R97" s="317">
        <v>3.88</v>
      </c>
      <c r="S97" s="566">
        <v>84</v>
      </c>
      <c r="T97" s="389">
        <v>93</v>
      </c>
      <c r="U97" s="389">
        <v>81</v>
      </c>
      <c r="V97" s="327">
        <v>76</v>
      </c>
      <c r="W97" s="333">
        <v>68</v>
      </c>
      <c r="X97" s="48">
        <f t="shared" si="2"/>
        <v>402</v>
      </c>
    </row>
    <row r="98" spans="1:24" s="1" customFormat="1" ht="15" customHeight="1" x14ac:dyDescent="0.25">
      <c r="A98" s="24">
        <v>93</v>
      </c>
      <c r="B98" s="25" t="s">
        <v>4</v>
      </c>
      <c r="C98" s="275" t="s">
        <v>33</v>
      </c>
      <c r="D98" s="409">
        <v>67</v>
      </c>
      <c r="E98" s="382">
        <v>3.4478000000000004</v>
      </c>
      <c r="F98" s="343">
        <v>3.69</v>
      </c>
      <c r="G98" s="409">
        <v>79</v>
      </c>
      <c r="H98" s="382">
        <v>3.4936999999999996</v>
      </c>
      <c r="I98" s="343">
        <v>3.79</v>
      </c>
      <c r="J98" s="409">
        <v>98</v>
      </c>
      <c r="K98" s="382">
        <v>3.4591999999999996</v>
      </c>
      <c r="L98" s="343">
        <v>3.81</v>
      </c>
      <c r="M98" s="324">
        <v>71</v>
      </c>
      <c r="N98" s="26">
        <v>3.676056338028169</v>
      </c>
      <c r="O98" s="325">
        <v>3.6</v>
      </c>
      <c r="P98" s="324">
        <v>92</v>
      </c>
      <c r="Q98" s="26">
        <v>3.7609000000000004</v>
      </c>
      <c r="R98" s="325">
        <v>3.88</v>
      </c>
      <c r="S98" s="570">
        <v>98</v>
      </c>
      <c r="T98" s="393">
        <v>97</v>
      </c>
      <c r="U98" s="393">
        <v>101</v>
      </c>
      <c r="V98" s="327">
        <v>38</v>
      </c>
      <c r="W98" s="333">
        <v>71</v>
      </c>
      <c r="X98" s="48">
        <f t="shared" si="2"/>
        <v>405</v>
      </c>
    </row>
    <row r="99" spans="1:24" s="1" customFormat="1" ht="15" customHeight="1" x14ac:dyDescent="0.25">
      <c r="A99" s="24">
        <v>94</v>
      </c>
      <c r="B99" s="25" t="s">
        <v>4</v>
      </c>
      <c r="C99" s="164" t="s">
        <v>116</v>
      </c>
      <c r="D99" s="409">
        <v>107</v>
      </c>
      <c r="E99" s="382">
        <v>3.6356000000000002</v>
      </c>
      <c r="F99" s="339">
        <v>3.69</v>
      </c>
      <c r="G99" s="409">
        <v>128</v>
      </c>
      <c r="H99" s="382">
        <v>3.6172999999999997</v>
      </c>
      <c r="I99" s="339">
        <v>3.79</v>
      </c>
      <c r="J99" s="409">
        <v>200</v>
      </c>
      <c r="K99" s="382">
        <v>3.645</v>
      </c>
      <c r="L99" s="339">
        <v>3.81</v>
      </c>
      <c r="M99" s="316">
        <v>142</v>
      </c>
      <c r="N99" s="181">
        <v>3.443661971830986</v>
      </c>
      <c r="O99" s="317">
        <v>3.6</v>
      </c>
      <c r="P99" s="316">
        <v>146</v>
      </c>
      <c r="Q99" s="181">
        <v>3.4794000000000005</v>
      </c>
      <c r="R99" s="317">
        <v>3.88</v>
      </c>
      <c r="S99" s="566">
        <v>64</v>
      </c>
      <c r="T99" s="389">
        <v>81</v>
      </c>
      <c r="U99" s="389">
        <v>83</v>
      </c>
      <c r="V99" s="327">
        <v>74</v>
      </c>
      <c r="W99" s="333">
        <v>104</v>
      </c>
      <c r="X99" s="48">
        <f t="shared" si="2"/>
        <v>406</v>
      </c>
    </row>
    <row r="100" spans="1:24" s="1" customFormat="1" ht="15" customHeight="1" x14ac:dyDescent="0.25">
      <c r="A100" s="24">
        <v>95</v>
      </c>
      <c r="B100" s="25" t="s">
        <v>7</v>
      </c>
      <c r="C100" s="164" t="s">
        <v>140</v>
      </c>
      <c r="D100" s="409">
        <v>141</v>
      </c>
      <c r="E100" s="382">
        <v>3.5817999999999999</v>
      </c>
      <c r="F100" s="338">
        <v>3.69</v>
      </c>
      <c r="G100" s="409">
        <v>132</v>
      </c>
      <c r="H100" s="382">
        <v>3.6137000000000001</v>
      </c>
      <c r="I100" s="338">
        <v>3.79</v>
      </c>
      <c r="J100" s="409">
        <v>155</v>
      </c>
      <c r="K100" s="382">
        <v>3.5674000000000001</v>
      </c>
      <c r="L100" s="338">
        <v>3.81</v>
      </c>
      <c r="M100" s="314">
        <v>144</v>
      </c>
      <c r="N100" s="182">
        <v>3.1388888888888893</v>
      </c>
      <c r="O100" s="315">
        <v>3.6</v>
      </c>
      <c r="P100" s="314">
        <v>134</v>
      </c>
      <c r="Q100" s="182">
        <v>3.8508999999999998</v>
      </c>
      <c r="R100" s="315">
        <v>3.88</v>
      </c>
      <c r="S100" s="565">
        <v>76</v>
      </c>
      <c r="T100" s="388">
        <v>82</v>
      </c>
      <c r="U100" s="388">
        <v>93</v>
      </c>
      <c r="V100" s="327">
        <v>102</v>
      </c>
      <c r="W100" s="333">
        <v>54</v>
      </c>
      <c r="X100" s="48">
        <f t="shared" si="2"/>
        <v>407</v>
      </c>
    </row>
    <row r="101" spans="1:24" s="1" customFormat="1" ht="15" customHeight="1" x14ac:dyDescent="0.25">
      <c r="A101" s="24">
        <v>96</v>
      </c>
      <c r="B101" s="25" t="s">
        <v>7</v>
      </c>
      <c r="C101" s="164" t="s">
        <v>56</v>
      </c>
      <c r="D101" s="409">
        <v>71</v>
      </c>
      <c r="E101" s="382">
        <v>3.7046000000000006</v>
      </c>
      <c r="F101" s="339">
        <v>3.69</v>
      </c>
      <c r="G101" s="409">
        <v>68</v>
      </c>
      <c r="H101" s="382">
        <v>3.6913</v>
      </c>
      <c r="I101" s="339">
        <v>3.79</v>
      </c>
      <c r="J101" s="409">
        <v>78</v>
      </c>
      <c r="K101" s="382">
        <v>3.3077999999999999</v>
      </c>
      <c r="L101" s="339">
        <v>3.81</v>
      </c>
      <c r="M101" s="316">
        <v>55</v>
      </c>
      <c r="N101" s="181">
        <v>2.9636363636363638</v>
      </c>
      <c r="O101" s="317">
        <v>3.6</v>
      </c>
      <c r="P101" s="316">
        <v>81</v>
      </c>
      <c r="Q101" s="181">
        <v>3.7037</v>
      </c>
      <c r="R101" s="317">
        <v>3.88</v>
      </c>
      <c r="S101" s="566">
        <v>48</v>
      </c>
      <c r="T101" s="389">
        <v>68</v>
      </c>
      <c r="U101" s="389">
        <v>109</v>
      </c>
      <c r="V101" s="327">
        <v>108</v>
      </c>
      <c r="W101" s="333">
        <v>77</v>
      </c>
      <c r="X101" s="48">
        <f t="shared" si="2"/>
        <v>410</v>
      </c>
    </row>
    <row r="102" spans="1:24" s="1" customFormat="1" ht="15" customHeight="1" x14ac:dyDescent="0.25">
      <c r="A102" s="24">
        <v>97</v>
      </c>
      <c r="B102" s="25" t="s">
        <v>5</v>
      </c>
      <c r="C102" s="275" t="s">
        <v>45</v>
      </c>
      <c r="D102" s="409">
        <v>52</v>
      </c>
      <c r="E102" s="382">
        <v>3.4613999999999998</v>
      </c>
      <c r="F102" s="343">
        <v>3.69</v>
      </c>
      <c r="G102" s="409">
        <v>41</v>
      </c>
      <c r="H102" s="382">
        <v>3.2195</v>
      </c>
      <c r="I102" s="343">
        <v>3.79</v>
      </c>
      <c r="J102" s="409">
        <v>56</v>
      </c>
      <c r="K102" s="382">
        <v>3.7856999999999998</v>
      </c>
      <c r="L102" s="343">
        <v>3.81</v>
      </c>
      <c r="M102" s="324">
        <v>98</v>
      </c>
      <c r="N102" s="26">
        <v>3.3775510204081631</v>
      </c>
      <c r="O102" s="325">
        <v>3.6</v>
      </c>
      <c r="P102" s="324">
        <v>69</v>
      </c>
      <c r="Q102" s="26">
        <v>3.8406000000000002</v>
      </c>
      <c r="R102" s="325">
        <v>3.88</v>
      </c>
      <c r="S102" s="570">
        <v>96</v>
      </c>
      <c r="T102" s="393">
        <v>110</v>
      </c>
      <c r="U102" s="393">
        <v>64</v>
      </c>
      <c r="V102" s="327">
        <v>84</v>
      </c>
      <c r="W102" s="333">
        <v>56</v>
      </c>
      <c r="X102" s="48">
        <f t="shared" ref="X102:X133" si="3">W102+V102+U102+T102+S102</f>
        <v>410</v>
      </c>
    </row>
    <row r="103" spans="1:24" s="1" customFormat="1" ht="15" customHeight="1" x14ac:dyDescent="0.25">
      <c r="A103" s="24">
        <v>98</v>
      </c>
      <c r="B103" s="25" t="s">
        <v>2</v>
      </c>
      <c r="C103" s="164" t="s">
        <v>68</v>
      </c>
      <c r="D103" s="407">
        <v>45</v>
      </c>
      <c r="E103" s="578">
        <v>3.1110000000000002</v>
      </c>
      <c r="F103" s="339">
        <v>3.69</v>
      </c>
      <c r="G103" s="407">
        <v>46</v>
      </c>
      <c r="H103" s="578">
        <v>3.6953999999999998</v>
      </c>
      <c r="I103" s="339">
        <v>3.79</v>
      </c>
      <c r="J103" s="407">
        <v>39</v>
      </c>
      <c r="K103" s="578">
        <v>3.6669999999999998</v>
      </c>
      <c r="L103" s="339">
        <v>3.81</v>
      </c>
      <c r="M103" s="316">
        <v>50</v>
      </c>
      <c r="N103" s="181">
        <v>3.28</v>
      </c>
      <c r="O103" s="317">
        <v>3.6</v>
      </c>
      <c r="P103" s="316">
        <v>45</v>
      </c>
      <c r="Q103" s="181">
        <v>3.7337000000000002</v>
      </c>
      <c r="R103" s="317">
        <v>3.88</v>
      </c>
      <c r="S103" s="566">
        <v>112</v>
      </c>
      <c r="T103" s="389">
        <v>65</v>
      </c>
      <c r="U103" s="389">
        <v>77</v>
      </c>
      <c r="V103" s="327">
        <v>91</v>
      </c>
      <c r="W103" s="333">
        <v>75</v>
      </c>
      <c r="X103" s="48">
        <f t="shared" si="3"/>
        <v>420</v>
      </c>
    </row>
    <row r="104" spans="1:24" s="1" customFormat="1" ht="15" customHeight="1" x14ac:dyDescent="0.25">
      <c r="A104" s="24">
        <v>99</v>
      </c>
      <c r="B104" s="25" t="s">
        <v>5</v>
      </c>
      <c r="C104" s="164" t="s">
        <v>47</v>
      </c>
      <c r="D104" s="409">
        <v>26</v>
      </c>
      <c r="E104" s="382">
        <v>3.8076999999999996</v>
      </c>
      <c r="F104" s="339">
        <v>3.69</v>
      </c>
      <c r="G104" s="409">
        <v>51</v>
      </c>
      <c r="H104" s="382">
        <v>3.4509000000000003</v>
      </c>
      <c r="I104" s="339">
        <v>3.79</v>
      </c>
      <c r="J104" s="409">
        <v>30</v>
      </c>
      <c r="K104" s="382">
        <v>3.1667000000000001</v>
      </c>
      <c r="L104" s="339">
        <v>3.81</v>
      </c>
      <c r="M104" s="316">
        <v>19</v>
      </c>
      <c r="N104" s="181">
        <v>3.1578947368421053</v>
      </c>
      <c r="O104" s="317">
        <v>3.6</v>
      </c>
      <c r="P104" s="316">
        <v>31</v>
      </c>
      <c r="Q104" s="181">
        <v>3.6454999999999997</v>
      </c>
      <c r="R104" s="317">
        <v>3.88</v>
      </c>
      <c r="S104" s="566">
        <v>29</v>
      </c>
      <c r="T104" s="389">
        <v>98</v>
      </c>
      <c r="U104" s="389">
        <v>111</v>
      </c>
      <c r="V104" s="327">
        <v>98</v>
      </c>
      <c r="W104" s="333">
        <v>85</v>
      </c>
      <c r="X104" s="48">
        <f t="shared" si="3"/>
        <v>421</v>
      </c>
    </row>
    <row r="105" spans="1:24" s="1" customFormat="1" ht="15" customHeight="1" thickBot="1" x14ac:dyDescent="0.3">
      <c r="A105" s="36">
        <v>100</v>
      </c>
      <c r="B105" s="31" t="s">
        <v>5</v>
      </c>
      <c r="C105" s="201" t="s">
        <v>49</v>
      </c>
      <c r="D105" s="576">
        <v>121</v>
      </c>
      <c r="E105" s="577">
        <v>3.4955000000000003</v>
      </c>
      <c r="F105" s="340">
        <v>3.69</v>
      </c>
      <c r="G105" s="576">
        <v>116</v>
      </c>
      <c r="H105" s="577">
        <v>3.6638000000000002</v>
      </c>
      <c r="I105" s="340">
        <v>3.79</v>
      </c>
      <c r="J105" s="576">
        <v>116</v>
      </c>
      <c r="K105" s="577">
        <v>3.6296999999999997</v>
      </c>
      <c r="L105" s="340">
        <v>3.81</v>
      </c>
      <c r="M105" s="318">
        <v>98</v>
      </c>
      <c r="N105" s="183">
        <v>3.1530612244897958</v>
      </c>
      <c r="O105" s="319">
        <v>3.6</v>
      </c>
      <c r="P105" s="318">
        <v>86</v>
      </c>
      <c r="Q105" s="183">
        <v>3.7674000000000003</v>
      </c>
      <c r="R105" s="319">
        <v>3.88</v>
      </c>
      <c r="S105" s="568">
        <v>94</v>
      </c>
      <c r="T105" s="391">
        <v>74</v>
      </c>
      <c r="U105" s="391">
        <v>85</v>
      </c>
      <c r="V105" s="330">
        <v>100</v>
      </c>
      <c r="W105" s="336">
        <v>69</v>
      </c>
      <c r="X105" s="51">
        <f t="shared" si="3"/>
        <v>422</v>
      </c>
    </row>
    <row r="106" spans="1:24" s="1" customFormat="1" ht="15" customHeight="1" x14ac:dyDescent="0.25">
      <c r="A106" s="32">
        <v>101</v>
      </c>
      <c r="B106" s="33" t="s">
        <v>4</v>
      </c>
      <c r="C106" s="179" t="s">
        <v>115</v>
      </c>
      <c r="D106" s="573">
        <v>28</v>
      </c>
      <c r="E106" s="129">
        <v>3.7856999999999994</v>
      </c>
      <c r="F106" s="341">
        <v>3.69</v>
      </c>
      <c r="G106" s="573">
        <v>48</v>
      </c>
      <c r="H106" s="129">
        <v>3.2293000000000003</v>
      </c>
      <c r="I106" s="341">
        <v>3.79</v>
      </c>
      <c r="J106" s="573">
        <v>25</v>
      </c>
      <c r="K106" s="129">
        <v>3.4</v>
      </c>
      <c r="L106" s="341">
        <v>3.81</v>
      </c>
      <c r="M106" s="320">
        <v>28</v>
      </c>
      <c r="N106" s="180">
        <v>3</v>
      </c>
      <c r="O106" s="321">
        <v>3.6</v>
      </c>
      <c r="P106" s="320">
        <v>40</v>
      </c>
      <c r="Q106" s="180">
        <v>3.7</v>
      </c>
      <c r="R106" s="321">
        <v>3.88</v>
      </c>
      <c r="S106" s="569">
        <v>33</v>
      </c>
      <c r="T106" s="392">
        <v>109</v>
      </c>
      <c r="U106" s="392">
        <v>104</v>
      </c>
      <c r="V106" s="326">
        <v>104</v>
      </c>
      <c r="W106" s="332">
        <v>78</v>
      </c>
      <c r="X106" s="47">
        <f t="shared" si="3"/>
        <v>428</v>
      </c>
    </row>
    <row r="107" spans="1:24" s="1" customFormat="1" ht="15" customHeight="1" x14ac:dyDescent="0.25">
      <c r="A107" s="24">
        <v>102</v>
      </c>
      <c r="B107" s="25" t="s">
        <v>7</v>
      </c>
      <c r="C107" s="175" t="s">
        <v>135</v>
      </c>
      <c r="D107" s="407">
        <v>76</v>
      </c>
      <c r="E107" s="382">
        <v>3.6713999999999998</v>
      </c>
      <c r="F107" s="339">
        <v>3.69</v>
      </c>
      <c r="G107" s="407">
        <v>99</v>
      </c>
      <c r="H107" s="382">
        <v>3.6663000000000006</v>
      </c>
      <c r="I107" s="339">
        <v>3.79</v>
      </c>
      <c r="J107" s="407">
        <v>106</v>
      </c>
      <c r="K107" s="382">
        <v>3.3585000000000003</v>
      </c>
      <c r="L107" s="339">
        <v>3.81</v>
      </c>
      <c r="M107" s="316">
        <v>100</v>
      </c>
      <c r="N107" s="181">
        <v>3.17</v>
      </c>
      <c r="O107" s="317">
        <v>3.6</v>
      </c>
      <c r="P107" s="316">
        <v>93</v>
      </c>
      <c r="Q107" s="181">
        <v>3.5376999999999996</v>
      </c>
      <c r="R107" s="317">
        <v>3.88</v>
      </c>
      <c r="S107" s="566">
        <v>57</v>
      </c>
      <c r="T107" s="389">
        <v>73</v>
      </c>
      <c r="U107" s="389">
        <v>107</v>
      </c>
      <c r="V107" s="327">
        <v>97</v>
      </c>
      <c r="W107" s="333">
        <v>96</v>
      </c>
      <c r="X107" s="48">
        <f t="shared" si="3"/>
        <v>430</v>
      </c>
    </row>
    <row r="108" spans="1:24" s="1" customFormat="1" ht="15" customHeight="1" x14ac:dyDescent="0.25">
      <c r="A108" s="24">
        <v>103</v>
      </c>
      <c r="B108" s="25" t="s">
        <v>6</v>
      </c>
      <c r="C108" s="175" t="s">
        <v>127</v>
      </c>
      <c r="D108" s="409">
        <v>192</v>
      </c>
      <c r="E108" s="382">
        <v>3.3542000000000001</v>
      </c>
      <c r="F108" s="339">
        <v>3.69</v>
      </c>
      <c r="G108" s="409">
        <v>140</v>
      </c>
      <c r="H108" s="382">
        <v>3.3645999999999998</v>
      </c>
      <c r="I108" s="339">
        <v>3.79</v>
      </c>
      <c r="J108" s="409">
        <v>179</v>
      </c>
      <c r="K108" s="382">
        <v>3.3574999999999999</v>
      </c>
      <c r="L108" s="339">
        <v>3.81</v>
      </c>
      <c r="M108" s="316">
        <v>158</v>
      </c>
      <c r="N108" s="181">
        <v>3.7784810126582276</v>
      </c>
      <c r="O108" s="317">
        <v>3.6</v>
      </c>
      <c r="P108" s="316">
        <v>157</v>
      </c>
      <c r="Q108" s="181">
        <v>3.5350000000000001</v>
      </c>
      <c r="R108" s="317">
        <v>3.88</v>
      </c>
      <c r="S108" s="566">
        <v>103</v>
      </c>
      <c r="T108" s="389">
        <v>104</v>
      </c>
      <c r="U108" s="389">
        <v>108</v>
      </c>
      <c r="V108" s="327">
        <v>29</v>
      </c>
      <c r="W108" s="333">
        <v>94</v>
      </c>
      <c r="X108" s="48">
        <f t="shared" si="3"/>
        <v>438</v>
      </c>
    </row>
    <row r="109" spans="1:24" s="1" customFormat="1" ht="15" customHeight="1" x14ac:dyDescent="0.25">
      <c r="A109" s="24">
        <v>104</v>
      </c>
      <c r="B109" s="25" t="s">
        <v>4</v>
      </c>
      <c r="C109" s="175" t="s">
        <v>28</v>
      </c>
      <c r="D109" s="409">
        <v>58</v>
      </c>
      <c r="E109" s="382">
        <v>3.5693000000000006</v>
      </c>
      <c r="F109" s="339">
        <v>3.69</v>
      </c>
      <c r="G109" s="409">
        <v>53</v>
      </c>
      <c r="H109" s="382">
        <v>3.4340000000000002</v>
      </c>
      <c r="I109" s="339">
        <v>3.79</v>
      </c>
      <c r="J109" s="409">
        <v>56</v>
      </c>
      <c r="K109" s="382">
        <v>3.8035000000000001</v>
      </c>
      <c r="L109" s="339">
        <v>3.81</v>
      </c>
      <c r="M109" s="316">
        <v>57</v>
      </c>
      <c r="N109" s="181">
        <v>2.9999999999999996</v>
      </c>
      <c r="O109" s="317">
        <v>3.6</v>
      </c>
      <c r="P109" s="316">
        <v>62</v>
      </c>
      <c r="Q109" s="181">
        <v>3.5326</v>
      </c>
      <c r="R109" s="317">
        <v>3.88</v>
      </c>
      <c r="S109" s="566">
        <v>80</v>
      </c>
      <c r="T109" s="389">
        <v>99</v>
      </c>
      <c r="U109" s="389">
        <v>56</v>
      </c>
      <c r="V109" s="327">
        <v>106</v>
      </c>
      <c r="W109" s="333">
        <v>98</v>
      </c>
      <c r="X109" s="48">
        <f t="shared" si="3"/>
        <v>439</v>
      </c>
    </row>
    <row r="110" spans="1:24" s="1" customFormat="1" ht="15" customHeight="1" x14ac:dyDescent="0.25">
      <c r="A110" s="24">
        <v>105</v>
      </c>
      <c r="B110" s="25" t="s">
        <v>3</v>
      </c>
      <c r="C110" s="175" t="s">
        <v>108</v>
      </c>
      <c r="D110" s="409">
        <v>85</v>
      </c>
      <c r="E110" s="382">
        <v>3.5764000000000005</v>
      </c>
      <c r="F110" s="338">
        <v>3.69</v>
      </c>
      <c r="G110" s="409">
        <v>118</v>
      </c>
      <c r="H110" s="382">
        <v>3.4320999999999993</v>
      </c>
      <c r="I110" s="338">
        <v>3.79</v>
      </c>
      <c r="J110" s="409">
        <v>115</v>
      </c>
      <c r="K110" s="382">
        <v>3.5649000000000002</v>
      </c>
      <c r="L110" s="338">
        <v>3.81</v>
      </c>
      <c r="M110" s="314">
        <v>91</v>
      </c>
      <c r="N110" s="182">
        <v>3.2747252747252746</v>
      </c>
      <c r="O110" s="315">
        <v>3.6</v>
      </c>
      <c r="P110" s="314">
        <v>80</v>
      </c>
      <c r="Q110" s="182">
        <v>3.61</v>
      </c>
      <c r="R110" s="315">
        <v>3.88</v>
      </c>
      <c r="S110" s="565">
        <v>79</v>
      </c>
      <c r="T110" s="388">
        <v>100</v>
      </c>
      <c r="U110" s="388">
        <v>94</v>
      </c>
      <c r="V110" s="327">
        <v>92</v>
      </c>
      <c r="W110" s="333">
        <v>86</v>
      </c>
      <c r="X110" s="48">
        <f t="shared" si="3"/>
        <v>451</v>
      </c>
    </row>
    <row r="111" spans="1:24" s="1" customFormat="1" ht="15" customHeight="1" x14ac:dyDescent="0.25">
      <c r="A111" s="24">
        <v>106</v>
      </c>
      <c r="B111" s="25" t="s">
        <v>5</v>
      </c>
      <c r="C111" s="175" t="s">
        <v>152</v>
      </c>
      <c r="D111" s="409">
        <v>244</v>
      </c>
      <c r="E111" s="382">
        <v>3.2093000000000003</v>
      </c>
      <c r="F111" s="339">
        <v>3.69</v>
      </c>
      <c r="G111" s="409">
        <v>205</v>
      </c>
      <c r="H111" s="382">
        <v>3.6440000000000001</v>
      </c>
      <c r="I111" s="339">
        <v>3.79</v>
      </c>
      <c r="J111" s="409">
        <v>108</v>
      </c>
      <c r="K111" s="382">
        <v>3.8239999999999998</v>
      </c>
      <c r="L111" s="339">
        <v>3.81</v>
      </c>
      <c r="M111" s="316"/>
      <c r="N111" s="181"/>
      <c r="O111" s="317">
        <v>3.6</v>
      </c>
      <c r="P111" s="316"/>
      <c r="Q111" s="181"/>
      <c r="R111" s="317">
        <v>3.88</v>
      </c>
      <c r="S111" s="566">
        <v>110</v>
      </c>
      <c r="T111" s="389">
        <v>76</v>
      </c>
      <c r="U111" s="389">
        <v>51</v>
      </c>
      <c r="V111" s="327">
        <v>110</v>
      </c>
      <c r="W111" s="333">
        <v>111</v>
      </c>
      <c r="X111" s="48">
        <f t="shared" si="3"/>
        <v>458</v>
      </c>
    </row>
    <row r="112" spans="1:24" s="1" customFormat="1" ht="15" customHeight="1" x14ac:dyDescent="0.25">
      <c r="A112" s="24">
        <v>107</v>
      </c>
      <c r="B112" s="25" t="s">
        <v>4</v>
      </c>
      <c r="C112" s="175" t="s">
        <v>30</v>
      </c>
      <c r="D112" s="409">
        <v>98</v>
      </c>
      <c r="E112" s="382">
        <v>3.3671999999999995</v>
      </c>
      <c r="F112" s="339">
        <v>3.69</v>
      </c>
      <c r="G112" s="409">
        <v>101</v>
      </c>
      <c r="H112" s="382">
        <v>3.5739000000000001</v>
      </c>
      <c r="I112" s="339">
        <v>3.79</v>
      </c>
      <c r="J112" s="409">
        <v>90</v>
      </c>
      <c r="K112" s="382">
        <v>3.7778000000000005</v>
      </c>
      <c r="L112" s="339">
        <v>3.81</v>
      </c>
      <c r="M112" s="316">
        <v>77</v>
      </c>
      <c r="N112" s="181">
        <v>3.1818181818181817</v>
      </c>
      <c r="O112" s="317">
        <v>3.6</v>
      </c>
      <c r="P112" s="316">
        <v>88</v>
      </c>
      <c r="Q112" s="181">
        <v>3.3980999999999999</v>
      </c>
      <c r="R112" s="317">
        <v>3.88</v>
      </c>
      <c r="S112" s="566">
        <v>102</v>
      </c>
      <c r="T112" s="389">
        <v>90</v>
      </c>
      <c r="U112" s="389">
        <v>66</v>
      </c>
      <c r="V112" s="327">
        <v>96</v>
      </c>
      <c r="W112" s="333">
        <v>107</v>
      </c>
      <c r="X112" s="48">
        <f t="shared" si="3"/>
        <v>461</v>
      </c>
    </row>
    <row r="113" spans="1:24" s="1" customFormat="1" ht="15" customHeight="1" x14ac:dyDescent="0.25">
      <c r="A113" s="24">
        <v>108</v>
      </c>
      <c r="B113" s="25" t="s">
        <v>7</v>
      </c>
      <c r="C113" s="175" t="s">
        <v>212</v>
      </c>
      <c r="D113" s="409">
        <v>118</v>
      </c>
      <c r="E113" s="382">
        <v>3.8645000000000005</v>
      </c>
      <c r="F113" s="339">
        <v>3.69</v>
      </c>
      <c r="G113" s="409"/>
      <c r="H113" s="382"/>
      <c r="I113" s="339">
        <v>3.79</v>
      </c>
      <c r="J113" s="409"/>
      <c r="K113" s="382"/>
      <c r="L113" s="339">
        <v>3.81</v>
      </c>
      <c r="M113" s="316"/>
      <c r="N113" s="181"/>
      <c r="O113" s="317">
        <v>3.6</v>
      </c>
      <c r="P113" s="316"/>
      <c r="Q113" s="181"/>
      <c r="R113" s="317">
        <v>3.88</v>
      </c>
      <c r="S113" s="566">
        <v>21</v>
      </c>
      <c r="T113" s="389">
        <v>112</v>
      </c>
      <c r="U113" s="389">
        <v>112</v>
      </c>
      <c r="V113" s="327">
        <v>110</v>
      </c>
      <c r="W113" s="333">
        <v>111</v>
      </c>
      <c r="X113" s="48">
        <f t="shared" si="3"/>
        <v>466</v>
      </c>
    </row>
    <row r="114" spans="1:24" s="1" customFormat="1" ht="15" customHeight="1" x14ac:dyDescent="0.25">
      <c r="A114" s="36">
        <v>109</v>
      </c>
      <c r="B114" s="37" t="s">
        <v>4</v>
      </c>
      <c r="C114" s="177" t="s">
        <v>29</v>
      </c>
      <c r="D114" s="576">
        <v>69</v>
      </c>
      <c r="E114" s="577">
        <v>3.4782999999999999</v>
      </c>
      <c r="F114" s="342">
        <v>3.69</v>
      </c>
      <c r="G114" s="576">
        <v>50</v>
      </c>
      <c r="H114" s="577">
        <v>3.58</v>
      </c>
      <c r="I114" s="342">
        <v>3.79</v>
      </c>
      <c r="J114" s="576">
        <v>58</v>
      </c>
      <c r="K114" s="577">
        <v>3.3621000000000003</v>
      </c>
      <c r="L114" s="342">
        <v>3.81</v>
      </c>
      <c r="M114" s="322">
        <v>71</v>
      </c>
      <c r="N114" s="186">
        <v>3.3802816901408455</v>
      </c>
      <c r="O114" s="323">
        <v>3.6</v>
      </c>
      <c r="P114" s="322">
        <v>65</v>
      </c>
      <c r="Q114" s="186">
        <v>3.4921999999999995</v>
      </c>
      <c r="R114" s="323">
        <v>3.88</v>
      </c>
      <c r="S114" s="568">
        <v>95</v>
      </c>
      <c r="T114" s="391">
        <v>86</v>
      </c>
      <c r="U114" s="391">
        <v>106</v>
      </c>
      <c r="V114" s="330">
        <v>83</v>
      </c>
      <c r="W114" s="336">
        <v>102</v>
      </c>
      <c r="X114" s="51">
        <f t="shared" si="3"/>
        <v>472</v>
      </c>
    </row>
    <row r="115" spans="1:24" s="1" customFormat="1" ht="15" customHeight="1" x14ac:dyDescent="0.25">
      <c r="A115" s="36">
        <v>110</v>
      </c>
      <c r="B115" s="37" t="s">
        <v>3</v>
      </c>
      <c r="C115" s="177" t="s">
        <v>110</v>
      </c>
      <c r="D115" s="579">
        <v>115</v>
      </c>
      <c r="E115" s="577">
        <v>3.5215999999999998</v>
      </c>
      <c r="F115" s="342">
        <v>3.69</v>
      </c>
      <c r="G115" s="579">
        <v>100</v>
      </c>
      <c r="H115" s="577">
        <v>3.33</v>
      </c>
      <c r="I115" s="342">
        <v>3.79</v>
      </c>
      <c r="J115" s="579">
        <v>97</v>
      </c>
      <c r="K115" s="577">
        <v>3.2268000000000008</v>
      </c>
      <c r="L115" s="342">
        <v>3.81</v>
      </c>
      <c r="M115" s="322">
        <v>106</v>
      </c>
      <c r="N115" s="186">
        <v>3.4150943396226414</v>
      </c>
      <c r="O115" s="323">
        <v>3.6</v>
      </c>
      <c r="P115" s="322">
        <v>89</v>
      </c>
      <c r="Q115" s="186">
        <v>3.5505</v>
      </c>
      <c r="R115" s="323">
        <v>3.88</v>
      </c>
      <c r="S115" s="568">
        <v>91</v>
      </c>
      <c r="T115" s="391">
        <v>106</v>
      </c>
      <c r="U115" s="391">
        <v>110</v>
      </c>
      <c r="V115" s="330">
        <v>77</v>
      </c>
      <c r="W115" s="336">
        <v>93</v>
      </c>
      <c r="X115" s="51">
        <f t="shared" si="3"/>
        <v>477</v>
      </c>
    </row>
    <row r="116" spans="1:24" s="1" customFormat="1" ht="15" customHeight="1" x14ac:dyDescent="0.25">
      <c r="A116" s="36">
        <v>112</v>
      </c>
      <c r="B116" s="37" t="s">
        <v>4</v>
      </c>
      <c r="C116" s="177" t="s">
        <v>114</v>
      </c>
      <c r="D116" s="576">
        <v>141</v>
      </c>
      <c r="E116" s="577">
        <v>3.4537999999999998</v>
      </c>
      <c r="F116" s="342">
        <v>3.69</v>
      </c>
      <c r="G116" s="576">
        <v>148</v>
      </c>
      <c r="H116" s="577">
        <v>3.5878000000000001</v>
      </c>
      <c r="I116" s="342">
        <v>3.79</v>
      </c>
      <c r="J116" s="576">
        <v>154</v>
      </c>
      <c r="K116" s="577">
        <v>3.4284999999999997</v>
      </c>
      <c r="L116" s="342">
        <v>3.81</v>
      </c>
      <c r="M116" s="322">
        <v>96</v>
      </c>
      <c r="N116" s="186">
        <v>2.927083333333333</v>
      </c>
      <c r="O116" s="323">
        <v>3.6</v>
      </c>
      <c r="P116" s="322">
        <v>151</v>
      </c>
      <c r="Q116" s="186">
        <v>3.5625999999999998</v>
      </c>
      <c r="R116" s="323">
        <v>3.88</v>
      </c>
      <c r="S116" s="568">
        <v>97</v>
      </c>
      <c r="T116" s="391">
        <v>85</v>
      </c>
      <c r="U116" s="391">
        <v>103</v>
      </c>
      <c r="V116" s="330">
        <v>109</v>
      </c>
      <c r="W116" s="336">
        <v>92</v>
      </c>
      <c r="X116" s="563">
        <f t="shared" si="3"/>
        <v>486</v>
      </c>
    </row>
    <row r="117" spans="1:24" s="1" customFormat="1" ht="15" customHeight="1" thickBot="1" x14ac:dyDescent="0.3">
      <c r="A117" s="30">
        <v>111</v>
      </c>
      <c r="B117" s="31" t="s">
        <v>5</v>
      </c>
      <c r="C117" s="178" t="s">
        <v>42</v>
      </c>
      <c r="D117" s="580">
        <v>52</v>
      </c>
      <c r="E117" s="411">
        <v>3.3273000000000001</v>
      </c>
      <c r="F117" s="340">
        <v>3.69</v>
      </c>
      <c r="G117" s="580">
        <v>51</v>
      </c>
      <c r="H117" s="411">
        <v>3.2152999999999996</v>
      </c>
      <c r="I117" s="340">
        <v>3.79</v>
      </c>
      <c r="J117" s="580">
        <v>46</v>
      </c>
      <c r="K117" s="411">
        <v>3.5436000000000001</v>
      </c>
      <c r="L117" s="340">
        <v>3.81</v>
      </c>
      <c r="M117" s="318">
        <v>39</v>
      </c>
      <c r="N117" s="183">
        <v>3.3846153846153846</v>
      </c>
      <c r="O117" s="319">
        <v>3.6</v>
      </c>
      <c r="P117" s="318">
        <v>50</v>
      </c>
      <c r="Q117" s="183">
        <v>2.72</v>
      </c>
      <c r="R117" s="319">
        <v>3.88</v>
      </c>
      <c r="S117" s="567">
        <v>107</v>
      </c>
      <c r="T117" s="390">
        <v>111</v>
      </c>
      <c r="U117" s="390">
        <v>96</v>
      </c>
      <c r="V117" s="328">
        <v>82</v>
      </c>
      <c r="W117" s="334">
        <v>110</v>
      </c>
      <c r="X117" s="562">
        <f t="shared" si="3"/>
        <v>506</v>
      </c>
    </row>
    <row r="118" spans="1:24" s="1" customFormat="1" ht="15" customHeight="1" x14ac:dyDescent="0.25">
      <c r="A118"/>
      <c r="B118" s="22"/>
      <c r="C118" s="130" t="s">
        <v>76</v>
      </c>
      <c r="D118" s="130"/>
      <c r="E118" s="132">
        <f>AVERAGE(E6:E117)</f>
        <v>3.6775767857142858</v>
      </c>
      <c r="F118" s="130"/>
      <c r="G118" s="130"/>
      <c r="H118" s="132">
        <f>AVERAGE(H6:H117)</f>
        <v>3.7686774774774769</v>
      </c>
      <c r="I118" s="130"/>
      <c r="J118" s="130"/>
      <c r="K118" s="132">
        <f>AVERAGE(K6:K117)</f>
        <v>3.7924117117117127</v>
      </c>
      <c r="L118" s="130"/>
      <c r="M118" s="130"/>
      <c r="N118" s="132">
        <f>AVERAGE(N6:N117)</f>
        <v>3.571430010392497</v>
      </c>
      <c r="O118" s="130"/>
      <c r="P118" s="130"/>
      <c r="Q118" s="132">
        <f>AVERAGE(Q6:Q117)</f>
        <v>3.841667272727272</v>
      </c>
      <c r="R118" s="130"/>
      <c r="S118" s="130"/>
      <c r="T118" s="130"/>
      <c r="U118" s="130"/>
      <c r="V118" s="18"/>
      <c r="W118" s="18"/>
      <c r="X118" s="18"/>
    </row>
    <row r="119" spans="1:24" s="1" customFormat="1" ht="15" customHeight="1" x14ac:dyDescent="0.25">
      <c r="A119"/>
      <c r="B119"/>
      <c r="C119" s="35" t="s">
        <v>77</v>
      </c>
      <c r="D119" s="35"/>
      <c r="E119" s="35">
        <v>3.69</v>
      </c>
      <c r="F119" s="35"/>
      <c r="G119" s="35"/>
      <c r="H119" s="35">
        <v>3.79</v>
      </c>
      <c r="I119" s="35"/>
      <c r="J119" s="35"/>
      <c r="K119" s="35">
        <v>3.81</v>
      </c>
      <c r="L119" s="35"/>
      <c r="M119" s="35"/>
      <c r="N119" s="233">
        <v>3.6</v>
      </c>
      <c r="O119" s="35"/>
      <c r="P119" s="35"/>
      <c r="Q119" s="35">
        <v>3.88</v>
      </c>
      <c r="R119" s="35"/>
      <c r="S119" s="35"/>
      <c r="T119" s="35"/>
      <c r="U119" s="35"/>
      <c r="V119" s="18"/>
      <c r="W119" s="18"/>
      <c r="X119" s="18"/>
    </row>
    <row r="120" spans="1:24" x14ac:dyDescent="0.25">
      <c r="V120" s="22"/>
      <c r="W120" s="22"/>
      <c r="X120" s="22"/>
    </row>
    <row r="121" spans="1:24" x14ac:dyDescent="0.25">
      <c r="V121" s="22"/>
      <c r="W121" s="22"/>
      <c r="X121" s="22"/>
    </row>
  </sheetData>
  <mergeCells count="11">
    <mergeCell ref="B2:C2"/>
    <mergeCell ref="X4:X5"/>
    <mergeCell ref="A4:A5"/>
    <mergeCell ref="B4:B5"/>
    <mergeCell ref="C4:C5"/>
    <mergeCell ref="M4:O4"/>
    <mergeCell ref="J4:L4"/>
    <mergeCell ref="P4:R4"/>
    <mergeCell ref="G4:I4"/>
    <mergeCell ref="S4:W4"/>
    <mergeCell ref="D4:F4"/>
  </mergeCells>
  <conditionalFormatting sqref="K6:K45">
    <cfRule type="cellIs" dxfId="83" priority="70" stopIfTrue="1" operator="between">
      <formula>$K$120</formula>
      <formula>3.785</formula>
    </cfRule>
    <cfRule type="cellIs" dxfId="82" priority="71" stopIfTrue="1" operator="lessThan">
      <formula>3.5</formula>
    </cfRule>
    <cfRule type="cellIs" dxfId="81" priority="72" stopIfTrue="1" operator="between">
      <formula>$K$120</formula>
      <formula>3.5</formula>
    </cfRule>
    <cfRule type="cellIs" dxfId="80" priority="73" stopIfTrue="1" operator="between">
      <formula>4.5</formula>
      <formula>$K$120</formula>
    </cfRule>
    <cfRule type="cellIs" dxfId="79" priority="74" stopIfTrue="1" operator="greaterThanOrEqual">
      <formula>4.5</formula>
    </cfRule>
  </conditionalFormatting>
  <conditionalFormatting sqref="K46">
    <cfRule type="cellIs" dxfId="78" priority="65" stopIfTrue="1" operator="between">
      <formula>$K$120</formula>
      <formula>3.785</formula>
    </cfRule>
    <cfRule type="cellIs" dxfId="77" priority="66" stopIfTrue="1" operator="lessThan">
      <formula>3.5</formula>
    </cfRule>
    <cfRule type="cellIs" dxfId="76" priority="67" stopIfTrue="1" operator="between">
      <formula>$K$120</formula>
      <formula>3.5</formula>
    </cfRule>
    <cfRule type="cellIs" dxfId="75" priority="68" stopIfTrue="1" operator="between">
      <formula>4.5</formula>
      <formula>$K$120</formula>
    </cfRule>
    <cfRule type="cellIs" dxfId="74" priority="69" stopIfTrue="1" operator="greaterThanOrEqual">
      <formula>4.5</formula>
    </cfRule>
  </conditionalFormatting>
  <conditionalFormatting sqref="K47:K85">
    <cfRule type="cellIs" dxfId="73" priority="60" stopIfTrue="1" operator="between">
      <formula>$K$120</formula>
      <formula>3.785</formula>
    </cfRule>
    <cfRule type="cellIs" dxfId="72" priority="61" stopIfTrue="1" operator="lessThan">
      <formula>3.5</formula>
    </cfRule>
    <cfRule type="cellIs" dxfId="71" priority="62" stopIfTrue="1" operator="between">
      <formula>$K$120</formula>
      <formula>3.5</formula>
    </cfRule>
    <cfRule type="cellIs" dxfId="70" priority="63" stopIfTrue="1" operator="between">
      <formula>4.5</formula>
      <formula>$K$120</formula>
    </cfRule>
    <cfRule type="cellIs" dxfId="69" priority="64" stopIfTrue="1" operator="greaterThanOrEqual">
      <formula>4.5</formula>
    </cfRule>
  </conditionalFormatting>
  <conditionalFormatting sqref="H6:H45">
    <cfRule type="cellIs" dxfId="68" priority="38" stopIfTrue="1" operator="between">
      <formula>$K$120</formula>
      <formula>3.785</formula>
    </cfRule>
    <cfRule type="cellIs" dxfId="67" priority="39" stopIfTrue="1" operator="lessThan">
      <formula>3.5</formula>
    </cfRule>
    <cfRule type="cellIs" dxfId="66" priority="40" stopIfTrue="1" operator="between">
      <formula>$K$120</formula>
      <formula>3.5</formula>
    </cfRule>
    <cfRule type="cellIs" dxfId="65" priority="41" stopIfTrue="1" operator="between">
      <formula>4.5</formula>
      <formula>$K$120</formula>
    </cfRule>
    <cfRule type="cellIs" dxfId="64" priority="42" stopIfTrue="1" operator="greaterThanOrEqual">
      <formula>4.5</formula>
    </cfRule>
  </conditionalFormatting>
  <conditionalFormatting sqref="H46">
    <cfRule type="cellIs" dxfId="63" priority="33" stopIfTrue="1" operator="between">
      <formula>$K$120</formula>
      <formula>3.785</formula>
    </cfRule>
    <cfRule type="cellIs" dxfId="62" priority="34" stopIfTrue="1" operator="lessThan">
      <formula>3.5</formula>
    </cfRule>
    <cfRule type="cellIs" dxfId="61" priority="35" stopIfTrue="1" operator="between">
      <formula>$K$120</formula>
      <formula>3.5</formula>
    </cfRule>
    <cfRule type="cellIs" dxfId="60" priority="36" stopIfTrue="1" operator="between">
      <formula>4.5</formula>
      <formula>$K$120</formula>
    </cfRule>
    <cfRule type="cellIs" dxfId="59" priority="37" stopIfTrue="1" operator="greaterThanOrEqual">
      <formula>4.5</formula>
    </cfRule>
  </conditionalFormatting>
  <conditionalFormatting sqref="H47:H85">
    <cfRule type="cellIs" dxfId="58" priority="28" stopIfTrue="1" operator="between">
      <formula>$K$120</formula>
      <formula>3.785</formula>
    </cfRule>
    <cfRule type="cellIs" dxfId="57" priority="29" stopIfTrue="1" operator="lessThan">
      <formula>3.5</formula>
    </cfRule>
    <cfRule type="cellIs" dxfId="56" priority="30" stopIfTrue="1" operator="between">
      <formula>$K$120</formula>
      <formula>3.5</formula>
    </cfRule>
    <cfRule type="cellIs" dxfId="55" priority="31" stopIfTrue="1" operator="between">
      <formula>4.5</formula>
      <formula>$K$120</formula>
    </cfRule>
    <cfRule type="cellIs" dxfId="54" priority="32" stopIfTrue="1" operator="greaterThanOrEqual">
      <formula>4.5</formula>
    </cfRule>
  </conditionalFormatting>
  <conditionalFormatting sqref="K6:K117 H6:H117">
    <cfRule type="containsBlanks" dxfId="53" priority="22" stopIfTrue="1">
      <formula>LEN(TRIM(H6))=0</formula>
    </cfRule>
  </conditionalFormatting>
  <conditionalFormatting sqref="E6:E45">
    <cfRule type="cellIs" dxfId="52" priority="17" stopIfTrue="1" operator="between">
      <formula>$K$120</formula>
      <formula>3.785</formula>
    </cfRule>
    <cfRule type="cellIs" dxfId="51" priority="18" stopIfTrue="1" operator="lessThan">
      <formula>3.5</formula>
    </cfRule>
    <cfRule type="cellIs" dxfId="50" priority="19" stopIfTrue="1" operator="between">
      <formula>$K$120</formula>
      <formula>3.5</formula>
    </cfRule>
    <cfRule type="cellIs" dxfId="49" priority="20" stopIfTrue="1" operator="between">
      <formula>4.5</formula>
      <formula>$K$120</formula>
    </cfRule>
    <cfRule type="cellIs" dxfId="48" priority="21" stopIfTrue="1" operator="greaterThanOrEqual">
      <formula>4.5</formula>
    </cfRule>
  </conditionalFormatting>
  <conditionalFormatting sqref="E46">
    <cfRule type="cellIs" dxfId="47" priority="12" stopIfTrue="1" operator="between">
      <formula>$K$120</formula>
      <formula>3.785</formula>
    </cfRule>
    <cfRule type="cellIs" dxfId="46" priority="13" stopIfTrue="1" operator="lessThan">
      <formula>3.5</formula>
    </cfRule>
    <cfRule type="cellIs" dxfId="45" priority="14" stopIfTrue="1" operator="between">
      <formula>$K$120</formula>
      <formula>3.5</formula>
    </cfRule>
    <cfRule type="cellIs" dxfId="44" priority="15" stopIfTrue="1" operator="between">
      <formula>4.5</formula>
      <formula>$K$120</formula>
    </cfRule>
    <cfRule type="cellIs" dxfId="43" priority="16" stopIfTrue="1" operator="greaterThanOrEqual">
      <formula>4.5</formula>
    </cfRule>
  </conditionalFormatting>
  <conditionalFormatting sqref="E47:E85">
    <cfRule type="cellIs" dxfId="42" priority="7" stopIfTrue="1" operator="between">
      <formula>$K$120</formula>
      <formula>3.785</formula>
    </cfRule>
    <cfRule type="cellIs" dxfId="41" priority="8" stopIfTrue="1" operator="lessThan">
      <formula>3.5</formula>
    </cfRule>
    <cfRule type="cellIs" dxfId="40" priority="9" stopIfTrue="1" operator="between">
      <formula>$K$120</formula>
      <formula>3.5</formula>
    </cfRule>
    <cfRule type="cellIs" dxfId="39" priority="10" stopIfTrue="1" operator="between">
      <formula>4.5</formula>
      <formula>$K$120</formula>
    </cfRule>
    <cfRule type="cellIs" dxfId="38" priority="11" stopIfTrue="1" operator="greaterThanOrEqual">
      <formula>4.5</formula>
    </cfRule>
  </conditionalFormatting>
  <conditionalFormatting sqref="E6:E117">
    <cfRule type="containsBlanks" dxfId="37" priority="1" stopIfTrue="1">
      <formula>LEN(TRIM(E6))=0</formula>
    </cfRule>
  </conditionalFormatting>
  <conditionalFormatting sqref="K6:K119">
    <cfRule type="cellIs" dxfId="36" priority="576" stopIfTrue="1" operator="between">
      <formula>$K$118</formula>
      <formula>3.785</formula>
    </cfRule>
    <cfRule type="cellIs" dxfId="35" priority="577" stopIfTrue="1" operator="lessThan">
      <formula>3.5</formula>
    </cfRule>
    <cfRule type="cellIs" dxfId="34" priority="578" stopIfTrue="1" operator="between">
      <formula>$K$118</formula>
      <formula>3.5</formula>
    </cfRule>
    <cfRule type="cellIs" dxfId="33" priority="579" stopIfTrue="1" operator="between">
      <formula>4.5</formula>
      <formula>$K$118</formula>
    </cfRule>
    <cfRule type="cellIs" dxfId="32" priority="580" stopIfTrue="1" operator="greaterThanOrEqual">
      <formula>4.5</formula>
    </cfRule>
  </conditionalFormatting>
  <conditionalFormatting sqref="Q6:Q119">
    <cfRule type="cellIs" dxfId="31" priority="586" operator="between">
      <formula>$Q$118</formula>
      <formula>3.835</formula>
    </cfRule>
    <cfRule type="containsBlanks" dxfId="30" priority="587">
      <formula>LEN(TRIM(Q6))=0</formula>
    </cfRule>
    <cfRule type="cellIs" dxfId="29" priority="588" operator="lessThan">
      <formula>3.5</formula>
    </cfRule>
    <cfRule type="cellIs" dxfId="28" priority="589" operator="between">
      <formula>$Q$118</formula>
      <formula>3.5</formula>
    </cfRule>
    <cfRule type="cellIs" dxfId="27" priority="590" operator="between">
      <formula>4.5</formula>
      <formula>$Q$118</formula>
    </cfRule>
    <cfRule type="cellIs" dxfId="26" priority="591" operator="greaterThanOrEqual">
      <formula>4.5</formula>
    </cfRule>
  </conditionalFormatting>
  <conditionalFormatting sqref="N6:N119">
    <cfRule type="containsBlanks" dxfId="25" priority="598">
      <formula>LEN(TRIM(N6))=0</formula>
    </cfRule>
    <cfRule type="cellIs" dxfId="24" priority="599" operator="equal">
      <formula>$N$118</formula>
    </cfRule>
    <cfRule type="cellIs" dxfId="23" priority="600" operator="lessThan">
      <formula>3.5</formula>
    </cfRule>
    <cfRule type="cellIs" dxfId="22" priority="601" operator="between">
      <formula>3.5</formula>
      <formula>$N$118</formula>
    </cfRule>
    <cfRule type="cellIs" dxfId="21" priority="602" operator="between">
      <formula>$N$118</formula>
      <formula>4.5</formula>
    </cfRule>
    <cfRule type="cellIs" dxfId="20" priority="603" operator="greaterThanOrEqual">
      <formula>4.5</formula>
    </cfRule>
  </conditionalFormatting>
  <conditionalFormatting sqref="H6:H119">
    <cfRule type="cellIs" dxfId="19" priority="610" stopIfTrue="1" operator="between">
      <formula>$H$118</formula>
      <formula>3.765</formula>
    </cfRule>
    <cfRule type="cellIs" dxfId="18" priority="611" stopIfTrue="1" operator="lessThan">
      <formula>3.495</formula>
    </cfRule>
    <cfRule type="cellIs" dxfId="17" priority="612" stopIfTrue="1" operator="between">
      <formula>$H$118</formula>
      <formula>3.495</formula>
    </cfRule>
    <cfRule type="cellIs" dxfId="16" priority="613" stopIfTrue="1" operator="between">
      <formula>4.5</formula>
      <formula>$H$118</formula>
    </cfRule>
    <cfRule type="cellIs" dxfId="15" priority="614" stopIfTrue="1" operator="greaterThanOrEqual">
      <formula>4.5</formula>
    </cfRule>
  </conditionalFormatting>
  <conditionalFormatting sqref="E6:E119">
    <cfRule type="cellIs" dxfId="14" priority="620" stopIfTrue="1" operator="equal">
      <formula>$E$118</formula>
    </cfRule>
    <cfRule type="cellIs" dxfId="13" priority="621" stopIfTrue="1" operator="lessThan">
      <formula>3.495</formula>
    </cfRule>
    <cfRule type="cellIs" dxfId="12" priority="622" stopIfTrue="1" operator="between">
      <formula>$E$118</formula>
      <formula>3.495</formula>
    </cfRule>
    <cfRule type="cellIs" dxfId="11" priority="623" stopIfTrue="1" operator="between">
      <formula>4.5</formula>
      <formula>$E$118</formula>
    </cfRule>
    <cfRule type="cellIs" dxfId="10" priority="624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zoomScale="90" zoomScaleNormal="90" workbookViewId="0">
      <pane xSplit="5" ySplit="6" topLeftCell="F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85546875" customWidth="1"/>
    <col min="4" max="4" width="8.7109375" customWidth="1"/>
    <col min="5" max="5" width="8.7109375" style="2" customWidth="1"/>
    <col min="6" max="6" width="7.85546875" customWidth="1"/>
  </cols>
  <sheetData>
    <row r="1" spans="1:12" ht="15" customHeight="1" x14ac:dyDescent="0.25">
      <c r="G1" s="70"/>
      <c r="H1" s="4" t="s">
        <v>8</v>
      </c>
    </row>
    <row r="2" spans="1:12" ht="15" customHeight="1" x14ac:dyDescent="0.25">
      <c r="A2" s="5"/>
      <c r="B2" s="5"/>
      <c r="C2" s="623" t="s">
        <v>70</v>
      </c>
      <c r="D2" s="623"/>
      <c r="E2" s="69">
        <v>2025</v>
      </c>
      <c r="F2" s="5"/>
      <c r="G2" s="71"/>
      <c r="H2" s="4" t="s">
        <v>9</v>
      </c>
    </row>
    <row r="3" spans="1:12" ht="15" customHeight="1" thickBot="1" x14ac:dyDescent="0.3">
      <c r="A3" s="5"/>
      <c r="B3" s="5"/>
      <c r="C3" s="5"/>
      <c r="D3" s="5"/>
      <c r="E3" s="6"/>
      <c r="F3" s="5"/>
      <c r="G3" s="160"/>
      <c r="H3" s="4" t="s">
        <v>10</v>
      </c>
    </row>
    <row r="4" spans="1:12" ht="15" customHeight="1" x14ac:dyDescent="0.25">
      <c r="A4" s="639" t="s">
        <v>0</v>
      </c>
      <c r="B4" s="641" t="s">
        <v>12</v>
      </c>
      <c r="C4" s="643" t="s">
        <v>13</v>
      </c>
      <c r="D4" s="628" t="s">
        <v>14</v>
      </c>
      <c r="E4" s="630" t="s">
        <v>98</v>
      </c>
      <c r="F4" s="5"/>
      <c r="G4" s="7"/>
      <c r="H4" s="4" t="s">
        <v>16</v>
      </c>
    </row>
    <row r="5" spans="1:12" ht="27" customHeight="1" thickBot="1" x14ac:dyDescent="0.3">
      <c r="A5" s="640"/>
      <c r="B5" s="642"/>
      <c r="C5" s="644"/>
      <c r="D5" s="645"/>
      <c r="E5" s="638"/>
      <c r="F5" s="5"/>
    </row>
    <row r="6" spans="1:12" ht="15" customHeight="1" thickBot="1" x14ac:dyDescent="0.3">
      <c r="A6" s="73"/>
      <c r="B6" s="74"/>
      <c r="C6" s="72" t="s">
        <v>94</v>
      </c>
      <c r="D6" s="86">
        <f>SUM(D7:D118)</f>
        <v>14483</v>
      </c>
      <c r="E6" s="120">
        <f>AVERAGE(E7:E118)</f>
        <v>3.6775767857142854</v>
      </c>
      <c r="F6" s="10"/>
      <c r="G6" s="113"/>
      <c r="H6" s="111"/>
      <c r="I6" s="111"/>
      <c r="J6" s="111"/>
      <c r="K6" s="111"/>
      <c r="L6" s="111"/>
    </row>
    <row r="7" spans="1:12" ht="15" customHeight="1" x14ac:dyDescent="0.25">
      <c r="A7" s="8">
        <v>1</v>
      </c>
      <c r="B7" s="124" t="s">
        <v>2</v>
      </c>
      <c r="C7" s="38" t="s">
        <v>63</v>
      </c>
      <c r="D7" s="229">
        <v>110</v>
      </c>
      <c r="E7" s="558">
        <v>4.4000000000000004</v>
      </c>
      <c r="F7" s="10"/>
      <c r="G7" s="112"/>
      <c r="H7" s="111"/>
      <c r="I7" s="111"/>
      <c r="J7" s="111"/>
      <c r="K7" s="111"/>
      <c r="L7" s="111"/>
    </row>
    <row r="8" spans="1:12" s="1" customFormat="1" ht="15" customHeight="1" x14ac:dyDescent="0.25">
      <c r="A8" s="11">
        <v>2</v>
      </c>
      <c r="B8" s="117" t="s">
        <v>7</v>
      </c>
      <c r="C8" s="41" t="s">
        <v>142</v>
      </c>
      <c r="D8" s="194">
        <v>101</v>
      </c>
      <c r="E8" s="84">
        <v>4.0887000000000002</v>
      </c>
      <c r="F8" s="10"/>
    </row>
    <row r="9" spans="1:12" s="1" customFormat="1" ht="15" customHeight="1" x14ac:dyDescent="0.25">
      <c r="A9" s="11">
        <v>3</v>
      </c>
      <c r="B9" s="117" t="s">
        <v>5</v>
      </c>
      <c r="C9" s="39" t="s">
        <v>119</v>
      </c>
      <c r="D9" s="194">
        <v>24</v>
      </c>
      <c r="E9" s="84">
        <v>4.0834000000000001</v>
      </c>
      <c r="F9" s="10"/>
    </row>
    <row r="10" spans="1:12" s="1" customFormat="1" ht="15" customHeight="1" x14ac:dyDescent="0.25">
      <c r="A10" s="11">
        <v>4</v>
      </c>
      <c r="B10" s="117" t="s">
        <v>6</v>
      </c>
      <c r="C10" s="39" t="s">
        <v>121</v>
      </c>
      <c r="D10" s="194">
        <v>209</v>
      </c>
      <c r="E10" s="84">
        <v>4.0717999999999996</v>
      </c>
      <c r="F10" s="10"/>
    </row>
    <row r="11" spans="1:12" s="1" customFormat="1" ht="15" customHeight="1" x14ac:dyDescent="0.25">
      <c r="A11" s="11">
        <v>5</v>
      </c>
      <c r="B11" s="117" t="s">
        <v>1</v>
      </c>
      <c r="C11" s="170" t="s">
        <v>18</v>
      </c>
      <c r="D11" s="194">
        <v>139</v>
      </c>
      <c r="E11" s="84">
        <v>4.0503</v>
      </c>
      <c r="F11" s="10"/>
    </row>
    <row r="12" spans="1:12" s="1" customFormat="1" ht="15" customHeight="1" x14ac:dyDescent="0.25">
      <c r="A12" s="11">
        <v>6</v>
      </c>
      <c r="B12" s="117" t="s">
        <v>6</v>
      </c>
      <c r="C12" s="39" t="s">
        <v>52</v>
      </c>
      <c r="D12" s="194">
        <v>122</v>
      </c>
      <c r="E12" s="84">
        <v>4.0327999999999999</v>
      </c>
      <c r="F12" s="10"/>
    </row>
    <row r="13" spans="1:12" s="1" customFormat="1" ht="15" customHeight="1" x14ac:dyDescent="0.25">
      <c r="A13" s="11">
        <v>7</v>
      </c>
      <c r="B13" s="117" t="s">
        <v>1</v>
      </c>
      <c r="C13" s="171" t="s">
        <v>105</v>
      </c>
      <c r="D13" s="194">
        <v>112</v>
      </c>
      <c r="E13" s="84">
        <v>4.0179</v>
      </c>
      <c r="F13" s="10"/>
    </row>
    <row r="14" spans="1:12" s="1" customFormat="1" ht="15" customHeight="1" x14ac:dyDescent="0.25">
      <c r="A14" s="11">
        <v>8</v>
      </c>
      <c r="B14" s="117" t="s">
        <v>6</v>
      </c>
      <c r="C14" s="39" t="s">
        <v>54</v>
      </c>
      <c r="D14" s="194">
        <v>69</v>
      </c>
      <c r="E14" s="84">
        <v>4.0144000000000002</v>
      </c>
      <c r="F14" s="10"/>
    </row>
    <row r="15" spans="1:12" s="1" customFormat="1" ht="15" customHeight="1" x14ac:dyDescent="0.25">
      <c r="A15" s="11">
        <v>9</v>
      </c>
      <c r="B15" s="117" t="s">
        <v>1</v>
      </c>
      <c r="C15" s="171" t="s">
        <v>104</v>
      </c>
      <c r="D15" s="556">
        <v>96</v>
      </c>
      <c r="E15" s="84">
        <v>4.0108000000000006</v>
      </c>
      <c r="F15" s="10"/>
    </row>
    <row r="16" spans="1:12" s="1" customFormat="1" ht="15" customHeight="1" thickBot="1" x14ac:dyDescent="0.3">
      <c r="A16" s="14">
        <v>10</v>
      </c>
      <c r="B16" s="125" t="s">
        <v>2</v>
      </c>
      <c r="C16" s="260" t="s">
        <v>148</v>
      </c>
      <c r="D16" s="557">
        <v>104</v>
      </c>
      <c r="E16" s="419">
        <v>3.9995999999999996</v>
      </c>
      <c r="F16" s="10"/>
    </row>
    <row r="17" spans="1:6" s="1" customFormat="1" ht="15" customHeight="1" x14ac:dyDescent="0.25">
      <c r="A17" s="8">
        <v>11</v>
      </c>
      <c r="B17" s="124" t="s">
        <v>5</v>
      </c>
      <c r="C17" s="99" t="s">
        <v>43</v>
      </c>
      <c r="D17" s="104">
        <v>49</v>
      </c>
      <c r="E17" s="83">
        <v>3.9796000000000005</v>
      </c>
      <c r="F17" s="10"/>
    </row>
    <row r="18" spans="1:6" s="1" customFormat="1" ht="15" customHeight="1" x14ac:dyDescent="0.25">
      <c r="A18" s="118">
        <v>12</v>
      </c>
      <c r="B18" s="116" t="s">
        <v>6</v>
      </c>
      <c r="C18" s="17" t="s">
        <v>51</v>
      </c>
      <c r="D18" s="105">
        <v>132</v>
      </c>
      <c r="E18" s="122">
        <v>3.9696000000000002</v>
      </c>
      <c r="F18" s="10"/>
    </row>
    <row r="19" spans="1:6" s="1" customFormat="1" ht="15" customHeight="1" x14ac:dyDescent="0.25">
      <c r="A19" s="11">
        <v>13</v>
      </c>
      <c r="B19" s="117" t="s">
        <v>7</v>
      </c>
      <c r="C19" s="95" t="s">
        <v>129</v>
      </c>
      <c r="D19" s="106">
        <v>90</v>
      </c>
      <c r="E19" s="84">
        <v>3.9665999999999997</v>
      </c>
      <c r="F19" s="10"/>
    </row>
    <row r="20" spans="1:6" s="1" customFormat="1" ht="15" customHeight="1" x14ac:dyDescent="0.25">
      <c r="A20" s="11">
        <v>14</v>
      </c>
      <c r="B20" s="116" t="s">
        <v>1</v>
      </c>
      <c r="C20" s="555" t="s">
        <v>17</v>
      </c>
      <c r="D20" s="106">
        <v>48</v>
      </c>
      <c r="E20" s="84">
        <v>3.9582999999999999</v>
      </c>
      <c r="F20" s="10"/>
    </row>
    <row r="21" spans="1:6" s="1" customFormat="1" ht="15" customHeight="1" x14ac:dyDescent="0.25">
      <c r="A21" s="11">
        <v>15</v>
      </c>
      <c r="B21" s="117" t="s">
        <v>7</v>
      </c>
      <c r="C21" s="95" t="s">
        <v>62</v>
      </c>
      <c r="D21" s="106">
        <v>161</v>
      </c>
      <c r="E21" s="84">
        <v>3.95</v>
      </c>
      <c r="F21" s="10"/>
    </row>
    <row r="22" spans="1:6" s="1" customFormat="1" ht="15" customHeight="1" x14ac:dyDescent="0.25">
      <c r="A22" s="11">
        <v>16</v>
      </c>
      <c r="B22" s="117" t="s">
        <v>3</v>
      </c>
      <c r="C22" s="95" t="s">
        <v>23</v>
      </c>
      <c r="D22" s="106">
        <v>168</v>
      </c>
      <c r="E22" s="84">
        <v>3.9404000000000003</v>
      </c>
      <c r="F22" s="10"/>
    </row>
    <row r="23" spans="1:6" s="1" customFormat="1" ht="15" customHeight="1" x14ac:dyDescent="0.25">
      <c r="A23" s="11">
        <v>17</v>
      </c>
      <c r="B23" s="117" t="s">
        <v>3</v>
      </c>
      <c r="C23" s="97" t="s">
        <v>22</v>
      </c>
      <c r="D23" s="106">
        <v>65</v>
      </c>
      <c r="E23" s="84">
        <v>3.9229999999999996</v>
      </c>
      <c r="F23" s="10"/>
    </row>
    <row r="24" spans="1:6" s="1" customFormat="1" ht="15" customHeight="1" x14ac:dyDescent="0.25">
      <c r="A24" s="11">
        <v>18</v>
      </c>
      <c r="B24" s="117" t="s">
        <v>3</v>
      </c>
      <c r="C24" s="95" t="s">
        <v>26</v>
      </c>
      <c r="D24" s="106">
        <v>78</v>
      </c>
      <c r="E24" s="84">
        <v>3.8974000000000002</v>
      </c>
      <c r="F24" s="10"/>
    </row>
    <row r="25" spans="1:6" s="1" customFormat="1" ht="15" customHeight="1" x14ac:dyDescent="0.25">
      <c r="A25" s="11">
        <v>19</v>
      </c>
      <c r="B25" s="117" t="s">
        <v>1</v>
      </c>
      <c r="C25" s="417" t="s">
        <v>19</v>
      </c>
      <c r="D25" s="106">
        <v>187</v>
      </c>
      <c r="E25" s="84">
        <v>3.8824000000000001</v>
      </c>
      <c r="F25" s="10"/>
    </row>
    <row r="26" spans="1:6" s="1" customFormat="1" ht="15" customHeight="1" thickBot="1" x14ac:dyDescent="0.3">
      <c r="A26" s="14">
        <v>20</v>
      </c>
      <c r="B26" s="125" t="s">
        <v>7</v>
      </c>
      <c r="C26" s="126" t="s">
        <v>92</v>
      </c>
      <c r="D26" s="107">
        <v>305</v>
      </c>
      <c r="E26" s="85">
        <v>3.8689000000000004</v>
      </c>
      <c r="F26" s="10"/>
    </row>
    <row r="27" spans="1:6" s="1" customFormat="1" ht="15" customHeight="1" x14ac:dyDescent="0.25">
      <c r="A27" s="16">
        <v>21</v>
      </c>
      <c r="B27" s="116" t="s">
        <v>7</v>
      </c>
      <c r="C27" s="94" t="s">
        <v>212</v>
      </c>
      <c r="D27" s="105">
        <v>118</v>
      </c>
      <c r="E27" s="122">
        <v>3.8645000000000005</v>
      </c>
      <c r="F27" s="10"/>
    </row>
    <row r="28" spans="1:6" s="1" customFormat="1" ht="15" customHeight="1" x14ac:dyDescent="0.25">
      <c r="A28" s="11">
        <v>22</v>
      </c>
      <c r="B28" s="116" t="s">
        <v>7</v>
      </c>
      <c r="C28" s="94" t="s">
        <v>147</v>
      </c>
      <c r="D28" s="105">
        <v>352</v>
      </c>
      <c r="E28" s="122">
        <v>3.8550999999999997</v>
      </c>
      <c r="F28" s="10"/>
    </row>
    <row r="29" spans="1:6" s="1" customFormat="1" ht="15" customHeight="1" x14ac:dyDescent="0.25">
      <c r="A29" s="13">
        <v>23</v>
      </c>
      <c r="B29" s="63" t="s">
        <v>2</v>
      </c>
      <c r="C29" s="96" t="s">
        <v>64</v>
      </c>
      <c r="D29" s="110">
        <v>74</v>
      </c>
      <c r="E29" s="119">
        <v>3.8513000000000002</v>
      </c>
      <c r="F29" s="10"/>
    </row>
    <row r="30" spans="1:6" s="1" customFormat="1" ht="15" customHeight="1" x14ac:dyDescent="0.25">
      <c r="A30" s="11">
        <v>24</v>
      </c>
      <c r="B30" s="117" t="s">
        <v>3</v>
      </c>
      <c r="C30" s="12" t="s">
        <v>84</v>
      </c>
      <c r="D30" s="174">
        <v>181</v>
      </c>
      <c r="E30" s="84">
        <v>3.8508999999999998</v>
      </c>
      <c r="F30" s="10"/>
    </row>
    <row r="31" spans="1:6" s="1" customFormat="1" ht="15" customHeight="1" x14ac:dyDescent="0.25">
      <c r="A31" s="11">
        <v>25</v>
      </c>
      <c r="B31" s="117" t="s">
        <v>7</v>
      </c>
      <c r="C31" s="12" t="s">
        <v>93</v>
      </c>
      <c r="D31" s="106">
        <v>318</v>
      </c>
      <c r="E31" s="84">
        <v>3.8395999999999999</v>
      </c>
      <c r="F31" s="10"/>
    </row>
    <row r="32" spans="1:6" s="1" customFormat="1" ht="15" customHeight="1" x14ac:dyDescent="0.25">
      <c r="A32" s="11">
        <v>26</v>
      </c>
      <c r="B32" s="117" t="s">
        <v>7</v>
      </c>
      <c r="C32" s="12" t="s">
        <v>138</v>
      </c>
      <c r="D32" s="174">
        <v>109</v>
      </c>
      <c r="E32" s="84">
        <v>3.8254000000000001</v>
      </c>
      <c r="F32" s="10"/>
    </row>
    <row r="33" spans="1:6" s="1" customFormat="1" ht="15" customHeight="1" x14ac:dyDescent="0.25">
      <c r="A33" s="11">
        <v>27</v>
      </c>
      <c r="B33" s="117" t="s">
        <v>7</v>
      </c>
      <c r="C33" s="12" t="s">
        <v>91</v>
      </c>
      <c r="D33" s="106">
        <v>233</v>
      </c>
      <c r="E33" s="84">
        <v>3.8239999999999998</v>
      </c>
      <c r="F33" s="123"/>
    </row>
    <row r="34" spans="1:6" s="1" customFormat="1" ht="15" customHeight="1" x14ac:dyDescent="0.25">
      <c r="A34" s="11">
        <v>28</v>
      </c>
      <c r="B34" s="117" t="s">
        <v>2</v>
      </c>
      <c r="C34" s="12" t="s">
        <v>66</v>
      </c>
      <c r="D34" s="106">
        <v>115</v>
      </c>
      <c r="E34" s="84">
        <v>3.8172999999999995</v>
      </c>
      <c r="F34" s="123"/>
    </row>
    <row r="35" spans="1:6" s="1" customFormat="1" ht="15" customHeight="1" x14ac:dyDescent="0.25">
      <c r="A35" s="11">
        <v>29</v>
      </c>
      <c r="B35" s="117" t="s">
        <v>5</v>
      </c>
      <c r="C35" s="12" t="s">
        <v>47</v>
      </c>
      <c r="D35" s="106">
        <v>26</v>
      </c>
      <c r="E35" s="84">
        <v>3.8076999999999996</v>
      </c>
      <c r="F35" s="123"/>
    </row>
    <row r="36" spans="1:6" s="1" customFormat="1" ht="15" customHeight="1" thickBot="1" x14ac:dyDescent="0.3">
      <c r="A36" s="14">
        <v>30</v>
      </c>
      <c r="B36" s="125" t="s">
        <v>6</v>
      </c>
      <c r="C36" s="15" t="s">
        <v>126</v>
      </c>
      <c r="D36" s="418">
        <v>212</v>
      </c>
      <c r="E36" s="85">
        <v>3.8064999999999998</v>
      </c>
      <c r="F36" s="123"/>
    </row>
    <row r="37" spans="1:6" s="1" customFormat="1" ht="15" customHeight="1" x14ac:dyDescent="0.25">
      <c r="A37" s="16">
        <v>31</v>
      </c>
      <c r="B37" s="117" t="s">
        <v>5</v>
      </c>
      <c r="C37" s="12" t="s">
        <v>103</v>
      </c>
      <c r="D37" s="174">
        <v>80</v>
      </c>
      <c r="E37" s="84">
        <v>3.8</v>
      </c>
      <c r="F37" s="123"/>
    </row>
    <row r="38" spans="1:6" s="1" customFormat="1" ht="15" customHeight="1" x14ac:dyDescent="0.25">
      <c r="A38" s="11">
        <v>32</v>
      </c>
      <c r="B38" s="116" t="s">
        <v>6</v>
      </c>
      <c r="C38" s="17" t="s">
        <v>128</v>
      </c>
      <c r="D38" s="105">
        <v>94</v>
      </c>
      <c r="E38" s="122">
        <v>3.7871999999999999</v>
      </c>
      <c r="F38" s="123"/>
    </row>
    <row r="39" spans="1:6" s="1" customFormat="1" ht="15" customHeight="1" x14ac:dyDescent="0.25">
      <c r="A39" s="11">
        <v>33</v>
      </c>
      <c r="B39" s="117" t="s">
        <v>4</v>
      </c>
      <c r="C39" s="12" t="s">
        <v>115</v>
      </c>
      <c r="D39" s="106">
        <v>28</v>
      </c>
      <c r="E39" s="84">
        <v>3.7856999999999994</v>
      </c>
      <c r="F39" s="123"/>
    </row>
    <row r="40" spans="1:6" s="1" customFormat="1" ht="15" customHeight="1" x14ac:dyDescent="0.25">
      <c r="A40" s="11">
        <v>34</v>
      </c>
      <c r="B40" s="117" t="s">
        <v>5</v>
      </c>
      <c r="C40" s="12" t="s">
        <v>50</v>
      </c>
      <c r="D40" s="106">
        <v>114</v>
      </c>
      <c r="E40" s="84">
        <v>3.7719999999999998</v>
      </c>
      <c r="F40" s="123"/>
    </row>
    <row r="41" spans="1:6" s="1" customFormat="1" ht="15" customHeight="1" x14ac:dyDescent="0.25">
      <c r="A41" s="11">
        <v>35</v>
      </c>
      <c r="B41" s="117" t="s">
        <v>5</v>
      </c>
      <c r="C41" s="12" t="s">
        <v>41</v>
      </c>
      <c r="D41" s="106">
        <v>142</v>
      </c>
      <c r="E41" s="84">
        <v>3.7675000000000001</v>
      </c>
      <c r="F41" s="123"/>
    </row>
    <row r="42" spans="1:6" s="1" customFormat="1" ht="15" customHeight="1" x14ac:dyDescent="0.25">
      <c r="A42" s="11">
        <v>36</v>
      </c>
      <c r="B42" s="117" t="s">
        <v>6</v>
      </c>
      <c r="C42" s="12" t="s">
        <v>122</v>
      </c>
      <c r="D42" s="106">
        <v>73</v>
      </c>
      <c r="E42" s="84">
        <v>3.7675000000000001</v>
      </c>
      <c r="F42" s="123"/>
    </row>
    <row r="43" spans="1:6" s="1" customFormat="1" ht="15" customHeight="1" x14ac:dyDescent="0.25">
      <c r="A43" s="11">
        <v>37</v>
      </c>
      <c r="B43" s="117" t="s">
        <v>6</v>
      </c>
      <c r="C43" s="12" t="s">
        <v>53</v>
      </c>
      <c r="D43" s="106">
        <v>107</v>
      </c>
      <c r="E43" s="84">
        <v>3.7664</v>
      </c>
      <c r="F43" s="123"/>
    </row>
    <row r="44" spans="1:6" s="1" customFormat="1" ht="15" customHeight="1" x14ac:dyDescent="0.25">
      <c r="A44" s="11">
        <v>38</v>
      </c>
      <c r="B44" s="117" t="s">
        <v>2</v>
      </c>
      <c r="C44" s="12" t="s">
        <v>65</v>
      </c>
      <c r="D44" s="106">
        <v>103</v>
      </c>
      <c r="E44" s="84">
        <v>3.7571999999999997</v>
      </c>
      <c r="F44" s="123"/>
    </row>
    <row r="45" spans="1:6" s="1" customFormat="1" ht="15" customHeight="1" x14ac:dyDescent="0.25">
      <c r="A45" s="11">
        <v>39</v>
      </c>
      <c r="B45" s="117" t="s">
        <v>7</v>
      </c>
      <c r="C45" s="121" t="s">
        <v>207</v>
      </c>
      <c r="D45" s="106">
        <v>74</v>
      </c>
      <c r="E45" s="84">
        <v>3.7566000000000002</v>
      </c>
      <c r="F45" s="123"/>
    </row>
    <row r="46" spans="1:6" s="1" customFormat="1" ht="15" customHeight="1" thickBot="1" x14ac:dyDescent="0.3">
      <c r="A46" s="13">
        <v>40</v>
      </c>
      <c r="B46" s="125" t="s">
        <v>7</v>
      </c>
      <c r="C46" s="276" t="s">
        <v>141</v>
      </c>
      <c r="D46" s="110">
        <v>89</v>
      </c>
      <c r="E46" s="119">
        <v>3.7527999999999997</v>
      </c>
      <c r="F46" s="123"/>
    </row>
    <row r="47" spans="1:6" s="1" customFormat="1" ht="15" customHeight="1" x14ac:dyDescent="0.25">
      <c r="A47" s="8">
        <v>41</v>
      </c>
      <c r="B47" s="116" t="s">
        <v>4</v>
      </c>
      <c r="C47" s="9" t="s">
        <v>118</v>
      </c>
      <c r="D47" s="104">
        <v>56</v>
      </c>
      <c r="E47" s="83">
        <v>3.7497000000000003</v>
      </c>
      <c r="F47" s="123"/>
    </row>
    <row r="48" spans="1:6" s="1" customFormat="1" ht="15" customHeight="1" x14ac:dyDescent="0.25">
      <c r="A48" s="11">
        <v>42</v>
      </c>
      <c r="B48" s="117" t="s">
        <v>5</v>
      </c>
      <c r="C48" s="12" t="s">
        <v>39</v>
      </c>
      <c r="D48" s="106">
        <v>155</v>
      </c>
      <c r="E48" s="84">
        <v>3.7484000000000002</v>
      </c>
      <c r="F48" s="123"/>
    </row>
    <row r="49" spans="1:6" s="1" customFormat="1" ht="15" customHeight="1" x14ac:dyDescent="0.25">
      <c r="A49" s="11">
        <v>43</v>
      </c>
      <c r="B49" s="117" t="s">
        <v>6</v>
      </c>
      <c r="C49" s="12" t="s">
        <v>124</v>
      </c>
      <c r="D49" s="106">
        <v>100</v>
      </c>
      <c r="E49" s="84">
        <v>3.74</v>
      </c>
      <c r="F49" s="123"/>
    </row>
    <row r="50" spans="1:6" s="1" customFormat="1" ht="15" customHeight="1" x14ac:dyDescent="0.25">
      <c r="A50" s="11">
        <v>44</v>
      </c>
      <c r="B50" s="117" t="s">
        <v>7</v>
      </c>
      <c r="C50" s="95" t="s">
        <v>133</v>
      </c>
      <c r="D50" s="106">
        <v>260</v>
      </c>
      <c r="E50" s="84">
        <v>3.7385000000000002</v>
      </c>
      <c r="F50" s="123"/>
    </row>
    <row r="51" spans="1:6" s="1" customFormat="1" ht="15" customHeight="1" x14ac:dyDescent="0.25">
      <c r="A51" s="11">
        <v>45</v>
      </c>
      <c r="B51" s="117" t="s">
        <v>3</v>
      </c>
      <c r="C51" s="95" t="s">
        <v>111</v>
      </c>
      <c r="D51" s="106">
        <v>146</v>
      </c>
      <c r="E51" s="84">
        <v>3.7329999999999997</v>
      </c>
      <c r="F51" s="123"/>
    </row>
    <row r="52" spans="1:6" s="1" customFormat="1" ht="15" customHeight="1" x14ac:dyDescent="0.25">
      <c r="A52" s="11">
        <v>46</v>
      </c>
      <c r="B52" s="117" t="s">
        <v>2</v>
      </c>
      <c r="C52" s="95" t="s">
        <v>67</v>
      </c>
      <c r="D52" s="106">
        <v>78</v>
      </c>
      <c r="E52" s="84">
        <v>3.7182999999999997</v>
      </c>
      <c r="F52" s="123"/>
    </row>
    <row r="53" spans="1:6" s="1" customFormat="1" ht="15" customHeight="1" x14ac:dyDescent="0.25">
      <c r="A53" s="11">
        <v>47</v>
      </c>
      <c r="B53" s="117" t="s">
        <v>3</v>
      </c>
      <c r="C53" s="95" t="s">
        <v>109</v>
      </c>
      <c r="D53" s="106">
        <v>95</v>
      </c>
      <c r="E53" s="84">
        <v>3.7056</v>
      </c>
      <c r="F53" s="123"/>
    </row>
    <row r="54" spans="1:6" s="1" customFormat="1" ht="15" customHeight="1" x14ac:dyDescent="0.25">
      <c r="A54" s="11">
        <v>48</v>
      </c>
      <c r="B54" s="117" t="s">
        <v>7</v>
      </c>
      <c r="C54" s="95" t="s">
        <v>56</v>
      </c>
      <c r="D54" s="106">
        <v>71</v>
      </c>
      <c r="E54" s="84">
        <v>3.7046000000000006</v>
      </c>
      <c r="F54" s="123"/>
    </row>
    <row r="55" spans="1:6" s="1" customFormat="1" ht="15" customHeight="1" x14ac:dyDescent="0.25">
      <c r="A55" s="11">
        <v>49</v>
      </c>
      <c r="B55" s="117" t="s">
        <v>7</v>
      </c>
      <c r="C55" s="95" t="s">
        <v>145</v>
      </c>
      <c r="D55" s="106">
        <v>216</v>
      </c>
      <c r="E55" s="84">
        <v>3.6990999999999996</v>
      </c>
      <c r="F55" s="123"/>
    </row>
    <row r="56" spans="1:6" s="1" customFormat="1" ht="15" customHeight="1" thickBot="1" x14ac:dyDescent="0.3">
      <c r="A56" s="14">
        <v>50</v>
      </c>
      <c r="B56" s="125" t="s">
        <v>3</v>
      </c>
      <c r="C56" s="126" t="s">
        <v>21</v>
      </c>
      <c r="D56" s="107">
        <v>109</v>
      </c>
      <c r="E56" s="85">
        <v>3.6972000000000005</v>
      </c>
      <c r="F56" s="123"/>
    </row>
    <row r="57" spans="1:6" s="1" customFormat="1" ht="15" customHeight="1" x14ac:dyDescent="0.25">
      <c r="A57" s="8">
        <v>51</v>
      </c>
      <c r="B57" s="124" t="s">
        <v>5</v>
      </c>
      <c r="C57" s="99" t="s">
        <v>209</v>
      </c>
      <c r="D57" s="104">
        <v>151</v>
      </c>
      <c r="E57" s="83">
        <v>3.6953999999999998</v>
      </c>
      <c r="F57" s="123"/>
    </row>
    <row r="58" spans="1:6" s="1" customFormat="1" ht="15" customHeight="1" x14ac:dyDescent="0.25">
      <c r="A58" s="11">
        <v>52</v>
      </c>
      <c r="B58" s="116" t="s">
        <v>3</v>
      </c>
      <c r="C58" s="94" t="s">
        <v>112</v>
      </c>
      <c r="D58" s="106">
        <v>78</v>
      </c>
      <c r="E58" s="84">
        <v>3.6927000000000003</v>
      </c>
      <c r="F58" s="123"/>
    </row>
    <row r="59" spans="1:6" s="1" customFormat="1" ht="15" customHeight="1" x14ac:dyDescent="0.25">
      <c r="A59" s="11">
        <v>53</v>
      </c>
      <c r="B59" s="117" t="s">
        <v>5</v>
      </c>
      <c r="C59" s="12" t="s">
        <v>40</v>
      </c>
      <c r="D59" s="106">
        <v>117</v>
      </c>
      <c r="E59" s="84">
        <v>3.6926999999999999</v>
      </c>
      <c r="F59" s="123"/>
    </row>
    <row r="60" spans="1:6" s="1" customFormat="1" ht="15" customHeight="1" x14ac:dyDescent="0.25">
      <c r="A60" s="11">
        <v>54</v>
      </c>
      <c r="B60" s="117" t="s">
        <v>6</v>
      </c>
      <c r="C60" s="12" t="s">
        <v>123</v>
      </c>
      <c r="D60" s="174">
        <v>114</v>
      </c>
      <c r="E60" s="84">
        <v>3.6926999999999999</v>
      </c>
      <c r="F60" s="123"/>
    </row>
    <row r="61" spans="1:6" s="1" customFormat="1" ht="15" customHeight="1" x14ac:dyDescent="0.25">
      <c r="A61" s="11">
        <v>55</v>
      </c>
      <c r="B61" s="117" t="s">
        <v>2</v>
      </c>
      <c r="C61" s="12" t="s">
        <v>149</v>
      </c>
      <c r="D61" s="174">
        <v>398</v>
      </c>
      <c r="E61" s="230">
        <v>3.6808999999999998</v>
      </c>
      <c r="F61" s="123"/>
    </row>
    <row r="62" spans="1:6" s="1" customFormat="1" ht="15" customHeight="1" x14ac:dyDescent="0.25">
      <c r="A62" s="11">
        <v>56</v>
      </c>
      <c r="B62" s="117" t="s">
        <v>7</v>
      </c>
      <c r="C62" s="12" t="s">
        <v>146</v>
      </c>
      <c r="D62" s="106">
        <v>408</v>
      </c>
      <c r="E62" s="84">
        <v>3.6789000000000001</v>
      </c>
      <c r="F62" s="123"/>
    </row>
    <row r="63" spans="1:6" s="1" customFormat="1" ht="15" customHeight="1" x14ac:dyDescent="0.25">
      <c r="A63" s="11">
        <v>57</v>
      </c>
      <c r="B63" s="117" t="s">
        <v>7</v>
      </c>
      <c r="C63" s="12" t="s">
        <v>135</v>
      </c>
      <c r="D63" s="106">
        <v>76</v>
      </c>
      <c r="E63" s="84">
        <v>3.6713999999999998</v>
      </c>
      <c r="F63" s="123"/>
    </row>
    <row r="64" spans="1:6" s="1" customFormat="1" ht="15" customHeight="1" x14ac:dyDescent="0.25">
      <c r="A64" s="11">
        <v>58</v>
      </c>
      <c r="B64" s="117" t="s">
        <v>4</v>
      </c>
      <c r="C64" s="12" t="s">
        <v>32</v>
      </c>
      <c r="D64" s="106">
        <v>120</v>
      </c>
      <c r="E64" s="84">
        <v>3.6582999999999997</v>
      </c>
      <c r="F64" s="123"/>
    </row>
    <row r="65" spans="1:6" s="1" customFormat="1" ht="15" customHeight="1" x14ac:dyDescent="0.25">
      <c r="A65" s="11">
        <v>59</v>
      </c>
      <c r="B65" s="116" t="s">
        <v>4</v>
      </c>
      <c r="C65" s="17" t="s">
        <v>36</v>
      </c>
      <c r="D65" s="105">
        <v>114</v>
      </c>
      <c r="E65" s="122">
        <v>3.6579999999999999</v>
      </c>
      <c r="F65" s="123"/>
    </row>
    <row r="66" spans="1:6" s="1" customFormat="1" ht="15" customHeight="1" thickBot="1" x14ac:dyDescent="0.3">
      <c r="A66" s="14">
        <v>60</v>
      </c>
      <c r="B66" s="125" t="s">
        <v>7</v>
      </c>
      <c r="C66" s="15" t="s">
        <v>137</v>
      </c>
      <c r="D66" s="107">
        <v>143</v>
      </c>
      <c r="E66" s="85">
        <v>3.657</v>
      </c>
      <c r="F66" s="123"/>
    </row>
    <row r="67" spans="1:6" s="1" customFormat="1" ht="15" customHeight="1" x14ac:dyDescent="0.25">
      <c r="A67" s="8">
        <v>61</v>
      </c>
      <c r="B67" s="124" t="s">
        <v>1</v>
      </c>
      <c r="C67" s="560" t="s">
        <v>107</v>
      </c>
      <c r="D67" s="421">
        <v>114</v>
      </c>
      <c r="E67" s="83">
        <v>3.6488999999999998</v>
      </c>
      <c r="F67" s="123"/>
    </row>
    <row r="68" spans="1:6" s="1" customFormat="1" ht="15" customHeight="1" x14ac:dyDescent="0.25">
      <c r="A68" s="11">
        <v>62</v>
      </c>
      <c r="B68" s="117" t="s">
        <v>7</v>
      </c>
      <c r="C68" s="17" t="s">
        <v>144</v>
      </c>
      <c r="D68" s="174">
        <v>28</v>
      </c>
      <c r="E68" s="84">
        <v>3.6428000000000003</v>
      </c>
      <c r="F68" s="123"/>
    </row>
    <row r="69" spans="1:6" s="1" customFormat="1" ht="15" customHeight="1" x14ac:dyDescent="0.25">
      <c r="A69" s="11">
        <v>63</v>
      </c>
      <c r="B69" s="117" t="s">
        <v>6</v>
      </c>
      <c r="C69" s="12" t="s">
        <v>55</v>
      </c>
      <c r="D69" s="106">
        <v>96</v>
      </c>
      <c r="E69" s="84">
        <v>3.6357000000000004</v>
      </c>
      <c r="F69" s="123"/>
    </row>
    <row r="70" spans="1:6" s="1" customFormat="1" ht="15" customHeight="1" x14ac:dyDescent="0.25">
      <c r="A70" s="11">
        <v>64</v>
      </c>
      <c r="B70" s="117" t="s">
        <v>4</v>
      </c>
      <c r="C70" s="12" t="s">
        <v>116</v>
      </c>
      <c r="D70" s="106">
        <v>107</v>
      </c>
      <c r="E70" s="84">
        <v>3.6356000000000002</v>
      </c>
      <c r="F70" s="123"/>
    </row>
    <row r="71" spans="1:6" s="1" customFormat="1" ht="15" customHeight="1" x14ac:dyDescent="0.25">
      <c r="A71" s="11">
        <v>65</v>
      </c>
      <c r="B71" s="117" t="s">
        <v>7</v>
      </c>
      <c r="C71" s="12" t="s">
        <v>206</v>
      </c>
      <c r="D71" s="106">
        <v>78</v>
      </c>
      <c r="E71" s="84">
        <v>3.6153000000000004</v>
      </c>
      <c r="F71" s="123"/>
    </row>
    <row r="72" spans="1:6" s="1" customFormat="1" ht="15" customHeight="1" x14ac:dyDescent="0.25">
      <c r="A72" s="11">
        <v>66</v>
      </c>
      <c r="B72" s="117" t="s">
        <v>5</v>
      </c>
      <c r="C72" s="12" t="s">
        <v>48</v>
      </c>
      <c r="D72" s="106">
        <v>91</v>
      </c>
      <c r="E72" s="84">
        <v>3.6152999999999995</v>
      </c>
      <c r="F72" s="123"/>
    </row>
    <row r="73" spans="1:6" s="1" customFormat="1" ht="15" customHeight="1" x14ac:dyDescent="0.25">
      <c r="A73" s="11">
        <v>67</v>
      </c>
      <c r="B73" s="117" t="s">
        <v>7</v>
      </c>
      <c r="C73" s="12" t="s">
        <v>139</v>
      </c>
      <c r="D73" s="106">
        <v>101</v>
      </c>
      <c r="E73" s="84">
        <v>3.6134999999999997</v>
      </c>
      <c r="F73" s="123"/>
    </row>
    <row r="74" spans="1:6" s="1" customFormat="1" ht="15" customHeight="1" x14ac:dyDescent="0.25">
      <c r="A74" s="11">
        <v>68</v>
      </c>
      <c r="B74" s="117" t="s">
        <v>7</v>
      </c>
      <c r="C74" s="12" t="s">
        <v>134</v>
      </c>
      <c r="D74" s="106">
        <v>110</v>
      </c>
      <c r="E74" s="84">
        <v>3.6092</v>
      </c>
      <c r="F74" s="123"/>
    </row>
    <row r="75" spans="1:6" s="1" customFormat="1" ht="15" customHeight="1" x14ac:dyDescent="0.25">
      <c r="A75" s="11">
        <v>69</v>
      </c>
      <c r="B75" s="117" t="s">
        <v>5</v>
      </c>
      <c r="C75" s="12" t="s">
        <v>46</v>
      </c>
      <c r="D75" s="106">
        <v>189</v>
      </c>
      <c r="E75" s="84">
        <v>3.6088</v>
      </c>
      <c r="F75" s="123"/>
    </row>
    <row r="76" spans="1:6" s="1" customFormat="1" ht="15" customHeight="1" thickBot="1" x14ac:dyDescent="0.3">
      <c r="A76" s="14">
        <v>70</v>
      </c>
      <c r="B76" s="125" t="s">
        <v>4</v>
      </c>
      <c r="C76" s="15" t="s">
        <v>113</v>
      </c>
      <c r="D76" s="107">
        <v>94</v>
      </c>
      <c r="E76" s="85">
        <v>3.6068000000000007</v>
      </c>
      <c r="F76" s="123"/>
    </row>
    <row r="77" spans="1:6" s="1" customFormat="1" ht="15" customHeight="1" x14ac:dyDescent="0.25">
      <c r="A77" s="16">
        <v>71</v>
      </c>
      <c r="B77" s="116" t="s">
        <v>5</v>
      </c>
      <c r="C77" s="17" t="s">
        <v>120</v>
      </c>
      <c r="D77" s="105">
        <v>93</v>
      </c>
      <c r="E77" s="122">
        <v>3.6025</v>
      </c>
      <c r="F77" s="123"/>
    </row>
    <row r="78" spans="1:6" s="1" customFormat="1" ht="15" customHeight="1" x14ac:dyDescent="0.25">
      <c r="A78" s="11">
        <v>72</v>
      </c>
      <c r="B78" s="117" t="s">
        <v>7</v>
      </c>
      <c r="C78" s="12" t="s">
        <v>132</v>
      </c>
      <c r="D78" s="106">
        <v>170</v>
      </c>
      <c r="E78" s="84">
        <v>3.6003999999999996</v>
      </c>
      <c r="F78" s="123"/>
    </row>
    <row r="79" spans="1:6" s="1" customFormat="1" ht="15" customHeight="1" x14ac:dyDescent="0.25">
      <c r="A79" s="11">
        <v>73</v>
      </c>
      <c r="B79" s="117" t="s">
        <v>4</v>
      </c>
      <c r="C79" s="12" t="s">
        <v>100</v>
      </c>
      <c r="D79" s="106">
        <v>108</v>
      </c>
      <c r="E79" s="84">
        <v>3.5924999999999998</v>
      </c>
      <c r="F79" s="123"/>
    </row>
    <row r="80" spans="1:6" s="1" customFormat="1" ht="15" customHeight="1" x14ac:dyDescent="0.25">
      <c r="A80" s="11">
        <v>74</v>
      </c>
      <c r="B80" s="117" t="s">
        <v>7</v>
      </c>
      <c r="C80" s="12" t="s">
        <v>90</v>
      </c>
      <c r="D80" s="106">
        <v>183</v>
      </c>
      <c r="E80" s="84">
        <v>3.5902000000000003</v>
      </c>
      <c r="F80" s="123"/>
    </row>
    <row r="81" spans="1:6" s="1" customFormat="1" ht="15" customHeight="1" x14ac:dyDescent="0.25">
      <c r="A81" s="11">
        <v>75</v>
      </c>
      <c r="B81" s="117" t="s">
        <v>7</v>
      </c>
      <c r="C81" s="12" t="s">
        <v>143</v>
      </c>
      <c r="D81" s="106">
        <v>278</v>
      </c>
      <c r="E81" s="84">
        <v>3.5824000000000003</v>
      </c>
      <c r="F81" s="123"/>
    </row>
    <row r="82" spans="1:6" s="1" customFormat="1" ht="15" customHeight="1" x14ac:dyDescent="0.25">
      <c r="A82" s="11">
        <v>76</v>
      </c>
      <c r="B82" s="117" t="s">
        <v>7</v>
      </c>
      <c r="C82" s="12" t="s">
        <v>140</v>
      </c>
      <c r="D82" s="106">
        <v>141</v>
      </c>
      <c r="E82" s="84">
        <v>3.5817999999999999</v>
      </c>
      <c r="F82" s="123"/>
    </row>
    <row r="83" spans="1:6" s="1" customFormat="1" ht="15" customHeight="1" x14ac:dyDescent="0.25">
      <c r="A83" s="11">
        <v>77</v>
      </c>
      <c r="B83" s="117" t="s">
        <v>5</v>
      </c>
      <c r="C83" s="12" t="s">
        <v>210</v>
      </c>
      <c r="D83" s="106">
        <v>117</v>
      </c>
      <c r="E83" s="84">
        <v>3.5813000000000001</v>
      </c>
      <c r="F83" s="123"/>
    </row>
    <row r="84" spans="1:6" s="1" customFormat="1" ht="15" customHeight="1" x14ac:dyDescent="0.25">
      <c r="A84" s="11">
        <v>78</v>
      </c>
      <c r="B84" s="117" t="s">
        <v>2</v>
      </c>
      <c r="C84" s="95" t="s">
        <v>201</v>
      </c>
      <c r="D84" s="106">
        <v>372</v>
      </c>
      <c r="E84" s="84">
        <v>3.5779000000000001</v>
      </c>
      <c r="F84" s="123"/>
    </row>
    <row r="85" spans="1:6" s="1" customFormat="1" ht="15" customHeight="1" x14ac:dyDescent="0.25">
      <c r="A85" s="11">
        <v>79</v>
      </c>
      <c r="B85" s="117" t="s">
        <v>3</v>
      </c>
      <c r="C85" s="417" t="s">
        <v>108</v>
      </c>
      <c r="D85" s="106">
        <v>85</v>
      </c>
      <c r="E85" s="84">
        <v>3.5764000000000005</v>
      </c>
      <c r="F85" s="123"/>
    </row>
    <row r="86" spans="1:6" s="1" customFormat="1" ht="15" customHeight="1" thickBot="1" x14ac:dyDescent="0.3">
      <c r="A86" s="13">
        <v>80</v>
      </c>
      <c r="B86" s="63" t="s">
        <v>4</v>
      </c>
      <c r="C86" s="96" t="s">
        <v>28</v>
      </c>
      <c r="D86" s="110">
        <v>58</v>
      </c>
      <c r="E86" s="119">
        <v>3.5693000000000006</v>
      </c>
      <c r="F86" s="123"/>
    </row>
    <row r="87" spans="1:6" s="1" customFormat="1" ht="15" customHeight="1" x14ac:dyDescent="0.25">
      <c r="A87" s="8">
        <v>81</v>
      </c>
      <c r="B87" s="124" t="s">
        <v>4</v>
      </c>
      <c r="C87" s="99" t="s">
        <v>34</v>
      </c>
      <c r="D87" s="104">
        <v>110</v>
      </c>
      <c r="E87" s="83">
        <v>3.5636999999999999</v>
      </c>
      <c r="F87" s="123"/>
    </row>
    <row r="88" spans="1:6" s="1" customFormat="1" ht="15" customHeight="1" x14ac:dyDescent="0.25">
      <c r="A88" s="11">
        <v>82</v>
      </c>
      <c r="B88" s="117" t="s">
        <v>4</v>
      </c>
      <c r="C88" s="95" t="s">
        <v>31</v>
      </c>
      <c r="D88" s="106">
        <v>171</v>
      </c>
      <c r="E88" s="84">
        <v>3.5614999999999997</v>
      </c>
      <c r="F88" s="123"/>
    </row>
    <row r="89" spans="1:6" s="1" customFormat="1" ht="15" customHeight="1" x14ac:dyDescent="0.25">
      <c r="A89" s="11">
        <v>83</v>
      </c>
      <c r="B89" s="117" t="s">
        <v>5</v>
      </c>
      <c r="C89" s="95" t="s">
        <v>44</v>
      </c>
      <c r="D89" s="106">
        <v>50</v>
      </c>
      <c r="E89" s="84">
        <v>3.56</v>
      </c>
      <c r="F89" s="123"/>
    </row>
    <row r="90" spans="1:6" s="1" customFormat="1" ht="15" customHeight="1" x14ac:dyDescent="0.25">
      <c r="A90" s="11">
        <v>84</v>
      </c>
      <c r="B90" s="117" t="s">
        <v>4</v>
      </c>
      <c r="C90" s="95" t="s">
        <v>117</v>
      </c>
      <c r="D90" s="106">
        <v>79</v>
      </c>
      <c r="E90" s="84">
        <v>3.5569999999999999</v>
      </c>
      <c r="F90" s="123"/>
    </row>
    <row r="91" spans="1:6" s="1" customFormat="1" ht="15" customHeight="1" x14ac:dyDescent="0.25">
      <c r="A91" s="11">
        <v>85</v>
      </c>
      <c r="B91" s="117" t="s">
        <v>1</v>
      </c>
      <c r="C91" s="95" t="s">
        <v>99</v>
      </c>
      <c r="D91" s="106">
        <v>91</v>
      </c>
      <c r="E91" s="84">
        <v>3.5495000000000001</v>
      </c>
      <c r="F91" s="123"/>
    </row>
    <row r="92" spans="1:6" s="1" customFormat="1" ht="15" customHeight="1" x14ac:dyDescent="0.25">
      <c r="A92" s="11">
        <v>86</v>
      </c>
      <c r="B92" s="117" t="s">
        <v>5</v>
      </c>
      <c r="C92" s="97" t="s">
        <v>101</v>
      </c>
      <c r="D92" s="106">
        <v>245</v>
      </c>
      <c r="E92" s="84">
        <v>3.5472999999999995</v>
      </c>
      <c r="F92" s="123"/>
    </row>
    <row r="93" spans="1:6" s="1" customFormat="1" ht="15" customHeight="1" x14ac:dyDescent="0.25">
      <c r="A93" s="11">
        <v>87</v>
      </c>
      <c r="B93" s="117" t="s">
        <v>7</v>
      </c>
      <c r="C93" s="95" t="s">
        <v>131</v>
      </c>
      <c r="D93" s="106">
        <v>101</v>
      </c>
      <c r="E93" s="84">
        <v>3.5441999999999996</v>
      </c>
      <c r="F93" s="123"/>
    </row>
    <row r="94" spans="1:6" s="1" customFormat="1" ht="15" customHeight="1" x14ac:dyDescent="0.25">
      <c r="A94" s="11">
        <v>88</v>
      </c>
      <c r="B94" s="117" t="s">
        <v>5</v>
      </c>
      <c r="C94" s="97" t="s">
        <v>37</v>
      </c>
      <c r="D94" s="106">
        <v>302</v>
      </c>
      <c r="E94" s="84">
        <v>3.5364999999999998</v>
      </c>
      <c r="F94" s="123"/>
    </row>
    <row r="95" spans="1:6" s="1" customFormat="1" ht="15" customHeight="1" x14ac:dyDescent="0.25">
      <c r="A95" s="11">
        <v>89</v>
      </c>
      <c r="B95" s="117" t="s">
        <v>6</v>
      </c>
      <c r="C95" s="95" t="s">
        <v>125</v>
      </c>
      <c r="D95" s="106">
        <v>148</v>
      </c>
      <c r="E95" s="84">
        <v>3.5337000000000001</v>
      </c>
      <c r="F95" s="123"/>
    </row>
    <row r="96" spans="1:6" s="1" customFormat="1" ht="15" customHeight="1" thickBot="1" x14ac:dyDescent="0.3">
      <c r="A96" s="13">
        <v>90</v>
      </c>
      <c r="B96" s="585" t="s">
        <v>7</v>
      </c>
      <c r="C96" s="554" t="s">
        <v>136</v>
      </c>
      <c r="D96" s="586">
        <v>102</v>
      </c>
      <c r="E96" s="587">
        <v>3.5295000000000005</v>
      </c>
      <c r="F96" s="123"/>
    </row>
    <row r="97" spans="1:6" s="1" customFormat="1" ht="15" customHeight="1" x14ac:dyDescent="0.25">
      <c r="A97" s="8">
        <v>91</v>
      </c>
      <c r="B97" s="124" t="s">
        <v>3</v>
      </c>
      <c r="C97" s="99" t="s">
        <v>110</v>
      </c>
      <c r="D97" s="104">
        <v>115</v>
      </c>
      <c r="E97" s="83">
        <v>3.5215999999999998</v>
      </c>
      <c r="F97" s="123"/>
    </row>
    <row r="98" spans="1:6" s="1" customFormat="1" ht="15" customHeight="1" x14ac:dyDescent="0.25">
      <c r="A98" s="11">
        <v>92</v>
      </c>
      <c r="B98" s="117" t="s">
        <v>3</v>
      </c>
      <c r="C98" s="95" t="s">
        <v>211</v>
      </c>
      <c r="D98" s="106">
        <v>87</v>
      </c>
      <c r="E98" s="84">
        <v>3.5170999999999997</v>
      </c>
      <c r="F98" s="123"/>
    </row>
    <row r="99" spans="1:6" s="1" customFormat="1" ht="15" customHeight="1" x14ac:dyDescent="0.25">
      <c r="A99" s="11">
        <v>93</v>
      </c>
      <c r="B99" s="117" t="s">
        <v>7</v>
      </c>
      <c r="C99" s="95" t="s">
        <v>130</v>
      </c>
      <c r="D99" s="106">
        <v>120</v>
      </c>
      <c r="E99" s="84">
        <v>3.5168000000000008</v>
      </c>
      <c r="F99" s="123"/>
    </row>
    <row r="100" spans="1:6" s="1" customFormat="1" ht="15" customHeight="1" x14ac:dyDescent="0.25">
      <c r="A100" s="11">
        <v>94</v>
      </c>
      <c r="B100" s="117" t="s">
        <v>5</v>
      </c>
      <c r="C100" s="95" t="s">
        <v>49</v>
      </c>
      <c r="D100" s="106">
        <v>121</v>
      </c>
      <c r="E100" s="84">
        <v>3.4955000000000003</v>
      </c>
      <c r="F100" s="123"/>
    </row>
    <row r="101" spans="1:6" s="1" customFormat="1" ht="15" customHeight="1" x14ac:dyDescent="0.25">
      <c r="A101" s="11">
        <v>95</v>
      </c>
      <c r="B101" s="117" t="s">
        <v>4</v>
      </c>
      <c r="C101" s="95" t="s">
        <v>29</v>
      </c>
      <c r="D101" s="106">
        <v>69</v>
      </c>
      <c r="E101" s="84">
        <v>3.4782999999999999</v>
      </c>
      <c r="F101" s="123"/>
    </row>
    <row r="102" spans="1:6" s="1" customFormat="1" ht="15" customHeight="1" x14ac:dyDescent="0.25">
      <c r="A102" s="11">
        <v>96</v>
      </c>
      <c r="B102" s="117" t="s">
        <v>5</v>
      </c>
      <c r="C102" s="95" t="s">
        <v>45</v>
      </c>
      <c r="D102" s="106">
        <v>52</v>
      </c>
      <c r="E102" s="84">
        <v>3.4613999999999998</v>
      </c>
      <c r="F102" s="123"/>
    </row>
    <row r="103" spans="1:6" s="1" customFormat="1" ht="15" customHeight="1" x14ac:dyDescent="0.25">
      <c r="A103" s="11">
        <v>97</v>
      </c>
      <c r="B103" s="117" t="s">
        <v>4</v>
      </c>
      <c r="C103" s="95" t="s">
        <v>114</v>
      </c>
      <c r="D103" s="106">
        <v>141</v>
      </c>
      <c r="E103" s="84">
        <v>3.4537999999999998</v>
      </c>
      <c r="F103" s="123"/>
    </row>
    <row r="104" spans="1:6" s="1" customFormat="1" ht="15" customHeight="1" x14ac:dyDescent="0.25">
      <c r="A104" s="11">
        <v>98</v>
      </c>
      <c r="B104" s="117" t="s">
        <v>4</v>
      </c>
      <c r="C104" s="95" t="s">
        <v>33</v>
      </c>
      <c r="D104" s="106">
        <v>67</v>
      </c>
      <c r="E104" s="84">
        <v>3.4478000000000004</v>
      </c>
      <c r="F104" s="123"/>
    </row>
    <row r="105" spans="1:6" s="1" customFormat="1" ht="15" customHeight="1" x14ac:dyDescent="0.25">
      <c r="A105" s="11">
        <v>99</v>
      </c>
      <c r="B105" s="117" t="s">
        <v>7</v>
      </c>
      <c r="C105" s="95" t="s">
        <v>208</v>
      </c>
      <c r="D105" s="106">
        <v>90</v>
      </c>
      <c r="E105" s="84">
        <v>3.4337</v>
      </c>
      <c r="F105" s="123"/>
    </row>
    <row r="106" spans="1:6" s="1" customFormat="1" ht="15" customHeight="1" thickBot="1" x14ac:dyDescent="0.3">
      <c r="A106" s="14">
        <v>100</v>
      </c>
      <c r="B106" s="125" t="s">
        <v>7</v>
      </c>
      <c r="C106" s="126" t="s">
        <v>57</v>
      </c>
      <c r="D106" s="107">
        <v>49</v>
      </c>
      <c r="E106" s="85">
        <v>3.3874</v>
      </c>
      <c r="F106" s="123"/>
    </row>
    <row r="107" spans="1:6" s="1" customFormat="1" ht="15" customHeight="1" x14ac:dyDescent="0.25">
      <c r="A107" s="8">
        <v>101</v>
      </c>
      <c r="B107" s="124" t="s">
        <v>1</v>
      </c>
      <c r="C107" s="420" t="s">
        <v>20</v>
      </c>
      <c r="D107" s="104">
        <v>116</v>
      </c>
      <c r="E107" s="83">
        <v>3.3711000000000002</v>
      </c>
      <c r="F107" s="123"/>
    </row>
    <row r="108" spans="1:6" s="1" customFormat="1" ht="15" customHeight="1" x14ac:dyDescent="0.25">
      <c r="A108" s="11">
        <v>102</v>
      </c>
      <c r="B108" s="117" t="s">
        <v>4</v>
      </c>
      <c r="C108" s="95" t="s">
        <v>30</v>
      </c>
      <c r="D108" s="106">
        <v>98</v>
      </c>
      <c r="E108" s="84">
        <v>3.3671999999999995</v>
      </c>
      <c r="F108" s="123"/>
    </row>
    <row r="109" spans="1:6" s="1" customFormat="1" ht="15" customHeight="1" x14ac:dyDescent="0.25">
      <c r="A109" s="11">
        <v>103</v>
      </c>
      <c r="B109" s="117" t="s">
        <v>6</v>
      </c>
      <c r="C109" s="95" t="s">
        <v>127</v>
      </c>
      <c r="D109" s="106">
        <v>192</v>
      </c>
      <c r="E109" s="84">
        <v>3.3542000000000001</v>
      </c>
      <c r="F109" s="123"/>
    </row>
    <row r="110" spans="1:6" s="1" customFormat="1" ht="15" customHeight="1" x14ac:dyDescent="0.25">
      <c r="A110" s="11">
        <v>104</v>
      </c>
      <c r="B110" s="117" t="s">
        <v>4</v>
      </c>
      <c r="C110" s="95" t="s">
        <v>27</v>
      </c>
      <c r="D110" s="106">
        <v>117</v>
      </c>
      <c r="E110" s="84">
        <v>3.3504</v>
      </c>
      <c r="F110" s="123"/>
    </row>
    <row r="111" spans="1:6" s="1" customFormat="1" ht="15" customHeight="1" x14ac:dyDescent="0.25">
      <c r="A111" s="11">
        <v>105</v>
      </c>
      <c r="B111" s="117" t="s">
        <v>4</v>
      </c>
      <c r="C111" s="94" t="s">
        <v>35</v>
      </c>
      <c r="D111" s="106">
        <v>96</v>
      </c>
      <c r="E111" s="84">
        <v>3.3437000000000001</v>
      </c>
      <c r="F111" s="123"/>
    </row>
    <row r="112" spans="1:6" s="1" customFormat="1" ht="15" customHeight="1" x14ac:dyDescent="0.25">
      <c r="A112" s="11">
        <v>106</v>
      </c>
      <c r="B112" s="117" t="s">
        <v>3</v>
      </c>
      <c r="C112" s="12" t="s">
        <v>24</v>
      </c>
      <c r="D112" s="106">
        <v>66</v>
      </c>
      <c r="E112" s="84">
        <v>3.3332999999999999</v>
      </c>
      <c r="F112" s="123"/>
    </row>
    <row r="113" spans="1:6" s="1" customFormat="1" ht="15" customHeight="1" x14ac:dyDescent="0.25">
      <c r="A113" s="11">
        <v>107</v>
      </c>
      <c r="B113" s="117" t="s">
        <v>5</v>
      </c>
      <c r="C113" s="121" t="s">
        <v>42</v>
      </c>
      <c r="D113" s="174">
        <v>52</v>
      </c>
      <c r="E113" s="84">
        <v>3.3273000000000001</v>
      </c>
      <c r="F113" s="123"/>
    </row>
    <row r="114" spans="1:6" s="1" customFormat="1" ht="15" customHeight="1" x14ac:dyDescent="0.25">
      <c r="A114" s="11">
        <v>108</v>
      </c>
      <c r="B114" s="117" t="s">
        <v>7</v>
      </c>
      <c r="C114" s="12" t="s">
        <v>205</v>
      </c>
      <c r="D114" s="106">
        <v>114</v>
      </c>
      <c r="E114" s="84">
        <v>3.2631999999999999</v>
      </c>
      <c r="F114" s="10"/>
    </row>
    <row r="115" spans="1:6" s="1" customFormat="1" ht="15" customHeight="1" x14ac:dyDescent="0.25">
      <c r="A115" s="13">
        <v>109</v>
      </c>
      <c r="B115" s="63" t="s">
        <v>6</v>
      </c>
      <c r="C115" s="276" t="s">
        <v>151</v>
      </c>
      <c r="D115" s="110">
        <v>316</v>
      </c>
      <c r="E115" s="119">
        <v>3.2310000000000003</v>
      </c>
      <c r="F115" s="10"/>
    </row>
    <row r="116" spans="1:6" s="1" customFormat="1" ht="15" customHeight="1" x14ac:dyDescent="0.25">
      <c r="A116" s="13">
        <v>110</v>
      </c>
      <c r="B116" s="63" t="s">
        <v>5</v>
      </c>
      <c r="C116" s="276" t="s">
        <v>152</v>
      </c>
      <c r="D116" s="110">
        <v>244</v>
      </c>
      <c r="E116" s="119">
        <v>3.2093000000000003</v>
      </c>
      <c r="F116" s="10"/>
    </row>
    <row r="117" spans="1:6" s="1" customFormat="1" ht="15" customHeight="1" x14ac:dyDescent="0.25">
      <c r="A117" s="13">
        <v>111</v>
      </c>
      <c r="B117" s="63" t="s">
        <v>1</v>
      </c>
      <c r="C117" s="559" t="s">
        <v>106</v>
      </c>
      <c r="D117" s="110">
        <v>88</v>
      </c>
      <c r="E117" s="119">
        <v>3.1704999999999997</v>
      </c>
      <c r="F117" s="10"/>
    </row>
    <row r="118" spans="1:6" s="1" customFormat="1" ht="15" customHeight="1" thickBot="1" x14ac:dyDescent="0.3">
      <c r="A118" s="14">
        <v>112</v>
      </c>
      <c r="B118" s="125" t="s">
        <v>2</v>
      </c>
      <c r="C118" s="15" t="s">
        <v>68</v>
      </c>
      <c r="D118" s="418">
        <v>45</v>
      </c>
      <c r="E118" s="419">
        <v>3.1110000000000002</v>
      </c>
      <c r="F118" s="10"/>
    </row>
    <row r="119" spans="1:6" ht="15" customHeight="1" x14ac:dyDescent="0.25">
      <c r="A119" s="18"/>
      <c r="B119" s="18"/>
      <c r="C119" s="18"/>
      <c r="D119" s="231" t="s">
        <v>76</v>
      </c>
      <c r="E119" s="82">
        <f>AVERAGE(E7:E118)</f>
        <v>3.6775767857142854</v>
      </c>
      <c r="F119" s="5"/>
    </row>
    <row r="120" spans="1:6" ht="15" customHeight="1" x14ac:dyDescent="0.25">
      <c r="A120" s="18"/>
      <c r="B120" s="18"/>
      <c r="C120" s="18"/>
      <c r="D120" s="232" t="s">
        <v>69</v>
      </c>
      <c r="E120" s="115">
        <v>3.69</v>
      </c>
      <c r="F120" s="5"/>
    </row>
    <row r="121" spans="1:6" ht="15" customHeight="1" x14ac:dyDescent="0.25">
      <c r="A121" s="18"/>
      <c r="B121" s="18"/>
      <c r="C121" s="18"/>
      <c r="D121" s="18"/>
      <c r="E121" s="21"/>
      <c r="F121" s="5"/>
    </row>
    <row r="122" spans="1:6" x14ac:dyDescent="0.25">
      <c r="A122" s="5"/>
      <c r="B122" s="5"/>
      <c r="C122" s="5"/>
      <c r="D122" s="5"/>
      <c r="E122" s="6"/>
      <c r="F122" s="5"/>
    </row>
  </sheetData>
  <sortState ref="B129:E132">
    <sortCondition ref="B128"/>
  </sortState>
  <mergeCells count="6">
    <mergeCell ref="E4:E5"/>
    <mergeCell ref="C2:D2"/>
    <mergeCell ref="A4:A5"/>
    <mergeCell ref="B4:B5"/>
    <mergeCell ref="C4:C5"/>
    <mergeCell ref="D4:D5"/>
  </mergeCells>
  <conditionalFormatting sqref="E6:E120">
    <cfRule type="cellIs" dxfId="9" priority="571" stopIfTrue="1" operator="equal">
      <formula>$E$119</formula>
    </cfRule>
    <cfRule type="cellIs" dxfId="8" priority="572" stopIfTrue="1" operator="lessThan">
      <formula>3.495</formula>
    </cfRule>
    <cfRule type="cellIs" dxfId="7" priority="573" stopIfTrue="1" operator="between">
      <formula>$E$119</formula>
      <formula>3.495</formula>
    </cfRule>
    <cfRule type="cellIs" dxfId="6" priority="574" stopIfTrue="1" operator="between">
      <formula>4.5</formula>
      <formula>$E$119</formula>
    </cfRule>
    <cfRule type="cellIs" dxfId="5" priority="57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7.7109375" customWidth="1"/>
    <col min="5" max="8" width="7.28515625" customWidth="1"/>
    <col min="9" max="9" width="8.7109375" style="2" customWidth="1"/>
    <col min="10" max="10" width="7.85546875" customWidth="1"/>
  </cols>
  <sheetData>
    <row r="1" spans="1:16" x14ac:dyDescent="0.25">
      <c r="K1" s="70"/>
      <c r="L1" s="4" t="s">
        <v>8</v>
      </c>
    </row>
    <row r="2" spans="1:16" ht="16.5" customHeight="1" x14ac:dyDescent="0.25">
      <c r="A2" s="5"/>
      <c r="B2" s="5"/>
      <c r="C2" s="623" t="s">
        <v>70</v>
      </c>
      <c r="D2" s="623"/>
      <c r="E2" s="23"/>
      <c r="F2" s="23"/>
      <c r="G2" s="23"/>
      <c r="H2" s="23"/>
      <c r="I2" s="69">
        <v>2025</v>
      </c>
      <c r="J2" s="5"/>
      <c r="K2" s="71"/>
      <c r="L2" s="4" t="s">
        <v>9</v>
      </c>
    </row>
    <row r="3" spans="1:16" ht="15.75" thickBot="1" x14ac:dyDescent="0.3">
      <c r="A3" s="5"/>
      <c r="B3" s="5"/>
      <c r="C3" s="5"/>
      <c r="D3" s="5"/>
      <c r="E3" s="5"/>
      <c r="F3" s="5"/>
      <c r="G3" s="5"/>
      <c r="H3" s="5"/>
      <c r="I3" s="6"/>
      <c r="J3" s="5"/>
      <c r="K3" s="160"/>
      <c r="L3" s="4" t="s">
        <v>10</v>
      </c>
    </row>
    <row r="4" spans="1:16" ht="15" customHeight="1" x14ac:dyDescent="0.25">
      <c r="A4" s="639" t="s">
        <v>0</v>
      </c>
      <c r="B4" s="641" t="s">
        <v>11</v>
      </c>
      <c r="C4" s="647" t="s">
        <v>13</v>
      </c>
      <c r="D4" s="628" t="s">
        <v>14</v>
      </c>
      <c r="E4" s="649" t="s">
        <v>15</v>
      </c>
      <c r="F4" s="633"/>
      <c r="G4" s="633"/>
      <c r="H4" s="650"/>
      <c r="I4" s="630" t="s">
        <v>95</v>
      </c>
      <c r="J4" s="5"/>
      <c r="K4" s="7"/>
      <c r="L4" s="4" t="s">
        <v>16</v>
      </c>
    </row>
    <row r="5" spans="1:16" ht="30" customHeight="1" thickBot="1" x14ac:dyDescent="0.3">
      <c r="A5" s="640"/>
      <c r="B5" s="642"/>
      <c r="C5" s="648"/>
      <c r="D5" s="645"/>
      <c r="E5" s="52">
        <v>2</v>
      </c>
      <c r="F5" s="52">
        <v>3</v>
      </c>
      <c r="G5" s="52">
        <v>4</v>
      </c>
      <c r="H5" s="52">
        <v>5</v>
      </c>
      <c r="I5" s="638"/>
      <c r="J5" s="5"/>
    </row>
    <row r="6" spans="1:16" ht="15" customHeight="1" thickBot="1" x14ac:dyDescent="0.3">
      <c r="A6" s="73">
        <f>A16+A29+A47+A68+A83+A115+A125</f>
        <v>112</v>
      </c>
      <c r="B6" s="74"/>
      <c r="C6" s="72" t="s">
        <v>94</v>
      </c>
      <c r="D6" s="86">
        <f>D7+D17+D30+D48+D69+D84+D116</f>
        <v>14483</v>
      </c>
      <c r="E6" s="190">
        <f>AVERAGE(E8:E16,E18:E29,E31:E47,E49:E68,E70:E83,E85:E115,E117:E125)</f>
        <v>6.7984848484848479</v>
      </c>
      <c r="F6" s="191">
        <f t="shared" ref="F6:G6" si="0">AVERAGE(F8:F16,F18:F29,F31:F47,F49:F68,F70:F83,F85:F115,F117:F125)</f>
        <v>35.614732142857129</v>
      </c>
      <c r="G6" s="191">
        <f t="shared" si="0"/>
        <v>42.987857142857123</v>
      </c>
      <c r="H6" s="192">
        <f>AVERAGE(H8:H16,H18:H29,H31:H47,H49:H68,H70:H83,H85:H115,H117:H125)</f>
        <v>15.388660714285715</v>
      </c>
      <c r="I6" s="120">
        <f t="shared" ref="I6:I16" si="1">(E6*2+F6*3+G6*4+H6*5)/100</f>
        <v>3.6933589826839817</v>
      </c>
      <c r="J6" s="10"/>
      <c r="K6" s="113"/>
      <c r="L6" s="111"/>
      <c r="M6" s="111"/>
      <c r="N6" s="111"/>
      <c r="O6" s="111"/>
      <c r="P6" s="111"/>
    </row>
    <row r="7" spans="1:16" ht="15" customHeight="1" thickBot="1" x14ac:dyDescent="0.3">
      <c r="A7" s="73"/>
      <c r="B7" s="100"/>
      <c r="C7" s="75" t="s">
        <v>82</v>
      </c>
      <c r="D7" s="76">
        <f>SUM(D8:D16)</f>
        <v>991</v>
      </c>
      <c r="E7" s="109">
        <f>AVERAGE(E8:E16)</f>
        <v>8.5950000000000006</v>
      </c>
      <c r="F7" s="109">
        <f t="shared" ref="F7:H7" si="2">AVERAGE(F8:F16)</f>
        <v>32.077777777777776</v>
      </c>
      <c r="G7" s="109">
        <f t="shared" si="2"/>
        <v>44.663333333333334</v>
      </c>
      <c r="H7" s="109">
        <f t="shared" si="2"/>
        <v>17.530000000000005</v>
      </c>
      <c r="I7" s="108">
        <f>AVERAGE(I8:I16)</f>
        <v>3.7399666666666675</v>
      </c>
      <c r="J7" s="10"/>
    </row>
    <row r="8" spans="1:16" s="1" customFormat="1" ht="15" customHeight="1" x14ac:dyDescent="0.25">
      <c r="A8" s="16">
        <v>1</v>
      </c>
      <c r="B8" s="87">
        <v>10003</v>
      </c>
      <c r="C8" s="169" t="s">
        <v>17</v>
      </c>
      <c r="D8" s="483">
        <v>48</v>
      </c>
      <c r="E8" s="484"/>
      <c r="F8" s="484">
        <v>25</v>
      </c>
      <c r="G8" s="484">
        <v>54.17</v>
      </c>
      <c r="H8" s="484">
        <v>20.83</v>
      </c>
      <c r="I8" s="122">
        <f t="shared" si="1"/>
        <v>3.9582999999999999</v>
      </c>
      <c r="J8" s="10"/>
    </row>
    <row r="9" spans="1:16" s="1" customFormat="1" ht="15" customHeight="1" x14ac:dyDescent="0.25">
      <c r="A9" s="11">
        <v>2</v>
      </c>
      <c r="B9" s="88">
        <v>10002</v>
      </c>
      <c r="C9" s="170" t="s">
        <v>104</v>
      </c>
      <c r="D9" s="427">
        <v>96</v>
      </c>
      <c r="E9" s="428"/>
      <c r="F9" s="428">
        <v>28.13</v>
      </c>
      <c r="G9" s="428">
        <v>42.71</v>
      </c>
      <c r="H9" s="428">
        <v>29.17</v>
      </c>
      <c r="I9" s="84">
        <f t="shared" si="1"/>
        <v>4.0108000000000006</v>
      </c>
      <c r="J9" s="10"/>
    </row>
    <row r="10" spans="1:16" s="1" customFormat="1" ht="15" customHeight="1" x14ac:dyDescent="0.25">
      <c r="A10" s="11">
        <v>3</v>
      </c>
      <c r="B10" s="88">
        <v>10090</v>
      </c>
      <c r="C10" s="171" t="s">
        <v>19</v>
      </c>
      <c r="D10" s="485">
        <v>187</v>
      </c>
      <c r="E10" s="486">
        <v>2.67</v>
      </c>
      <c r="F10" s="486">
        <v>24.6</v>
      </c>
      <c r="G10" s="486">
        <v>54.55</v>
      </c>
      <c r="H10" s="486">
        <v>18.18</v>
      </c>
      <c r="I10" s="84">
        <f t="shared" si="1"/>
        <v>3.8824000000000001</v>
      </c>
      <c r="J10" s="10"/>
    </row>
    <row r="11" spans="1:16" s="1" customFormat="1" ht="15" customHeight="1" x14ac:dyDescent="0.25">
      <c r="A11" s="11">
        <v>4</v>
      </c>
      <c r="B11" s="88">
        <v>10004</v>
      </c>
      <c r="C11" s="171" t="s">
        <v>18</v>
      </c>
      <c r="D11" s="425">
        <v>139</v>
      </c>
      <c r="E11" s="426">
        <v>2.88</v>
      </c>
      <c r="F11" s="426">
        <v>24.46</v>
      </c>
      <c r="G11" s="426">
        <v>37.409999999999997</v>
      </c>
      <c r="H11" s="426">
        <v>35.25</v>
      </c>
      <c r="I11" s="84">
        <f t="shared" si="1"/>
        <v>4.0503</v>
      </c>
      <c r="J11" s="10"/>
    </row>
    <row r="12" spans="1:16" s="1" customFormat="1" ht="15" customHeight="1" x14ac:dyDescent="0.25">
      <c r="A12" s="11">
        <v>5</v>
      </c>
      <c r="B12" s="88">
        <v>10001</v>
      </c>
      <c r="C12" s="170" t="s">
        <v>105</v>
      </c>
      <c r="D12" s="425">
        <v>112</v>
      </c>
      <c r="E12" s="426"/>
      <c r="F12" s="426">
        <v>23.21</v>
      </c>
      <c r="G12" s="426">
        <v>51.79</v>
      </c>
      <c r="H12" s="426">
        <v>25</v>
      </c>
      <c r="I12" s="84">
        <f t="shared" si="1"/>
        <v>4.0179</v>
      </c>
      <c r="J12" s="10"/>
    </row>
    <row r="13" spans="1:16" s="1" customFormat="1" ht="15" customHeight="1" x14ac:dyDescent="0.25">
      <c r="A13" s="11">
        <v>6</v>
      </c>
      <c r="B13" s="88">
        <v>10120</v>
      </c>
      <c r="C13" s="171" t="s">
        <v>106</v>
      </c>
      <c r="D13" s="429">
        <v>88</v>
      </c>
      <c r="E13" s="430">
        <v>23.86</v>
      </c>
      <c r="F13" s="430">
        <v>40.909999999999997</v>
      </c>
      <c r="G13" s="430">
        <v>29.55</v>
      </c>
      <c r="H13" s="430">
        <v>5.68</v>
      </c>
      <c r="I13" s="84">
        <f t="shared" si="1"/>
        <v>3.1704999999999997</v>
      </c>
      <c r="J13" s="10"/>
    </row>
    <row r="14" spans="1:16" s="1" customFormat="1" ht="15" customHeight="1" x14ac:dyDescent="0.25">
      <c r="A14" s="11">
        <v>7</v>
      </c>
      <c r="B14" s="88">
        <v>10190</v>
      </c>
      <c r="C14" s="171" t="s">
        <v>107</v>
      </c>
      <c r="D14" s="429">
        <v>114</v>
      </c>
      <c r="E14" s="430">
        <v>7.89</v>
      </c>
      <c r="F14" s="430">
        <v>35.96</v>
      </c>
      <c r="G14" s="430">
        <v>39.47</v>
      </c>
      <c r="H14" s="430">
        <v>16.670000000000002</v>
      </c>
      <c r="I14" s="84">
        <f t="shared" si="1"/>
        <v>3.6488999999999998</v>
      </c>
      <c r="J14" s="10"/>
    </row>
    <row r="15" spans="1:16" s="1" customFormat="1" ht="15" customHeight="1" x14ac:dyDescent="0.25">
      <c r="A15" s="11">
        <v>8</v>
      </c>
      <c r="B15" s="88">
        <v>10320</v>
      </c>
      <c r="C15" s="171" t="s">
        <v>20</v>
      </c>
      <c r="D15" s="487">
        <v>116</v>
      </c>
      <c r="E15" s="488">
        <v>12.07</v>
      </c>
      <c r="F15" s="488">
        <v>41.38</v>
      </c>
      <c r="G15" s="488">
        <v>43.97</v>
      </c>
      <c r="H15" s="488">
        <v>2.59</v>
      </c>
      <c r="I15" s="84">
        <f t="shared" si="1"/>
        <v>3.3711000000000002</v>
      </c>
      <c r="J15" s="10"/>
    </row>
    <row r="16" spans="1:16" s="1" customFormat="1" ht="15" customHeight="1" thickBot="1" x14ac:dyDescent="0.3">
      <c r="A16" s="13">
        <v>9</v>
      </c>
      <c r="B16" s="89">
        <v>10860</v>
      </c>
      <c r="C16" s="172" t="s">
        <v>99</v>
      </c>
      <c r="D16" s="431">
        <v>91</v>
      </c>
      <c r="E16" s="432">
        <v>2.2000000000000002</v>
      </c>
      <c r="F16" s="432">
        <v>45.05</v>
      </c>
      <c r="G16" s="432">
        <v>48.35</v>
      </c>
      <c r="H16" s="432">
        <v>4.4000000000000004</v>
      </c>
      <c r="I16" s="119">
        <f t="shared" si="1"/>
        <v>3.5495000000000001</v>
      </c>
      <c r="J16" s="10"/>
    </row>
    <row r="17" spans="1:10" s="1" customFormat="1" ht="15" customHeight="1" thickBot="1" x14ac:dyDescent="0.3">
      <c r="A17" s="77"/>
      <c r="B17" s="101"/>
      <c r="C17" s="75" t="s">
        <v>83</v>
      </c>
      <c r="D17" s="78">
        <f>SUM(D18:D29)</f>
        <v>1273</v>
      </c>
      <c r="E17" s="79">
        <f>AVERAGE(E18:E29)</f>
        <v>3.939090909090909</v>
      </c>
      <c r="F17" s="79">
        <f>AVERAGE(F18:F29)</f>
        <v>37.651666666666664</v>
      </c>
      <c r="G17" s="79">
        <f>AVERAGE(G18:G29)</f>
        <v>43.967500000000001</v>
      </c>
      <c r="H17" s="79">
        <f>AVERAGE(H18:H29)</f>
        <v>14.77166666666667</v>
      </c>
      <c r="I17" s="80">
        <f>AVERAGE(I18:I29)</f>
        <v>3.6990500000000002</v>
      </c>
      <c r="J17" s="114"/>
    </row>
    <row r="18" spans="1:10" s="1" customFormat="1" ht="15" customHeight="1" x14ac:dyDescent="0.25">
      <c r="A18" s="16">
        <v>1</v>
      </c>
      <c r="B18" s="87">
        <v>20040</v>
      </c>
      <c r="C18" s="94" t="s">
        <v>21</v>
      </c>
      <c r="D18" s="435">
        <v>109</v>
      </c>
      <c r="E18" s="436">
        <v>0.92</v>
      </c>
      <c r="F18" s="436">
        <v>43.12</v>
      </c>
      <c r="G18" s="436">
        <v>41.28</v>
      </c>
      <c r="H18" s="436">
        <v>14.68</v>
      </c>
      <c r="I18" s="122">
        <f t="shared" ref="I18:I29" si="3">(E18*2+F18*3+G18*4+H18*5)/100</f>
        <v>3.6972000000000005</v>
      </c>
      <c r="J18" s="10"/>
    </row>
    <row r="19" spans="1:10" s="1" customFormat="1" ht="15" customHeight="1" x14ac:dyDescent="0.25">
      <c r="A19" s="11">
        <v>2</v>
      </c>
      <c r="B19" s="88">
        <v>20061</v>
      </c>
      <c r="C19" s="95" t="s">
        <v>22</v>
      </c>
      <c r="D19" s="496">
        <v>65</v>
      </c>
      <c r="E19" s="497"/>
      <c r="F19" s="497">
        <v>23.08</v>
      </c>
      <c r="G19" s="497">
        <v>61.54</v>
      </c>
      <c r="H19" s="497">
        <v>15.38</v>
      </c>
      <c r="I19" s="84">
        <f t="shared" si="3"/>
        <v>3.9229999999999996</v>
      </c>
      <c r="J19" s="10"/>
    </row>
    <row r="20" spans="1:10" s="1" customFormat="1" ht="15" customHeight="1" x14ac:dyDescent="0.25">
      <c r="A20" s="11">
        <v>3</v>
      </c>
      <c r="B20" s="88">
        <v>21020</v>
      </c>
      <c r="C20" s="95" t="s">
        <v>26</v>
      </c>
      <c r="D20" s="500">
        <v>78</v>
      </c>
      <c r="E20" s="501">
        <v>5.13</v>
      </c>
      <c r="F20" s="501">
        <v>24.36</v>
      </c>
      <c r="G20" s="501">
        <v>46.15</v>
      </c>
      <c r="H20" s="501">
        <v>24.36</v>
      </c>
      <c r="I20" s="84">
        <f t="shared" si="3"/>
        <v>3.8974000000000002</v>
      </c>
      <c r="J20" s="10"/>
    </row>
    <row r="21" spans="1:10" s="1" customFormat="1" ht="15" customHeight="1" x14ac:dyDescent="0.25">
      <c r="A21" s="11">
        <v>4</v>
      </c>
      <c r="B21" s="87">
        <v>20060</v>
      </c>
      <c r="C21" s="94" t="s">
        <v>84</v>
      </c>
      <c r="D21" s="494">
        <v>181</v>
      </c>
      <c r="E21" s="495">
        <v>2.76</v>
      </c>
      <c r="F21" s="495">
        <v>26.52</v>
      </c>
      <c r="G21" s="495">
        <v>53.59</v>
      </c>
      <c r="H21" s="495">
        <v>17.13</v>
      </c>
      <c r="I21" s="84">
        <f t="shared" si="3"/>
        <v>3.8508999999999998</v>
      </c>
      <c r="J21" s="10"/>
    </row>
    <row r="22" spans="1:10" s="1" customFormat="1" ht="15" customHeight="1" x14ac:dyDescent="0.25">
      <c r="A22" s="11">
        <v>5</v>
      </c>
      <c r="B22" s="88">
        <v>20400</v>
      </c>
      <c r="C22" s="97" t="s">
        <v>23</v>
      </c>
      <c r="D22" s="433">
        <v>168</v>
      </c>
      <c r="E22" s="434">
        <v>1.79</v>
      </c>
      <c r="F22" s="434">
        <v>26.19</v>
      </c>
      <c r="G22" s="434">
        <v>48.21</v>
      </c>
      <c r="H22" s="434">
        <v>23.81</v>
      </c>
      <c r="I22" s="84">
        <f t="shared" si="3"/>
        <v>3.9404000000000003</v>
      </c>
      <c r="J22" s="10"/>
    </row>
    <row r="23" spans="1:10" s="1" customFormat="1" ht="15" customHeight="1" x14ac:dyDescent="0.25">
      <c r="A23" s="11">
        <v>6</v>
      </c>
      <c r="B23" s="88">
        <v>20080</v>
      </c>
      <c r="C23" s="95" t="s">
        <v>108</v>
      </c>
      <c r="D23" s="498">
        <v>85</v>
      </c>
      <c r="E23" s="499">
        <v>4.71</v>
      </c>
      <c r="F23" s="499">
        <v>42.35</v>
      </c>
      <c r="G23" s="499">
        <v>43.53</v>
      </c>
      <c r="H23" s="499">
        <v>9.41</v>
      </c>
      <c r="I23" s="84">
        <f t="shared" si="3"/>
        <v>3.5764000000000005</v>
      </c>
      <c r="J23" s="10"/>
    </row>
    <row r="24" spans="1:10" s="1" customFormat="1" ht="15" customHeight="1" x14ac:dyDescent="0.25">
      <c r="A24" s="11">
        <v>7</v>
      </c>
      <c r="B24" s="88">
        <v>20460</v>
      </c>
      <c r="C24" s="95" t="s">
        <v>109</v>
      </c>
      <c r="D24" s="498">
        <v>95</v>
      </c>
      <c r="E24" s="499">
        <v>3.16</v>
      </c>
      <c r="F24" s="499">
        <v>38.950000000000003</v>
      </c>
      <c r="G24" s="499">
        <v>42.11</v>
      </c>
      <c r="H24" s="499">
        <v>15.79</v>
      </c>
      <c r="I24" s="84">
        <f t="shared" si="3"/>
        <v>3.7056</v>
      </c>
      <c r="J24" s="10"/>
    </row>
    <row r="25" spans="1:10" s="1" customFormat="1" ht="15" customHeight="1" x14ac:dyDescent="0.25">
      <c r="A25" s="11">
        <v>8</v>
      </c>
      <c r="B25" s="88">
        <v>20550</v>
      </c>
      <c r="C25" s="95" t="s">
        <v>24</v>
      </c>
      <c r="D25" s="498">
        <v>66</v>
      </c>
      <c r="E25" s="499">
        <v>6.06</v>
      </c>
      <c r="F25" s="499">
        <v>60.61</v>
      </c>
      <c r="G25" s="499">
        <v>27.27</v>
      </c>
      <c r="H25" s="499">
        <v>6.06</v>
      </c>
      <c r="I25" s="84">
        <f t="shared" si="3"/>
        <v>3.3332999999999999</v>
      </c>
      <c r="J25" s="10"/>
    </row>
    <row r="26" spans="1:10" s="1" customFormat="1" ht="15" customHeight="1" x14ac:dyDescent="0.25">
      <c r="A26" s="11">
        <v>9</v>
      </c>
      <c r="B26" s="88">
        <v>20630</v>
      </c>
      <c r="C26" s="95" t="s">
        <v>211</v>
      </c>
      <c r="D26" s="498">
        <v>87</v>
      </c>
      <c r="E26" s="499">
        <v>6.9</v>
      </c>
      <c r="F26" s="499">
        <v>44.83</v>
      </c>
      <c r="G26" s="499">
        <v>37.93</v>
      </c>
      <c r="H26" s="499">
        <v>10.34</v>
      </c>
      <c r="I26" s="84">
        <f t="shared" si="3"/>
        <v>3.5170999999999997</v>
      </c>
      <c r="J26" s="10"/>
    </row>
    <row r="27" spans="1:10" s="1" customFormat="1" ht="15" customHeight="1" x14ac:dyDescent="0.25">
      <c r="A27" s="11">
        <v>10</v>
      </c>
      <c r="B27" s="88">
        <v>20810</v>
      </c>
      <c r="C27" s="95" t="s">
        <v>110</v>
      </c>
      <c r="D27" s="498">
        <v>115</v>
      </c>
      <c r="E27" s="499">
        <v>6.09</v>
      </c>
      <c r="F27" s="499">
        <v>46.96</v>
      </c>
      <c r="G27" s="499">
        <v>35.65</v>
      </c>
      <c r="H27" s="499">
        <v>11.3</v>
      </c>
      <c r="I27" s="84">
        <f t="shared" si="3"/>
        <v>3.5215999999999998</v>
      </c>
      <c r="J27" s="10"/>
    </row>
    <row r="28" spans="1:10" s="1" customFormat="1" ht="15" customHeight="1" x14ac:dyDescent="0.25">
      <c r="A28" s="11">
        <v>11</v>
      </c>
      <c r="B28" s="88">
        <v>20900</v>
      </c>
      <c r="C28" s="95" t="s">
        <v>111</v>
      </c>
      <c r="D28" s="498">
        <v>146</v>
      </c>
      <c r="E28" s="499">
        <v>0.68</v>
      </c>
      <c r="F28" s="499">
        <v>37.67</v>
      </c>
      <c r="G28" s="499">
        <v>49.32</v>
      </c>
      <c r="H28" s="499">
        <v>12.33</v>
      </c>
      <c r="I28" s="84">
        <f t="shared" si="3"/>
        <v>3.7329999999999997</v>
      </c>
      <c r="J28" s="10"/>
    </row>
    <row r="29" spans="1:10" s="1" customFormat="1" ht="15" customHeight="1" thickBot="1" x14ac:dyDescent="0.3">
      <c r="A29" s="11">
        <v>12</v>
      </c>
      <c r="B29" s="88">
        <v>21350</v>
      </c>
      <c r="C29" s="95" t="s">
        <v>112</v>
      </c>
      <c r="D29" s="502">
        <v>78</v>
      </c>
      <c r="E29" s="503">
        <v>5.13</v>
      </c>
      <c r="F29" s="503">
        <v>37.18</v>
      </c>
      <c r="G29" s="503">
        <v>41.03</v>
      </c>
      <c r="H29" s="503">
        <v>16.670000000000002</v>
      </c>
      <c r="I29" s="84">
        <f t="shared" si="3"/>
        <v>3.6927000000000003</v>
      </c>
      <c r="J29" s="10"/>
    </row>
    <row r="30" spans="1:10" s="1" customFormat="1" ht="15" customHeight="1" thickBot="1" x14ac:dyDescent="0.3">
      <c r="A30" s="77"/>
      <c r="B30" s="100"/>
      <c r="C30" s="75" t="s">
        <v>85</v>
      </c>
      <c r="D30" s="78">
        <f>SUM(D31:D47)</f>
        <v>1633</v>
      </c>
      <c r="E30" s="166">
        <f>AVERAGE(E31:E47)</f>
        <v>8.7143750000000004</v>
      </c>
      <c r="F30" s="79">
        <f>AVERAGE(F31:F47)</f>
        <v>41.431764705882358</v>
      </c>
      <c r="G30" s="79">
        <f>AVERAGE(G31:G47)</f>
        <v>37.361764705882358</v>
      </c>
      <c r="H30" s="79">
        <f>AVERAGE(H31:H47)</f>
        <v>13.005294117647058</v>
      </c>
      <c r="I30" s="167">
        <f>AVERAGE(I31:I47)</f>
        <v>3.5517235294117651</v>
      </c>
      <c r="J30" s="10"/>
    </row>
    <row r="31" spans="1:10" s="1" customFormat="1" ht="15" customHeight="1" x14ac:dyDescent="0.25">
      <c r="A31" s="16">
        <v>1</v>
      </c>
      <c r="B31" s="87">
        <v>30070</v>
      </c>
      <c r="C31" s="94" t="s">
        <v>27</v>
      </c>
      <c r="D31" s="439">
        <v>117</v>
      </c>
      <c r="E31" s="440">
        <v>12.82</v>
      </c>
      <c r="F31" s="440">
        <v>41.88</v>
      </c>
      <c r="G31" s="440">
        <v>42.74</v>
      </c>
      <c r="H31" s="440">
        <v>2.56</v>
      </c>
      <c r="I31" s="122">
        <f t="shared" ref="I31:I47" si="4">(E31*2+F31*3+G31*4+H31*5)/100</f>
        <v>3.3504</v>
      </c>
      <c r="J31" s="10"/>
    </row>
    <row r="32" spans="1:10" s="1" customFormat="1" ht="15" customHeight="1" x14ac:dyDescent="0.25">
      <c r="A32" s="11">
        <v>2</v>
      </c>
      <c r="B32" s="88">
        <v>30480</v>
      </c>
      <c r="C32" s="95" t="s">
        <v>100</v>
      </c>
      <c r="D32" s="510">
        <v>108</v>
      </c>
      <c r="E32" s="511">
        <v>2.78</v>
      </c>
      <c r="F32" s="511">
        <v>43.52</v>
      </c>
      <c r="G32" s="511">
        <v>45.37</v>
      </c>
      <c r="H32" s="511">
        <v>8.33</v>
      </c>
      <c r="I32" s="84">
        <f t="shared" si="4"/>
        <v>3.5924999999999998</v>
      </c>
      <c r="J32" s="10"/>
    </row>
    <row r="33" spans="1:10" s="1" customFormat="1" ht="15" customHeight="1" x14ac:dyDescent="0.25">
      <c r="A33" s="11">
        <v>3</v>
      </c>
      <c r="B33" s="88">
        <v>30460</v>
      </c>
      <c r="C33" s="95" t="s">
        <v>31</v>
      </c>
      <c r="D33" s="508">
        <v>171</v>
      </c>
      <c r="E33" s="509">
        <v>5.26</v>
      </c>
      <c r="F33" s="509">
        <v>43.86</v>
      </c>
      <c r="G33" s="509">
        <v>40.35</v>
      </c>
      <c r="H33" s="509">
        <v>10.53</v>
      </c>
      <c r="I33" s="84">
        <f t="shared" si="4"/>
        <v>3.5614999999999997</v>
      </c>
      <c r="J33" s="10"/>
    </row>
    <row r="34" spans="1:10" s="1" customFormat="1" ht="15" customHeight="1" x14ac:dyDescent="0.25">
      <c r="A34" s="11">
        <v>4</v>
      </c>
      <c r="B34" s="88">
        <v>30030</v>
      </c>
      <c r="C34" s="95" t="s">
        <v>113</v>
      </c>
      <c r="D34" s="437">
        <v>94</v>
      </c>
      <c r="E34" s="438">
        <v>5.32</v>
      </c>
      <c r="F34" s="438">
        <v>41.49</v>
      </c>
      <c r="G34" s="438">
        <v>40.43</v>
      </c>
      <c r="H34" s="438">
        <v>12.77</v>
      </c>
      <c r="I34" s="84">
        <f t="shared" si="4"/>
        <v>3.6068000000000007</v>
      </c>
      <c r="J34" s="10"/>
    </row>
    <row r="35" spans="1:10" s="1" customFormat="1" ht="15" customHeight="1" x14ac:dyDescent="0.25">
      <c r="A35" s="11">
        <v>5</v>
      </c>
      <c r="B35" s="88">
        <v>31000</v>
      </c>
      <c r="C35" s="95" t="s">
        <v>35</v>
      </c>
      <c r="D35" s="437">
        <v>96</v>
      </c>
      <c r="E35" s="438">
        <v>12.5</v>
      </c>
      <c r="F35" s="438">
        <v>48.96</v>
      </c>
      <c r="G35" s="438">
        <v>30.21</v>
      </c>
      <c r="H35" s="438">
        <v>8.33</v>
      </c>
      <c r="I35" s="84">
        <f t="shared" si="4"/>
        <v>3.3437000000000001</v>
      </c>
      <c r="J35" s="10"/>
    </row>
    <row r="36" spans="1:10" s="1" customFormat="1" ht="15" customHeight="1" x14ac:dyDescent="0.25">
      <c r="A36" s="11">
        <v>6</v>
      </c>
      <c r="B36" s="88">
        <v>30130</v>
      </c>
      <c r="C36" s="95" t="s">
        <v>28</v>
      </c>
      <c r="D36" s="504">
        <v>58</v>
      </c>
      <c r="E36" s="505">
        <v>6.9</v>
      </c>
      <c r="F36" s="505">
        <v>41.38</v>
      </c>
      <c r="G36" s="505">
        <v>39.659999999999997</v>
      </c>
      <c r="H36" s="505">
        <v>12.07</v>
      </c>
      <c r="I36" s="84">
        <f t="shared" si="4"/>
        <v>3.5693000000000006</v>
      </c>
      <c r="J36" s="10"/>
    </row>
    <row r="37" spans="1:10" s="1" customFormat="1" ht="15" customHeight="1" x14ac:dyDescent="0.25">
      <c r="A37" s="11">
        <v>7</v>
      </c>
      <c r="B37" s="88">
        <v>30160</v>
      </c>
      <c r="C37" s="95" t="s">
        <v>114</v>
      </c>
      <c r="D37" s="441">
        <v>141</v>
      </c>
      <c r="E37" s="442">
        <v>10.64</v>
      </c>
      <c r="F37" s="442">
        <v>47.52</v>
      </c>
      <c r="G37" s="442">
        <v>27.66</v>
      </c>
      <c r="H37" s="442">
        <v>14.18</v>
      </c>
      <c r="I37" s="84">
        <f t="shared" si="4"/>
        <v>3.4537999999999998</v>
      </c>
      <c r="J37" s="10"/>
    </row>
    <row r="38" spans="1:10" s="1" customFormat="1" ht="15" customHeight="1" x14ac:dyDescent="0.25">
      <c r="A38" s="11">
        <v>8</v>
      </c>
      <c r="B38" s="88">
        <v>30310</v>
      </c>
      <c r="C38" s="95" t="s">
        <v>29</v>
      </c>
      <c r="D38" s="506">
        <v>69</v>
      </c>
      <c r="E38" s="507">
        <v>10.14</v>
      </c>
      <c r="F38" s="507">
        <v>47.83</v>
      </c>
      <c r="G38" s="507">
        <v>26.09</v>
      </c>
      <c r="H38" s="507">
        <v>15.94</v>
      </c>
      <c r="I38" s="84">
        <f t="shared" si="4"/>
        <v>3.4782999999999999</v>
      </c>
      <c r="J38" s="10"/>
    </row>
    <row r="39" spans="1:10" s="1" customFormat="1" ht="15" customHeight="1" x14ac:dyDescent="0.25">
      <c r="A39" s="11">
        <v>9</v>
      </c>
      <c r="B39" s="88">
        <v>30440</v>
      </c>
      <c r="C39" s="95" t="s">
        <v>30</v>
      </c>
      <c r="D39" s="443">
        <v>98</v>
      </c>
      <c r="E39" s="444">
        <v>14.29</v>
      </c>
      <c r="F39" s="444">
        <v>41.84</v>
      </c>
      <c r="G39" s="444">
        <v>36.729999999999997</v>
      </c>
      <c r="H39" s="444">
        <v>7.14</v>
      </c>
      <c r="I39" s="84">
        <f t="shared" si="4"/>
        <v>3.3671999999999995</v>
      </c>
      <c r="J39" s="10"/>
    </row>
    <row r="40" spans="1:10" s="1" customFormat="1" ht="15" customHeight="1" x14ac:dyDescent="0.25">
      <c r="A40" s="11">
        <v>10</v>
      </c>
      <c r="B40" s="88">
        <v>30500</v>
      </c>
      <c r="C40" s="95" t="s">
        <v>115</v>
      </c>
      <c r="D40" s="512">
        <v>28</v>
      </c>
      <c r="E40" s="513">
        <v>3.57</v>
      </c>
      <c r="F40" s="513">
        <v>42.86</v>
      </c>
      <c r="G40" s="513">
        <v>25</v>
      </c>
      <c r="H40" s="513">
        <v>28.57</v>
      </c>
      <c r="I40" s="84">
        <f t="shared" si="4"/>
        <v>3.7856999999999994</v>
      </c>
      <c r="J40" s="10"/>
    </row>
    <row r="41" spans="1:10" s="1" customFormat="1" ht="15" customHeight="1" x14ac:dyDescent="0.25">
      <c r="A41" s="11">
        <v>11</v>
      </c>
      <c r="B41" s="88">
        <v>30530</v>
      </c>
      <c r="C41" s="95" t="s">
        <v>116</v>
      </c>
      <c r="D41" s="445">
        <v>107</v>
      </c>
      <c r="E41" s="446">
        <v>13.08</v>
      </c>
      <c r="F41" s="446">
        <v>28.04</v>
      </c>
      <c r="G41" s="446">
        <v>41.12</v>
      </c>
      <c r="H41" s="446">
        <v>17.760000000000002</v>
      </c>
      <c r="I41" s="84">
        <f t="shared" si="4"/>
        <v>3.6356000000000002</v>
      </c>
      <c r="J41" s="10"/>
    </row>
    <row r="42" spans="1:10" s="1" customFormat="1" ht="15" customHeight="1" x14ac:dyDescent="0.25">
      <c r="A42" s="11">
        <v>12</v>
      </c>
      <c r="B42" s="88">
        <v>30640</v>
      </c>
      <c r="C42" s="95" t="s">
        <v>32</v>
      </c>
      <c r="D42" s="445">
        <v>120</v>
      </c>
      <c r="E42" s="446"/>
      <c r="F42" s="446">
        <v>42.5</v>
      </c>
      <c r="G42" s="446">
        <v>49.17</v>
      </c>
      <c r="H42" s="446">
        <v>8.33</v>
      </c>
      <c r="I42" s="84">
        <f t="shared" si="4"/>
        <v>3.6582999999999997</v>
      </c>
      <c r="J42" s="10"/>
    </row>
    <row r="43" spans="1:10" s="1" customFormat="1" ht="15" customHeight="1" x14ac:dyDescent="0.25">
      <c r="A43" s="11">
        <v>13</v>
      </c>
      <c r="B43" s="88">
        <v>30650</v>
      </c>
      <c r="C43" s="95" t="s">
        <v>117</v>
      </c>
      <c r="D43" s="445">
        <v>79</v>
      </c>
      <c r="E43" s="446">
        <v>2.5299999999999998</v>
      </c>
      <c r="F43" s="446">
        <v>51.9</v>
      </c>
      <c r="G43" s="446">
        <v>32.909999999999997</v>
      </c>
      <c r="H43" s="446">
        <v>12.66</v>
      </c>
      <c r="I43" s="84">
        <f t="shared" si="4"/>
        <v>3.5569999999999999</v>
      </c>
      <c r="J43" s="10"/>
    </row>
    <row r="44" spans="1:10" s="1" customFormat="1" ht="15" customHeight="1" x14ac:dyDescent="0.25">
      <c r="A44" s="11">
        <v>14</v>
      </c>
      <c r="B44" s="87">
        <v>30790</v>
      </c>
      <c r="C44" s="95" t="s">
        <v>33</v>
      </c>
      <c r="D44" s="514">
        <v>67</v>
      </c>
      <c r="E44" s="515">
        <v>11.94</v>
      </c>
      <c r="F44" s="515">
        <v>43.28</v>
      </c>
      <c r="G44" s="515">
        <v>32.840000000000003</v>
      </c>
      <c r="H44" s="515">
        <v>11.94</v>
      </c>
      <c r="I44" s="84">
        <f t="shared" si="4"/>
        <v>3.4478000000000004</v>
      </c>
      <c r="J44" s="10"/>
    </row>
    <row r="45" spans="1:10" s="1" customFormat="1" ht="15" customHeight="1" x14ac:dyDescent="0.25">
      <c r="A45" s="11">
        <v>15</v>
      </c>
      <c r="B45" s="88">
        <v>30880</v>
      </c>
      <c r="C45" s="94" t="s">
        <v>118</v>
      </c>
      <c r="D45" s="447">
        <v>56</v>
      </c>
      <c r="E45" s="448">
        <v>10.71</v>
      </c>
      <c r="F45" s="448">
        <v>28.57</v>
      </c>
      <c r="G45" s="448">
        <v>35.71</v>
      </c>
      <c r="H45" s="448">
        <v>25</v>
      </c>
      <c r="I45" s="84">
        <f t="shared" si="4"/>
        <v>3.7497000000000003</v>
      </c>
      <c r="J45" s="10"/>
    </row>
    <row r="46" spans="1:10" s="1" customFormat="1" ht="15" customHeight="1" x14ac:dyDescent="0.25">
      <c r="A46" s="11">
        <v>16</v>
      </c>
      <c r="B46" s="88">
        <v>30940</v>
      </c>
      <c r="C46" s="95" t="s">
        <v>34</v>
      </c>
      <c r="D46" s="447">
        <v>110</v>
      </c>
      <c r="E46" s="448">
        <v>8.18</v>
      </c>
      <c r="F46" s="448">
        <v>39.090000000000003</v>
      </c>
      <c r="G46" s="448">
        <v>40.909999999999997</v>
      </c>
      <c r="H46" s="448">
        <v>11.82</v>
      </c>
      <c r="I46" s="84">
        <f t="shared" si="4"/>
        <v>3.5636999999999999</v>
      </c>
      <c r="J46" s="10"/>
    </row>
    <row r="47" spans="1:10" s="1" customFormat="1" ht="15" customHeight="1" thickBot="1" x14ac:dyDescent="0.3">
      <c r="A47" s="11">
        <v>17</v>
      </c>
      <c r="B47" s="91">
        <v>31480</v>
      </c>
      <c r="C47" s="95" t="s">
        <v>36</v>
      </c>
      <c r="D47" s="447">
        <v>114</v>
      </c>
      <c r="E47" s="448">
        <v>8.77</v>
      </c>
      <c r="F47" s="448">
        <v>29.82</v>
      </c>
      <c r="G47" s="448">
        <v>48.25</v>
      </c>
      <c r="H47" s="448">
        <v>13.16</v>
      </c>
      <c r="I47" s="84">
        <f t="shared" si="4"/>
        <v>3.6579999999999999</v>
      </c>
      <c r="J47" s="10"/>
    </row>
    <row r="48" spans="1:10" s="1" customFormat="1" ht="15" customHeight="1" thickBot="1" x14ac:dyDescent="0.3">
      <c r="A48" s="77"/>
      <c r="B48" s="100"/>
      <c r="C48" s="81" t="s">
        <v>86</v>
      </c>
      <c r="D48" s="78">
        <f>SUM(D49:D68)</f>
        <v>2414</v>
      </c>
      <c r="E48" s="79">
        <f t="shared" ref="E48:H48" si="5">AVERAGE(E49:E68)</f>
        <v>7.7887500000000003</v>
      </c>
      <c r="F48" s="168">
        <f t="shared" si="5"/>
        <v>37.234000000000002</v>
      </c>
      <c r="G48" s="79">
        <f t="shared" si="5"/>
        <v>42.392000000000003</v>
      </c>
      <c r="H48" s="79">
        <f t="shared" si="5"/>
        <v>14.145500000000002</v>
      </c>
      <c r="I48" s="167">
        <f>AVERAGE(I49:I68)</f>
        <v>3.6445949999999998</v>
      </c>
      <c r="J48" s="10"/>
    </row>
    <row r="49" spans="1:10" s="1" customFormat="1" ht="15" customHeight="1" x14ac:dyDescent="0.25">
      <c r="A49" s="16">
        <v>1</v>
      </c>
      <c r="B49" s="87">
        <v>40010</v>
      </c>
      <c r="C49" s="94" t="s">
        <v>101</v>
      </c>
      <c r="D49" s="516">
        <v>245</v>
      </c>
      <c r="E49" s="517">
        <v>7.35</v>
      </c>
      <c r="F49" s="517">
        <v>38.369999999999997</v>
      </c>
      <c r="G49" s="517">
        <v>46.53</v>
      </c>
      <c r="H49" s="517">
        <v>7.76</v>
      </c>
      <c r="I49" s="122">
        <f t="shared" ref="I49:I68" si="6">(E49*2+F49*3+G49*4+H49*5)/100</f>
        <v>3.5472999999999995</v>
      </c>
      <c r="J49" s="10"/>
    </row>
    <row r="50" spans="1:10" s="1" customFormat="1" ht="15" customHeight="1" x14ac:dyDescent="0.25">
      <c r="A50" s="11">
        <v>2</v>
      </c>
      <c r="B50" s="88">
        <v>40030</v>
      </c>
      <c r="C50" s="95" t="s">
        <v>103</v>
      </c>
      <c r="D50" s="518">
        <v>80</v>
      </c>
      <c r="E50" s="519">
        <v>3.75</v>
      </c>
      <c r="F50" s="519">
        <v>26.25</v>
      </c>
      <c r="G50" s="519">
        <v>56.25</v>
      </c>
      <c r="H50" s="519">
        <v>13.75</v>
      </c>
      <c r="I50" s="84">
        <f t="shared" si="6"/>
        <v>3.8</v>
      </c>
      <c r="J50" s="10"/>
    </row>
    <row r="51" spans="1:10" s="1" customFormat="1" ht="15" customHeight="1" x14ac:dyDescent="0.25">
      <c r="A51" s="11">
        <v>3</v>
      </c>
      <c r="B51" s="88">
        <v>40410</v>
      </c>
      <c r="C51" s="95" t="s">
        <v>46</v>
      </c>
      <c r="D51" s="530">
        <v>189</v>
      </c>
      <c r="E51" s="531">
        <v>1.59</v>
      </c>
      <c r="F51" s="531">
        <v>43.92</v>
      </c>
      <c r="G51" s="531">
        <v>46.56</v>
      </c>
      <c r="H51" s="531">
        <v>7.94</v>
      </c>
      <c r="I51" s="84">
        <f t="shared" si="6"/>
        <v>3.6088</v>
      </c>
      <c r="J51" s="10"/>
    </row>
    <row r="52" spans="1:10" s="1" customFormat="1" ht="15" customHeight="1" x14ac:dyDescent="0.25">
      <c r="A52" s="11">
        <v>4</v>
      </c>
      <c r="B52" s="88">
        <v>40011</v>
      </c>
      <c r="C52" s="95" t="s">
        <v>37</v>
      </c>
      <c r="D52" s="520">
        <v>302</v>
      </c>
      <c r="E52" s="521">
        <v>6.62</v>
      </c>
      <c r="F52" s="521">
        <v>41.06</v>
      </c>
      <c r="G52" s="521">
        <v>44.37</v>
      </c>
      <c r="H52" s="521">
        <v>7.95</v>
      </c>
      <c r="I52" s="84">
        <f t="shared" si="6"/>
        <v>3.5364999999999998</v>
      </c>
      <c r="J52" s="10"/>
    </row>
    <row r="53" spans="1:10" s="1" customFormat="1" ht="15" customHeight="1" x14ac:dyDescent="0.25">
      <c r="A53" s="11">
        <v>5</v>
      </c>
      <c r="B53" s="88">
        <v>40080</v>
      </c>
      <c r="C53" s="95" t="s">
        <v>39</v>
      </c>
      <c r="D53" s="449">
        <v>155</v>
      </c>
      <c r="E53" s="450">
        <v>3.23</v>
      </c>
      <c r="F53" s="450">
        <v>39.35</v>
      </c>
      <c r="G53" s="450">
        <v>36.770000000000003</v>
      </c>
      <c r="H53" s="450">
        <v>20.65</v>
      </c>
      <c r="I53" s="84">
        <f t="shared" si="6"/>
        <v>3.7484000000000002</v>
      </c>
      <c r="J53" s="10"/>
    </row>
    <row r="54" spans="1:10" s="1" customFormat="1" ht="15" customHeight="1" x14ac:dyDescent="0.25">
      <c r="A54" s="11">
        <v>6</v>
      </c>
      <c r="B54" s="88">
        <v>40100</v>
      </c>
      <c r="C54" s="95" t="s">
        <v>40</v>
      </c>
      <c r="D54" s="522">
        <v>117</v>
      </c>
      <c r="E54" s="523">
        <v>5.13</v>
      </c>
      <c r="F54" s="523">
        <v>34.19</v>
      </c>
      <c r="G54" s="523">
        <v>47.01</v>
      </c>
      <c r="H54" s="523">
        <v>13.68</v>
      </c>
      <c r="I54" s="84">
        <f t="shared" si="6"/>
        <v>3.6926999999999999</v>
      </c>
      <c r="J54" s="10"/>
    </row>
    <row r="55" spans="1:10" s="1" customFormat="1" ht="15" customHeight="1" x14ac:dyDescent="0.25">
      <c r="A55" s="11">
        <v>7</v>
      </c>
      <c r="B55" s="88">
        <v>40020</v>
      </c>
      <c r="C55" s="95" t="s">
        <v>119</v>
      </c>
      <c r="D55" s="457">
        <v>24</v>
      </c>
      <c r="E55" s="458"/>
      <c r="F55" s="458">
        <v>20.83</v>
      </c>
      <c r="G55" s="458">
        <v>50</v>
      </c>
      <c r="H55" s="458">
        <v>29.17</v>
      </c>
      <c r="I55" s="84">
        <f t="shared" si="6"/>
        <v>4.0834000000000001</v>
      </c>
      <c r="J55" s="10"/>
    </row>
    <row r="56" spans="1:10" s="1" customFormat="1" ht="15" customHeight="1" x14ac:dyDescent="0.25">
      <c r="A56" s="11">
        <v>8</v>
      </c>
      <c r="B56" s="88">
        <v>40031</v>
      </c>
      <c r="C56" s="97" t="s">
        <v>210</v>
      </c>
      <c r="D56" s="451">
        <v>117</v>
      </c>
      <c r="E56" s="452">
        <v>7.69</v>
      </c>
      <c r="F56" s="452">
        <v>38.46</v>
      </c>
      <c r="G56" s="452">
        <v>41.88</v>
      </c>
      <c r="H56" s="452">
        <v>11.97</v>
      </c>
      <c r="I56" s="84">
        <f t="shared" si="6"/>
        <v>3.5813000000000001</v>
      </c>
      <c r="J56" s="10"/>
    </row>
    <row r="57" spans="1:10" s="1" customFormat="1" ht="15" customHeight="1" x14ac:dyDescent="0.25">
      <c r="A57" s="11">
        <v>9</v>
      </c>
      <c r="B57" s="88">
        <v>40210</v>
      </c>
      <c r="C57" s="97" t="s">
        <v>42</v>
      </c>
      <c r="D57" s="451">
        <v>52</v>
      </c>
      <c r="E57" s="452">
        <v>30.77</v>
      </c>
      <c r="F57" s="452">
        <v>23.08</v>
      </c>
      <c r="G57" s="452">
        <v>28.85</v>
      </c>
      <c r="H57" s="452">
        <v>17.309999999999999</v>
      </c>
      <c r="I57" s="84">
        <f t="shared" si="6"/>
        <v>3.3273000000000001</v>
      </c>
      <c r="J57" s="10"/>
    </row>
    <row r="58" spans="1:10" s="1" customFormat="1" ht="15" customHeight="1" x14ac:dyDescent="0.25">
      <c r="A58" s="11">
        <v>10</v>
      </c>
      <c r="B58" s="87">
        <v>40300</v>
      </c>
      <c r="C58" s="98" t="s">
        <v>43</v>
      </c>
      <c r="D58" s="526">
        <v>49</v>
      </c>
      <c r="E58" s="527"/>
      <c r="F58" s="527">
        <v>30.61</v>
      </c>
      <c r="G58" s="527">
        <v>40.82</v>
      </c>
      <c r="H58" s="527">
        <v>28.57</v>
      </c>
      <c r="I58" s="84">
        <f t="shared" si="6"/>
        <v>3.9796000000000005</v>
      </c>
      <c r="J58" s="10"/>
    </row>
    <row r="59" spans="1:10" s="1" customFormat="1" ht="15" customHeight="1" x14ac:dyDescent="0.25">
      <c r="A59" s="11">
        <v>11</v>
      </c>
      <c r="B59" s="88">
        <v>40360</v>
      </c>
      <c r="C59" s="95" t="s">
        <v>44</v>
      </c>
      <c r="D59" s="453">
        <v>50</v>
      </c>
      <c r="E59" s="454">
        <v>2</v>
      </c>
      <c r="F59" s="454">
        <v>48</v>
      </c>
      <c r="G59" s="454">
        <v>42</v>
      </c>
      <c r="H59" s="454">
        <v>8</v>
      </c>
      <c r="I59" s="84">
        <f t="shared" si="6"/>
        <v>3.56</v>
      </c>
      <c r="J59" s="10"/>
    </row>
    <row r="60" spans="1:10" s="1" customFormat="1" ht="15" customHeight="1" x14ac:dyDescent="0.25">
      <c r="A60" s="11">
        <v>12</v>
      </c>
      <c r="B60" s="88">
        <v>40390</v>
      </c>
      <c r="C60" s="95" t="s">
        <v>45</v>
      </c>
      <c r="D60" s="528">
        <v>52</v>
      </c>
      <c r="E60" s="529">
        <v>17.309999999999999</v>
      </c>
      <c r="F60" s="529">
        <v>34.619999999999997</v>
      </c>
      <c r="G60" s="529">
        <v>32.69</v>
      </c>
      <c r="H60" s="529">
        <v>15.38</v>
      </c>
      <c r="I60" s="84">
        <f t="shared" si="6"/>
        <v>3.4613999999999998</v>
      </c>
      <c r="J60" s="10"/>
    </row>
    <row r="61" spans="1:10" s="1" customFormat="1" ht="15" customHeight="1" x14ac:dyDescent="0.25">
      <c r="A61" s="11">
        <v>13</v>
      </c>
      <c r="B61" s="88">
        <v>40720</v>
      </c>
      <c r="C61" s="95" t="s">
        <v>209</v>
      </c>
      <c r="D61" s="532">
        <v>151</v>
      </c>
      <c r="E61" s="533">
        <v>6.62</v>
      </c>
      <c r="F61" s="533">
        <v>32.450000000000003</v>
      </c>
      <c r="G61" s="533">
        <v>45.7</v>
      </c>
      <c r="H61" s="533">
        <v>15.23</v>
      </c>
      <c r="I61" s="84">
        <f t="shared" si="6"/>
        <v>3.6953999999999998</v>
      </c>
      <c r="J61" s="10"/>
    </row>
    <row r="62" spans="1:10" s="1" customFormat="1" ht="15" customHeight="1" x14ac:dyDescent="0.25">
      <c r="A62" s="11">
        <v>14</v>
      </c>
      <c r="B62" s="88">
        <v>40730</v>
      </c>
      <c r="C62" s="95" t="s">
        <v>47</v>
      </c>
      <c r="D62" s="532">
        <v>26</v>
      </c>
      <c r="E62" s="533"/>
      <c r="F62" s="533">
        <v>38.46</v>
      </c>
      <c r="G62" s="533">
        <v>42.31</v>
      </c>
      <c r="H62" s="533">
        <v>19.23</v>
      </c>
      <c r="I62" s="84">
        <f t="shared" si="6"/>
        <v>3.8076999999999996</v>
      </c>
      <c r="J62" s="10"/>
    </row>
    <row r="63" spans="1:10" s="1" customFormat="1" ht="15" customHeight="1" x14ac:dyDescent="0.25">
      <c r="A63" s="11">
        <v>15</v>
      </c>
      <c r="B63" s="88">
        <v>40820</v>
      </c>
      <c r="C63" s="95" t="s">
        <v>120</v>
      </c>
      <c r="D63" s="455">
        <v>93</v>
      </c>
      <c r="E63" s="456">
        <v>5.38</v>
      </c>
      <c r="F63" s="456">
        <v>40.86</v>
      </c>
      <c r="G63" s="456">
        <v>41.94</v>
      </c>
      <c r="H63" s="456">
        <v>11.83</v>
      </c>
      <c r="I63" s="84">
        <f t="shared" si="6"/>
        <v>3.6025</v>
      </c>
      <c r="J63" s="10"/>
    </row>
    <row r="64" spans="1:10" s="1" customFormat="1" ht="15" customHeight="1" x14ac:dyDescent="0.25">
      <c r="A64" s="11">
        <v>16</v>
      </c>
      <c r="B64" s="88">
        <v>40840</v>
      </c>
      <c r="C64" s="95" t="s">
        <v>48</v>
      </c>
      <c r="D64" s="455">
        <v>91</v>
      </c>
      <c r="E64" s="456"/>
      <c r="F64" s="456">
        <v>43.96</v>
      </c>
      <c r="G64" s="456">
        <v>50.55</v>
      </c>
      <c r="H64" s="456">
        <v>5.49</v>
      </c>
      <c r="I64" s="84">
        <f t="shared" si="6"/>
        <v>3.6152999999999995</v>
      </c>
      <c r="J64" s="10"/>
    </row>
    <row r="65" spans="1:10" s="1" customFormat="1" ht="15" customHeight="1" x14ac:dyDescent="0.25">
      <c r="A65" s="11">
        <v>17</v>
      </c>
      <c r="B65" s="88">
        <v>40950</v>
      </c>
      <c r="C65" s="95" t="s">
        <v>49</v>
      </c>
      <c r="D65" s="455">
        <v>121</v>
      </c>
      <c r="E65" s="456">
        <v>8.26</v>
      </c>
      <c r="F65" s="456">
        <v>44.63</v>
      </c>
      <c r="G65" s="456">
        <v>36.36</v>
      </c>
      <c r="H65" s="456">
        <v>10.74</v>
      </c>
      <c r="I65" s="84">
        <f t="shared" si="6"/>
        <v>3.4955000000000003</v>
      </c>
      <c r="J65" s="10"/>
    </row>
    <row r="66" spans="1:10" s="1" customFormat="1" ht="15" customHeight="1" x14ac:dyDescent="0.25">
      <c r="A66" s="11">
        <v>18</v>
      </c>
      <c r="B66" s="88">
        <v>40990</v>
      </c>
      <c r="C66" s="95" t="s">
        <v>50</v>
      </c>
      <c r="D66" s="455">
        <v>114</v>
      </c>
      <c r="E66" s="456">
        <v>5.26</v>
      </c>
      <c r="F66" s="456">
        <v>28.07</v>
      </c>
      <c r="G66" s="456">
        <v>50.88</v>
      </c>
      <c r="H66" s="456">
        <v>15.79</v>
      </c>
      <c r="I66" s="84">
        <f t="shared" si="6"/>
        <v>3.7719999999999998</v>
      </c>
      <c r="J66" s="10"/>
    </row>
    <row r="67" spans="1:10" s="1" customFormat="1" ht="15" customHeight="1" x14ac:dyDescent="0.25">
      <c r="A67" s="13">
        <v>19</v>
      </c>
      <c r="B67" s="90">
        <v>40133</v>
      </c>
      <c r="C67" s="96" t="s">
        <v>41</v>
      </c>
      <c r="D67" s="524">
        <v>142</v>
      </c>
      <c r="E67" s="525">
        <v>4.2300000000000004</v>
      </c>
      <c r="F67" s="525">
        <v>35.21</v>
      </c>
      <c r="G67" s="525">
        <v>40.14</v>
      </c>
      <c r="H67" s="525">
        <v>20.420000000000002</v>
      </c>
      <c r="I67" s="119">
        <f t="shared" si="6"/>
        <v>3.7675000000000001</v>
      </c>
      <c r="J67" s="10"/>
    </row>
    <row r="68" spans="1:10" s="1" customFormat="1" ht="15" customHeight="1" thickBot="1" x14ac:dyDescent="0.3">
      <c r="A68" s="13">
        <v>20</v>
      </c>
      <c r="B68" s="90">
        <v>40400</v>
      </c>
      <c r="C68" s="96" t="s">
        <v>152</v>
      </c>
      <c r="D68" s="473">
        <v>244</v>
      </c>
      <c r="E68" s="474">
        <v>9.43</v>
      </c>
      <c r="F68" s="474">
        <v>62.3</v>
      </c>
      <c r="G68" s="474">
        <v>26.23</v>
      </c>
      <c r="H68" s="474">
        <v>2.0499999999999998</v>
      </c>
      <c r="I68" s="119">
        <f t="shared" si="6"/>
        <v>3.2093000000000003</v>
      </c>
      <c r="J68" s="10"/>
    </row>
    <row r="69" spans="1:10" s="1" customFormat="1" ht="15" customHeight="1" thickBot="1" x14ac:dyDescent="0.3">
      <c r="A69" s="77"/>
      <c r="B69" s="100"/>
      <c r="C69" s="75" t="s">
        <v>87</v>
      </c>
      <c r="D69" s="78">
        <f>SUM(D70:D83)</f>
        <v>1984</v>
      </c>
      <c r="E69" s="79">
        <f>AVERAGE(E70:E83)</f>
        <v>7.22</v>
      </c>
      <c r="F69" s="79">
        <f>AVERAGE(F70:F83)</f>
        <v>32.502857142857145</v>
      </c>
      <c r="G69" s="79">
        <f>AVERAGE(G70:G83)</f>
        <v>42.121428571428574</v>
      </c>
      <c r="H69" s="79">
        <f>AVERAGE(H70:H83)</f>
        <v>19.187857142857148</v>
      </c>
      <c r="I69" s="80">
        <f>AVERAGE(I70:I83)</f>
        <v>3.7431071428571423</v>
      </c>
      <c r="J69" s="10"/>
    </row>
    <row r="70" spans="1:10" s="1" customFormat="1" ht="15" customHeight="1" x14ac:dyDescent="0.25">
      <c r="A70" s="16">
        <v>1</v>
      </c>
      <c r="B70" s="87">
        <v>50040</v>
      </c>
      <c r="C70" s="94" t="s">
        <v>52</v>
      </c>
      <c r="D70" s="536">
        <v>122</v>
      </c>
      <c r="E70" s="537"/>
      <c r="F70" s="537">
        <v>22.13</v>
      </c>
      <c r="G70" s="537">
        <v>52.46</v>
      </c>
      <c r="H70" s="537">
        <v>25.41</v>
      </c>
      <c r="I70" s="122">
        <f>(E70*2+F70*3+G70*4+H70*5)/100</f>
        <v>4.0327999999999999</v>
      </c>
      <c r="J70" s="10"/>
    </row>
    <row r="71" spans="1:10" s="1" customFormat="1" ht="15" customHeight="1" x14ac:dyDescent="0.25">
      <c r="A71" s="11">
        <v>2</v>
      </c>
      <c r="B71" s="88">
        <v>50003</v>
      </c>
      <c r="C71" s="95" t="s">
        <v>51</v>
      </c>
      <c r="D71" s="534">
        <v>132</v>
      </c>
      <c r="E71" s="535">
        <v>1.52</v>
      </c>
      <c r="F71" s="535">
        <v>27.27</v>
      </c>
      <c r="G71" s="535">
        <v>43.94</v>
      </c>
      <c r="H71" s="535">
        <v>27.27</v>
      </c>
      <c r="I71" s="84">
        <f t="shared" ref="I71:I83" si="7">(E71*2+F71*3+G71*4+H71*5)/100</f>
        <v>3.9696000000000002</v>
      </c>
      <c r="J71" s="10"/>
    </row>
    <row r="72" spans="1:10" s="1" customFormat="1" ht="15" customHeight="1" x14ac:dyDescent="0.25">
      <c r="A72" s="11">
        <v>3</v>
      </c>
      <c r="B72" s="88">
        <v>50060</v>
      </c>
      <c r="C72" s="95" t="s">
        <v>121</v>
      </c>
      <c r="D72" s="538">
        <v>209</v>
      </c>
      <c r="E72" s="539">
        <v>2.39</v>
      </c>
      <c r="F72" s="539">
        <v>22.49</v>
      </c>
      <c r="G72" s="539">
        <v>40.67</v>
      </c>
      <c r="H72" s="539">
        <v>34.450000000000003</v>
      </c>
      <c r="I72" s="84">
        <f t="shared" si="7"/>
        <v>4.0717999999999996</v>
      </c>
      <c r="J72" s="10"/>
    </row>
    <row r="73" spans="1:10" s="1" customFormat="1" ht="15" customHeight="1" x14ac:dyDescent="0.25">
      <c r="A73" s="11">
        <v>4</v>
      </c>
      <c r="B73" s="88">
        <v>50170</v>
      </c>
      <c r="C73" s="95" t="s">
        <v>122</v>
      </c>
      <c r="D73" s="538">
        <v>73</v>
      </c>
      <c r="E73" s="539">
        <v>5.48</v>
      </c>
      <c r="F73" s="539">
        <v>32.880000000000003</v>
      </c>
      <c r="G73" s="539">
        <v>41.1</v>
      </c>
      <c r="H73" s="539">
        <v>20.55</v>
      </c>
      <c r="I73" s="84">
        <f t="shared" si="7"/>
        <v>3.7675000000000001</v>
      </c>
      <c r="J73" s="10"/>
    </row>
    <row r="74" spans="1:10" s="1" customFormat="1" ht="15" customHeight="1" x14ac:dyDescent="0.25">
      <c r="A74" s="11">
        <v>5</v>
      </c>
      <c r="B74" s="88">
        <v>50230</v>
      </c>
      <c r="C74" s="95" t="s">
        <v>53</v>
      </c>
      <c r="D74" s="538">
        <v>107</v>
      </c>
      <c r="E74" s="539"/>
      <c r="F74" s="539">
        <v>41.12</v>
      </c>
      <c r="G74" s="539">
        <v>41.12</v>
      </c>
      <c r="H74" s="539">
        <v>17.760000000000002</v>
      </c>
      <c r="I74" s="84">
        <f t="shared" si="7"/>
        <v>3.7664</v>
      </c>
      <c r="J74" s="10"/>
    </row>
    <row r="75" spans="1:10" s="1" customFormat="1" ht="15" customHeight="1" x14ac:dyDescent="0.25">
      <c r="A75" s="11">
        <v>6</v>
      </c>
      <c r="B75" s="88">
        <v>50340</v>
      </c>
      <c r="C75" s="95" t="s">
        <v>123</v>
      </c>
      <c r="D75" s="538">
        <v>114</v>
      </c>
      <c r="E75" s="539">
        <v>7.89</v>
      </c>
      <c r="F75" s="539">
        <v>36.840000000000003</v>
      </c>
      <c r="G75" s="539">
        <v>33.33</v>
      </c>
      <c r="H75" s="539">
        <v>21.93</v>
      </c>
      <c r="I75" s="84">
        <f t="shared" si="7"/>
        <v>3.6926999999999999</v>
      </c>
      <c r="J75" s="10"/>
    </row>
    <row r="76" spans="1:10" s="1" customFormat="1" ht="15" customHeight="1" x14ac:dyDescent="0.25">
      <c r="A76" s="11">
        <v>7</v>
      </c>
      <c r="B76" s="88">
        <v>50420</v>
      </c>
      <c r="C76" s="95" t="s">
        <v>124</v>
      </c>
      <c r="D76" s="538">
        <v>100</v>
      </c>
      <c r="E76" s="539">
        <v>1</v>
      </c>
      <c r="F76" s="539">
        <v>32</v>
      </c>
      <c r="G76" s="539">
        <v>59</v>
      </c>
      <c r="H76" s="539">
        <v>8</v>
      </c>
      <c r="I76" s="84">
        <f t="shared" si="7"/>
        <v>3.74</v>
      </c>
      <c r="J76" s="10"/>
    </row>
    <row r="77" spans="1:10" s="1" customFormat="1" ht="15" customHeight="1" x14ac:dyDescent="0.25">
      <c r="A77" s="11">
        <v>8</v>
      </c>
      <c r="B77" s="87">
        <v>50450</v>
      </c>
      <c r="C77" s="94" t="s">
        <v>125</v>
      </c>
      <c r="D77" s="538">
        <v>148</v>
      </c>
      <c r="E77" s="539">
        <v>8.11</v>
      </c>
      <c r="F77" s="539">
        <v>39.19</v>
      </c>
      <c r="G77" s="539">
        <v>43.92</v>
      </c>
      <c r="H77" s="539">
        <v>8.7799999999999994</v>
      </c>
      <c r="I77" s="84">
        <f t="shared" si="7"/>
        <v>3.5337000000000001</v>
      </c>
      <c r="J77" s="10"/>
    </row>
    <row r="78" spans="1:10" s="1" customFormat="1" ht="15" customHeight="1" x14ac:dyDescent="0.25">
      <c r="A78" s="11">
        <v>9</v>
      </c>
      <c r="B78" s="88">
        <v>50620</v>
      </c>
      <c r="C78" s="95" t="s">
        <v>54</v>
      </c>
      <c r="D78" s="459">
        <v>69</v>
      </c>
      <c r="E78" s="460">
        <v>4.3499999999999996</v>
      </c>
      <c r="F78" s="460">
        <v>23.19</v>
      </c>
      <c r="G78" s="460">
        <v>39.130000000000003</v>
      </c>
      <c r="H78" s="460">
        <v>33.33</v>
      </c>
      <c r="I78" s="84">
        <f t="shared" si="7"/>
        <v>4.0144000000000002</v>
      </c>
      <c r="J78" s="10"/>
    </row>
    <row r="79" spans="1:10" s="1" customFormat="1" ht="15" customHeight="1" x14ac:dyDescent="0.25">
      <c r="A79" s="11">
        <v>10</v>
      </c>
      <c r="B79" s="88">
        <v>50760</v>
      </c>
      <c r="C79" s="95" t="s">
        <v>126</v>
      </c>
      <c r="D79" s="540">
        <v>212</v>
      </c>
      <c r="E79" s="541">
        <v>1.42</v>
      </c>
      <c r="F79" s="541">
        <v>34.43</v>
      </c>
      <c r="G79" s="541">
        <v>46.23</v>
      </c>
      <c r="H79" s="541">
        <v>17.920000000000002</v>
      </c>
      <c r="I79" s="84">
        <f t="shared" si="7"/>
        <v>3.8064999999999998</v>
      </c>
      <c r="J79" s="10"/>
    </row>
    <row r="80" spans="1:10" s="1" customFormat="1" ht="15" customHeight="1" x14ac:dyDescent="0.25">
      <c r="A80" s="11">
        <v>11</v>
      </c>
      <c r="B80" s="88">
        <v>50780</v>
      </c>
      <c r="C80" s="95" t="s">
        <v>127</v>
      </c>
      <c r="D80" s="540">
        <v>192</v>
      </c>
      <c r="E80" s="541">
        <v>17.71</v>
      </c>
      <c r="F80" s="541">
        <v>39.58</v>
      </c>
      <c r="G80" s="541">
        <v>32.29</v>
      </c>
      <c r="H80" s="541">
        <v>10.42</v>
      </c>
      <c r="I80" s="84">
        <f t="shared" si="7"/>
        <v>3.3542000000000001</v>
      </c>
      <c r="J80" s="10"/>
    </row>
    <row r="81" spans="1:10" s="1" customFormat="1" ht="15" customHeight="1" x14ac:dyDescent="0.25">
      <c r="A81" s="11">
        <v>12</v>
      </c>
      <c r="B81" s="88">
        <v>50930</v>
      </c>
      <c r="C81" s="95" t="s">
        <v>128</v>
      </c>
      <c r="D81" s="540">
        <v>94</v>
      </c>
      <c r="E81" s="541">
        <v>7.45</v>
      </c>
      <c r="F81" s="541">
        <v>28.72</v>
      </c>
      <c r="G81" s="541">
        <v>41.49</v>
      </c>
      <c r="H81" s="541">
        <v>22.34</v>
      </c>
      <c r="I81" s="84">
        <f t="shared" si="7"/>
        <v>3.7871999999999999</v>
      </c>
      <c r="J81" s="10"/>
    </row>
    <row r="82" spans="1:10" s="1" customFormat="1" ht="15" customHeight="1" x14ac:dyDescent="0.25">
      <c r="A82" s="11">
        <v>13</v>
      </c>
      <c r="B82" s="90">
        <v>51370</v>
      </c>
      <c r="C82" s="95" t="s">
        <v>55</v>
      </c>
      <c r="D82" s="461">
        <v>96</v>
      </c>
      <c r="E82" s="462">
        <v>9.3800000000000008</v>
      </c>
      <c r="F82" s="462">
        <v>34.380000000000003</v>
      </c>
      <c r="G82" s="462">
        <v>39.58</v>
      </c>
      <c r="H82" s="462">
        <v>16.670000000000002</v>
      </c>
      <c r="I82" s="84">
        <f t="shared" si="7"/>
        <v>3.6357000000000004</v>
      </c>
      <c r="J82" s="10"/>
    </row>
    <row r="83" spans="1:10" s="1" customFormat="1" ht="15" customHeight="1" thickBot="1" x14ac:dyDescent="0.3">
      <c r="A83" s="11">
        <v>14</v>
      </c>
      <c r="B83" s="90">
        <v>51580</v>
      </c>
      <c r="C83" s="95" t="s">
        <v>151</v>
      </c>
      <c r="D83" s="471">
        <v>316</v>
      </c>
      <c r="E83" s="472">
        <v>19.940000000000001</v>
      </c>
      <c r="F83" s="472">
        <v>40.82</v>
      </c>
      <c r="G83" s="472">
        <v>35.44</v>
      </c>
      <c r="H83" s="472">
        <v>3.8</v>
      </c>
      <c r="I83" s="84">
        <f t="shared" si="7"/>
        <v>3.2310000000000003</v>
      </c>
      <c r="J83" s="10"/>
    </row>
    <row r="84" spans="1:10" s="1" customFormat="1" ht="15" customHeight="1" thickBot="1" x14ac:dyDescent="0.3">
      <c r="A84" s="77"/>
      <c r="B84" s="100"/>
      <c r="C84" s="81" t="s">
        <v>88</v>
      </c>
      <c r="D84" s="78">
        <f>SUM(D85:D115)</f>
        <v>4789</v>
      </c>
      <c r="E84" s="79">
        <f>AVERAGE(E85:E115)</f>
        <v>6.4182758620689659</v>
      </c>
      <c r="F84" s="79">
        <f>AVERAGE(F85:F115)</f>
        <v>34.12580645161291</v>
      </c>
      <c r="G84" s="79">
        <f>AVERAGE(G85:G115)</f>
        <v>45.175806451612907</v>
      </c>
      <c r="H84" s="79">
        <f>AVERAGE(H85:H115)</f>
        <v>14.693225806451613</v>
      </c>
      <c r="I84" s="80">
        <f>AVERAGE(I85:I115)</f>
        <v>3.6855516129032257</v>
      </c>
      <c r="J84" s="10"/>
    </row>
    <row r="85" spans="1:10" s="1" customFormat="1" ht="15" customHeight="1" x14ac:dyDescent="0.25">
      <c r="A85" s="16">
        <v>1</v>
      </c>
      <c r="B85" s="87">
        <v>60010</v>
      </c>
      <c r="C85" s="94" t="s">
        <v>129</v>
      </c>
      <c r="D85" s="544">
        <v>90</v>
      </c>
      <c r="E85" s="545">
        <v>1.1100000000000001</v>
      </c>
      <c r="F85" s="545">
        <v>25.56</v>
      </c>
      <c r="G85" s="545">
        <v>48.89</v>
      </c>
      <c r="H85" s="545">
        <v>24.44</v>
      </c>
      <c r="I85" s="122">
        <f t="shared" ref="I85:I115" si="8">(E85*2+F85*3+G85*4+H85*5)/100</f>
        <v>3.9665999999999997</v>
      </c>
      <c r="J85" s="10"/>
    </row>
    <row r="86" spans="1:10" s="1" customFormat="1" ht="15" customHeight="1" x14ac:dyDescent="0.25">
      <c r="A86" s="11">
        <v>2</v>
      </c>
      <c r="B86" s="88">
        <v>60020</v>
      </c>
      <c r="C86" s="95" t="s">
        <v>56</v>
      </c>
      <c r="D86" s="463">
        <v>71</v>
      </c>
      <c r="E86" s="464">
        <v>9.86</v>
      </c>
      <c r="F86" s="464">
        <v>21.13</v>
      </c>
      <c r="G86" s="464">
        <v>57.75</v>
      </c>
      <c r="H86" s="464">
        <v>11.27</v>
      </c>
      <c r="I86" s="84">
        <f t="shared" si="8"/>
        <v>3.7046000000000006</v>
      </c>
      <c r="J86" s="10"/>
    </row>
    <row r="87" spans="1:10" s="1" customFormat="1" ht="15" customHeight="1" x14ac:dyDescent="0.25">
      <c r="A87" s="11">
        <v>3</v>
      </c>
      <c r="B87" s="88">
        <v>60050</v>
      </c>
      <c r="C87" s="95" t="s">
        <v>130</v>
      </c>
      <c r="D87" s="463">
        <v>120</v>
      </c>
      <c r="E87" s="464">
        <v>8.33</v>
      </c>
      <c r="F87" s="464">
        <v>43.33</v>
      </c>
      <c r="G87" s="464">
        <v>36.67</v>
      </c>
      <c r="H87" s="464">
        <v>11.67</v>
      </c>
      <c r="I87" s="84">
        <f t="shared" si="8"/>
        <v>3.5168000000000008</v>
      </c>
      <c r="J87" s="10"/>
    </row>
    <row r="88" spans="1:10" s="1" customFormat="1" ht="15" customHeight="1" x14ac:dyDescent="0.25">
      <c r="A88" s="11">
        <v>4</v>
      </c>
      <c r="B88" s="88">
        <v>60070</v>
      </c>
      <c r="C88" s="95" t="s">
        <v>131</v>
      </c>
      <c r="D88" s="463">
        <v>101</v>
      </c>
      <c r="E88" s="464">
        <v>9.9</v>
      </c>
      <c r="F88" s="464">
        <v>37.619999999999997</v>
      </c>
      <c r="G88" s="464">
        <v>40.590000000000003</v>
      </c>
      <c r="H88" s="464">
        <v>11.88</v>
      </c>
      <c r="I88" s="84">
        <f t="shared" si="8"/>
        <v>3.5441999999999996</v>
      </c>
      <c r="J88" s="10"/>
    </row>
    <row r="89" spans="1:10" s="1" customFormat="1" ht="15" customHeight="1" x14ac:dyDescent="0.25">
      <c r="A89" s="11">
        <v>5</v>
      </c>
      <c r="B89" s="88">
        <v>60180</v>
      </c>
      <c r="C89" s="95" t="s">
        <v>132</v>
      </c>
      <c r="D89" s="546">
        <v>170</v>
      </c>
      <c r="E89" s="547">
        <v>6.47</v>
      </c>
      <c r="F89" s="547">
        <v>34.71</v>
      </c>
      <c r="G89" s="547">
        <v>51.18</v>
      </c>
      <c r="H89" s="547">
        <v>7.65</v>
      </c>
      <c r="I89" s="84">
        <f t="shared" si="8"/>
        <v>3.6003999999999996</v>
      </c>
      <c r="J89" s="10"/>
    </row>
    <row r="90" spans="1:10" s="1" customFormat="1" ht="15" customHeight="1" x14ac:dyDescent="0.25">
      <c r="A90" s="11">
        <v>6</v>
      </c>
      <c r="B90" s="88">
        <v>60240</v>
      </c>
      <c r="C90" s="95" t="s">
        <v>133</v>
      </c>
      <c r="D90" s="546">
        <v>260</v>
      </c>
      <c r="E90" s="547">
        <v>5.77</v>
      </c>
      <c r="F90" s="547">
        <v>31.92</v>
      </c>
      <c r="G90" s="547">
        <v>45</v>
      </c>
      <c r="H90" s="547">
        <v>17.309999999999999</v>
      </c>
      <c r="I90" s="84">
        <f t="shared" si="8"/>
        <v>3.7385000000000002</v>
      </c>
      <c r="J90" s="10"/>
    </row>
    <row r="91" spans="1:10" s="1" customFormat="1" ht="15" customHeight="1" x14ac:dyDescent="0.25">
      <c r="A91" s="11">
        <v>7</v>
      </c>
      <c r="B91" s="88">
        <v>60560</v>
      </c>
      <c r="C91" s="95" t="s">
        <v>57</v>
      </c>
      <c r="D91" s="465">
        <v>49</v>
      </c>
      <c r="E91" s="466">
        <v>4.08</v>
      </c>
      <c r="F91" s="466">
        <v>57.14</v>
      </c>
      <c r="G91" s="466">
        <v>34.69</v>
      </c>
      <c r="H91" s="466">
        <v>4.08</v>
      </c>
      <c r="I91" s="84">
        <f t="shared" si="8"/>
        <v>3.3874</v>
      </c>
      <c r="J91" s="10"/>
    </row>
    <row r="92" spans="1:10" s="1" customFormat="1" ht="15" customHeight="1" x14ac:dyDescent="0.25">
      <c r="A92" s="11">
        <v>8</v>
      </c>
      <c r="B92" s="88">
        <v>60660</v>
      </c>
      <c r="C92" s="95" t="s">
        <v>134</v>
      </c>
      <c r="D92" s="548">
        <v>110</v>
      </c>
      <c r="E92" s="549">
        <v>5.45</v>
      </c>
      <c r="F92" s="549">
        <v>41.82</v>
      </c>
      <c r="G92" s="549">
        <v>39.090000000000003</v>
      </c>
      <c r="H92" s="549">
        <v>13.64</v>
      </c>
      <c r="I92" s="84">
        <f t="shared" si="8"/>
        <v>3.6092</v>
      </c>
      <c r="J92" s="10"/>
    </row>
    <row r="93" spans="1:10" s="1" customFormat="1" ht="15" customHeight="1" x14ac:dyDescent="0.25">
      <c r="A93" s="11">
        <v>9</v>
      </c>
      <c r="B93" s="88">
        <v>60001</v>
      </c>
      <c r="C93" s="95" t="s">
        <v>135</v>
      </c>
      <c r="D93" s="542">
        <v>76</v>
      </c>
      <c r="E93" s="543">
        <v>10.53</v>
      </c>
      <c r="F93" s="543">
        <v>31.58</v>
      </c>
      <c r="G93" s="543">
        <v>38.159999999999997</v>
      </c>
      <c r="H93" s="543">
        <v>19.739999999999998</v>
      </c>
      <c r="I93" s="84">
        <f t="shared" si="8"/>
        <v>3.6713999999999998</v>
      </c>
      <c r="J93" s="10"/>
    </row>
    <row r="94" spans="1:10" s="1" customFormat="1" ht="15" customHeight="1" x14ac:dyDescent="0.25">
      <c r="A94" s="11">
        <v>10</v>
      </c>
      <c r="B94" s="88">
        <v>60850</v>
      </c>
      <c r="C94" s="95" t="s">
        <v>136</v>
      </c>
      <c r="D94" s="550">
        <v>102</v>
      </c>
      <c r="E94" s="551">
        <v>8.82</v>
      </c>
      <c r="F94" s="551">
        <v>42.16</v>
      </c>
      <c r="G94" s="551">
        <v>36.270000000000003</v>
      </c>
      <c r="H94" s="551">
        <v>12.75</v>
      </c>
      <c r="I94" s="84">
        <f t="shared" si="8"/>
        <v>3.5295000000000005</v>
      </c>
      <c r="J94" s="10"/>
    </row>
    <row r="95" spans="1:10" s="1" customFormat="1" ht="15" customHeight="1" x14ac:dyDescent="0.25">
      <c r="A95" s="11">
        <v>11</v>
      </c>
      <c r="B95" s="88">
        <v>60910</v>
      </c>
      <c r="C95" s="97" t="s">
        <v>208</v>
      </c>
      <c r="D95" s="550">
        <v>90</v>
      </c>
      <c r="E95" s="551">
        <v>16.670000000000002</v>
      </c>
      <c r="F95" s="551">
        <v>28.89</v>
      </c>
      <c r="G95" s="551">
        <v>48.89</v>
      </c>
      <c r="H95" s="551">
        <v>5.56</v>
      </c>
      <c r="I95" s="84">
        <f t="shared" si="8"/>
        <v>3.4337</v>
      </c>
      <c r="J95" s="10"/>
    </row>
    <row r="96" spans="1:10" s="1" customFormat="1" ht="15" customHeight="1" x14ac:dyDescent="0.25">
      <c r="A96" s="11">
        <v>12</v>
      </c>
      <c r="B96" s="88">
        <v>60980</v>
      </c>
      <c r="C96" s="95" t="s">
        <v>207</v>
      </c>
      <c r="D96" s="550">
        <v>74</v>
      </c>
      <c r="E96" s="551">
        <v>5.41</v>
      </c>
      <c r="F96" s="551">
        <v>27.03</v>
      </c>
      <c r="G96" s="551">
        <v>54.05</v>
      </c>
      <c r="H96" s="551">
        <v>13.51</v>
      </c>
      <c r="I96" s="84">
        <f t="shared" si="8"/>
        <v>3.7566000000000002</v>
      </c>
      <c r="J96" s="10"/>
    </row>
    <row r="97" spans="1:10" s="1" customFormat="1" ht="15" customHeight="1" x14ac:dyDescent="0.25">
      <c r="A97" s="11">
        <v>13</v>
      </c>
      <c r="B97" s="88">
        <v>61080</v>
      </c>
      <c r="C97" s="95" t="s">
        <v>137</v>
      </c>
      <c r="D97" s="550">
        <v>143</v>
      </c>
      <c r="E97" s="551">
        <v>6.29</v>
      </c>
      <c r="F97" s="551">
        <v>29.37</v>
      </c>
      <c r="G97" s="551">
        <v>56.64</v>
      </c>
      <c r="H97" s="551">
        <v>7.69</v>
      </c>
      <c r="I97" s="84">
        <f t="shared" si="8"/>
        <v>3.657</v>
      </c>
      <c r="J97" s="10"/>
    </row>
    <row r="98" spans="1:10" s="1" customFormat="1" ht="15" customHeight="1" x14ac:dyDescent="0.25">
      <c r="A98" s="11">
        <v>14</v>
      </c>
      <c r="B98" s="88">
        <v>61150</v>
      </c>
      <c r="C98" s="95" t="s">
        <v>138</v>
      </c>
      <c r="D98" s="467">
        <v>109</v>
      </c>
      <c r="E98" s="468">
        <v>1.83</v>
      </c>
      <c r="F98" s="468">
        <v>37.61</v>
      </c>
      <c r="G98" s="468">
        <v>36.700000000000003</v>
      </c>
      <c r="H98" s="468">
        <v>23.85</v>
      </c>
      <c r="I98" s="84">
        <f t="shared" si="8"/>
        <v>3.8254000000000001</v>
      </c>
      <c r="J98" s="10"/>
    </row>
    <row r="99" spans="1:10" s="1" customFormat="1" ht="15" customHeight="1" x14ac:dyDescent="0.25">
      <c r="A99" s="11">
        <v>15</v>
      </c>
      <c r="B99" s="88">
        <v>61210</v>
      </c>
      <c r="C99" s="95" t="s">
        <v>139</v>
      </c>
      <c r="D99" s="552">
        <v>101</v>
      </c>
      <c r="E99" s="553">
        <v>3.96</v>
      </c>
      <c r="F99" s="553">
        <v>41.58</v>
      </c>
      <c r="G99" s="553">
        <v>43.56</v>
      </c>
      <c r="H99" s="553">
        <v>10.89</v>
      </c>
      <c r="I99" s="84">
        <f t="shared" si="8"/>
        <v>3.6134999999999997</v>
      </c>
      <c r="J99" s="10"/>
    </row>
    <row r="100" spans="1:10" s="1" customFormat="1" ht="15" customHeight="1" x14ac:dyDescent="0.25">
      <c r="A100" s="11">
        <v>16</v>
      </c>
      <c r="B100" s="88">
        <v>61290</v>
      </c>
      <c r="C100" s="95" t="s">
        <v>206</v>
      </c>
      <c r="D100" s="552">
        <v>78</v>
      </c>
      <c r="E100" s="553">
        <v>3.85</v>
      </c>
      <c r="F100" s="553">
        <v>39.74</v>
      </c>
      <c r="G100" s="553">
        <v>47.44</v>
      </c>
      <c r="H100" s="553">
        <v>8.9700000000000006</v>
      </c>
      <c r="I100" s="84">
        <f t="shared" si="8"/>
        <v>3.6153000000000004</v>
      </c>
      <c r="J100" s="10"/>
    </row>
    <row r="101" spans="1:10" s="1" customFormat="1" ht="15" customHeight="1" x14ac:dyDescent="0.25">
      <c r="A101" s="11">
        <v>17</v>
      </c>
      <c r="B101" s="88">
        <v>61340</v>
      </c>
      <c r="C101" s="95" t="s">
        <v>140</v>
      </c>
      <c r="D101" s="552">
        <v>141</v>
      </c>
      <c r="E101" s="553">
        <v>13.48</v>
      </c>
      <c r="F101" s="553">
        <v>30.5</v>
      </c>
      <c r="G101" s="553">
        <v>40.43</v>
      </c>
      <c r="H101" s="553">
        <v>15.6</v>
      </c>
      <c r="I101" s="84">
        <f t="shared" si="8"/>
        <v>3.5817999999999999</v>
      </c>
      <c r="J101" s="10"/>
    </row>
    <row r="102" spans="1:10" s="1" customFormat="1" ht="15" customHeight="1" x14ac:dyDescent="0.25">
      <c r="A102" s="11">
        <v>18</v>
      </c>
      <c r="B102" s="88">
        <v>61390</v>
      </c>
      <c r="C102" s="95" t="s">
        <v>141</v>
      </c>
      <c r="D102" s="552">
        <v>89</v>
      </c>
      <c r="E102" s="553">
        <v>1.1200000000000001</v>
      </c>
      <c r="F102" s="553">
        <v>39.33</v>
      </c>
      <c r="G102" s="553">
        <v>42.7</v>
      </c>
      <c r="H102" s="553">
        <v>16.850000000000001</v>
      </c>
      <c r="I102" s="84">
        <f t="shared" si="8"/>
        <v>3.7527999999999997</v>
      </c>
      <c r="J102" s="10"/>
    </row>
    <row r="103" spans="1:10" s="1" customFormat="1" ht="15" customHeight="1" x14ac:dyDescent="0.25">
      <c r="A103" s="11">
        <v>19</v>
      </c>
      <c r="B103" s="88">
        <v>61410</v>
      </c>
      <c r="C103" s="95" t="s">
        <v>142</v>
      </c>
      <c r="D103" s="552">
        <v>101</v>
      </c>
      <c r="E103" s="553"/>
      <c r="F103" s="553">
        <v>27.72</v>
      </c>
      <c r="G103" s="553">
        <v>35.64</v>
      </c>
      <c r="H103" s="553">
        <v>36.630000000000003</v>
      </c>
      <c r="I103" s="84">
        <f t="shared" si="8"/>
        <v>4.0887000000000002</v>
      </c>
      <c r="J103" s="10"/>
    </row>
    <row r="104" spans="1:10" s="1" customFormat="1" ht="15" customHeight="1" x14ac:dyDescent="0.25">
      <c r="A104" s="11">
        <v>20</v>
      </c>
      <c r="B104" s="88">
        <v>61430</v>
      </c>
      <c r="C104" s="95" t="s">
        <v>91</v>
      </c>
      <c r="D104" s="552">
        <v>233</v>
      </c>
      <c r="E104" s="553">
        <v>1.29</v>
      </c>
      <c r="F104" s="553">
        <v>29.61</v>
      </c>
      <c r="G104" s="553">
        <v>54.51</v>
      </c>
      <c r="H104" s="553">
        <v>14.59</v>
      </c>
      <c r="I104" s="84">
        <f t="shared" si="8"/>
        <v>3.8239999999999998</v>
      </c>
      <c r="J104" s="10"/>
    </row>
    <row r="105" spans="1:10" s="1" customFormat="1" ht="15" customHeight="1" x14ac:dyDescent="0.25">
      <c r="A105" s="11">
        <v>21</v>
      </c>
      <c r="B105" s="88">
        <v>61440</v>
      </c>
      <c r="C105" s="95" t="s">
        <v>143</v>
      </c>
      <c r="D105" s="552">
        <v>278</v>
      </c>
      <c r="E105" s="553">
        <v>7.19</v>
      </c>
      <c r="F105" s="553">
        <v>37.409999999999997</v>
      </c>
      <c r="G105" s="553">
        <v>45.32</v>
      </c>
      <c r="H105" s="553">
        <v>10.07</v>
      </c>
      <c r="I105" s="84">
        <f t="shared" si="8"/>
        <v>3.5824000000000003</v>
      </c>
      <c r="J105" s="10"/>
    </row>
    <row r="106" spans="1:10" s="1" customFormat="1" ht="15" customHeight="1" x14ac:dyDescent="0.25">
      <c r="A106" s="11">
        <v>22</v>
      </c>
      <c r="B106" s="88">
        <v>61450</v>
      </c>
      <c r="C106" s="95" t="s">
        <v>90</v>
      </c>
      <c r="D106" s="552">
        <v>183</v>
      </c>
      <c r="E106" s="553">
        <v>7.65</v>
      </c>
      <c r="F106" s="553">
        <v>33.880000000000003</v>
      </c>
      <c r="G106" s="553">
        <v>50.27</v>
      </c>
      <c r="H106" s="553">
        <v>8.1999999999999993</v>
      </c>
      <c r="I106" s="84">
        <f t="shared" si="8"/>
        <v>3.5902000000000003</v>
      </c>
      <c r="J106" s="10"/>
    </row>
    <row r="107" spans="1:10" s="1" customFormat="1" ht="15" customHeight="1" x14ac:dyDescent="0.25">
      <c r="A107" s="11">
        <v>23</v>
      </c>
      <c r="B107" s="88">
        <v>61470</v>
      </c>
      <c r="C107" s="95" t="s">
        <v>205</v>
      </c>
      <c r="D107" s="552">
        <v>114</v>
      </c>
      <c r="E107" s="553">
        <v>21.93</v>
      </c>
      <c r="F107" s="553">
        <v>34.21</v>
      </c>
      <c r="G107" s="553">
        <v>39.47</v>
      </c>
      <c r="H107" s="553">
        <v>4.3899999999999997</v>
      </c>
      <c r="I107" s="84">
        <f t="shared" si="8"/>
        <v>3.2631999999999999</v>
      </c>
      <c r="J107" s="10"/>
    </row>
    <row r="108" spans="1:10" s="1" customFormat="1" ht="15" customHeight="1" x14ac:dyDescent="0.25">
      <c r="A108" s="11">
        <v>24</v>
      </c>
      <c r="B108" s="88">
        <v>61490</v>
      </c>
      <c r="C108" s="95" t="s">
        <v>92</v>
      </c>
      <c r="D108" s="552">
        <v>305</v>
      </c>
      <c r="E108" s="553">
        <v>5.9</v>
      </c>
      <c r="F108" s="553">
        <v>24.92</v>
      </c>
      <c r="G108" s="553">
        <v>45.57</v>
      </c>
      <c r="H108" s="553">
        <v>23.61</v>
      </c>
      <c r="I108" s="84">
        <f t="shared" si="8"/>
        <v>3.8689000000000004</v>
      </c>
      <c r="J108" s="10"/>
    </row>
    <row r="109" spans="1:10" s="1" customFormat="1" ht="15" customHeight="1" x14ac:dyDescent="0.25">
      <c r="A109" s="11">
        <v>25</v>
      </c>
      <c r="B109" s="88">
        <v>61500</v>
      </c>
      <c r="C109" s="95" t="s">
        <v>93</v>
      </c>
      <c r="D109" s="469">
        <v>318</v>
      </c>
      <c r="E109" s="470">
        <v>2.83</v>
      </c>
      <c r="F109" s="470">
        <v>25.79</v>
      </c>
      <c r="G109" s="470">
        <v>55.97</v>
      </c>
      <c r="H109" s="470">
        <v>15.41</v>
      </c>
      <c r="I109" s="84">
        <f t="shared" si="8"/>
        <v>3.8395999999999999</v>
      </c>
      <c r="J109" s="10"/>
    </row>
    <row r="110" spans="1:10" s="1" customFormat="1" ht="15" customHeight="1" x14ac:dyDescent="0.25">
      <c r="A110" s="11">
        <v>26</v>
      </c>
      <c r="B110" s="88">
        <v>61510</v>
      </c>
      <c r="C110" s="95" t="s">
        <v>62</v>
      </c>
      <c r="D110" s="481">
        <v>161</v>
      </c>
      <c r="E110" s="482">
        <v>1.86</v>
      </c>
      <c r="F110" s="482">
        <v>24.84</v>
      </c>
      <c r="G110" s="482">
        <v>49.69</v>
      </c>
      <c r="H110" s="482">
        <v>23.6</v>
      </c>
      <c r="I110" s="84">
        <f t="shared" si="8"/>
        <v>3.95</v>
      </c>
      <c r="J110" s="10"/>
    </row>
    <row r="111" spans="1:10" s="1" customFormat="1" ht="15" customHeight="1" x14ac:dyDescent="0.25">
      <c r="A111" s="11">
        <v>27</v>
      </c>
      <c r="B111" s="88">
        <v>61520</v>
      </c>
      <c r="C111" s="95" t="s">
        <v>144</v>
      </c>
      <c r="D111" s="481">
        <v>28</v>
      </c>
      <c r="E111" s="482"/>
      <c r="F111" s="482">
        <v>46.43</v>
      </c>
      <c r="G111" s="482">
        <v>42.86</v>
      </c>
      <c r="H111" s="482">
        <v>10.71</v>
      </c>
      <c r="I111" s="84">
        <f t="shared" si="8"/>
        <v>3.6428000000000003</v>
      </c>
      <c r="J111" s="10"/>
    </row>
    <row r="112" spans="1:10" s="1" customFormat="1" ht="15" customHeight="1" x14ac:dyDescent="0.25">
      <c r="A112" s="11">
        <v>28</v>
      </c>
      <c r="B112" s="87">
        <v>61540</v>
      </c>
      <c r="C112" s="95" t="s">
        <v>145</v>
      </c>
      <c r="D112" s="479">
        <v>216</v>
      </c>
      <c r="E112" s="480">
        <v>3.7</v>
      </c>
      <c r="F112" s="480">
        <v>35.19</v>
      </c>
      <c r="G112" s="480">
        <v>48.61</v>
      </c>
      <c r="H112" s="480">
        <v>12.5</v>
      </c>
      <c r="I112" s="84">
        <f t="shared" si="8"/>
        <v>3.6990999999999996</v>
      </c>
      <c r="J112" s="10"/>
    </row>
    <row r="113" spans="1:10" s="1" customFormat="1" ht="15" customHeight="1" x14ac:dyDescent="0.25">
      <c r="A113" s="11">
        <v>29</v>
      </c>
      <c r="B113" s="88">
        <v>61560</v>
      </c>
      <c r="C113" s="94" t="s">
        <v>146</v>
      </c>
      <c r="D113" s="477">
        <v>408</v>
      </c>
      <c r="E113" s="478">
        <v>4.9000000000000004</v>
      </c>
      <c r="F113" s="478">
        <v>32.6</v>
      </c>
      <c r="G113" s="478">
        <v>52.21</v>
      </c>
      <c r="H113" s="478">
        <v>10.29</v>
      </c>
      <c r="I113" s="84">
        <f t="shared" si="8"/>
        <v>3.6789000000000001</v>
      </c>
      <c r="J113" s="10"/>
    </row>
    <row r="114" spans="1:10" s="1" customFormat="1" ht="15" customHeight="1" x14ac:dyDescent="0.25">
      <c r="A114" s="11">
        <v>30</v>
      </c>
      <c r="B114" s="88">
        <v>61570</v>
      </c>
      <c r="C114" s="94" t="s">
        <v>147</v>
      </c>
      <c r="D114" s="477">
        <v>352</v>
      </c>
      <c r="E114" s="478">
        <v>4.26</v>
      </c>
      <c r="F114" s="478">
        <v>26.14</v>
      </c>
      <c r="G114" s="478">
        <v>49.43</v>
      </c>
      <c r="H114" s="478">
        <v>20.170000000000002</v>
      </c>
      <c r="I114" s="84">
        <f t="shared" ref="I114" si="9">(E114*2+F114*3+G114*4+H114*5)/100</f>
        <v>3.8550999999999997</v>
      </c>
      <c r="J114" s="10"/>
    </row>
    <row r="115" spans="1:10" s="1" customFormat="1" ht="15" customHeight="1" thickBot="1" x14ac:dyDescent="0.3">
      <c r="A115" s="11">
        <v>31</v>
      </c>
      <c r="B115" s="88">
        <v>61600</v>
      </c>
      <c r="C115" s="95" t="s">
        <v>212</v>
      </c>
      <c r="D115" s="475">
        <v>118</v>
      </c>
      <c r="E115" s="476">
        <v>1.69</v>
      </c>
      <c r="F115" s="476">
        <v>38.14</v>
      </c>
      <c r="G115" s="476">
        <v>32.200000000000003</v>
      </c>
      <c r="H115" s="476">
        <v>27.97</v>
      </c>
      <c r="I115" s="84">
        <f t="shared" si="8"/>
        <v>3.8645000000000005</v>
      </c>
      <c r="J115" s="10"/>
    </row>
    <row r="116" spans="1:10" s="1" customFormat="1" ht="15" customHeight="1" thickBot="1" x14ac:dyDescent="0.3">
      <c r="A116" s="77"/>
      <c r="B116" s="100"/>
      <c r="C116" s="75" t="s">
        <v>89</v>
      </c>
      <c r="D116" s="78">
        <f>SUM(D117:D125)</f>
        <v>1399</v>
      </c>
      <c r="E116" s="79">
        <f t="shared" ref="E116:H116" si="10">AVERAGE(E117:E125)</f>
        <v>4.5922222222222224</v>
      </c>
      <c r="F116" s="79">
        <f t="shared" si="10"/>
        <v>31.818888888888889</v>
      </c>
      <c r="G116" s="79">
        <f t="shared" si="10"/>
        <v>45.768888888888888</v>
      </c>
      <c r="H116" s="79">
        <f t="shared" si="10"/>
        <v>17.82</v>
      </c>
      <c r="I116" s="80">
        <f>AVERAGE(I117:I125)</f>
        <v>3.7681666666666667</v>
      </c>
      <c r="J116" s="10"/>
    </row>
    <row r="117" spans="1:10" s="1" customFormat="1" ht="15" customHeight="1" x14ac:dyDescent="0.25">
      <c r="A117" s="8">
        <v>1</v>
      </c>
      <c r="B117" s="173">
        <v>70020</v>
      </c>
      <c r="C117" s="169" t="s">
        <v>63</v>
      </c>
      <c r="D117" s="424">
        <v>110</v>
      </c>
      <c r="E117" s="491">
        <v>0.91</v>
      </c>
      <c r="F117" s="491">
        <v>7.27</v>
      </c>
      <c r="G117" s="491">
        <v>42.73</v>
      </c>
      <c r="H117" s="491">
        <v>49.09</v>
      </c>
      <c r="I117" s="83">
        <f t="shared" ref="I117:I125" si="11">(E117*2+F117*3+G117*4+H117*5)/100</f>
        <v>4.4000000000000004</v>
      </c>
      <c r="J117" s="10"/>
    </row>
    <row r="118" spans="1:10" s="1" customFormat="1" ht="15" customHeight="1" x14ac:dyDescent="0.25">
      <c r="A118" s="11">
        <v>2</v>
      </c>
      <c r="B118" s="88">
        <v>70110</v>
      </c>
      <c r="C118" s="171" t="s">
        <v>66</v>
      </c>
      <c r="D118" s="489">
        <v>115</v>
      </c>
      <c r="E118" s="490">
        <v>1.74</v>
      </c>
      <c r="F118" s="490">
        <v>29.57</v>
      </c>
      <c r="G118" s="490">
        <v>53.91</v>
      </c>
      <c r="H118" s="490">
        <v>14.78</v>
      </c>
      <c r="I118" s="84">
        <f t="shared" si="11"/>
        <v>3.8172999999999995</v>
      </c>
      <c r="J118" s="10"/>
    </row>
    <row r="119" spans="1:10" s="1" customFormat="1" ht="15" customHeight="1" x14ac:dyDescent="0.25">
      <c r="A119" s="16">
        <v>3</v>
      </c>
      <c r="B119" s="88">
        <v>70021</v>
      </c>
      <c r="C119" s="171" t="s">
        <v>64</v>
      </c>
      <c r="D119" s="489">
        <v>74</v>
      </c>
      <c r="E119" s="490">
        <v>1.35</v>
      </c>
      <c r="F119" s="490">
        <v>25.68</v>
      </c>
      <c r="G119" s="490">
        <v>59.46</v>
      </c>
      <c r="H119" s="490">
        <v>13.51</v>
      </c>
      <c r="I119" s="84">
        <f t="shared" si="11"/>
        <v>3.8513000000000002</v>
      </c>
      <c r="J119" s="10"/>
    </row>
    <row r="120" spans="1:10" s="1" customFormat="1" ht="15" customHeight="1" x14ac:dyDescent="0.25">
      <c r="A120" s="11">
        <v>4</v>
      </c>
      <c r="B120" s="88">
        <v>70040</v>
      </c>
      <c r="C120" s="171" t="s">
        <v>65</v>
      </c>
      <c r="D120" s="489">
        <v>103</v>
      </c>
      <c r="E120" s="490">
        <v>7.77</v>
      </c>
      <c r="F120" s="490">
        <v>31.07</v>
      </c>
      <c r="G120" s="490">
        <v>38.83</v>
      </c>
      <c r="H120" s="490">
        <v>22.33</v>
      </c>
      <c r="I120" s="84">
        <f t="shared" si="11"/>
        <v>3.7571999999999997</v>
      </c>
      <c r="J120" s="10"/>
    </row>
    <row r="121" spans="1:10" s="1" customFormat="1" ht="15" customHeight="1" x14ac:dyDescent="0.25">
      <c r="A121" s="11">
        <v>5</v>
      </c>
      <c r="B121" s="88">
        <v>70100</v>
      </c>
      <c r="C121" s="171" t="s">
        <v>148</v>
      </c>
      <c r="D121" s="489">
        <v>104</v>
      </c>
      <c r="E121" s="490">
        <v>0.96</v>
      </c>
      <c r="F121" s="490">
        <v>19.23</v>
      </c>
      <c r="G121" s="490">
        <v>58.65</v>
      </c>
      <c r="H121" s="490">
        <v>21.15</v>
      </c>
      <c r="I121" s="84">
        <f t="shared" si="11"/>
        <v>3.9995999999999996</v>
      </c>
      <c r="J121" s="10"/>
    </row>
    <row r="122" spans="1:10" s="1" customFormat="1" ht="15" customHeight="1" x14ac:dyDescent="0.25">
      <c r="A122" s="11">
        <v>6</v>
      </c>
      <c r="B122" s="88">
        <v>70270</v>
      </c>
      <c r="C122" s="171" t="s">
        <v>67</v>
      </c>
      <c r="D122" s="489">
        <v>78</v>
      </c>
      <c r="E122" s="490">
        <v>5.13</v>
      </c>
      <c r="F122" s="490">
        <v>35.9</v>
      </c>
      <c r="G122" s="490">
        <v>41.03</v>
      </c>
      <c r="H122" s="490">
        <v>17.95</v>
      </c>
      <c r="I122" s="84">
        <f t="shared" si="11"/>
        <v>3.7182999999999997</v>
      </c>
      <c r="J122" s="10"/>
    </row>
    <row r="123" spans="1:10" s="1" customFormat="1" ht="15" customHeight="1" x14ac:dyDescent="0.25">
      <c r="A123" s="11">
        <v>7</v>
      </c>
      <c r="B123" s="92">
        <v>70510</v>
      </c>
      <c r="C123" s="171" t="s">
        <v>68</v>
      </c>
      <c r="D123" s="489">
        <v>45</v>
      </c>
      <c r="E123" s="490">
        <v>15.56</v>
      </c>
      <c r="F123" s="490">
        <v>60</v>
      </c>
      <c r="G123" s="490">
        <v>22.22</v>
      </c>
      <c r="H123" s="490">
        <v>2.2200000000000002</v>
      </c>
      <c r="I123" s="84">
        <f t="shared" si="11"/>
        <v>3.1110000000000002</v>
      </c>
      <c r="J123" s="10"/>
    </row>
    <row r="124" spans="1:10" s="1" customFormat="1" ht="15" customHeight="1" x14ac:dyDescent="0.25">
      <c r="A124" s="11">
        <v>8</v>
      </c>
      <c r="B124" s="92">
        <v>10880</v>
      </c>
      <c r="C124" s="171" t="s">
        <v>149</v>
      </c>
      <c r="D124" s="489">
        <v>398</v>
      </c>
      <c r="E124" s="490">
        <v>2.2599999999999998</v>
      </c>
      <c r="F124" s="490">
        <v>35.18</v>
      </c>
      <c r="G124" s="490">
        <v>54.77</v>
      </c>
      <c r="H124" s="490">
        <v>7.79</v>
      </c>
      <c r="I124" s="84">
        <f t="shared" si="11"/>
        <v>3.6808999999999998</v>
      </c>
      <c r="J124" s="10"/>
    </row>
    <row r="125" spans="1:10" s="1" customFormat="1" ht="15" customHeight="1" thickBot="1" x14ac:dyDescent="0.3">
      <c r="A125" s="162">
        <v>9</v>
      </c>
      <c r="B125" s="93">
        <v>10890</v>
      </c>
      <c r="C125" s="172" t="s">
        <v>201</v>
      </c>
      <c r="D125" s="492">
        <v>372</v>
      </c>
      <c r="E125" s="493">
        <v>5.65</v>
      </c>
      <c r="F125" s="493">
        <v>42.47</v>
      </c>
      <c r="G125" s="493">
        <v>40.32</v>
      </c>
      <c r="H125" s="493">
        <v>11.56</v>
      </c>
      <c r="I125" s="163">
        <f t="shared" si="11"/>
        <v>3.5779000000000001</v>
      </c>
      <c r="J125" s="10"/>
    </row>
    <row r="126" spans="1:10" ht="15" customHeight="1" x14ac:dyDescent="0.25">
      <c r="A126" s="18"/>
      <c r="B126" s="18"/>
      <c r="C126" s="18"/>
      <c r="D126" s="646" t="s">
        <v>76</v>
      </c>
      <c r="E126" s="646"/>
      <c r="F126" s="646"/>
      <c r="G126" s="646"/>
      <c r="H126" s="646"/>
      <c r="I126" s="82">
        <f>AVERAGE(I8:I16,I18:I29,I31:I47,I49:I68,I70:I83,I85:I115,I117:I125)</f>
        <v>3.6775767857142845</v>
      </c>
      <c r="J126" s="5"/>
    </row>
    <row r="127" spans="1:10" ht="15" customHeight="1" x14ac:dyDescent="0.25">
      <c r="A127" s="18"/>
      <c r="B127" s="18"/>
      <c r="C127" s="18"/>
      <c r="D127" s="18"/>
      <c r="E127" s="19"/>
      <c r="F127" s="19"/>
      <c r="G127" s="20"/>
      <c r="H127" s="20"/>
      <c r="I127" s="21"/>
      <c r="J127" s="5"/>
    </row>
    <row r="128" spans="1:10" x14ac:dyDescent="0.25">
      <c r="A128" s="5"/>
      <c r="B128" s="5"/>
      <c r="C128" s="5"/>
      <c r="D128" s="5"/>
      <c r="E128" s="5"/>
      <c r="F128" s="5"/>
      <c r="G128" s="5"/>
      <c r="H128" s="5"/>
      <c r="I128" s="6"/>
      <c r="J128" s="5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4" priority="1" stopIfTrue="1" operator="equal">
      <formula>$I$126</formula>
    </cfRule>
    <cfRule type="cellIs" dxfId="3" priority="2" stopIfTrue="1" operator="lessThan">
      <formula>3.5</formula>
    </cfRule>
    <cfRule type="cellIs" dxfId="2" priority="3" stopIfTrue="1" operator="between">
      <formula>$I$126</formula>
      <formula>3.5</formula>
    </cfRule>
    <cfRule type="cellIs" dxfId="1" priority="4" stopIfTrue="1" operator="between">
      <formula>4.5</formula>
      <formula>$I$126</formula>
    </cfRule>
    <cfRule type="cellIs" dxfId="0" priority="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Русский-4 диаграмма по районам</vt:lpstr>
      <vt:lpstr>Русский-4 диаграмма</vt:lpstr>
      <vt:lpstr>Рейтинги 2021-2025</vt:lpstr>
      <vt:lpstr>Рейтинг по сумме мест</vt:lpstr>
      <vt:lpstr>Русский-4 2025 Итоги</vt:lpstr>
      <vt:lpstr>Русский-4 2025 расклад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Горностаев Александр Октавьевич</cp:lastModifiedBy>
  <dcterms:created xsi:type="dcterms:W3CDTF">2017-12-19T03:05:30Z</dcterms:created>
  <dcterms:modified xsi:type="dcterms:W3CDTF">2025-08-30T11:39:39Z</dcterms:modified>
</cp:coreProperties>
</file>