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nostaev\Downloads\2025 ВПР 4 классы\"/>
    </mc:Choice>
  </mc:AlternateContent>
  <bookViews>
    <workbookView xWindow="0" yWindow="15" windowWidth="20220" windowHeight="7920" tabRatio="532"/>
  </bookViews>
  <sheets>
    <sheet name="Окр. мир-4 диаграмма по районам" sheetId="6" r:id="rId1"/>
    <sheet name="Окр. мир-4 диаграмма" sheetId="4" r:id="rId2"/>
    <sheet name="Рейтинги 2021-2025" sheetId="3" r:id="rId3"/>
    <sheet name="Рейтинг по сумме мест" sheetId="1" r:id="rId4"/>
    <sheet name="Окружающий мир-4 2025 Итоги" sheetId="5" r:id="rId5"/>
    <sheet name="Окружающий мир-4 2025 расклад" sheetId="2" r:id="rId6"/>
  </sheets>
  <definedNames>
    <definedName name="_xlnm._FilterDatabase" localSheetId="0" hidden="1">'Окр. мир-4 диаграмма по районам'!#REF!</definedName>
    <definedName name="_xlnm._FilterDatabase" localSheetId="2" hidden="1">'Рейтинги 2021-2025'!#REF!</definedName>
  </definedNames>
  <calcPr calcId="152511"/>
</workbook>
</file>

<file path=xl/calcChain.xml><?xml version="1.0" encoding="utf-8"?>
<calcChain xmlns="http://schemas.openxmlformats.org/spreadsheetml/2006/main">
  <c r="W14" i="6" l="1"/>
  <c r="W13" i="6"/>
  <c r="W12" i="6"/>
  <c r="W11" i="6"/>
  <c r="W10" i="6"/>
  <c r="W9" i="6"/>
  <c r="W8" i="6"/>
  <c r="W7" i="6"/>
  <c r="W6" i="6"/>
  <c r="W27" i="6"/>
  <c r="W26" i="6"/>
  <c r="W25" i="6"/>
  <c r="W24" i="6"/>
  <c r="W23" i="6"/>
  <c r="W22" i="6"/>
  <c r="W21" i="6"/>
  <c r="W20" i="6"/>
  <c r="W19" i="6"/>
  <c r="W18" i="6"/>
  <c r="W17" i="6"/>
  <c r="W1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122" i="6"/>
  <c r="W121" i="6"/>
  <c r="W120" i="6"/>
  <c r="W119" i="6"/>
  <c r="W118" i="6"/>
  <c r="W117" i="6"/>
  <c r="W116" i="6"/>
  <c r="W115" i="6"/>
  <c r="W123" i="6"/>
  <c r="D114" i="6"/>
  <c r="C114" i="6"/>
  <c r="D82" i="6"/>
  <c r="C82" i="6"/>
  <c r="D67" i="6"/>
  <c r="C67" i="6"/>
  <c r="D46" i="6"/>
  <c r="C46" i="6"/>
  <c r="D28" i="6"/>
  <c r="C28" i="6"/>
  <c r="D15" i="6"/>
  <c r="C15" i="6"/>
  <c r="D5" i="6"/>
  <c r="C5" i="6"/>
  <c r="D4" i="6"/>
  <c r="D124" i="6" s="1"/>
  <c r="C4" i="6"/>
  <c r="W14" i="4"/>
  <c r="W13" i="4"/>
  <c r="W12" i="4"/>
  <c r="W11" i="4"/>
  <c r="W10" i="4"/>
  <c r="W9" i="4"/>
  <c r="W8" i="4"/>
  <c r="W7" i="4"/>
  <c r="W6" i="4"/>
  <c r="W27" i="4"/>
  <c r="W26" i="4"/>
  <c r="W25" i="4"/>
  <c r="W24" i="4"/>
  <c r="W23" i="4"/>
  <c r="W22" i="4"/>
  <c r="W21" i="4"/>
  <c r="W20" i="4"/>
  <c r="W19" i="4"/>
  <c r="W18" i="4"/>
  <c r="W17" i="4"/>
  <c r="W1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122" i="4"/>
  <c r="W121" i="4"/>
  <c r="W120" i="4"/>
  <c r="W119" i="4"/>
  <c r="W118" i="4"/>
  <c r="W117" i="4"/>
  <c r="W116" i="4"/>
  <c r="W115" i="4"/>
  <c r="W123" i="4"/>
  <c r="D114" i="4"/>
  <c r="C114" i="4"/>
  <c r="D82" i="4"/>
  <c r="C82" i="4"/>
  <c r="D67" i="4"/>
  <c r="C67" i="4"/>
  <c r="D46" i="4"/>
  <c r="C46" i="4"/>
  <c r="D28" i="4"/>
  <c r="C28" i="4"/>
  <c r="D15" i="4"/>
  <c r="C15" i="4"/>
  <c r="D5" i="4"/>
  <c r="C5" i="4"/>
  <c r="D4" i="4"/>
  <c r="D124" i="4" s="1"/>
  <c r="C4" i="4"/>
  <c r="E118" i="1"/>
  <c r="X117" i="1"/>
  <c r="X116" i="1"/>
  <c r="X112" i="1"/>
  <c r="X114" i="1"/>
  <c r="X102" i="1"/>
  <c r="X101" i="1"/>
  <c r="X115" i="1"/>
  <c r="X107" i="1"/>
  <c r="X99" i="1"/>
  <c r="X100" i="1"/>
  <c r="X109" i="1"/>
  <c r="X113" i="1"/>
  <c r="X111" i="1"/>
  <c r="X110" i="1"/>
  <c r="X106" i="1"/>
  <c r="X105" i="1"/>
  <c r="X104" i="1"/>
  <c r="X108" i="1"/>
  <c r="X96" i="1"/>
  <c r="X103" i="1"/>
  <c r="X97" i="1"/>
  <c r="X98" i="1"/>
  <c r="X76" i="1"/>
  <c r="X88" i="1"/>
  <c r="X86" i="1"/>
  <c r="X89" i="1"/>
  <c r="X87" i="1"/>
  <c r="X94" i="1"/>
  <c r="X95" i="1"/>
  <c r="X92" i="1"/>
  <c r="X91" i="1"/>
  <c r="X85" i="1"/>
  <c r="X83" i="1"/>
  <c r="X68" i="1"/>
  <c r="X79" i="1"/>
  <c r="X75" i="1"/>
  <c r="X93" i="1"/>
  <c r="X90" i="1"/>
  <c r="X82" i="1"/>
  <c r="X66" i="1"/>
  <c r="X62" i="1"/>
  <c r="X81" i="1"/>
  <c r="X84" i="1"/>
  <c r="X73" i="1"/>
  <c r="X63" i="1"/>
  <c r="X80" i="1"/>
  <c r="X69" i="1"/>
  <c r="X71" i="1"/>
  <c r="X74" i="1"/>
  <c r="X70" i="1"/>
  <c r="X78" i="1"/>
  <c r="X58" i="1"/>
  <c r="X61" i="1"/>
  <c r="X54" i="1"/>
  <c r="X77" i="1"/>
  <c r="X64" i="1"/>
  <c r="X53" i="1"/>
  <c r="X67" i="1"/>
  <c r="X55" i="1"/>
  <c r="X65" i="1"/>
  <c r="X50" i="1"/>
  <c r="X72" i="1"/>
  <c r="X46" i="1"/>
  <c r="X39" i="1"/>
  <c r="X40" i="1"/>
  <c r="X45" i="1"/>
  <c r="X32" i="1"/>
  <c r="X47" i="1"/>
  <c r="X37" i="1"/>
  <c r="X36" i="1"/>
  <c r="X49" i="1"/>
  <c r="X48" i="1"/>
  <c r="X56" i="1"/>
  <c r="X35" i="1"/>
  <c r="X33" i="1"/>
  <c r="X60" i="1"/>
  <c r="X59" i="1"/>
  <c r="X57" i="1"/>
  <c r="X44" i="1"/>
  <c r="X38" i="1"/>
  <c r="X31" i="1"/>
  <c r="X42" i="1"/>
  <c r="X34" i="1"/>
  <c r="X43" i="1"/>
  <c r="X52" i="1"/>
  <c r="X30" i="1"/>
  <c r="X25" i="1"/>
  <c r="X29" i="1"/>
  <c r="X41" i="1"/>
  <c r="X51" i="1"/>
  <c r="X24" i="1"/>
  <c r="X21" i="1"/>
  <c r="X22" i="1"/>
  <c r="X18" i="1"/>
  <c r="X28" i="1"/>
  <c r="X20" i="1"/>
  <c r="X16" i="1"/>
  <c r="X17" i="1"/>
  <c r="X26" i="1"/>
  <c r="X13" i="1"/>
  <c r="X27" i="1"/>
  <c r="X19" i="1"/>
  <c r="X14" i="1"/>
  <c r="X15" i="1"/>
  <c r="X12" i="1"/>
  <c r="X23" i="1"/>
  <c r="X11" i="1"/>
  <c r="X10" i="1"/>
  <c r="X8" i="1"/>
  <c r="X9" i="1"/>
  <c r="X7" i="1"/>
  <c r="X6" i="1"/>
  <c r="D118" i="3"/>
  <c r="I114" i="2" l="1"/>
  <c r="H114" i="6" l="1"/>
  <c r="G114" i="6"/>
  <c r="H82" i="6"/>
  <c r="G82" i="6"/>
  <c r="H67" i="6"/>
  <c r="G67" i="6"/>
  <c r="H46" i="6"/>
  <c r="G46" i="6"/>
  <c r="H28" i="6"/>
  <c r="G28" i="6"/>
  <c r="H15" i="6"/>
  <c r="G15" i="6"/>
  <c r="H5" i="6"/>
  <c r="G5" i="6"/>
  <c r="H4" i="6"/>
  <c r="H124" i="6" s="1"/>
  <c r="G4" i="6"/>
  <c r="H114" i="4"/>
  <c r="G114" i="4"/>
  <c r="H82" i="4"/>
  <c r="G82" i="4"/>
  <c r="H67" i="4"/>
  <c r="G67" i="4"/>
  <c r="H46" i="4"/>
  <c r="G46" i="4"/>
  <c r="H28" i="4"/>
  <c r="G28" i="4"/>
  <c r="H15" i="4"/>
  <c r="G15" i="4"/>
  <c r="H5" i="4"/>
  <c r="G5" i="4"/>
  <c r="H4" i="4"/>
  <c r="H124" i="4" s="1"/>
  <c r="G4" i="4"/>
  <c r="H118" i="1"/>
  <c r="H118" i="3"/>
  <c r="T114" i="6" l="1"/>
  <c r="S114" i="6"/>
  <c r="T82" i="6"/>
  <c r="S82" i="6"/>
  <c r="T67" i="6"/>
  <c r="S67" i="6"/>
  <c r="T46" i="6"/>
  <c r="S46" i="6"/>
  <c r="T28" i="6"/>
  <c r="S28" i="6"/>
  <c r="T15" i="6"/>
  <c r="S15" i="6"/>
  <c r="T5" i="6"/>
  <c r="S5" i="6"/>
  <c r="T4" i="6"/>
  <c r="T124" i="6" s="1"/>
  <c r="S4" i="6"/>
  <c r="T114" i="4"/>
  <c r="S114" i="4"/>
  <c r="T82" i="4"/>
  <c r="S82" i="4"/>
  <c r="T67" i="4"/>
  <c r="S67" i="4"/>
  <c r="T46" i="4"/>
  <c r="S46" i="4"/>
  <c r="T28" i="4"/>
  <c r="S28" i="4"/>
  <c r="T15" i="4"/>
  <c r="S15" i="4"/>
  <c r="T5" i="4"/>
  <c r="S5" i="4"/>
  <c r="T4" i="4"/>
  <c r="T124" i="4" s="1"/>
  <c r="S4" i="4"/>
  <c r="Q118" i="1"/>
  <c r="T118" i="3" l="1"/>
  <c r="I67" i="2" l="1"/>
  <c r="H6" i="2"/>
  <c r="G6" i="2"/>
  <c r="F6" i="2"/>
  <c r="E6" i="2"/>
  <c r="I6" i="2" l="1"/>
  <c r="L114" i="6"/>
  <c r="K114" i="6"/>
  <c r="L82" i="6"/>
  <c r="K82" i="6"/>
  <c r="L67" i="6"/>
  <c r="K67" i="6"/>
  <c r="L46" i="6"/>
  <c r="K46" i="6"/>
  <c r="L28" i="6"/>
  <c r="K28" i="6"/>
  <c r="L15" i="6"/>
  <c r="K15" i="6"/>
  <c r="L5" i="6"/>
  <c r="K5" i="6"/>
  <c r="K4" i="6" s="1"/>
  <c r="L4" i="6"/>
  <c r="L124" i="6" s="1"/>
  <c r="L114" i="4"/>
  <c r="K114" i="4"/>
  <c r="L82" i="4"/>
  <c r="K82" i="4"/>
  <c r="L67" i="4"/>
  <c r="K67" i="4"/>
  <c r="L46" i="4"/>
  <c r="K46" i="4"/>
  <c r="L28" i="4"/>
  <c r="K28" i="4"/>
  <c r="L15" i="4"/>
  <c r="K15" i="4"/>
  <c r="L4" i="4"/>
  <c r="L124" i="4" s="1"/>
  <c r="L5" i="4"/>
  <c r="K5" i="4"/>
  <c r="L118" i="3"/>
  <c r="K4" i="4" l="1"/>
  <c r="K118" i="1"/>
  <c r="I8" i="2"/>
  <c r="P5" i="6" l="1"/>
  <c r="O82" i="4"/>
  <c r="P82" i="4"/>
  <c r="I21" i="2" l="1"/>
  <c r="P4" i="6" l="1"/>
  <c r="P4" i="4"/>
  <c r="D7" i="2" l="1"/>
  <c r="D17" i="2"/>
  <c r="D30" i="2"/>
  <c r="D48" i="2"/>
  <c r="D69" i="2"/>
  <c r="D116" i="2"/>
  <c r="D84" i="2"/>
  <c r="F69" i="2"/>
  <c r="I82" i="2"/>
  <c r="N118" i="1"/>
  <c r="P118" i="3"/>
  <c r="P114" i="6"/>
  <c r="O114" i="6"/>
  <c r="P82" i="6"/>
  <c r="O82" i="6"/>
  <c r="P67" i="6"/>
  <c r="O67" i="6"/>
  <c r="P46" i="6"/>
  <c r="O46" i="6"/>
  <c r="P28" i="6"/>
  <c r="O28" i="6"/>
  <c r="P15" i="6"/>
  <c r="O15" i="6"/>
  <c r="O5" i="6"/>
  <c r="P124" i="6"/>
  <c r="P114" i="4"/>
  <c r="O114" i="4"/>
  <c r="P67" i="4"/>
  <c r="O67" i="4"/>
  <c r="P46" i="4"/>
  <c r="O46" i="4"/>
  <c r="P28" i="4"/>
  <c r="O28" i="4"/>
  <c r="P15" i="4"/>
  <c r="O15" i="4"/>
  <c r="P5" i="4"/>
  <c r="O5" i="4"/>
  <c r="O4" i="4" s="1"/>
  <c r="P124" i="4"/>
  <c r="O4" i="6" l="1"/>
  <c r="D6" i="2"/>
  <c r="H116" i="2"/>
  <c r="G116" i="2"/>
  <c r="F116" i="2"/>
  <c r="E116" i="2"/>
  <c r="H84" i="2"/>
  <c r="G84" i="2"/>
  <c r="F84" i="2"/>
  <c r="E84" i="2"/>
  <c r="H69" i="2"/>
  <c r="G69" i="2"/>
  <c r="E69" i="2"/>
  <c r="H48" i="2"/>
  <c r="G48" i="2"/>
  <c r="F48" i="2"/>
  <c r="E48" i="2"/>
  <c r="H30" i="2"/>
  <c r="G30" i="2"/>
  <c r="F30" i="2"/>
  <c r="E30" i="2"/>
  <c r="H17" i="2"/>
  <c r="G17" i="2"/>
  <c r="F17" i="2"/>
  <c r="E17" i="2"/>
  <c r="H7" i="2"/>
  <c r="G7" i="2"/>
  <c r="F7" i="2"/>
  <c r="E7" i="2"/>
  <c r="I124" i="2" l="1"/>
  <c r="I115" i="2"/>
  <c r="I125" i="2" l="1"/>
  <c r="I123" i="2"/>
  <c r="I122" i="2"/>
  <c r="I121" i="2"/>
  <c r="I120" i="2"/>
  <c r="I119" i="2"/>
  <c r="I118" i="2"/>
  <c r="I117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3" i="2"/>
  <c r="I81" i="2"/>
  <c r="I80" i="2"/>
  <c r="I79" i="2"/>
  <c r="I78" i="2"/>
  <c r="I77" i="2"/>
  <c r="I76" i="2"/>
  <c r="I75" i="2"/>
  <c r="I74" i="2"/>
  <c r="I73" i="2"/>
  <c r="I72" i="2"/>
  <c r="I71" i="2"/>
  <c r="I70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29" i="2"/>
  <c r="I28" i="2"/>
  <c r="I27" i="2"/>
  <c r="I26" i="2"/>
  <c r="I25" i="2"/>
  <c r="I24" i="2"/>
  <c r="I23" i="2"/>
  <c r="I22" i="2"/>
  <c r="I20" i="2"/>
  <c r="I19" i="2"/>
  <c r="I18" i="2"/>
  <c r="I16" i="2"/>
  <c r="I15" i="2"/>
  <c r="I14" i="2"/>
  <c r="I13" i="2"/>
  <c r="I12" i="2"/>
  <c r="I11" i="2"/>
  <c r="I10" i="2"/>
  <c r="I9" i="2"/>
  <c r="I126" i="2" l="1"/>
  <c r="E119" i="5"/>
  <c r="E6" i="5"/>
  <c r="D6" i="5"/>
  <c r="I116" i="2" l="1"/>
  <c r="I84" i="2"/>
  <c r="I69" i="2"/>
  <c r="I48" i="2"/>
  <c r="I17" i="2"/>
  <c r="I30" i="2" l="1"/>
  <c r="I7" i="2"/>
</calcChain>
</file>

<file path=xl/sharedStrings.xml><?xml version="1.0" encoding="utf-8"?>
<sst xmlns="http://schemas.openxmlformats.org/spreadsheetml/2006/main" count="2051" uniqueCount="217">
  <si>
    <t>№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</si>
  <si>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</si>
  <si>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</si>
  <si>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</si>
  <si>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</si>
  <si>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</si>
  <si>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</si>
  <si>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</si>
  <si>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</si>
  <si>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</si>
  <si>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</si>
  <si>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Код ОУ по КИАСУО</t>
  </si>
  <si>
    <t>Район</t>
  </si>
  <si>
    <t>Наименование ОУ (кратко)</t>
  </si>
  <si>
    <t>Человек</t>
  </si>
  <si>
    <t>распределение баллов в %</t>
  </si>
  <si>
    <t>средний балл</t>
  </si>
  <si>
    <t>критично - меньше 3,5 баллов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</si>
  <si>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</si>
  <si>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</si>
  <si>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</si>
  <si>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</si>
  <si>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</si>
  <si>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</si>
  <si>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</si>
  <si>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</si>
  <si>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</si>
  <si>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</si>
  <si>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</si>
  <si>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</si>
  <si>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</si>
  <si>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</si>
  <si>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</si>
  <si>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</si>
  <si>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</si>
  <si>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</si>
  <si>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</si>
  <si>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</si>
  <si>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</si>
  <si>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</si>
  <si>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</si>
  <si>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</si>
  <si>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</si>
  <si>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</si>
  <si>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</si>
  <si>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</si>
  <si>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</si>
  <si>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</si>
  <si>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</si>
  <si>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</si>
  <si>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</si>
  <si>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</si>
  <si>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</si>
  <si>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</si>
  <si>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</si>
  <si>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</si>
  <si>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</si>
  <si>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</si>
  <si>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</si>
  <si>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</si>
  <si>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</si>
  <si>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</si>
  <si>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</si>
  <si>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</si>
  <si>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</si>
  <si>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</si>
  <si>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</si>
  <si>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</si>
  <si>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</si>
  <si>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</si>
  <si>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Среднее значение по городу принято:</t>
  </si>
  <si>
    <t>ОКРУЖАЮЩИЙ МИР, 4 класс</t>
  </si>
  <si>
    <t>место</t>
  </si>
  <si>
    <t>сумма мест</t>
  </si>
  <si>
    <t>чел.</t>
  </si>
  <si>
    <t>ср.балл ОУ</t>
  </si>
  <si>
    <t>ср. балл по городу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</si>
  <si>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</si>
  <si>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</si>
  <si>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</si>
  <si>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</si>
  <si>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Сумма мест</t>
  </si>
  <si>
    <t>ср. балл ОУ</t>
  </si>
  <si>
    <t>средний балл принят</t>
  </si>
  <si>
    <t xml:space="preserve">Расчётное среднее значение </t>
  </si>
  <si>
    <t>ЖЕЛЕЗНОДОРОЖНЫЙ РАЙОН</t>
  </si>
  <si>
    <t>КИРОВСКИЙ РАЙОН</t>
  </si>
  <si>
    <t>МАОУ Лицей № 6 "Перспектива"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</si>
  <si>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</si>
  <si>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</si>
  <si>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</si>
  <si>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</si>
  <si>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</si>
  <si>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</si>
  <si>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Расчётное среднее значение среднего балла по ОУ</t>
  </si>
  <si>
    <t>Среднее значение среднего балла принято ГУО</t>
  </si>
  <si>
    <t>МАОУ СШ № 143</t>
  </si>
  <si>
    <t>МАОУ СШ № 145</t>
  </si>
  <si>
    <t>МАОУ СШ № 149</t>
  </si>
  <si>
    <t>МАОУ СШ № 150</t>
  </si>
  <si>
    <t>МБОУ Гимназия № 3</t>
  </si>
  <si>
    <t>МАОУ СШ № 157</t>
  </si>
  <si>
    <t>МАОУ Гимназия № 8</t>
  </si>
  <si>
    <t>МАОУ Лицей № 28</t>
  </si>
  <si>
    <t>МАОУ СШ  № 12</t>
  </si>
  <si>
    <t>МАОУ СШ № 19</t>
  </si>
  <si>
    <t xml:space="preserve">МБОУ СШ № 86 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</si>
  <si>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</si>
  <si>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</si>
  <si>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</si>
  <si>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</si>
  <si>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</si>
  <si>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</si>
  <si>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</si>
  <si>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</si>
  <si>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</si>
  <si>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</si>
  <si>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</si>
  <si>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</si>
  <si>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«КУГ № 1 – Универс»</t>
  </si>
  <si>
    <t>МАОУ Школа-интернат № 1</t>
  </si>
  <si>
    <t xml:space="preserve">МБОУ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</si>
  <si>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</si>
  <si>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</si>
  <si>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</si>
  <si>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</si>
  <si>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</si>
  <si>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</si>
  <si>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</si>
  <si>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</si>
  <si>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</si>
  <si>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</si>
  <si>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</si>
  <si>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</si>
  <si>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</si>
  <si>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</si>
  <si>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</si>
  <si>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</si>
  <si>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</si>
  <si>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</si>
  <si>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</si>
  <si>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</si>
  <si>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</si>
  <si>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</si>
  <si>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</si>
  <si>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</si>
  <si>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</si>
  <si>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</si>
  <si>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</si>
  <si>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 xml:space="preserve">МБОУ СОШ № 10 </t>
  </si>
  <si>
    <t>МАОУ СШ "Комплекс "Покровский"</t>
  </si>
  <si>
    <t>МБОУ СШ № 155</t>
  </si>
  <si>
    <t>МАОУ СШ № 158 "Грани"</t>
  </si>
  <si>
    <t>МБОУ СШ № 159</t>
  </si>
  <si>
    <t>МБОУ Прогимназия № 131</t>
  </si>
  <si>
    <t>МАОУ Лицей № 6 «Перспектива»</t>
  </si>
  <si>
    <t>МБОУ СШ № 10</t>
  </si>
  <si>
    <t>МБОУ СШ № 5</t>
  </si>
  <si>
    <t>МБОУ СШ № 108</t>
  </si>
  <si>
    <t>МАОУ "КУГ № 1 – Универс"</t>
  </si>
  <si>
    <t>МБОУ Лицей № 28</t>
  </si>
  <si>
    <t>МАОУ СШ № 152</t>
  </si>
  <si>
    <t>МБОУ СШ № 76</t>
  </si>
  <si>
    <t>МБОУ СШ № 141</t>
  </si>
  <si>
    <t>МБОУ СШ № 6</t>
  </si>
  <si>
    <t>МБОУ СШ № 42</t>
  </si>
  <si>
    <t>МАОУ Гимназия № 11</t>
  </si>
  <si>
    <t>МБОУ СШ № 34</t>
  </si>
  <si>
    <t>МБОУ Лицей № 3</t>
  </si>
  <si>
    <t>МБОУ СШ № 7</t>
  </si>
  <si>
    <t>МБОУ СШ № 19</t>
  </si>
  <si>
    <t>МБОУ СШ № 1</t>
  </si>
  <si>
    <t>МБОУ СШ № 93</t>
  </si>
  <si>
    <t>МБОУ СШ № 90</t>
  </si>
  <si>
    <t>МБОУ СШ № 45</t>
  </si>
  <si>
    <t>МБОУ Гимназия № 8</t>
  </si>
  <si>
    <t>МБОУ СШ № 121</t>
  </si>
  <si>
    <t>МБОУ СШ № 72</t>
  </si>
  <si>
    <t>МБОУ СШ № 157</t>
  </si>
  <si>
    <t>МБОУ СШ № 46</t>
  </si>
  <si>
    <t>МБОУ СШ № 134</t>
  </si>
  <si>
    <t>МБОУ СШ № 115</t>
  </si>
  <si>
    <t>МБОУ СШ № 139</t>
  </si>
  <si>
    <t>МАОУ СШ "Комплекс Покровский"</t>
  </si>
  <si>
    <t>МБОУ СШ № 18</t>
  </si>
  <si>
    <t>МБОУ СШ № 135</t>
  </si>
  <si>
    <t>МБОУ СШ № 8 "Созидание"</t>
  </si>
  <si>
    <t>МБОУ СШ № 85</t>
  </si>
  <si>
    <t>МБОУ СШ № 154</t>
  </si>
  <si>
    <t>МБОУ СШ № 24</t>
  </si>
  <si>
    <t>МБОУ СШ № 65</t>
  </si>
  <si>
    <t>МБОУ СШ  № 12</t>
  </si>
  <si>
    <t>МБОУ СШ № 50</t>
  </si>
  <si>
    <t>МБОУ СШ № 69</t>
  </si>
  <si>
    <t>МБОУ СШ № 86</t>
  </si>
  <si>
    <t>МБОУ Школа-интернат № 1</t>
  </si>
  <si>
    <t>МБОУ СШ № 156</t>
  </si>
  <si>
    <t>МБОУ СШ № 16</t>
  </si>
  <si>
    <t>МБОУ СШ № 82</t>
  </si>
  <si>
    <t>МАОУ СШ № 155</t>
  </si>
  <si>
    <t>МБОУ СШ № 144</t>
  </si>
  <si>
    <t>МБОУ СШ № 78</t>
  </si>
  <si>
    <t>МБОУ СШ № 53</t>
  </si>
  <si>
    <t>МБОУ СШ № 17</t>
  </si>
  <si>
    <t>МБОУ СШ № 89</t>
  </si>
  <si>
    <t>МБОУ СШ № 66</t>
  </si>
  <si>
    <t>МАОУ СШ № 158</t>
  </si>
  <si>
    <t>МБОУ СШ № 81</t>
  </si>
  <si>
    <t>МАОУ СШ № 147</t>
  </si>
  <si>
    <t>МАОУ СШ № 129</t>
  </si>
  <si>
    <t>МАОУ СШ № 98</t>
  </si>
  <si>
    <t>МАОУ СШ № 91</t>
  </si>
  <si>
    <t>МАОУ СШ № 159</t>
  </si>
  <si>
    <t xml:space="preserve">МАОУ СШ № 72 </t>
  </si>
  <si>
    <t>МАОУ СШ № 3</t>
  </si>
  <si>
    <t>МАОУ СШ № 63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</si>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</sst>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165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</cellStyleXfs>
  <cellXfs count="527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5" fillId="2" borderId="3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9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0" fillId="0" borderId="0" xfId="0" applyFont="1" applyBorder="1" applyAlignment="1"/>
    <xf numFmtId="2" fontId="4" fillId="2" borderId="18" xfId="0" applyNumberFormat="1" applyFont="1" applyFill="1" applyBorder="1" applyAlignment="1">
      <alignment horizontal="right" wrapText="1"/>
    </xf>
    <xf numFmtId="2" fontId="0" fillId="0" borderId="0" xfId="0" applyNumberFormat="1" applyFont="1" applyBorder="1" applyAlignment="1"/>
    <xf numFmtId="0" fontId="5" fillId="0" borderId="0" xfId="0" applyFont="1" applyAlignment="1"/>
    <xf numFmtId="0" fontId="0" fillId="0" borderId="0" xfId="0" applyNumberFormat="1" applyFont="1" applyAlignment="1"/>
    <xf numFmtId="0" fontId="5" fillId="0" borderId="1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2" fontId="5" fillId="0" borderId="9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4" borderId="19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51" xfId="0" applyFont="1" applyBorder="1" applyAlignment="1">
      <alignment horizontal="center" wrapText="1"/>
    </xf>
    <xf numFmtId="0" fontId="0" fillId="0" borderId="51" xfId="0" applyFont="1" applyBorder="1" applyAlignment="1"/>
    <xf numFmtId="0" fontId="0" fillId="0" borderId="36" xfId="0" applyFont="1" applyBorder="1" applyAlignment="1"/>
    <xf numFmtId="0" fontId="0" fillId="0" borderId="52" xfId="0" applyFont="1" applyBorder="1" applyAlignment="1"/>
    <xf numFmtId="0" fontId="5" fillId="4" borderId="35" xfId="0" applyFont="1" applyFill="1" applyBorder="1" applyAlignment="1">
      <alignment wrapText="1"/>
    </xf>
    <xf numFmtId="0" fontId="5" fillId="4" borderId="30" xfId="0" applyFont="1" applyFill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4" borderId="20" xfId="0" applyFont="1" applyFill="1" applyBorder="1" applyAlignment="1">
      <alignment wrapText="1"/>
    </xf>
    <xf numFmtId="0" fontId="5" fillId="4" borderId="32" xfId="0" applyFont="1" applyFill="1" applyBorder="1" applyAlignment="1">
      <alignment wrapText="1"/>
    </xf>
    <xf numFmtId="0" fontId="0" fillId="0" borderId="53" xfId="0" applyFont="1" applyBorder="1" applyAlignment="1"/>
    <xf numFmtId="0" fontId="5" fillId="0" borderId="2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0" borderId="54" xfId="0" applyFont="1" applyBorder="1" applyAlignment="1">
      <alignment horizontal="center" wrapText="1"/>
    </xf>
    <xf numFmtId="0" fontId="5" fillId="4" borderId="28" xfId="0" applyFont="1" applyFill="1" applyBorder="1" applyAlignment="1">
      <alignment wrapText="1"/>
    </xf>
    <xf numFmtId="0" fontId="0" fillId="0" borderId="54" xfId="0" applyFont="1" applyBorder="1" applyAlignment="1"/>
    <xf numFmtId="0" fontId="5" fillId="4" borderId="33" xfId="0" applyFont="1" applyFill="1" applyBorder="1" applyAlignment="1">
      <alignment wrapText="1"/>
    </xf>
    <xf numFmtId="0" fontId="2" fillId="0" borderId="0" xfId="0" applyFont="1" applyBorder="1" applyAlignme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wrapText="1"/>
    </xf>
    <xf numFmtId="0" fontId="4" fillId="0" borderId="50" xfId="0" applyFont="1" applyBorder="1" applyAlignment="1">
      <alignment horizontal="center" vertical="center"/>
    </xf>
    <xf numFmtId="0" fontId="10" fillId="0" borderId="0" xfId="5"/>
    <xf numFmtId="0" fontId="3" fillId="0" borderId="0" xfId="5" applyFont="1"/>
    <xf numFmtId="2" fontId="10" fillId="0" borderId="0" xfId="5" applyNumberFormat="1"/>
    <xf numFmtId="2" fontId="10" fillId="2" borderId="0" xfId="5" applyNumberFormat="1" applyFill="1"/>
    <xf numFmtId="0" fontId="12" fillId="0" borderId="0" xfId="5" applyFont="1" applyFill="1" applyBorder="1" applyAlignment="1">
      <alignment horizontal="right" vertical="center"/>
    </xf>
    <xf numFmtId="0" fontId="5" fillId="2" borderId="18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0" fontId="5" fillId="2" borderId="9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wrapText="1"/>
    </xf>
    <xf numFmtId="0" fontId="5" fillId="4" borderId="55" xfId="0" applyFont="1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center" wrapText="1"/>
    </xf>
    <xf numFmtId="2" fontId="4" fillId="2" borderId="57" xfId="0" applyNumberFormat="1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/>
    </xf>
    <xf numFmtId="2" fontId="4" fillId="2" borderId="59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/>
    <xf numFmtId="2" fontId="6" fillId="0" borderId="18" xfId="0" applyNumberFormat="1" applyFont="1" applyBorder="1" applyAlignment="1">
      <alignment vertical="top" wrapText="1"/>
    </xf>
    <xf numFmtId="0" fontId="0" fillId="0" borderId="21" xfId="6" applyFont="1" applyBorder="1" applyAlignment="1">
      <alignment horizontal="center"/>
    </xf>
    <xf numFmtId="0" fontId="0" fillId="0" borderId="39" xfId="6" applyFont="1" applyBorder="1" applyAlignment="1">
      <alignment horizontal="center"/>
    </xf>
    <xf numFmtId="2" fontId="5" fillId="2" borderId="28" xfId="0" applyNumberFormat="1" applyFont="1" applyFill="1" applyBorder="1" applyAlignment="1">
      <alignment horizontal="right" wrapText="1"/>
    </xf>
    <xf numFmtId="2" fontId="5" fillId="2" borderId="30" xfId="0" applyNumberFormat="1" applyFont="1" applyFill="1" applyBorder="1" applyAlignment="1">
      <alignment horizontal="right" wrapText="1"/>
    </xf>
    <xf numFmtId="2" fontId="5" fillId="2" borderId="33" xfId="0" applyNumberFormat="1" applyFont="1" applyFill="1" applyBorder="1" applyAlignment="1">
      <alignment horizontal="right" wrapText="1"/>
    </xf>
    <xf numFmtId="2" fontId="5" fillId="2" borderId="32" xfId="0" applyNumberFormat="1" applyFont="1" applyFill="1" applyBorder="1" applyAlignment="1">
      <alignment horizontal="right" wrapText="1"/>
    </xf>
    <xf numFmtId="2" fontId="5" fillId="2" borderId="35" xfId="0" applyNumberFormat="1" applyFont="1" applyFill="1" applyBorder="1" applyAlignment="1">
      <alignment horizontal="right" wrapText="1"/>
    </xf>
    <xf numFmtId="2" fontId="5" fillId="2" borderId="48" xfId="0" applyNumberFormat="1" applyFont="1" applyFill="1" applyBorder="1" applyAlignment="1">
      <alignment horizontal="right" wrapText="1"/>
    </xf>
    <xf numFmtId="2" fontId="4" fillId="0" borderId="59" xfId="0" applyNumberFormat="1" applyFont="1" applyBorder="1" applyAlignment="1">
      <alignment horizontal="left" vertical="center" wrapText="1"/>
    </xf>
    <xf numFmtId="0" fontId="2" fillId="0" borderId="38" xfId="5" applyFont="1" applyBorder="1" applyAlignment="1">
      <alignment horizontal="left" vertical="center"/>
    </xf>
    <xf numFmtId="0" fontId="2" fillId="0" borderId="39" xfId="6" applyFont="1" applyBorder="1" applyAlignment="1">
      <alignment horizontal="left" vertical="center"/>
    </xf>
    <xf numFmtId="2" fontId="2" fillId="0" borderId="40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2" fontId="4" fillId="0" borderId="58" xfId="0" applyNumberFormat="1" applyFont="1" applyBorder="1" applyAlignment="1">
      <alignment horizontal="left" vertical="center"/>
    </xf>
    <xf numFmtId="0" fontId="5" fillId="2" borderId="18" xfId="0" applyFont="1" applyFill="1" applyBorder="1" applyAlignment="1">
      <alignment horizontal="right" wrapText="1"/>
    </xf>
    <xf numFmtId="2" fontId="5" fillId="2" borderId="28" xfId="0" applyNumberFormat="1" applyFont="1" applyFill="1" applyBorder="1" applyAlignment="1">
      <alignment horizontal="right" vertical="center" wrapText="1"/>
    </xf>
    <xf numFmtId="2" fontId="5" fillId="2" borderId="30" xfId="0" applyNumberFormat="1" applyFont="1" applyFill="1" applyBorder="1" applyAlignment="1">
      <alignment horizontal="right" vertical="center" wrapText="1"/>
    </xf>
    <xf numFmtId="2" fontId="5" fillId="2" borderId="32" xfId="0" applyNumberFormat="1" applyFont="1" applyFill="1" applyBorder="1" applyAlignment="1">
      <alignment horizontal="right" vertical="center" wrapText="1"/>
    </xf>
    <xf numFmtId="0" fontId="0" fillId="0" borderId="38" xfId="5" applyFont="1" applyBorder="1"/>
    <xf numFmtId="0" fontId="0" fillId="0" borderId="34" xfId="5" applyFont="1" applyBorder="1"/>
    <xf numFmtId="0" fontId="0" fillId="0" borderId="18" xfId="6" applyFont="1" applyBorder="1" applyAlignment="1">
      <alignment horizontal="center"/>
    </xf>
    <xf numFmtId="0" fontId="0" fillId="0" borderId="29" xfId="5" applyFont="1" applyBorder="1"/>
    <xf numFmtId="0" fontId="0" fillId="0" borderId="9" xfId="6" applyFont="1" applyBorder="1" applyAlignment="1">
      <alignment horizontal="center"/>
    </xf>
    <xf numFmtId="0" fontId="0" fillId="0" borderId="31" xfId="5" applyFont="1" applyBorder="1"/>
    <xf numFmtId="0" fontId="0" fillId="0" borderId="8" xfId="6" applyFont="1" applyBorder="1" applyAlignment="1">
      <alignment horizontal="center"/>
    </xf>
    <xf numFmtId="0" fontId="0" fillId="0" borderId="9" xfId="6" applyFont="1" applyFill="1" applyBorder="1" applyAlignment="1">
      <alignment horizontal="center"/>
    </xf>
    <xf numFmtId="0" fontId="0" fillId="0" borderId="13" xfId="5" applyFont="1" applyBorder="1"/>
    <xf numFmtId="0" fontId="0" fillId="0" borderId="14" xfId="6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Border="1"/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2" fontId="0" fillId="0" borderId="0" xfId="0" applyNumberFormat="1" applyAlignment="1"/>
    <xf numFmtId="0" fontId="0" fillId="0" borderId="22" xfId="5" applyFont="1" applyBorder="1"/>
    <xf numFmtId="0" fontId="0" fillId="0" borderId="44" xfId="5" applyFont="1" applyBorder="1"/>
    <xf numFmtId="0" fontId="6" fillId="0" borderId="0" xfId="0" applyFont="1" applyAlignment="1">
      <alignment horizontal="right" vertical="top"/>
    </xf>
    <xf numFmtId="2" fontId="7" fillId="0" borderId="59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62" xfId="0" applyFont="1" applyFill="1" applyBorder="1" applyAlignment="1">
      <alignment wrapText="1"/>
    </xf>
    <xf numFmtId="2" fontId="5" fillId="2" borderId="27" xfId="0" applyNumberFormat="1" applyFont="1" applyFill="1" applyBorder="1" applyAlignment="1">
      <alignment horizontal="right" vertical="center" wrapText="1"/>
    </xf>
    <xf numFmtId="0" fontId="0" fillId="0" borderId="24" xfId="5" applyFont="1" applyBorder="1"/>
    <xf numFmtId="0" fontId="5" fillId="0" borderId="44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36" xfId="0" applyFont="1" applyBorder="1" applyAlignment="1">
      <alignment horizontal="center" wrapText="1"/>
    </xf>
    <xf numFmtId="0" fontId="5" fillId="0" borderId="16" xfId="0" applyFont="1" applyBorder="1" applyAlignment="1">
      <alignment wrapText="1"/>
    </xf>
    <xf numFmtId="0" fontId="5" fillId="0" borderId="53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3" fillId="8" borderId="0" xfId="0" applyFont="1" applyFill="1"/>
    <xf numFmtId="0" fontId="5" fillId="4" borderId="51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53" xfId="0" applyFont="1" applyFill="1" applyBorder="1" applyAlignment="1">
      <alignment horizontal="center" wrapText="1"/>
    </xf>
    <xf numFmtId="0" fontId="5" fillId="4" borderId="54" xfId="0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wrapText="1"/>
    </xf>
    <xf numFmtId="2" fontId="6" fillId="0" borderId="0" xfId="0" applyNumberFormat="1" applyFont="1" applyAlignment="1">
      <alignment horizontal="right" vertical="center"/>
    </xf>
    <xf numFmtId="0" fontId="5" fillId="0" borderId="30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13" fillId="0" borderId="56" xfId="5" applyFont="1" applyBorder="1" applyAlignment="1">
      <alignment horizontal="center" vertical="center"/>
    </xf>
    <xf numFmtId="0" fontId="7" fillId="0" borderId="60" xfId="5" applyFont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 wrapText="1"/>
    </xf>
    <xf numFmtId="0" fontId="2" fillId="0" borderId="56" xfId="5" applyFont="1" applyBorder="1" applyAlignment="1">
      <alignment horizontal="left" vertical="center"/>
    </xf>
    <xf numFmtId="0" fontId="4" fillId="0" borderId="60" xfId="5" applyFont="1" applyBorder="1" applyAlignment="1">
      <alignment horizontal="left" vertical="center" wrapText="1"/>
    </xf>
    <xf numFmtId="0" fontId="2" fillId="0" borderId="40" xfId="5" applyFont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2" fillId="2" borderId="40" xfId="5" applyFont="1" applyFill="1" applyBorder="1" applyAlignment="1">
      <alignment horizontal="left" vertical="center"/>
    </xf>
    <xf numFmtId="0" fontId="7" fillId="0" borderId="58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7" fillId="0" borderId="38" xfId="5" applyFont="1" applyBorder="1" applyAlignment="1">
      <alignment horizontal="center" vertical="center" wrapText="1"/>
    </xf>
    <xf numFmtId="0" fontId="7" fillId="0" borderId="40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left" vertical="center" wrapText="1"/>
    </xf>
    <xf numFmtId="0" fontId="4" fillId="0" borderId="40" xfId="5" applyFont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2" fillId="0" borderId="0" xfId="5" applyFont="1"/>
    <xf numFmtId="2" fontId="4" fillId="4" borderId="57" xfId="0" applyNumberFormat="1" applyFont="1" applyFill="1" applyBorder="1" applyAlignment="1">
      <alignment horizontal="left" vertical="center" wrapText="1"/>
    </xf>
    <xf numFmtId="2" fontId="4" fillId="0" borderId="57" xfId="5" applyNumberFormat="1" applyFont="1" applyBorder="1" applyAlignment="1">
      <alignment horizontal="left" vertical="center" wrapText="1"/>
    </xf>
    <xf numFmtId="2" fontId="7" fillId="0" borderId="57" xfId="5" applyNumberFormat="1" applyFont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right" vertical="center"/>
    </xf>
    <xf numFmtId="0" fontId="1" fillId="2" borderId="36" xfId="5" applyFont="1" applyFill="1" applyBorder="1" applyAlignment="1">
      <alignment horizontal="right" vertical="center"/>
    </xf>
    <xf numFmtId="0" fontId="1" fillId="0" borderId="7" xfId="5" applyFont="1" applyBorder="1" applyAlignment="1">
      <alignment horizontal="right" vertical="center"/>
    </xf>
    <xf numFmtId="0" fontId="3" fillId="9" borderId="0" xfId="0" applyFont="1" applyFill="1"/>
    <xf numFmtId="0" fontId="5" fillId="0" borderId="36" xfId="0" applyFont="1" applyFill="1" applyBorder="1" applyAlignment="1">
      <alignment horizontal="center" wrapText="1"/>
    </xf>
    <xf numFmtId="0" fontId="1" fillId="2" borderId="51" xfId="5" applyFont="1" applyFill="1" applyBorder="1" applyAlignment="1">
      <alignment horizontal="right" vertical="center"/>
    </xf>
    <xf numFmtId="0" fontId="1" fillId="2" borderId="52" xfId="5" applyFont="1" applyFill="1" applyBorder="1" applyAlignment="1">
      <alignment horizontal="right" vertical="center"/>
    </xf>
    <xf numFmtId="0" fontId="10" fillId="0" borderId="22" xfId="5" applyBorder="1" applyAlignment="1">
      <alignment vertical="center"/>
    </xf>
    <xf numFmtId="1" fontId="1" fillId="2" borderId="54" xfId="5" applyNumberFormat="1" applyFont="1" applyFill="1" applyBorder="1" applyAlignment="1">
      <alignment horizontal="right" vertical="center"/>
    </xf>
    <xf numFmtId="0" fontId="10" fillId="0" borderId="34" xfId="5" applyBorder="1" applyAlignment="1">
      <alignment vertical="center"/>
    </xf>
    <xf numFmtId="0" fontId="10" fillId="0" borderId="29" xfId="5" applyBorder="1" applyAlignment="1">
      <alignment vertical="center"/>
    </xf>
    <xf numFmtId="0" fontId="10" fillId="0" borderId="31" xfId="5" applyBorder="1" applyAlignment="1">
      <alignment vertical="center"/>
    </xf>
    <xf numFmtId="0" fontId="1" fillId="2" borderId="53" xfId="5" applyFont="1" applyFill="1" applyBorder="1" applyAlignment="1">
      <alignment horizontal="right" vertical="center"/>
    </xf>
    <xf numFmtId="0" fontId="10" fillId="0" borderId="24" xfId="5" applyBorder="1" applyAlignment="1">
      <alignment vertical="center"/>
    </xf>
    <xf numFmtId="0" fontId="1" fillId="2" borderId="54" xfId="5" applyFont="1" applyFill="1" applyBorder="1" applyAlignment="1">
      <alignment horizontal="right" vertical="center"/>
    </xf>
    <xf numFmtId="0" fontId="10" fillId="0" borderId="49" xfId="5" applyBorder="1" applyAlignment="1">
      <alignment vertical="center"/>
    </xf>
    <xf numFmtId="0" fontId="1" fillId="2" borderId="49" xfId="5" applyFont="1" applyFill="1" applyBorder="1" applyAlignment="1">
      <alignment horizontal="right" vertical="center"/>
    </xf>
    <xf numFmtId="0" fontId="7" fillId="0" borderId="57" xfId="5" applyFont="1" applyBorder="1" applyAlignment="1">
      <alignment horizontal="center" vertical="center" wrapText="1"/>
    </xf>
    <xf numFmtId="0" fontId="5" fillId="5" borderId="18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0" fillId="0" borderId="3" xfId="6" applyFont="1" applyBorder="1" applyAlignment="1">
      <alignment horizontal="center"/>
    </xf>
    <xf numFmtId="0" fontId="5" fillId="4" borderId="65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wrapText="1"/>
    </xf>
    <xf numFmtId="0" fontId="5" fillId="2" borderId="14" xfId="0" applyFont="1" applyFill="1" applyBorder="1" applyAlignment="1">
      <alignment horizontal="right" wrapText="1"/>
    </xf>
    <xf numFmtId="0" fontId="5" fillId="2" borderId="68" xfId="0" applyFont="1" applyFill="1" applyBorder="1" applyAlignment="1">
      <alignment horizontal="right" wrapText="1"/>
    </xf>
    <xf numFmtId="1" fontId="0" fillId="0" borderId="36" xfId="0" applyNumberFormat="1" applyFont="1" applyBorder="1" applyAlignment="1"/>
    <xf numFmtId="0" fontId="5" fillId="4" borderId="44" xfId="0" applyFont="1" applyFill="1" applyBorder="1" applyAlignment="1">
      <alignment horizontal="center" wrapText="1"/>
    </xf>
    <xf numFmtId="0" fontId="5" fillId="4" borderId="47" xfId="0" applyFont="1" applyFill="1" applyBorder="1" applyAlignment="1">
      <alignment horizontal="center" wrapText="1"/>
    </xf>
    <xf numFmtId="2" fontId="5" fillId="4" borderId="9" xfId="0" applyNumberFormat="1" applyFont="1" applyFill="1" applyBorder="1" applyAlignment="1">
      <alignment horizontal="center" wrapText="1"/>
    </xf>
    <xf numFmtId="2" fontId="5" fillId="4" borderId="15" xfId="0" applyNumberFormat="1" applyFont="1" applyFill="1" applyBorder="1" applyAlignment="1">
      <alignment horizontal="center" wrapText="1"/>
    </xf>
    <xf numFmtId="0" fontId="5" fillId="4" borderId="43" xfId="0" applyFont="1" applyFill="1" applyBorder="1" applyAlignment="1">
      <alignment horizontal="center" wrapText="1"/>
    </xf>
    <xf numFmtId="2" fontId="5" fillId="4" borderId="18" xfId="0" applyNumberFormat="1" applyFont="1" applyFill="1" applyBorder="1" applyAlignment="1">
      <alignment horizontal="center" wrapText="1"/>
    </xf>
    <xf numFmtId="0" fontId="5" fillId="4" borderId="46" xfId="0" applyFont="1" applyFill="1" applyBorder="1" applyAlignment="1">
      <alignment horizontal="center" wrapText="1"/>
    </xf>
    <xf numFmtId="2" fontId="5" fillId="4" borderId="3" xfId="0" applyNumberFormat="1" applyFont="1" applyFill="1" applyBorder="1" applyAlignment="1">
      <alignment horizontal="center" wrapText="1"/>
    </xf>
    <xf numFmtId="0" fontId="5" fillId="4" borderId="45" xfId="0" applyFont="1" applyFill="1" applyBorder="1" applyAlignment="1">
      <alignment horizontal="center" wrapText="1"/>
    </xf>
    <xf numFmtId="2" fontId="5" fillId="4" borderId="21" xfId="0" applyNumberFormat="1" applyFont="1" applyFill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2" fontId="5" fillId="0" borderId="2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2" fontId="5" fillId="0" borderId="15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4" borderId="12" xfId="0" applyFont="1" applyFill="1" applyBorder="1" applyAlignment="1">
      <alignment horizontal="right" vertical="center" wrapText="1"/>
    </xf>
    <xf numFmtId="0" fontId="14" fillId="0" borderId="66" xfId="5" applyFont="1" applyBorder="1" applyAlignment="1">
      <alignment horizontal="center" vertical="center" wrapText="1"/>
    </xf>
    <xf numFmtId="0" fontId="14" fillId="0" borderId="42" xfId="5" applyFont="1" applyBorder="1" applyAlignment="1">
      <alignment horizontal="center" vertical="center" wrapText="1"/>
    </xf>
    <xf numFmtId="0" fontId="14" fillId="0" borderId="60" xfId="5" applyFont="1" applyBorder="1" applyAlignment="1">
      <alignment horizontal="center" vertical="center" wrapText="1"/>
    </xf>
    <xf numFmtId="0" fontId="14" fillId="0" borderId="58" xfId="5" applyFont="1" applyBorder="1" applyAlignment="1">
      <alignment horizontal="center" vertical="center" wrapText="1"/>
    </xf>
    <xf numFmtId="0" fontId="14" fillId="0" borderId="57" xfId="5" applyFont="1" applyBorder="1" applyAlignment="1">
      <alignment horizontal="center" vertical="center" wrapText="1"/>
    </xf>
    <xf numFmtId="0" fontId="5" fillId="0" borderId="45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2" fontId="13" fillId="0" borderId="69" xfId="0" applyNumberFormat="1" applyFont="1" applyBorder="1" applyAlignment="1">
      <alignment horizontal="center"/>
    </xf>
    <xf numFmtId="2" fontId="13" fillId="0" borderId="70" xfId="0" applyNumberFormat="1" applyFont="1" applyBorder="1" applyAlignment="1">
      <alignment horizontal="center"/>
    </xf>
    <xf numFmtId="2" fontId="13" fillId="0" borderId="71" xfId="0" applyNumberFormat="1" applyFont="1" applyBorder="1" applyAlignment="1">
      <alignment horizontal="center"/>
    </xf>
    <xf numFmtId="0" fontId="5" fillId="4" borderId="49" xfId="0" applyFont="1" applyFill="1" applyBorder="1" applyAlignment="1">
      <alignment horizontal="center" wrapText="1"/>
    </xf>
    <xf numFmtId="2" fontId="5" fillId="4" borderId="8" xfId="0" applyNumberFormat="1" applyFont="1" applyFill="1" applyBorder="1" applyAlignment="1">
      <alignment horizontal="center" wrapText="1"/>
    </xf>
    <xf numFmtId="0" fontId="5" fillId="4" borderId="42" xfId="0" applyFont="1" applyFill="1" applyBorder="1" applyAlignment="1">
      <alignment horizontal="center" wrapText="1"/>
    </xf>
    <xf numFmtId="0" fontId="5" fillId="4" borderId="6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4" borderId="61" xfId="0" applyFont="1" applyFill="1" applyBorder="1" applyAlignment="1">
      <alignment horizontal="center" wrapText="1"/>
    </xf>
    <xf numFmtId="2" fontId="5" fillId="4" borderId="14" xfId="0" applyNumberFormat="1" applyFont="1" applyFill="1" applyBorder="1" applyAlignment="1">
      <alignment horizontal="center" wrapText="1"/>
    </xf>
    <xf numFmtId="2" fontId="7" fillId="0" borderId="60" xfId="5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2" borderId="72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1" fontId="0" fillId="0" borderId="54" xfId="0" applyNumberFormat="1" applyFont="1" applyBorder="1" applyAlignment="1">
      <alignment horizontal="right"/>
    </xf>
    <xf numFmtId="1" fontId="0" fillId="0" borderId="51" xfId="0" applyNumberFormat="1" applyFont="1" applyBorder="1" applyAlignment="1">
      <alignment horizontal="right"/>
    </xf>
    <xf numFmtId="1" fontId="0" fillId="0" borderId="36" xfId="0" applyNumberFormat="1" applyFont="1" applyBorder="1" applyAlignment="1">
      <alignment horizontal="right"/>
    </xf>
    <xf numFmtId="1" fontId="0" fillId="0" borderId="53" xfId="0" applyNumberFormat="1" applyFont="1" applyBorder="1" applyAlignment="1">
      <alignment horizontal="right"/>
    </xf>
    <xf numFmtId="1" fontId="0" fillId="0" borderId="52" xfId="0" applyNumberFormat="1" applyFont="1" applyBorder="1" applyAlignment="1">
      <alignment horizontal="right"/>
    </xf>
    <xf numFmtId="0" fontId="5" fillId="4" borderId="22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29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4" fillId="0" borderId="73" xfId="0" applyFont="1" applyBorder="1" applyAlignment="1">
      <alignment horizontal="center" vertical="center"/>
    </xf>
    <xf numFmtId="0" fontId="5" fillId="0" borderId="65" xfId="0" applyFont="1" applyBorder="1" applyAlignment="1">
      <alignment wrapText="1"/>
    </xf>
    <xf numFmtId="0" fontId="5" fillId="0" borderId="62" xfId="0" applyFont="1" applyBorder="1" applyAlignment="1">
      <alignment wrapText="1"/>
    </xf>
    <xf numFmtId="0" fontId="5" fillId="0" borderId="7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5" xfId="0" applyFont="1" applyBorder="1" applyAlignment="1">
      <alignment wrapText="1"/>
    </xf>
    <xf numFmtId="0" fontId="7" fillId="0" borderId="39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0" borderId="57" xfId="5" applyFont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14" fillId="0" borderId="73" xfId="5" applyFont="1" applyBorder="1" applyAlignment="1">
      <alignment horizontal="center" vertical="center" wrapText="1"/>
    </xf>
    <xf numFmtId="0" fontId="10" fillId="0" borderId="7" xfId="5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7" xfId="5" applyFont="1" applyBorder="1"/>
    <xf numFmtId="2" fontId="5" fillId="0" borderId="30" xfId="0" applyNumberFormat="1" applyFont="1" applyBorder="1" applyAlignment="1">
      <alignment horizontal="right" vertical="center" wrapText="1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18" xfId="0" applyNumberFormat="1" applyFont="1" applyFill="1" applyBorder="1" applyAlignment="1">
      <alignment horizont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wrapText="1"/>
    </xf>
    <xf numFmtId="2" fontId="5" fillId="2" borderId="15" xfId="0" applyNumberFormat="1" applyFont="1" applyFill="1" applyBorder="1" applyAlignment="1">
      <alignment horizont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74" xfId="0" applyFont="1" applyFill="1" applyBorder="1" applyAlignment="1">
      <alignment horizontal="center" wrapText="1"/>
    </xf>
    <xf numFmtId="0" fontId="5" fillId="4" borderId="62" xfId="0" applyFont="1" applyFill="1" applyBorder="1" applyAlignment="1">
      <alignment horizontal="center" wrapText="1"/>
    </xf>
    <xf numFmtId="0" fontId="5" fillId="4" borderId="65" xfId="0" applyFont="1" applyFill="1" applyBorder="1" applyAlignment="1">
      <alignment horizontal="center" wrapText="1"/>
    </xf>
    <xf numFmtId="0" fontId="5" fillId="0" borderId="62" xfId="0" applyFont="1" applyFill="1" applyBorder="1" applyAlignment="1">
      <alignment horizontal="center" wrapText="1"/>
    </xf>
    <xf numFmtId="0" fontId="5" fillId="4" borderId="75" xfId="0" applyFont="1" applyFill="1" applyBorder="1" applyAlignment="1">
      <alignment horizontal="center" wrapText="1"/>
    </xf>
    <xf numFmtId="0" fontId="14" fillId="0" borderId="58" xfId="0" applyFont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right" wrapText="1"/>
    </xf>
    <xf numFmtId="0" fontId="5" fillId="4" borderId="50" xfId="0" applyFont="1" applyFill="1" applyBorder="1" applyAlignment="1">
      <alignment horizontal="right" wrapText="1"/>
    </xf>
    <xf numFmtId="0" fontId="5" fillId="4" borderId="63" xfId="0" applyFont="1" applyFill="1" applyBorder="1" applyAlignment="1">
      <alignment horizontal="right" wrapText="1"/>
    </xf>
    <xf numFmtId="0" fontId="5" fillId="4" borderId="12" xfId="0" applyFont="1" applyFill="1" applyBorder="1" applyAlignment="1">
      <alignment horizontal="right" wrapText="1"/>
    </xf>
    <xf numFmtId="0" fontId="5" fillId="4" borderId="64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0" fontId="5" fillId="4" borderId="17" xfId="0" applyFont="1" applyFill="1" applyBorder="1" applyAlignment="1">
      <alignment horizontal="right" wrapText="1"/>
    </xf>
    <xf numFmtId="0" fontId="5" fillId="4" borderId="2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73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76" xfId="0" applyFont="1" applyFill="1" applyBorder="1" applyAlignment="1">
      <alignment horizontal="center" wrapText="1"/>
    </xf>
    <xf numFmtId="0" fontId="5" fillId="2" borderId="7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5" fillId="2" borderId="31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/>
    </xf>
    <xf numFmtId="0" fontId="5" fillId="4" borderId="10" xfId="0" applyFont="1" applyFill="1" applyBorder="1" applyAlignment="1">
      <alignment horizontal="right" vertical="center" wrapText="1"/>
    </xf>
    <xf numFmtId="1" fontId="0" fillId="0" borderId="30" xfId="0" applyNumberFormat="1" applyFont="1" applyBorder="1" applyAlignment="1">
      <alignment horizontal="right"/>
    </xf>
    <xf numFmtId="0" fontId="5" fillId="4" borderId="29" xfId="0" applyFont="1" applyFill="1" applyBorder="1" applyAlignment="1">
      <alignment horizontal="center" vertical="center" wrapText="1"/>
    </xf>
    <xf numFmtId="1" fontId="0" fillId="0" borderId="33" xfId="0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right" wrapText="1"/>
    </xf>
    <xf numFmtId="0" fontId="5" fillId="0" borderId="30" xfId="0" applyFont="1" applyFill="1" applyBorder="1" applyAlignment="1">
      <alignment horizontal="right" wrapText="1"/>
    </xf>
    <xf numFmtId="0" fontId="5" fillId="4" borderId="30" xfId="0" applyFont="1" applyFill="1" applyBorder="1" applyAlignment="1">
      <alignment horizontal="right" vertical="center" wrapText="1"/>
    </xf>
    <xf numFmtId="0" fontId="5" fillId="4" borderId="33" xfId="0" applyFont="1" applyFill="1" applyBorder="1" applyAlignment="1">
      <alignment horizontal="right" wrapText="1"/>
    </xf>
    <xf numFmtId="0" fontId="5" fillId="4" borderId="16" xfId="0" applyFont="1" applyFill="1" applyBorder="1" applyAlignment="1">
      <alignment horizontal="right" wrapText="1"/>
    </xf>
    <xf numFmtId="0" fontId="5" fillId="4" borderId="32" xfId="0" applyFont="1" applyFill="1" applyBorder="1" applyAlignment="1">
      <alignment horizontal="right" wrapText="1"/>
    </xf>
    <xf numFmtId="0" fontId="5" fillId="4" borderId="20" xfId="0" applyFont="1" applyFill="1" applyBorder="1" applyAlignment="1">
      <alignment horizontal="right" wrapText="1"/>
    </xf>
    <xf numFmtId="1" fontId="0" fillId="0" borderId="32" xfId="0" applyNumberFormat="1" applyFont="1" applyBorder="1" applyAlignment="1">
      <alignment horizontal="right"/>
    </xf>
    <xf numFmtId="0" fontId="10" fillId="0" borderId="61" xfId="5" applyBorder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2" borderId="21" xfId="0" applyFont="1" applyFill="1" applyBorder="1" applyAlignment="1">
      <alignment horizontal="right" wrapText="1"/>
    </xf>
    <xf numFmtId="0" fontId="0" fillId="0" borderId="76" xfId="0" applyBorder="1" applyAlignment="1">
      <alignment horizontal="center"/>
    </xf>
    <xf numFmtId="1" fontId="1" fillId="2" borderId="52" xfId="5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2" fontId="5" fillId="2" borderId="35" xfId="0" applyNumberFormat="1" applyFont="1" applyFill="1" applyBorder="1" applyAlignment="1">
      <alignment horizontal="right" vertical="center" wrapText="1"/>
    </xf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0" fillId="0" borderId="43" xfId="5" applyFon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5" fillId="4" borderId="65" xfId="0" applyFont="1" applyFill="1" applyBorder="1" applyAlignment="1">
      <alignment wrapText="1"/>
    </xf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16" fillId="0" borderId="67" xfId="15" applyBorder="1"/>
    <xf numFmtId="2" fontId="16" fillId="0" borderId="67" xfId="15" applyNumberFormat="1" applyBorder="1"/>
    <xf numFmtId="0" fontId="0" fillId="2" borderId="3" xfId="0" applyFont="1" applyFill="1" applyBorder="1" applyAlignment="1"/>
    <xf numFmtId="0" fontId="0" fillId="2" borderId="18" xfId="0" applyFont="1" applyFill="1" applyBorder="1" applyAlignment="1"/>
    <xf numFmtId="0" fontId="5" fillId="0" borderId="18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wrapText="1"/>
    </xf>
    <xf numFmtId="0" fontId="5" fillId="2" borderId="18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wrapText="1"/>
    </xf>
    <xf numFmtId="0" fontId="16" fillId="0" borderId="78" xfId="15" applyBorder="1"/>
    <xf numFmtId="2" fontId="16" fillId="0" borderId="78" xfId="15" applyNumberFormat="1" applyBorder="1"/>
    <xf numFmtId="0" fontId="16" fillId="0" borderId="79" xfId="15" applyBorder="1"/>
    <xf numFmtId="2" fontId="16" fillId="0" borderId="79" xfId="15" applyNumberFormat="1" applyBorder="1"/>
    <xf numFmtId="1" fontId="14" fillId="0" borderId="56" xfId="0" applyNumberFormat="1" applyFont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right" wrapText="1"/>
    </xf>
    <xf numFmtId="1" fontId="5" fillId="4" borderId="7" xfId="0" applyNumberFormat="1" applyFont="1" applyFill="1" applyBorder="1" applyAlignment="1">
      <alignment horizontal="right" wrapText="1"/>
    </xf>
    <xf numFmtId="1" fontId="5" fillId="4" borderId="31" xfId="0" applyNumberFormat="1" applyFont="1" applyFill="1" applyBorder="1" applyAlignment="1">
      <alignment horizontal="right" wrapText="1"/>
    </xf>
    <xf numFmtId="1" fontId="5" fillId="4" borderId="29" xfId="0" applyNumberFormat="1" applyFont="1" applyFill="1" applyBorder="1" applyAlignment="1">
      <alignment horizontal="right" wrapText="1"/>
    </xf>
    <xf numFmtId="1" fontId="5" fillId="4" borderId="34" xfId="0" applyNumberFormat="1" applyFont="1" applyFill="1" applyBorder="1" applyAlignment="1">
      <alignment horizontal="right" wrapText="1"/>
    </xf>
    <xf numFmtId="1" fontId="5" fillId="4" borderId="29" xfId="0" applyNumberFormat="1" applyFont="1" applyFill="1" applyBorder="1" applyAlignment="1">
      <alignment horizontal="right" vertical="center" wrapText="1"/>
    </xf>
    <xf numFmtId="1" fontId="5" fillId="4" borderId="24" xfId="0" applyNumberFormat="1" applyFont="1" applyFill="1" applyBorder="1" applyAlignment="1">
      <alignment horizontal="right" wrapText="1"/>
    </xf>
    <xf numFmtId="1" fontId="5" fillId="0" borderId="29" xfId="0" applyNumberFormat="1" applyFont="1" applyFill="1" applyBorder="1" applyAlignment="1">
      <alignment horizontal="right" wrapText="1"/>
    </xf>
    <xf numFmtId="1" fontId="0" fillId="0" borderId="54" xfId="0" applyNumberFormat="1" applyFont="1" applyBorder="1" applyAlignment="1"/>
    <xf numFmtId="0" fontId="0" fillId="0" borderId="34" xfId="0" applyBorder="1" applyAlignment="1">
      <alignment horizont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1" fontId="0" fillId="0" borderId="53" xfId="0" applyNumberFormat="1" applyFont="1" applyBorder="1" applyAlignment="1"/>
    <xf numFmtId="0" fontId="1" fillId="2" borderId="80" xfId="5" applyFont="1" applyFill="1" applyBorder="1" applyAlignment="1">
      <alignment horizontal="right" vertical="center"/>
    </xf>
    <xf numFmtId="0" fontId="2" fillId="0" borderId="6" xfId="5" applyFont="1" applyBorder="1" applyAlignment="1">
      <alignment horizontal="center" vertical="center" wrapText="1"/>
    </xf>
    <xf numFmtId="0" fontId="2" fillId="0" borderId="4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4" fillId="0" borderId="37" xfId="5" applyFont="1" applyBorder="1" applyAlignment="1">
      <alignment horizontal="center" vertic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40" xfId="5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6">
    <cellStyle name="Excel Built-in Normal" xfId="1"/>
    <cellStyle name="Excel Built-in Normal 1" xfId="2"/>
    <cellStyle name="Excel Built-in Normal 2" xfId="3"/>
    <cellStyle name="TableStyleLight1" xfId="4"/>
    <cellStyle name="Денежный 2" xfId="9"/>
    <cellStyle name="Обычный" xfId="0" builtinId="0"/>
    <cellStyle name="Обычный 2" xfId="5"/>
    <cellStyle name="Обычный 2 2" xfId="6"/>
    <cellStyle name="Обычный 2 3" xfId="7"/>
    <cellStyle name="Обычный 3" xfId="8"/>
    <cellStyle name="Обычный 3 2" xfId="10"/>
    <cellStyle name="Обычный 4" xfId="11"/>
    <cellStyle name="Обычный 4 2" xfId="12"/>
    <cellStyle name="Обычный 5" xfId="13"/>
    <cellStyle name="Обычный 6" xfId="14"/>
    <cellStyle name="Обычный 7" xfId="15"/>
  </cellStyles>
  <dxfs count="590"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993366"/>
      <color rgb="FFCC3399"/>
      <color rgb="FFFF0066"/>
      <color rgb="FFFFCCCC"/>
      <color rgb="FFFFFF66"/>
      <color rgb="FFA0A0A0"/>
      <color rgb="FFAB0101"/>
      <color rgb="FFFF960D"/>
      <color rgb="FFEB4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Окружающий мир </a:t>
            </a:r>
            <a:r>
              <a:rPr lang="ru-RU" b="1" baseline="0"/>
              <a:t>4 кл. </a:t>
            </a:r>
            <a:r>
              <a:rPr lang="en-US" b="1" baseline="0"/>
              <a:t>202</a:t>
            </a:r>
            <a:r>
              <a:rPr lang="ru-RU" b="1" baseline="0"/>
              <a:t>5 </a:t>
            </a:r>
            <a:r>
              <a:rPr lang="en-US" b="1" baseline="0"/>
              <a:t>-</a:t>
            </a:r>
            <a:r>
              <a:rPr lang="ru-RU" b="1" baseline="0"/>
              <a:t> </a:t>
            </a:r>
            <a:r>
              <a:rPr lang="en-US" b="1" baseline="0"/>
              <a:t>2</a:t>
            </a:r>
            <a:r>
              <a:rPr lang="ru-RU" b="1" baseline="0"/>
              <a:t>021</a:t>
            </a:r>
            <a:endParaRPr lang="ru-RU" b="1"/>
          </a:p>
        </c:rich>
      </c:tx>
      <c:layout>
        <c:manualLayout>
          <c:xMode val="edge"/>
          <c:yMode val="edge"/>
          <c:x val="1.5439863018728715E-2"/>
          <c:y val="4.02934291991040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5798313552603981E-2"/>
          <c:y val="7.092566967738298E-2"/>
          <c:w val="0.98393511702638004"/>
          <c:h val="0.52947110182655743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районам'!$E$5:$E$123</c:f>
              <c:numCache>
                <c:formatCode>General</c:formatCode>
                <c:ptCount val="119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3399"/>
              </a:solidFill>
            </a:ln>
          </c:spPr>
          <c:marker>
            <c:symbol val="none"/>
          </c:marker>
          <c:val>
            <c:numRef>
              <c:f>'Окр. мир-4 диаграмма по районам'!$D$5:$D$123</c:f>
              <c:numCache>
                <c:formatCode>0.00</c:formatCode>
                <c:ptCount val="119"/>
                <c:pt idx="0">
                  <c:v>4.2585444444444445</c:v>
                </c:pt>
                <c:pt idx="1">
                  <c:v>4.6429000000000009</c:v>
                </c:pt>
                <c:pt idx="2">
                  <c:v>4.5179</c:v>
                </c:pt>
                <c:pt idx="3">
                  <c:v>4.1635999999999997</c:v>
                </c:pt>
                <c:pt idx="4">
                  <c:v>4.5186000000000002</c:v>
                </c:pt>
                <c:pt idx="5">
                  <c:v>4.4113999999999995</c:v>
                </c:pt>
                <c:pt idx="6">
                  <c:v>3.94</c:v>
                </c:pt>
                <c:pt idx="7">
                  <c:v>3.9102999999999999</c:v>
                </c:pt>
                <c:pt idx="8">
                  <c:v>4.2225999999999999</c:v>
                </c:pt>
                <c:pt idx="9">
                  <c:v>3.9995999999999996</c:v>
                </c:pt>
                <c:pt idx="10">
                  <c:v>4.0857749999999999</c:v>
                </c:pt>
                <c:pt idx="11">
                  <c:v>4.381899999999999</c:v>
                </c:pt>
                <c:pt idx="12">
                  <c:v>4.0718000000000005</c:v>
                </c:pt>
                <c:pt idx="13">
                  <c:v>4.3022999999999998</c:v>
                </c:pt>
                <c:pt idx="14">
                  <c:v>4.3178000000000001</c:v>
                </c:pt>
                <c:pt idx="15">
                  <c:v>4.3754</c:v>
                </c:pt>
                <c:pt idx="16">
                  <c:v>3.6427999999999998</c:v>
                </c:pt>
                <c:pt idx="17">
                  <c:v>3.7207999999999997</c:v>
                </c:pt>
                <c:pt idx="18">
                  <c:v>3.9302000000000006</c:v>
                </c:pt>
                <c:pt idx="19">
                  <c:v>4.2243999999999993</c:v>
                </c:pt>
                <c:pt idx="20">
                  <c:v>3.9718</c:v>
                </c:pt>
                <c:pt idx="21">
                  <c:v>4.0149999999999997</c:v>
                </c:pt>
                <c:pt idx="22">
                  <c:v>4.0750999999999999</c:v>
                </c:pt>
                <c:pt idx="23">
                  <c:v>3.9293176470588227</c:v>
                </c:pt>
                <c:pt idx="24">
                  <c:v>4.1111000000000004</c:v>
                </c:pt>
                <c:pt idx="25">
                  <c:v>3.9264999999999999</c:v>
                </c:pt>
                <c:pt idx="26">
                  <c:v>4.0459999999999994</c:v>
                </c:pt>
                <c:pt idx="27">
                  <c:v>3.9229999999999996</c:v>
                </c:pt>
                <c:pt idx="28">
                  <c:v>3.8652999999999995</c:v>
                </c:pt>
                <c:pt idx="29">
                  <c:v>4.2163000000000004</c:v>
                </c:pt>
                <c:pt idx="30">
                  <c:v>3.6823999999999999</c:v>
                </c:pt>
                <c:pt idx="31">
                  <c:v>3.7210000000000001</c:v>
                </c:pt>
                <c:pt idx="32">
                  <c:v>3.7675000000000001</c:v>
                </c:pt>
                <c:pt idx="33">
                  <c:v>4.0357000000000003</c:v>
                </c:pt>
                <c:pt idx="34">
                  <c:v>4.1475</c:v>
                </c:pt>
                <c:pt idx="35">
                  <c:v>3.9155000000000002</c:v>
                </c:pt>
                <c:pt idx="36">
                  <c:v>3.6919999999999997</c:v>
                </c:pt>
                <c:pt idx="37">
                  <c:v>3.7504000000000004</c:v>
                </c:pt>
                <c:pt idx="38">
                  <c:v>3.8696000000000002</c:v>
                </c:pt>
                <c:pt idx="39">
                  <c:v>4.0845000000000002</c:v>
                </c:pt>
                <c:pt idx="40">
                  <c:v>4.0440999999999994</c:v>
                </c:pt>
                <c:pt idx="41">
                  <c:v>4.1199500000000011</c:v>
                </c:pt>
                <c:pt idx="42">
                  <c:v>4.1475</c:v>
                </c:pt>
                <c:pt idx="43">
                  <c:v>4.4338999999999995</c:v>
                </c:pt>
                <c:pt idx="44">
                  <c:v>4.2699999999999996</c:v>
                </c:pt>
                <c:pt idx="45">
                  <c:v>4.2757000000000005</c:v>
                </c:pt>
                <c:pt idx="46">
                  <c:v>3.9995999999999996</c:v>
                </c:pt>
                <c:pt idx="47">
                  <c:v>4.1429</c:v>
                </c:pt>
                <c:pt idx="48">
                  <c:v>4.2609000000000004</c:v>
                </c:pt>
                <c:pt idx="49">
                  <c:v>4.3572000000000006</c:v>
                </c:pt>
                <c:pt idx="50">
                  <c:v>3.9995999999999996</c:v>
                </c:pt>
                <c:pt idx="51">
                  <c:v>4.1224999999999996</c:v>
                </c:pt>
                <c:pt idx="52">
                  <c:v>3.78</c:v>
                </c:pt>
                <c:pt idx="53">
                  <c:v>4.24</c:v>
                </c:pt>
                <c:pt idx="54">
                  <c:v>4.2117000000000004</c:v>
                </c:pt>
                <c:pt idx="55">
                  <c:v>4.1539000000000001</c:v>
                </c:pt>
                <c:pt idx="56">
                  <c:v>3.8138999999999998</c:v>
                </c:pt>
                <c:pt idx="57">
                  <c:v>3.9130000000000003</c:v>
                </c:pt>
                <c:pt idx="58">
                  <c:v>3.9032</c:v>
                </c:pt>
                <c:pt idx="59">
                  <c:v>4.3474000000000004</c:v>
                </c:pt>
                <c:pt idx="60">
                  <c:v>4.1643999999999997</c:v>
                </c:pt>
                <c:pt idx="61">
                  <c:v>3.8616999999999995</c:v>
                </c:pt>
                <c:pt idx="62">
                  <c:v>4.08345</c:v>
                </c:pt>
                <c:pt idx="63">
                  <c:v>4.4819000000000004</c:v>
                </c:pt>
                <c:pt idx="64">
                  <c:v>4.1347000000000005</c:v>
                </c:pt>
                <c:pt idx="65">
                  <c:v>4.4653999999999998</c:v>
                </c:pt>
                <c:pt idx="66">
                  <c:v>3.6522000000000001</c:v>
                </c:pt>
                <c:pt idx="67">
                  <c:v>4</c:v>
                </c:pt>
                <c:pt idx="68">
                  <c:v>3.6915999999999998</c:v>
                </c:pt>
                <c:pt idx="69">
                  <c:v>4.0468999999999999</c:v>
                </c:pt>
                <c:pt idx="70">
                  <c:v>4.1486999999999998</c:v>
                </c:pt>
                <c:pt idx="71">
                  <c:v>4.5119999999999996</c:v>
                </c:pt>
                <c:pt idx="72">
                  <c:v>4.0260999999999996</c:v>
                </c:pt>
                <c:pt idx="73">
                  <c:v>3.8632000000000004</c:v>
                </c:pt>
                <c:pt idx="74">
                  <c:v>4.1616999999999997</c:v>
                </c:pt>
                <c:pt idx="75">
                  <c:v>3.8218999999999999</c:v>
                </c:pt>
                <c:pt idx="76">
                  <c:v>4.1619999999999999</c:v>
                </c:pt>
                <c:pt idx="77">
                  <c:v>4.1029548387096773</c:v>
                </c:pt>
                <c:pt idx="78">
                  <c:v>3.9535</c:v>
                </c:pt>
                <c:pt idx="79">
                  <c:v>4.1566999999999998</c:v>
                </c:pt>
                <c:pt idx="80">
                  <c:v>4.0678000000000001</c:v>
                </c:pt>
                <c:pt idx="81">
                  <c:v>4.2641</c:v>
                </c:pt>
                <c:pt idx="82">
                  <c:v>4.1480999999999995</c:v>
                </c:pt>
                <c:pt idx="83">
                  <c:v>3.8763999999999998</c:v>
                </c:pt>
                <c:pt idx="84">
                  <c:v>3.7873000000000001</c:v>
                </c:pt>
                <c:pt idx="85">
                  <c:v>4.2407000000000004</c:v>
                </c:pt>
                <c:pt idx="86">
                  <c:v>4.28</c:v>
                </c:pt>
                <c:pt idx="87">
                  <c:v>3.8873000000000002</c:v>
                </c:pt>
                <c:pt idx="88">
                  <c:v>4.1778000000000004</c:v>
                </c:pt>
                <c:pt idx="89">
                  <c:v>4.3043999999999993</c:v>
                </c:pt>
                <c:pt idx="90">
                  <c:v>3.8590999999999998</c:v>
                </c:pt>
                <c:pt idx="91">
                  <c:v>4.0517999999999992</c:v>
                </c:pt>
                <c:pt idx="92">
                  <c:v>4.0769000000000002</c:v>
                </c:pt>
                <c:pt idx="93">
                  <c:v>4.1427999999999994</c:v>
                </c:pt>
                <c:pt idx="94">
                  <c:v>4.0493999999999994</c:v>
                </c:pt>
                <c:pt idx="95">
                  <c:v>3.8572000000000002</c:v>
                </c:pt>
                <c:pt idx="96">
                  <c:v>4.1372999999999998</c:v>
                </c:pt>
                <c:pt idx="97">
                  <c:v>3.9921000000000002</c:v>
                </c:pt>
                <c:pt idx="98">
                  <c:v>4.0325999999999995</c:v>
                </c:pt>
                <c:pt idx="99">
                  <c:v>4.0190999999999999</c:v>
                </c:pt>
                <c:pt idx="100">
                  <c:v>4.2165999999999997</c:v>
                </c:pt>
                <c:pt idx="101">
                  <c:v>4.3831999999999995</c:v>
                </c:pt>
                <c:pt idx="102">
                  <c:v>4.0959000000000003</c:v>
                </c:pt>
                <c:pt idx="103">
                  <c:v>4.4844000000000008</c:v>
                </c:pt>
                <c:pt idx="104">
                  <c:v>4.4642999999999997</c:v>
                </c:pt>
                <c:pt idx="105">
                  <c:v>3.9388000000000001</c:v>
                </c:pt>
                <c:pt idx="106">
                  <c:v>4.0272000000000006</c:v>
                </c:pt>
                <c:pt idx="107">
                  <c:v>4.2187999999999999</c:v>
                </c:pt>
                <c:pt idx="108">
                  <c:v>4</c:v>
                </c:pt>
                <c:pt idx="109">
                  <c:v>4.2515333333333336</c:v>
                </c:pt>
                <c:pt idx="110">
                  <c:v>4.7895000000000003</c:v>
                </c:pt>
                <c:pt idx="111">
                  <c:v>4.1538000000000004</c:v>
                </c:pt>
                <c:pt idx="112">
                  <c:v>4.2709000000000001</c:v>
                </c:pt>
                <c:pt idx="113">
                  <c:v>4.2504</c:v>
                </c:pt>
                <c:pt idx="114">
                  <c:v>4.4901999999999997</c:v>
                </c:pt>
                <c:pt idx="115">
                  <c:v>4.2888999999999999</c:v>
                </c:pt>
                <c:pt idx="116">
                  <c:v>4.0217999999999998</c:v>
                </c:pt>
                <c:pt idx="117">
                  <c:v>3.8963000000000001</c:v>
                </c:pt>
                <c:pt idx="118">
                  <c:v>4.1020000000000003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районам'!$I$5:$I$123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районам'!$H$5:$H$123</c:f>
              <c:numCache>
                <c:formatCode>0.00</c:formatCode>
                <c:ptCount val="119"/>
                <c:pt idx="0">
                  <c:v>4.2968333333333328</c:v>
                </c:pt>
                <c:pt idx="1">
                  <c:v>4.5369999999999999</c:v>
                </c:pt>
                <c:pt idx="2">
                  <c:v>4.1760000000000002</c:v>
                </c:pt>
                <c:pt idx="3">
                  <c:v>4.3490000000000002</c:v>
                </c:pt>
                <c:pt idx="4">
                  <c:v>4.6486999999999998</c:v>
                </c:pt>
                <c:pt idx="5">
                  <c:v>4.4741999999999997</c:v>
                </c:pt>
                <c:pt idx="6">
                  <c:v>4.1701999999999995</c:v>
                </c:pt>
                <c:pt idx="7">
                  <c:v>3.9836</c:v>
                </c:pt>
                <c:pt idx="8">
                  <c:v>4.2444999999999995</c:v>
                </c:pt>
                <c:pt idx="9">
                  <c:v>4.0883000000000003</c:v>
                </c:pt>
                <c:pt idx="10">
                  <c:v>4.0597583333333338</c:v>
                </c:pt>
                <c:pt idx="11">
                  <c:v>4.1868000000000007</c:v>
                </c:pt>
                <c:pt idx="12">
                  <c:v>4.1917999999999997</c:v>
                </c:pt>
                <c:pt idx="13">
                  <c:v>4.5098000000000003</c:v>
                </c:pt>
                <c:pt idx="14">
                  <c:v>4.3698000000000006</c:v>
                </c:pt>
                <c:pt idx="15">
                  <c:v>4.3818999999999999</c:v>
                </c:pt>
                <c:pt idx="16">
                  <c:v>3.7105000000000001</c:v>
                </c:pt>
                <c:pt idx="17">
                  <c:v>3.7789000000000006</c:v>
                </c:pt>
                <c:pt idx="18">
                  <c:v>4.0644999999999998</c:v>
                </c:pt>
                <c:pt idx="19">
                  <c:v>4.1380000000000008</c:v>
                </c:pt>
                <c:pt idx="20">
                  <c:v>3.6989999999999998</c:v>
                </c:pt>
                <c:pt idx="21">
                  <c:v>3.6860999999999997</c:v>
                </c:pt>
                <c:pt idx="22">
                  <c:v>4</c:v>
                </c:pt>
                <c:pt idx="23">
                  <c:v>3.9305823529411765</c:v>
                </c:pt>
                <c:pt idx="24">
                  <c:v>4.1545000000000005</c:v>
                </c:pt>
                <c:pt idx="25">
                  <c:v>4.0823999999999998</c:v>
                </c:pt>
                <c:pt idx="26">
                  <c:v>4.1764000000000001</c:v>
                </c:pt>
                <c:pt idx="27">
                  <c:v>3.8837999999999999</c:v>
                </c:pt>
                <c:pt idx="28">
                  <c:v>3.95</c:v>
                </c:pt>
                <c:pt idx="29">
                  <c:v>3.9445000000000006</c:v>
                </c:pt>
                <c:pt idx="30">
                  <c:v>3.8571999999999997</c:v>
                </c:pt>
                <c:pt idx="31">
                  <c:v>4.1223999999999998</c:v>
                </c:pt>
                <c:pt idx="32">
                  <c:v>3.7834999999999996</c:v>
                </c:pt>
                <c:pt idx="33">
                  <c:v>3.7</c:v>
                </c:pt>
                <c:pt idx="34">
                  <c:v>3.8111000000000002</c:v>
                </c:pt>
                <c:pt idx="35">
                  <c:v>3.9697000000000005</c:v>
                </c:pt>
                <c:pt idx="36">
                  <c:v>3.7872000000000003</c:v>
                </c:pt>
                <c:pt idx="37">
                  <c:v>3.9692000000000003</c:v>
                </c:pt>
                <c:pt idx="38">
                  <c:v>3.5636999999999999</c:v>
                </c:pt>
                <c:pt idx="39">
                  <c:v>4.1040000000000001</c:v>
                </c:pt>
                <c:pt idx="40">
                  <c:v>3.9603000000000002</c:v>
                </c:pt>
                <c:pt idx="41">
                  <c:v>4.0712099999999989</c:v>
                </c:pt>
                <c:pt idx="42">
                  <c:v>4.1608000000000001</c:v>
                </c:pt>
                <c:pt idx="43">
                  <c:v>4.6375000000000002</c:v>
                </c:pt>
                <c:pt idx="44">
                  <c:v>4.4896000000000003</c:v>
                </c:pt>
                <c:pt idx="45">
                  <c:v>4.2042999999999999</c:v>
                </c:pt>
                <c:pt idx="46">
                  <c:v>4.0223000000000004</c:v>
                </c:pt>
                <c:pt idx="47">
                  <c:v>4.0640000000000001</c:v>
                </c:pt>
                <c:pt idx="48">
                  <c:v>4.6175999999999995</c:v>
                </c:pt>
                <c:pt idx="49">
                  <c:v>4.0738000000000003</c:v>
                </c:pt>
                <c:pt idx="50">
                  <c:v>3.6466999999999996</c:v>
                </c:pt>
                <c:pt idx="51">
                  <c:v>3.7334000000000005</c:v>
                </c:pt>
                <c:pt idx="52">
                  <c:v>4.0730999999999993</c:v>
                </c:pt>
                <c:pt idx="53">
                  <c:v>3.5405000000000002</c:v>
                </c:pt>
                <c:pt idx="54">
                  <c:v>4.0229999999999997</c:v>
                </c:pt>
                <c:pt idx="55">
                  <c:v>3.7444000000000002</c:v>
                </c:pt>
                <c:pt idx="56">
                  <c:v>4.1758000000000006</c:v>
                </c:pt>
                <c:pt idx="57">
                  <c:v>3.7466000000000004</c:v>
                </c:pt>
                <c:pt idx="58">
                  <c:v>3.8336999999999999</c:v>
                </c:pt>
                <c:pt idx="59">
                  <c:v>4.3542999999999994</c:v>
                </c:pt>
                <c:pt idx="60">
                  <c:v>4.1182000000000007</c:v>
                </c:pt>
                <c:pt idx="61">
                  <c:v>4.1646000000000001</c:v>
                </c:pt>
                <c:pt idx="62">
                  <c:v>4.1775285714285717</c:v>
                </c:pt>
                <c:pt idx="63">
                  <c:v>4.2823000000000002</c:v>
                </c:pt>
                <c:pt idx="64">
                  <c:v>4.6172000000000004</c:v>
                </c:pt>
                <c:pt idx="65">
                  <c:v>4.3837000000000002</c:v>
                </c:pt>
                <c:pt idx="66">
                  <c:v>3.9551000000000003</c:v>
                </c:pt>
                <c:pt idx="67">
                  <c:v>4.2292000000000005</c:v>
                </c:pt>
                <c:pt idx="68">
                  <c:v>4.3899999999999997</c:v>
                </c:pt>
                <c:pt idx="69">
                  <c:v>4.1112000000000002</c:v>
                </c:pt>
                <c:pt idx="70">
                  <c:v>4.0955000000000004</c:v>
                </c:pt>
                <c:pt idx="71">
                  <c:v>3.8996000000000004</c:v>
                </c:pt>
                <c:pt idx="72">
                  <c:v>3.9953000000000003</c:v>
                </c:pt>
                <c:pt idx="73">
                  <c:v>3.8985000000000003</c:v>
                </c:pt>
                <c:pt idx="74">
                  <c:v>4.1579000000000006</c:v>
                </c:pt>
                <c:pt idx="75">
                  <c:v>4.2409999999999997</c:v>
                </c:pt>
                <c:pt idx="76">
                  <c:v>4.2288999999999994</c:v>
                </c:pt>
                <c:pt idx="77">
                  <c:v>4.0996066666666664</c:v>
                </c:pt>
                <c:pt idx="78">
                  <c:v>4.0766</c:v>
                </c:pt>
                <c:pt idx="79">
                  <c:v>3.875</c:v>
                </c:pt>
                <c:pt idx="80">
                  <c:v>4.0948000000000002</c:v>
                </c:pt>
                <c:pt idx="81">
                  <c:v>4.2720000000000002</c:v>
                </c:pt>
                <c:pt idx="82">
                  <c:v>4.1294000000000004</c:v>
                </c:pt>
                <c:pt idx="83">
                  <c:v>4.0525000000000002</c:v>
                </c:pt>
                <c:pt idx="84">
                  <c:v>4.0282</c:v>
                </c:pt>
                <c:pt idx="85">
                  <c:v>4.1725000000000003</c:v>
                </c:pt>
                <c:pt idx="86">
                  <c:v>4.2812000000000001</c:v>
                </c:pt>
                <c:pt idx="87">
                  <c:v>4.0631000000000004</c:v>
                </c:pt>
                <c:pt idx="88">
                  <c:v>4.1494999999999997</c:v>
                </c:pt>
                <c:pt idx="89">
                  <c:v>4.2388000000000003</c:v>
                </c:pt>
                <c:pt idx="90">
                  <c:v>4.1290999999999993</c:v>
                </c:pt>
                <c:pt idx="91">
                  <c:v>3.9898999999999996</c:v>
                </c:pt>
                <c:pt idx="92">
                  <c:v>4.25</c:v>
                </c:pt>
                <c:pt idx="93">
                  <c:v>3.4574000000000003</c:v>
                </c:pt>
                <c:pt idx="94">
                  <c:v>4.0000000000000009</c:v>
                </c:pt>
                <c:pt idx="95">
                  <c:v>3.9477999999999995</c:v>
                </c:pt>
                <c:pt idx="96">
                  <c:v>4.1745999999999999</c:v>
                </c:pt>
                <c:pt idx="97">
                  <c:v>3.9912000000000001</c:v>
                </c:pt>
                <c:pt idx="98">
                  <c:v>4.0804999999999998</c:v>
                </c:pt>
                <c:pt idx="99">
                  <c:v>4.3242999999999991</c:v>
                </c:pt>
                <c:pt idx="100">
                  <c:v>4.2028999999999996</c:v>
                </c:pt>
                <c:pt idx="101">
                  <c:v>4.0937999999999999</c:v>
                </c:pt>
                <c:pt idx="102">
                  <c:v>4.3562000000000003</c:v>
                </c:pt>
                <c:pt idx="103">
                  <c:v>4.1783000000000001</c:v>
                </c:pt>
                <c:pt idx="104">
                  <c:v>4.3563999999999998</c:v>
                </c:pt>
                <c:pt idx="105">
                  <c:v>3.6614999999999998</c:v>
                </c:pt>
                <c:pt idx="106">
                  <c:v>4.1720000000000006</c:v>
                </c:pt>
                <c:pt idx="107">
                  <c:v>4.1886999999999999</c:v>
                </c:pt>
                <c:pt idx="109">
                  <c:v>4.2697555555555553</c:v>
                </c:pt>
                <c:pt idx="110">
                  <c:v>4.5339</c:v>
                </c:pt>
                <c:pt idx="111">
                  <c:v>4.2625000000000002</c:v>
                </c:pt>
                <c:pt idx="112">
                  <c:v>4.3441999999999998</c:v>
                </c:pt>
                <c:pt idx="113">
                  <c:v>4.2191999999999998</c:v>
                </c:pt>
                <c:pt idx="114">
                  <c:v>4.3797000000000006</c:v>
                </c:pt>
                <c:pt idx="115">
                  <c:v>4.1852999999999998</c:v>
                </c:pt>
                <c:pt idx="116">
                  <c:v>4.1135999999999999</c:v>
                </c:pt>
                <c:pt idx="117">
                  <c:v>4.2530999999999999</c:v>
                </c:pt>
                <c:pt idx="118">
                  <c:v>4.1363000000000003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районам'!$M$5:$M$123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районам'!$L$5:$L$123</c:f>
              <c:numCache>
                <c:formatCode>0.00</c:formatCode>
                <c:ptCount val="119"/>
                <c:pt idx="0">
                  <c:v>4.2463000000000006</c:v>
                </c:pt>
                <c:pt idx="1">
                  <c:v>4.7142999999999997</c:v>
                </c:pt>
                <c:pt idx="2">
                  <c:v>4.0303000000000004</c:v>
                </c:pt>
                <c:pt idx="3">
                  <c:v>3.9083000000000006</c:v>
                </c:pt>
                <c:pt idx="4">
                  <c:v>4.5766</c:v>
                </c:pt>
                <c:pt idx="5">
                  <c:v>4.5401999999999996</c:v>
                </c:pt>
                <c:pt idx="6">
                  <c:v>4.0944000000000003</c:v>
                </c:pt>
                <c:pt idx="7">
                  <c:v>4.2339000000000002</c:v>
                </c:pt>
                <c:pt idx="8">
                  <c:v>4.24</c:v>
                </c:pt>
                <c:pt idx="9">
                  <c:v>3.8787000000000003</c:v>
                </c:pt>
                <c:pt idx="10">
                  <c:v>4.1455583333333346</c:v>
                </c:pt>
                <c:pt idx="11">
                  <c:v>4.4723000000000006</c:v>
                </c:pt>
                <c:pt idx="12">
                  <c:v>4.3627000000000002</c:v>
                </c:pt>
                <c:pt idx="13">
                  <c:v>4.3519000000000005</c:v>
                </c:pt>
                <c:pt idx="14">
                  <c:v>4.4546000000000001</c:v>
                </c:pt>
                <c:pt idx="15">
                  <c:v>4.1917999999999997</c:v>
                </c:pt>
                <c:pt idx="16">
                  <c:v>3.8669000000000007</c:v>
                </c:pt>
                <c:pt idx="17">
                  <c:v>4.1185999999999998</c:v>
                </c:pt>
                <c:pt idx="18">
                  <c:v>4.0744000000000007</c:v>
                </c:pt>
                <c:pt idx="19">
                  <c:v>4.1375000000000002</c:v>
                </c:pt>
                <c:pt idx="20">
                  <c:v>3.7281999999999997</c:v>
                </c:pt>
                <c:pt idx="21">
                  <c:v>3.9874000000000001</c:v>
                </c:pt>
                <c:pt idx="22">
                  <c:v>4.0004</c:v>
                </c:pt>
                <c:pt idx="23">
                  <c:v>3.9673882352941168</c:v>
                </c:pt>
                <c:pt idx="24">
                  <c:v>3.8642000000000003</c:v>
                </c:pt>
                <c:pt idx="25">
                  <c:v>4.2846000000000002</c:v>
                </c:pt>
                <c:pt idx="26">
                  <c:v>4.1261999999999999</c:v>
                </c:pt>
                <c:pt idx="27">
                  <c:v>4.2327000000000004</c:v>
                </c:pt>
                <c:pt idx="28">
                  <c:v>4.0276999999999994</c:v>
                </c:pt>
                <c:pt idx="29">
                  <c:v>4.0783999999999994</c:v>
                </c:pt>
                <c:pt idx="30">
                  <c:v>4.0717999999999996</c:v>
                </c:pt>
                <c:pt idx="31">
                  <c:v>3.6995999999999998</c:v>
                </c:pt>
                <c:pt idx="32">
                  <c:v>4.1704999999999997</c:v>
                </c:pt>
                <c:pt idx="33">
                  <c:v>3.6956000000000002</c:v>
                </c:pt>
                <c:pt idx="34">
                  <c:v>3.7888999999999999</c:v>
                </c:pt>
                <c:pt idx="35">
                  <c:v>3.9604000000000004</c:v>
                </c:pt>
                <c:pt idx="36">
                  <c:v>3.8283</c:v>
                </c:pt>
                <c:pt idx="37">
                  <c:v>3.7643</c:v>
                </c:pt>
                <c:pt idx="38">
                  <c:v>3.75</c:v>
                </c:pt>
                <c:pt idx="39">
                  <c:v>4.1429</c:v>
                </c:pt>
                <c:pt idx="40">
                  <c:v>3.9594999999999998</c:v>
                </c:pt>
                <c:pt idx="41">
                  <c:v>4.0942999999999996</c:v>
                </c:pt>
                <c:pt idx="42">
                  <c:v>4.0453999999999999</c:v>
                </c:pt>
                <c:pt idx="43">
                  <c:v>4.4310999999999998</c:v>
                </c:pt>
                <c:pt idx="44">
                  <c:v>4.3600000000000003</c:v>
                </c:pt>
                <c:pt idx="45">
                  <c:v>4.2679999999999998</c:v>
                </c:pt>
                <c:pt idx="46">
                  <c:v>4.2195999999999998</c:v>
                </c:pt>
                <c:pt idx="47">
                  <c:v>4.2363</c:v>
                </c:pt>
                <c:pt idx="48">
                  <c:v>4.1254</c:v>
                </c:pt>
                <c:pt idx="49">
                  <c:v>4.2480000000000002</c:v>
                </c:pt>
                <c:pt idx="50">
                  <c:v>3.8412999999999999</c:v>
                </c:pt>
                <c:pt idx="51">
                  <c:v>4.0625</c:v>
                </c:pt>
                <c:pt idx="52">
                  <c:v>3.9319000000000002</c:v>
                </c:pt>
                <c:pt idx="53">
                  <c:v>3.8595999999999999</c:v>
                </c:pt>
                <c:pt idx="54">
                  <c:v>4.1726999999999999</c:v>
                </c:pt>
                <c:pt idx="55">
                  <c:v>3.8708999999999998</c:v>
                </c:pt>
                <c:pt idx="56">
                  <c:v>4.1350999999999996</c:v>
                </c:pt>
                <c:pt idx="57">
                  <c:v>4.1950000000000003</c:v>
                </c:pt>
                <c:pt idx="58">
                  <c:v>3.7324000000000002</c:v>
                </c:pt>
                <c:pt idx="59">
                  <c:v>4.17</c:v>
                </c:pt>
                <c:pt idx="60">
                  <c:v>4.0546000000000006</c:v>
                </c:pt>
                <c:pt idx="61">
                  <c:v>3.9262000000000001</c:v>
                </c:pt>
                <c:pt idx="62">
                  <c:v>4.1939785714285716</c:v>
                </c:pt>
                <c:pt idx="63">
                  <c:v>4.4165999999999999</c:v>
                </c:pt>
                <c:pt idx="64">
                  <c:v>4.2744</c:v>
                </c:pt>
                <c:pt idx="65">
                  <c:v>4.3639999999999999</c:v>
                </c:pt>
                <c:pt idx="66">
                  <c:v>4</c:v>
                </c:pt>
                <c:pt idx="67">
                  <c:v>4.0004</c:v>
                </c:pt>
                <c:pt idx="68">
                  <c:v>4.3978000000000002</c:v>
                </c:pt>
                <c:pt idx="69">
                  <c:v>4.1233000000000004</c:v>
                </c:pt>
                <c:pt idx="70">
                  <c:v>4.0842999999999998</c:v>
                </c:pt>
                <c:pt idx="71">
                  <c:v>4.2253999999999996</c:v>
                </c:pt>
                <c:pt idx="72">
                  <c:v>3.9695999999999998</c:v>
                </c:pt>
                <c:pt idx="73">
                  <c:v>4.0225</c:v>
                </c:pt>
                <c:pt idx="74">
                  <c:v>4.3677999999999999</c:v>
                </c:pt>
                <c:pt idx="75">
                  <c:v>4.1453999999999995</c:v>
                </c:pt>
                <c:pt idx="76">
                  <c:v>4.3241999999999994</c:v>
                </c:pt>
                <c:pt idx="77">
                  <c:v>4.1038933333333345</c:v>
                </c:pt>
                <c:pt idx="78">
                  <c:v>4.13</c:v>
                </c:pt>
                <c:pt idx="79">
                  <c:v>3.7711999999999999</c:v>
                </c:pt>
                <c:pt idx="80">
                  <c:v>4.2665999999999995</c:v>
                </c:pt>
                <c:pt idx="81">
                  <c:v>4.2539999999999996</c:v>
                </c:pt>
                <c:pt idx="82">
                  <c:v>4.2439999999999998</c:v>
                </c:pt>
                <c:pt idx="83">
                  <c:v>4.0913000000000004</c:v>
                </c:pt>
                <c:pt idx="84">
                  <c:v>4.0004</c:v>
                </c:pt>
                <c:pt idx="85">
                  <c:v>4.1147</c:v>
                </c:pt>
                <c:pt idx="86">
                  <c:v>3.8508</c:v>
                </c:pt>
                <c:pt idx="87">
                  <c:v>4.1886000000000001</c:v>
                </c:pt>
                <c:pt idx="88">
                  <c:v>4.1500000000000004</c:v>
                </c:pt>
                <c:pt idx="89">
                  <c:v>4.1345000000000001</c:v>
                </c:pt>
                <c:pt idx="90">
                  <c:v>3.9539</c:v>
                </c:pt>
                <c:pt idx="91">
                  <c:v>4.1290999999999993</c:v>
                </c:pt>
                <c:pt idx="92">
                  <c:v>4.0738000000000003</c:v>
                </c:pt>
                <c:pt idx="93">
                  <c:v>4.0545000000000009</c:v>
                </c:pt>
                <c:pt idx="94">
                  <c:v>4.1311</c:v>
                </c:pt>
                <c:pt idx="95">
                  <c:v>3.7319999999999998</c:v>
                </c:pt>
                <c:pt idx="96">
                  <c:v>4.1100000000000003</c:v>
                </c:pt>
                <c:pt idx="97">
                  <c:v>4.3169000000000004</c:v>
                </c:pt>
                <c:pt idx="98">
                  <c:v>4.1692999999999998</c:v>
                </c:pt>
                <c:pt idx="99">
                  <c:v>4.3651999999999997</c:v>
                </c:pt>
                <c:pt idx="100">
                  <c:v>3.9714</c:v>
                </c:pt>
                <c:pt idx="101">
                  <c:v>4.2585000000000006</c:v>
                </c:pt>
                <c:pt idx="102">
                  <c:v>4.2183999999999999</c:v>
                </c:pt>
                <c:pt idx="103">
                  <c:v>4.2150999999999996</c:v>
                </c:pt>
                <c:pt idx="104">
                  <c:v>4.1421999999999999</c:v>
                </c:pt>
                <c:pt idx="105">
                  <c:v>3.8645</c:v>
                </c:pt>
                <c:pt idx="106">
                  <c:v>4.1628000000000007</c:v>
                </c:pt>
                <c:pt idx="107">
                  <c:v>4.0520000000000005</c:v>
                </c:pt>
                <c:pt idx="109">
                  <c:v>4.3019333333333334</c:v>
                </c:pt>
                <c:pt idx="110">
                  <c:v>4.7545000000000002</c:v>
                </c:pt>
                <c:pt idx="111">
                  <c:v>4.1956999999999995</c:v>
                </c:pt>
                <c:pt idx="112">
                  <c:v>4.3884999999999996</c:v>
                </c:pt>
                <c:pt idx="113">
                  <c:v>4.5190999999999999</c:v>
                </c:pt>
                <c:pt idx="114">
                  <c:v>4.0651999999999999</c:v>
                </c:pt>
                <c:pt idx="115">
                  <c:v>4.2731000000000003</c:v>
                </c:pt>
                <c:pt idx="116">
                  <c:v>4.25</c:v>
                </c:pt>
                <c:pt idx="117">
                  <c:v>3.8776999999999999</c:v>
                </c:pt>
                <c:pt idx="118">
                  <c:v>4.3936000000000002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районам'!$Q$5:$Q$123</c:f>
              <c:numCache>
                <c:formatCode>General</c:formatCode>
                <c:ptCount val="119"/>
                <c:pt idx="0">
                  <c:v>3.86</c:v>
                </c:pt>
                <c:pt idx="1">
                  <c:v>3.86</c:v>
                </c:pt>
                <c:pt idx="2">
                  <c:v>3.86</c:v>
                </c:pt>
                <c:pt idx="3">
                  <c:v>3.86</c:v>
                </c:pt>
                <c:pt idx="4">
                  <c:v>3.86</c:v>
                </c:pt>
                <c:pt idx="5">
                  <c:v>3.86</c:v>
                </c:pt>
                <c:pt idx="6">
                  <c:v>3.86</c:v>
                </c:pt>
                <c:pt idx="7">
                  <c:v>3.86</c:v>
                </c:pt>
                <c:pt idx="8">
                  <c:v>3.86</c:v>
                </c:pt>
                <c:pt idx="9">
                  <c:v>3.86</c:v>
                </c:pt>
                <c:pt idx="10">
                  <c:v>3.86</c:v>
                </c:pt>
                <c:pt idx="11">
                  <c:v>3.86</c:v>
                </c:pt>
                <c:pt idx="12">
                  <c:v>3.86</c:v>
                </c:pt>
                <c:pt idx="13">
                  <c:v>3.86</c:v>
                </c:pt>
                <c:pt idx="14">
                  <c:v>3.86</c:v>
                </c:pt>
                <c:pt idx="15">
                  <c:v>3.86</c:v>
                </c:pt>
                <c:pt idx="16">
                  <c:v>3.86</c:v>
                </c:pt>
                <c:pt idx="17">
                  <c:v>3.86</c:v>
                </c:pt>
                <c:pt idx="18">
                  <c:v>3.86</c:v>
                </c:pt>
                <c:pt idx="19">
                  <c:v>3.86</c:v>
                </c:pt>
                <c:pt idx="20">
                  <c:v>3.86</c:v>
                </c:pt>
                <c:pt idx="21">
                  <c:v>3.86</c:v>
                </c:pt>
                <c:pt idx="22">
                  <c:v>3.86</c:v>
                </c:pt>
                <c:pt idx="23">
                  <c:v>3.86</c:v>
                </c:pt>
                <c:pt idx="24">
                  <c:v>3.86</c:v>
                </c:pt>
                <c:pt idx="25">
                  <c:v>3.86</c:v>
                </c:pt>
                <c:pt idx="26">
                  <c:v>3.86</c:v>
                </c:pt>
                <c:pt idx="27">
                  <c:v>3.86</c:v>
                </c:pt>
                <c:pt idx="28">
                  <c:v>3.86</c:v>
                </c:pt>
                <c:pt idx="29">
                  <c:v>3.86</c:v>
                </c:pt>
                <c:pt idx="30">
                  <c:v>3.86</c:v>
                </c:pt>
                <c:pt idx="31">
                  <c:v>3.86</c:v>
                </c:pt>
                <c:pt idx="32">
                  <c:v>3.86</c:v>
                </c:pt>
                <c:pt idx="33">
                  <c:v>3.86</c:v>
                </c:pt>
                <c:pt idx="34">
                  <c:v>3.86</c:v>
                </c:pt>
                <c:pt idx="35">
                  <c:v>3.86</c:v>
                </c:pt>
                <c:pt idx="36">
                  <c:v>3.86</c:v>
                </c:pt>
                <c:pt idx="37">
                  <c:v>3.86</c:v>
                </c:pt>
                <c:pt idx="38">
                  <c:v>3.86</c:v>
                </c:pt>
                <c:pt idx="39">
                  <c:v>3.86</c:v>
                </c:pt>
                <c:pt idx="40">
                  <c:v>3.86</c:v>
                </c:pt>
                <c:pt idx="41">
                  <c:v>3.86</c:v>
                </c:pt>
                <c:pt idx="42">
                  <c:v>3.86</c:v>
                </c:pt>
                <c:pt idx="43">
                  <c:v>3.86</c:v>
                </c:pt>
                <c:pt idx="44">
                  <c:v>3.86</c:v>
                </c:pt>
                <c:pt idx="45">
                  <c:v>3.86</c:v>
                </c:pt>
                <c:pt idx="46">
                  <c:v>3.86</c:v>
                </c:pt>
                <c:pt idx="47">
                  <c:v>3.86</c:v>
                </c:pt>
                <c:pt idx="48">
                  <c:v>3.86</c:v>
                </c:pt>
                <c:pt idx="49">
                  <c:v>3.86</c:v>
                </c:pt>
                <c:pt idx="50">
                  <c:v>3.86</c:v>
                </c:pt>
                <c:pt idx="51">
                  <c:v>3.86</c:v>
                </c:pt>
                <c:pt idx="52">
                  <c:v>3.86</c:v>
                </c:pt>
                <c:pt idx="53">
                  <c:v>3.86</c:v>
                </c:pt>
                <c:pt idx="54">
                  <c:v>3.86</c:v>
                </c:pt>
                <c:pt idx="55">
                  <c:v>3.86</c:v>
                </c:pt>
                <c:pt idx="56">
                  <c:v>3.86</c:v>
                </c:pt>
                <c:pt idx="57">
                  <c:v>3.86</c:v>
                </c:pt>
                <c:pt idx="58">
                  <c:v>3.86</c:v>
                </c:pt>
                <c:pt idx="59">
                  <c:v>3.86</c:v>
                </c:pt>
                <c:pt idx="60">
                  <c:v>3.86</c:v>
                </c:pt>
                <c:pt idx="61">
                  <c:v>3.86</c:v>
                </c:pt>
                <c:pt idx="62">
                  <c:v>3.86</c:v>
                </c:pt>
                <c:pt idx="63">
                  <c:v>3.86</c:v>
                </c:pt>
                <c:pt idx="64">
                  <c:v>3.86</c:v>
                </c:pt>
                <c:pt idx="65">
                  <c:v>3.86</c:v>
                </c:pt>
                <c:pt idx="66">
                  <c:v>3.86</c:v>
                </c:pt>
                <c:pt idx="67">
                  <c:v>3.86</c:v>
                </c:pt>
                <c:pt idx="68">
                  <c:v>3.86</c:v>
                </c:pt>
                <c:pt idx="69">
                  <c:v>3.86</c:v>
                </c:pt>
                <c:pt idx="70">
                  <c:v>3.86</c:v>
                </c:pt>
                <c:pt idx="71">
                  <c:v>3.86</c:v>
                </c:pt>
                <c:pt idx="72">
                  <c:v>3.86</c:v>
                </c:pt>
                <c:pt idx="73">
                  <c:v>3.86</c:v>
                </c:pt>
                <c:pt idx="74">
                  <c:v>3.86</c:v>
                </c:pt>
                <c:pt idx="75">
                  <c:v>3.86</c:v>
                </c:pt>
                <c:pt idx="76">
                  <c:v>3.86</c:v>
                </c:pt>
                <c:pt idx="77">
                  <c:v>3.86</c:v>
                </c:pt>
                <c:pt idx="78">
                  <c:v>3.86</c:v>
                </c:pt>
                <c:pt idx="79">
                  <c:v>3.86</c:v>
                </c:pt>
                <c:pt idx="80">
                  <c:v>3.86</c:v>
                </c:pt>
                <c:pt idx="81">
                  <c:v>3.86</c:v>
                </c:pt>
                <c:pt idx="82">
                  <c:v>3.86</c:v>
                </c:pt>
                <c:pt idx="83">
                  <c:v>3.86</c:v>
                </c:pt>
                <c:pt idx="84">
                  <c:v>3.86</c:v>
                </c:pt>
                <c:pt idx="85">
                  <c:v>3.86</c:v>
                </c:pt>
                <c:pt idx="86">
                  <c:v>3.86</c:v>
                </c:pt>
                <c:pt idx="87">
                  <c:v>3.86</c:v>
                </c:pt>
                <c:pt idx="88">
                  <c:v>3.86</c:v>
                </c:pt>
                <c:pt idx="89">
                  <c:v>3.86</c:v>
                </c:pt>
                <c:pt idx="90">
                  <c:v>3.86</c:v>
                </c:pt>
                <c:pt idx="91">
                  <c:v>3.86</c:v>
                </c:pt>
                <c:pt idx="92">
                  <c:v>3.86</c:v>
                </c:pt>
                <c:pt idx="93">
                  <c:v>3.86</c:v>
                </c:pt>
                <c:pt idx="94">
                  <c:v>3.86</c:v>
                </c:pt>
                <c:pt idx="95">
                  <c:v>3.86</c:v>
                </c:pt>
                <c:pt idx="96">
                  <c:v>3.86</c:v>
                </c:pt>
                <c:pt idx="97">
                  <c:v>3.86</c:v>
                </c:pt>
                <c:pt idx="98">
                  <c:v>3.86</c:v>
                </c:pt>
                <c:pt idx="99">
                  <c:v>3.86</c:v>
                </c:pt>
                <c:pt idx="100">
                  <c:v>3.86</c:v>
                </c:pt>
                <c:pt idx="101">
                  <c:v>3.86</c:v>
                </c:pt>
                <c:pt idx="102">
                  <c:v>3.86</c:v>
                </c:pt>
                <c:pt idx="103">
                  <c:v>3.86</c:v>
                </c:pt>
                <c:pt idx="104">
                  <c:v>3.86</c:v>
                </c:pt>
                <c:pt idx="105">
                  <c:v>3.86</c:v>
                </c:pt>
                <c:pt idx="106">
                  <c:v>3.86</c:v>
                </c:pt>
                <c:pt idx="107">
                  <c:v>3.86</c:v>
                </c:pt>
                <c:pt idx="108">
                  <c:v>3.86</c:v>
                </c:pt>
                <c:pt idx="109">
                  <c:v>3.86</c:v>
                </c:pt>
                <c:pt idx="110">
                  <c:v>3.86</c:v>
                </c:pt>
                <c:pt idx="111">
                  <c:v>3.86</c:v>
                </c:pt>
                <c:pt idx="112">
                  <c:v>3.86</c:v>
                </c:pt>
                <c:pt idx="113">
                  <c:v>3.86</c:v>
                </c:pt>
                <c:pt idx="114">
                  <c:v>3.86</c:v>
                </c:pt>
                <c:pt idx="115">
                  <c:v>3.86</c:v>
                </c:pt>
                <c:pt idx="116">
                  <c:v>3.86</c:v>
                </c:pt>
                <c:pt idx="117">
                  <c:v>3.86</c:v>
                </c:pt>
                <c:pt idx="118">
                  <c:v>3.86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районам'!$P$5:$P$123</c:f>
              <c:numCache>
                <c:formatCode>0.00</c:formatCode>
                <c:ptCount val="119"/>
                <c:pt idx="0">
                  <c:v>3.8236375661694466</c:v>
                </c:pt>
                <c:pt idx="2">
                  <c:v>4.0431034482758621</c:v>
                </c:pt>
                <c:pt idx="3">
                  <c:v>3.6624203821656049</c:v>
                </c:pt>
                <c:pt idx="4">
                  <c:v>4.3624161073825505</c:v>
                </c:pt>
                <c:pt idx="5">
                  <c:v>3.6923076923076916</c:v>
                </c:pt>
                <c:pt idx="6">
                  <c:v>4.0566037735849054</c:v>
                </c:pt>
                <c:pt idx="7">
                  <c:v>3.5254237288135588</c:v>
                </c:pt>
                <c:pt idx="8">
                  <c:v>3.7023809523809517</c:v>
                </c:pt>
                <c:pt idx="9">
                  <c:v>3.5444444444444447</c:v>
                </c:pt>
                <c:pt idx="10">
                  <c:v>3.8222370282724731</c:v>
                </c:pt>
                <c:pt idx="11">
                  <c:v>4.0194174757281553</c:v>
                </c:pt>
                <c:pt idx="12">
                  <c:v>4.1492537313432836</c:v>
                </c:pt>
                <c:pt idx="13">
                  <c:v>3.810526315789474</c:v>
                </c:pt>
                <c:pt idx="14">
                  <c:v>4.2949640287769775</c:v>
                </c:pt>
                <c:pt idx="15">
                  <c:v>3.7355371900826451</c:v>
                </c:pt>
                <c:pt idx="16">
                  <c:v>3.7395833333333339</c:v>
                </c:pt>
                <c:pt idx="17">
                  <c:v>3.8712871287128712</c:v>
                </c:pt>
                <c:pt idx="18">
                  <c:v>3.8695652173913042</c:v>
                </c:pt>
                <c:pt idx="19">
                  <c:v>3.666666666666667</c:v>
                </c:pt>
                <c:pt idx="20">
                  <c:v>3.5045871559633026</c:v>
                </c:pt>
                <c:pt idx="21">
                  <c:v>3.5098039215686274</c:v>
                </c:pt>
                <c:pt idx="22">
                  <c:v>3.695652173913043</c:v>
                </c:pt>
                <c:pt idx="23">
                  <c:v>3.7013276198024099</c:v>
                </c:pt>
                <c:pt idx="24">
                  <c:v>3.8041958041958037</c:v>
                </c:pt>
                <c:pt idx="25">
                  <c:v>4.1111111111111107</c:v>
                </c:pt>
                <c:pt idx="26">
                  <c:v>3.7428571428571433</c:v>
                </c:pt>
                <c:pt idx="27">
                  <c:v>4.1545454545454552</c:v>
                </c:pt>
                <c:pt idx="28">
                  <c:v>3.9285714285714284</c:v>
                </c:pt>
                <c:pt idx="29">
                  <c:v>3.1428571428571428</c:v>
                </c:pt>
                <c:pt idx="30">
                  <c:v>3.2924528301886791</c:v>
                </c:pt>
                <c:pt idx="31">
                  <c:v>3.3283582089552239</c:v>
                </c:pt>
                <c:pt idx="32">
                  <c:v>3.4155844155844157</c:v>
                </c:pt>
                <c:pt idx="33">
                  <c:v>3.3461538461538463</c:v>
                </c:pt>
                <c:pt idx="34">
                  <c:v>3.8728813559322037</c:v>
                </c:pt>
                <c:pt idx="35">
                  <c:v>4</c:v>
                </c:pt>
                <c:pt idx="36">
                  <c:v>3.6617647058823533</c:v>
                </c:pt>
                <c:pt idx="37">
                  <c:v>3.563380281690141</c:v>
                </c:pt>
                <c:pt idx="38">
                  <c:v>3.7746478873239435</c:v>
                </c:pt>
                <c:pt idx="39">
                  <c:v>4.0792079207920793</c:v>
                </c:pt>
                <c:pt idx="40">
                  <c:v>3.7040000000000002</c:v>
                </c:pt>
                <c:pt idx="41">
                  <c:v>3.8195733629236499</c:v>
                </c:pt>
                <c:pt idx="42">
                  <c:v>4.307017543859649</c:v>
                </c:pt>
                <c:pt idx="43">
                  <c:v>4.333333333333333</c:v>
                </c:pt>
                <c:pt idx="44">
                  <c:v>3.9590643274853803</c:v>
                </c:pt>
                <c:pt idx="45">
                  <c:v>3.6061946902654869</c:v>
                </c:pt>
                <c:pt idx="46">
                  <c:v>4.0569105691056917</c:v>
                </c:pt>
                <c:pt idx="47">
                  <c:v>3.8</c:v>
                </c:pt>
                <c:pt idx="48">
                  <c:v>3.9677419354838706</c:v>
                </c:pt>
                <c:pt idx="49">
                  <c:v>3.7592592592592591</c:v>
                </c:pt>
                <c:pt idx="50">
                  <c:v>3.7749999999999999</c:v>
                </c:pt>
                <c:pt idx="51">
                  <c:v>3.8181818181818183</c:v>
                </c:pt>
                <c:pt idx="52">
                  <c:v>4.1470588235294112</c:v>
                </c:pt>
                <c:pt idx="53">
                  <c:v>3.3734939759036151</c:v>
                </c:pt>
                <c:pt idx="54">
                  <c:v>3.5871559633027523</c:v>
                </c:pt>
                <c:pt idx="55">
                  <c:v>3.333333333333333</c:v>
                </c:pt>
                <c:pt idx="56">
                  <c:v>4.0789473684210522</c:v>
                </c:pt>
                <c:pt idx="57">
                  <c:v>3.9102564102564101</c:v>
                </c:pt>
                <c:pt idx="58">
                  <c:v>3.0961538461538463</c:v>
                </c:pt>
                <c:pt idx="59">
                  <c:v>4</c:v>
                </c:pt>
                <c:pt idx="60">
                  <c:v>3.6627906976744184</c:v>
                </c:pt>
                <c:pt idx="62">
                  <c:v>3.8422778030592406</c:v>
                </c:pt>
                <c:pt idx="63">
                  <c:v>4.4313725490196081</c:v>
                </c:pt>
                <c:pt idx="64">
                  <c:v>3.7383177570093453</c:v>
                </c:pt>
                <c:pt idx="65">
                  <c:v>3.7124183006535945</c:v>
                </c:pt>
                <c:pt idx="66">
                  <c:v>3.6756756756756754</c:v>
                </c:pt>
                <c:pt idx="67">
                  <c:v>3.9012345679012346</c:v>
                </c:pt>
                <c:pt idx="68">
                  <c:v>3.6451612903225805</c:v>
                </c:pt>
                <c:pt idx="69">
                  <c:v>4.1568627450980387</c:v>
                </c:pt>
                <c:pt idx="70">
                  <c:v>3.9312499999999999</c:v>
                </c:pt>
                <c:pt idx="71">
                  <c:v>3.4666666666666668</c:v>
                </c:pt>
                <c:pt idx="72">
                  <c:v>3.5652173913043477</c:v>
                </c:pt>
                <c:pt idx="73">
                  <c:v>4.0696202531645573</c:v>
                </c:pt>
                <c:pt idx="74">
                  <c:v>3.8309859154929575</c:v>
                </c:pt>
                <c:pt idx="75">
                  <c:v>3.8292682926829271</c:v>
                </c:pt>
                <c:pt idx="76">
                  <c:v>3.8378378378378373</c:v>
                </c:pt>
                <c:pt idx="77">
                  <c:v>3.8266799438578469</c:v>
                </c:pt>
                <c:pt idx="78">
                  <c:v>3.5</c:v>
                </c:pt>
                <c:pt idx="79">
                  <c:v>3.4655172413793105</c:v>
                </c:pt>
                <c:pt idx="80">
                  <c:v>3.78494623655914</c:v>
                </c:pt>
                <c:pt idx="81">
                  <c:v>3.6864406779661021</c:v>
                </c:pt>
                <c:pt idx="82">
                  <c:v>4.2575757575757578</c:v>
                </c:pt>
                <c:pt idx="83">
                  <c:v>3.989795918367347</c:v>
                </c:pt>
                <c:pt idx="84">
                  <c:v>3.9069767441860468</c:v>
                </c:pt>
                <c:pt idx="85">
                  <c:v>3.5942028985507251</c:v>
                </c:pt>
                <c:pt idx="86">
                  <c:v>3.4666666666666663</c:v>
                </c:pt>
                <c:pt idx="87">
                  <c:v>4.1052631578947363</c:v>
                </c:pt>
                <c:pt idx="88">
                  <c:v>3.7808219178082192</c:v>
                </c:pt>
                <c:pt idx="89">
                  <c:v>3.5822784810126582</c:v>
                </c:pt>
                <c:pt idx="90">
                  <c:v>3.7345132743362832</c:v>
                </c:pt>
                <c:pt idx="91">
                  <c:v>3.3536585365853657</c:v>
                </c:pt>
                <c:pt idx="92">
                  <c:v>4.0540540540540544</c:v>
                </c:pt>
                <c:pt idx="93">
                  <c:v>3.816901408450704</c:v>
                </c:pt>
                <c:pt idx="94">
                  <c:v>3.8606557377049184</c:v>
                </c:pt>
                <c:pt idx="95">
                  <c:v>3.5188679245283021</c:v>
                </c:pt>
                <c:pt idx="96">
                  <c:v>3.5301204819277103</c:v>
                </c:pt>
                <c:pt idx="97">
                  <c:v>3.7268292682926831</c:v>
                </c:pt>
                <c:pt idx="98">
                  <c:v>4.0111940298507465</c:v>
                </c:pt>
                <c:pt idx="99">
                  <c:v>3.9204545454545454</c:v>
                </c:pt>
                <c:pt idx="100">
                  <c:v>3.8412698412698409</c:v>
                </c:pt>
                <c:pt idx="101">
                  <c:v>4.008658008658009</c:v>
                </c:pt>
                <c:pt idx="102">
                  <c:v>4.0703703703703704</c:v>
                </c:pt>
                <c:pt idx="103">
                  <c:v>4.3969465648854964</c:v>
                </c:pt>
                <c:pt idx="104">
                  <c:v>4.182978723404255</c:v>
                </c:pt>
                <c:pt idx="105">
                  <c:v>4.2579185520361991</c:v>
                </c:pt>
                <c:pt idx="106">
                  <c:v>3.4067164179104474</c:v>
                </c:pt>
                <c:pt idx="107">
                  <c:v>3.98780487804878</c:v>
                </c:pt>
                <c:pt idx="109">
                  <c:v>3.9979889114150637</c:v>
                </c:pt>
                <c:pt idx="110">
                  <c:v>4.5348837209302326</c:v>
                </c:pt>
                <c:pt idx="111">
                  <c:v>4.1222222222222227</c:v>
                </c:pt>
                <c:pt idx="112">
                  <c:v>4.6060606060606064</c:v>
                </c:pt>
                <c:pt idx="113">
                  <c:v>3.7714285714285718</c:v>
                </c:pt>
                <c:pt idx="114">
                  <c:v>4.3975903614457827</c:v>
                </c:pt>
                <c:pt idx="115">
                  <c:v>3.3962264150943393</c:v>
                </c:pt>
                <c:pt idx="116">
                  <c:v>3.2708333333333339</c:v>
                </c:pt>
                <c:pt idx="117">
                  <c:v>3.8463855421686746</c:v>
                </c:pt>
                <c:pt idx="118">
                  <c:v>4.0362694300518136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районам'!$U$5:$U$123</c:f>
              <c:numCache>
                <c:formatCode>General</c:formatCode>
                <c:ptCount val="119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'Окр. мир-4 диаграмма по районам'!$B$5:$B$123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МАОУ СШ № 89</c:v>
                </c:pt>
                <c:pt idx="38">
                  <c:v>МБОУ СШ № 79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МАОУ Школа-интернат № 1</c:v>
                </c:pt>
                <c:pt idx="49">
                  <c:v>МАОУ СШ № 3</c:v>
                </c:pt>
                <c:pt idx="50">
                  <c:v>МБОУ СШ № 21</c:v>
                </c:pt>
                <c:pt idx="51">
                  <c:v>МБОУ СШ № 30</c:v>
                </c:pt>
                <c:pt idx="52">
                  <c:v>МБОУ СШ № 36</c:v>
                </c:pt>
                <c:pt idx="53">
                  <c:v>МБОУ СШ № 39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МАОУ СШ № 82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МБОУ СШ № 99</c:v>
                </c:pt>
                <c:pt idx="60">
                  <c:v>МБОУ СШ № 133</c:v>
                </c:pt>
                <c:pt idx="61">
                  <c:v>МАОУ СШ № 159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 Гимназия № 16</c:v>
                </c:pt>
                <c:pt idx="112">
                  <c:v>МБОУ Лицей № 2</c:v>
                </c:pt>
                <c:pt idx="113">
                  <c:v>МБОУ СШ № 4</c:v>
                </c:pt>
                <c:pt idx="114">
                  <c:v>МБОУ СОШ № 10 </c:v>
                </c:pt>
                <c:pt idx="115">
                  <c:v>МБОУ СШ № 27</c:v>
                </c:pt>
                <c:pt idx="116">
                  <c:v>МБОУ СШ № 51</c:v>
                </c:pt>
                <c:pt idx="117">
                  <c:v>МАОУ СШ "Комплекс "Покровский"</c:v>
                </c:pt>
                <c:pt idx="118">
                  <c:v>МАОУ СШ № 155</c:v>
                </c:pt>
              </c:strCache>
            </c:strRef>
          </c:cat>
          <c:val>
            <c:numRef>
              <c:f>'Окр. мир-4 диаграмма по районам'!$T$5:$T$123</c:f>
              <c:numCache>
                <c:formatCode>0.00</c:formatCode>
                <c:ptCount val="119"/>
                <c:pt idx="0">
                  <c:v>4.2110222222222227</c:v>
                </c:pt>
                <c:pt idx="1">
                  <c:v>4.42</c:v>
                </c:pt>
                <c:pt idx="2">
                  <c:v>4.0904999999999996</c:v>
                </c:pt>
                <c:pt idx="3">
                  <c:v>4.3841999999999999</c:v>
                </c:pt>
                <c:pt idx="4">
                  <c:v>4.5663999999999998</c:v>
                </c:pt>
                <c:pt idx="5">
                  <c:v>4.3103999999999996</c:v>
                </c:pt>
                <c:pt idx="6">
                  <c:v>3.9186000000000001</c:v>
                </c:pt>
                <c:pt idx="7">
                  <c:v>4.1464999999999996</c:v>
                </c:pt>
                <c:pt idx="8">
                  <c:v>4.1616</c:v>
                </c:pt>
                <c:pt idx="9">
                  <c:v>3.9010000000000002</c:v>
                </c:pt>
                <c:pt idx="10">
                  <c:v>4.1372333333333335</c:v>
                </c:pt>
                <c:pt idx="11">
                  <c:v>4.3614999999999995</c:v>
                </c:pt>
                <c:pt idx="12">
                  <c:v>4.1911000000000005</c:v>
                </c:pt>
                <c:pt idx="13">
                  <c:v>4.3898999999999999</c:v>
                </c:pt>
                <c:pt idx="14">
                  <c:v>4.5158000000000005</c:v>
                </c:pt>
                <c:pt idx="15">
                  <c:v>4.3675999999999995</c:v>
                </c:pt>
                <c:pt idx="16">
                  <c:v>3.9750000000000001</c:v>
                </c:pt>
                <c:pt idx="17">
                  <c:v>4.0193999999999992</c:v>
                </c:pt>
                <c:pt idx="18">
                  <c:v>4.1981999999999999</c:v>
                </c:pt>
                <c:pt idx="19">
                  <c:v>3.9908000000000006</c:v>
                </c:pt>
                <c:pt idx="20">
                  <c:v>3.5448000000000004</c:v>
                </c:pt>
                <c:pt idx="21">
                  <c:v>4.1101999999999999</c:v>
                </c:pt>
                <c:pt idx="22">
                  <c:v>3.9824999999999999</c:v>
                </c:pt>
                <c:pt idx="23">
                  <c:v>3.9048000000000012</c:v>
                </c:pt>
                <c:pt idx="24">
                  <c:v>4.0222999999999995</c:v>
                </c:pt>
                <c:pt idx="25">
                  <c:v>4.1628000000000007</c:v>
                </c:pt>
                <c:pt idx="26">
                  <c:v>4.0796999999999999</c:v>
                </c:pt>
                <c:pt idx="27">
                  <c:v>4.1484999999999994</c:v>
                </c:pt>
                <c:pt idx="28">
                  <c:v>3.8910999999999998</c:v>
                </c:pt>
                <c:pt idx="29">
                  <c:v>3.4141000000000004</c:v>
                </c:pt>
                <c:pt idx="30">
                  <c:v>3.8376999999999999</c:v>
                </c:pt>
                <c:pt idx="31">
                  <c:v>3.8489000000000004</c:v>
                </c:pt>
                <c:pt idx="32">
                  <c:v>3.5976999999999997</c:v>
                </c:pt>
                <c:pt idx="33">
                  <c:v>3.9048000000000003</c:v>
                </c:pt>
                <c:pt idx="34">
                  <c:v>3.7749000000000001</c:v>
                </c:pt>
                <c:pt idx="35">
                  <c:v>3.9091000000000005</c:v>
                </c:pt>
                <c:pt idx="36">
                  <c:v>3.9424999999999999</c:v>
                </c:pt>
                <c:pt idx="37">
                  <c:v>3.6949999999999998</c:v>
                </c:pt>
                <c:pt idx="38">
                  <c:v>3.8867000000000003</c:v>
                </c:pt>
                <c:pt idx="39">
                  <c:v>4.0281000000000002</c:v>
                </c:pt>
                <c:pt idx="40">
                  <c:v>4.2377000000000002</c:v>
                </c:pt>
                <c:pt idx="41">
                  <c:v>4.0413947368421059</c:v>
                </c:pt>
                <c:pt idx="42">
                  <c:v>4.3633000000000006</c:v>
                </c:pt>
                <c:pt idx="43">
                  <c:v>4.1187000000000005</c:v>
                </c:pt>
                <c:pt idx="44">
                  <c:v>4.2726999999999995</c:v>
                </c:pt>
                <c:pt idx="45">
                  <c:v>4.0653999999999995</c:v>
                </c:pt>
                <c:pt idx="46">
                  <c:v>4.2957000000000001</c:v>
                </c:pt>
                <c:pt idx="47">
                  <c:v>4.1835000000000004</c:v>
                </c:pt>
                <c:pt idx="48">
                  <c:v>3.8928000000000003</c:v>
                </c:pt>
                <c:pt idx="49">
                  <c:v>4.2451999999999996</c:v>
                </c:pt>
                <c:pt idx="50">
                  <c:v>3.2044000000000001</c:v>
                </c:pt>
                <c:pt idx="51">
                  <c:v>3.9487000000000001</c:v>
                </c:pt>
                <c:pt idx="52">
                  <c:v>3.8525</c:v>
                </c:pt>
                <c:pt idx="53">
                  <c:v>3.9709999999999996</c:v>
                </c:pt>
                <c:pt idx="54">
                  <c:v>4.0541</c:v>
                </c:pt>
                <c:pt idx="55">
                  <c:v>4</c:v>
                </c:pt>
                <c:pt idx="56">
                  <c:v>3.8313999999999999</c:v>
                </c:pt>
                <c:pt idx="57">
                  <c:v>3.9768000000000008</c:v>
                </c:pt>
                <c:pt idx="58">
                  <c:v>3.9649999999999999</c:v>
                </c:pt>
                <c:pt idx="59">
                  <c:v>4.2861000000000002</c:v>
                </c:pt>
                <c:pt idx="60">
                  <c:v>4.2591999999999999</c:v>
                </c:pt>
                <c:pt idx="62">
                  <c:v>4.0848071428571426</c:v>
                </c:pt>
                <c:pt idx="63">
                  <c:v>4.7474999999999996</c:v>
                </c:pt>
                <c:pt idx="64">
                  <c:v>4.2324000000000002</c:v>
                </c:pt>
                <c:pt idx="65">
                  <c:v>4.2055999999999996</c:v>
                </c:pt>
                <c:pt idx="66">
                  <c:v>3.7467999999999995</c:v>
                </c:pt>
                <c:pt idx="67">
                  <c:v>3.9135000000000004</c:v>
                </c:pt>
                <c:pt idx="68">
                  <c:v>4.1547000000000001</c:v>
                </c:pt>
                <c:pt idx="69">
                  <c:v>4.1793000000000005</c:v>
                </c:pt>
                <c:pt idx="70">
                  <c:v>4.1067</c:v>
                </c:pt>
                <c:pt idx="71">
                  <c:v>3.8239000000000005</c:v>
                </c:pt>
                <c:pt idx="72">
                  <c:v>4.2185000000000006</c:v>
                </c:pt>
                <c:pt idx="73">
                  <c:v>3.8144000000000005</c:v>
                </c:pt>
                <c:pt idx="74">
                  <c:v>4.1166</c:v>
                </c:pt>
                <c:pt idx="75">
                  <c:v>4.3019999999999996</c:v>
                </c:pt>
                <c:pt idx="76">
                  <c:v>3.6254000000000004</c:v>
                </c:pt>
                <c:pt idx="77">
                  <c:v>4.0879333333333339</c:v>
                </c:pt>
                <c:pt idx="78">
                  <c:v>4.1333000000000002</c:v>
                </c:pt>
                <c:pt idx="79">
                  <c:v>3.8394999999999997</c:v>
                </c:pt>
                <c:pt idx="80">
                  <c:v>3.6968999999999999</c:v>
                </c:pt>
                <c:pt idx="81">
                  <c:v>3.9826999999999999</c:v>
                </c:pt>
                <c:pt idx="82">
                  <c:v>3.9567999999999994</c:v>
                </c:pt>
                <c:pt idx="83">
                  <c:v>4.3809000000000005</c:v>
                </c:pt>
                <c:pt idx="84">
                  <c:v>4.0999999999999996</c:v>
                </c:pt>
                <c:pt idx="85">
                  <c:v>3.9043000000000001</c:v>
                </c:pt>
                <c:pt idx="86">
                  <c:v>4.1467999999999998</c:v>
                </c:pt>
                <c:pt idx="87">
                  <c:v>4.1097000000000001</c:v>
                </c:pt>
                <c:pt idx="88">
                  <c:v>4.0804999999999998</c:v>
                </c:pt>
                <c:pt idx="89">
                  <c:v>4.2143000000000006</c:v>
                </c:pt>
                <c:pt idx="90">
                  <c:v>4.3580000000000005</c:v>
                </c:pt>
                <c:pt idx="91">
                  <c:v>4.0129999999999999</c:v>
                </c:pt>
                <c:pt idx="92">
                  <c:v>4.0689000000000002</c:v>
                </c:pt>
                <c:pt idx="93">
                  <c:v>3.9808999999999997</c:v>
                </c:pt>
                <c:pt idx="94">
                  <c:v>4.0211000000000006</c:v>
                </c:pt>
                <c:pt idx="95">
                  <c:v>4.0091000000000001</c:v>
                </c:pt>
                <c:pt idx="96">
                  <c:v>4.2104999999999997</c:v>
                </c:pt>
                <c:pt idx="97">
                  <c:v>4.3635999999999999</c:v>
                </c:pt>
                <c:pt idx="98">
                  <c:v>3.8211999999999993</c:v>
                </c:pt>
                <c:pt idx="99">
                  <c:v>4.3461999999999996</c:v>
                </c:pt>
                <c:pt idx="100">
                  <c:v>4.0335000000000001</c:v>
                </c:pt>
                <c:pt idx="101">
                  <c:v>4.4127000000000001</c:v>
                </c:pt>
                <c:pt idx="102">
                  <c:v>4.3868999999999998</c:v>
                </c:pt>
                <c:pt idx="103">
                  <c:v>4.0252999999999997</c:v>
                </c:pt>
                <c:pt idx="104">
                  <c:v>4.2325999999999997</c:v>
                </c:pt>
                <c:pt idx="105">
                  <c:v>3.9767999999999999</c:v>
                </c:pt>
                <c:pt idx="106">
                  <c:v>3.8465999999999996</c:v>
                </c:pt>
                <c:pt idx="107">
                  <c:v>3.9854000000000003</c:v>
                </c:pt>
                <c:pt idx="109">
                  <c:v>4.227322222222222</c:v>
                </c:pt>
                <c:pt idx="110">
                  <c:v>4.7292000000000005</c:v>
                </c:pt>
                <c:pt idx="111">
                  <c:v>4.3767999999999994</c:v>
                </c:pt>
                <c:pt idx="112">
                  <c:v>4.3377999999999997</c:v>
                </c:pt>
                <c:pt idx="113">
                  <c:v>4.1298000000000004</c:v>
                </c:pt>
                <c:pt idx="114">
                  <c:v>4.3948</c:v>
                </c:pt>
                <c:pt idx="115">
                  <c:v>4.125</c:v>
                </c:pt>
                <c:pt idx="116">
                  <c:v>4.1347000000000005</c:v>
                </c:pt>
                <c:pt idx="117">
                  <c:v>4.0026000000000002</c:v>
                </c:pt>
                <c:pt idx="118">
                  <c:v>3.8151999999999999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516640"/>
        <c:axId val="199521120"/>
      </c:lineChart>
      <c:catAx>
        <c:axId val="19951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521120"/>
        <c:crosses val="autoZero"/>
        <c:auto val="1"/>
        <c:lblAlgn val="ctr"/>
        <c:lblOffset val="100"/>
        <c:noMultiLvlLbl val="0"/>
      </c:catAx>
      <c:valAx>
        <c:axId val="199521120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516640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185363996042297"/>
          <c:y val="1.0832623470151239E-2"/>
          <c:w val="0.81463600395770297"/>
          <c:h val="4.5918688735336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Окружающий мир </a:t>
            </a:r>
            <a:r>
              <a:rPr lang="ru-RU" b="1" baseline="0"/>
              <a:t>4 кл. 2025 - </a:t>
            </a:r>
            <a:r>
              <a:rPr lang="en-US" b="1" baseline="0"/>
              <a:t>2</a:t>
            </a:r>
            <a:r>
              <a:rPr lang="ru-RU" b="1" baseline="0"/>
              <a:t>021</a:t>
            </a:r>
            <a:endParaRPr lang="ru-RU" b="1"/>
          </a:p>
        </c:rich>
      </c:tx>
      <c:layout>
        <c:manualLayout>
          <c:xMode val="edge"/>
          <c:yMode val="edge"/>
          <c:x val="1.9912966348774899E-2"/>
          <c:y val="4.40821770242889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659605897566992E-2"/>
          <c:y val="7.092566967738298E-2"/>
          <c:w val="0.97980901825474065"/>
          <c:h val="0.5542646387442612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диаграмма'!$E$5:$E$123</c:f>
              <c:numCache>
                <c:formatCode>General</c:formatCode>
                <c:ptCount val="119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3399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диаграмма'!$D$5:$D$123</c:f>
              <c:numCache>
                <c:formatCode>0.00</c:formatCode>
                <c:ptCount val="119"/>
                <c:pt idx="0">
                  <c:v>4.2585444444444445</c:v>
                </c:pt>
                <c:pt idx="1">
                  <c:v>4.6429000000000009</c:v>
                </c:pt>
                <c:pt idx="2">
                  <c:v>4.5186000000000002</c:v>
                </c:pt>
                <c:pt idx="3">
                  <c:v>4.5179</c:v>
                </c:pt>
                <c:pt idx="4">
                  <c:v>4.4113999999999995</c:v>
                </c:pt>
                <c:pt idx="5">
                  <c:v>4.2225999999999999</c:v>
                </c:pt>
                <c:pt idx="6">
                  <c:v>4.1635999999999997</c:v>
                </c:pt>
                <c:pt idx="7">
                  <c:v>3.9995999999999996</c:v>
                </c:pt>
                <c:pt idx="8">
                  <c:v>3.94</c:v>
                </c:pt>
                <c:pt idx="9">
                  <c:v>3.9102999999999999</c:v>
                </c:pt>
                <c:pt idx="10">
                  <c:v>4.085774999999999</c:v>
                </c:pt>
                <c:pt idx="11">
                  <c:v>4.381899999999999</c:v>
                </c:pt>
                <c:pt idx="12">
                  <c:v>4.3754</c:v>
                </c:pt>
                <c:pt idx="13">
                  <c:v>4.3178000000000001</c:v>
                </c:pt>
                <c:pt idx="14">
                  <c:v>4.3022999999999998</c:v>
                </c:pt>
                <c:pt idx="15">
                  <c:v>4.2243999999999993</c:v>
                </c:pt>
                <c:pt idx="16">
                  <c:v>4.0750999999999999</c:v>
                </c:pt>
                <c:pt idx="17">
                  <c:v>4.0718000000000005</c:v>
                </c:pt>
                <c:pt idx="18">
                  <c:v>4.0149999999999997</c:v>
                </c:pt>
                <c:pt idx="19">
                  <c:v>3.9718</c:v>
                </c:pt>
                <c:pt idx="20">
                  <c:v>3.9302000000000006</c:v>
                </c:pt>
                <c:pt idx="21">
                  <c:v>3.7207999999999997</c:v>
                </c:pt>
                <c:pt idx="22">
                  <c:v>3.6427999999999998</c:v>
                </c:pt>
                <c:pt idx="23">
                  <c:v>3.9293176470588227</c:v>
                </c:pt>
                <c:pt idx="24">
                  <c:v>4.2163000000000004</c:v>
                </c:pt>
                <c:pt idx="25">
                  <c:v>4.1475</c:v>
                </c:pt>
                <c:pt idx="26">
                  <c:v>4.1111000000000004</c:v>
                </c:pt>
                <c:pt idx="27">
                  <c:v>4.0845000000000002</c:v>
                </c:pt>
                <c:pt idx="28">
                  <c:v>4.0459999999999994</c:v>
                </c:pt>
                <c:pt idx="29">
                  <c:v>4.0440999999999994</c:v>
                </c:pt>
                <c:pt idx="30">
                  <c:v>4.0357000000000003</c:v>
                </c:pt>
                <c:pt idx="31">
                  <c:v>3.9264999999999999</c:v>
                </c:pt>
                <c:pt idx="32">
                  <c:v>3.9229999999999996</c:v>
                </c:pt>
                <c:pt idx="33">
                  <c:v>3.9155000000000002</c:v>
                </c:pt>
                <c:pt idx="34">
                  <c:v>3.8696000000000002</c:v>
                </c:pt>
                <c:pt idx="35">
                  <c:v>3.8652999999999995</c:v>
                </c:pt>
                <c:pt idx="36">
                  <c:v>3.7675000000000001</c:v>
                </c:pt>
                <c:pt idx="37">
                  <c:v>3.7504000000000004</c:v>
                </c:pt>
                <c:pt idx="38">
                  <c:v>3.7210000000000001</c:v>
                </c:pt>
                <c:pt idx="39">
                  <c:v>3.6919999999999997</c:v>
                </c:pt>
                <c:pt idx="40">
                  <c:v>3.6823999999999999</c:v>
                </c:pt>
                <c:pt idx="41">
                  <c:v>4.1199500000000002</c:v>
                </c:pt>
                <c:pt idx="42">
                  <c:v>4.4338999999999995</c:v>
                </c:pt>
                <c:pt idx="43">
                  <c:v>4.3572000000000006</c:v>
                </c:pt>
                <c:pt idx="44">
                  <c:v>4.3474000000000004</c:v>
                </c:pt>
                <c:pt idx="45">
                  <c:v>4.2757000000000005</c:v>
                </c:pt>
                <c:pt idx="46">
                  <c:v>4.2699999999999996</c:v>
                </c:pt>
                <c:pt idx="47">
                  <c:v>4.2609000000000004</c:v>
                </c:pt>
                <c:pt idx="48">
                  <c:v>4.24</c:v>
                </c:pt>
                <c:pt idx="49">
                  <c:v>4.2117000000000004</c:v>
                </c:pt>
                <c:pt idx="50">
                  <c:v>4.1643999999999997</c:v>
                </c:pt>
                <c:pt idx="51">
                  <c:v>4.1539000000000001</c:v>
                </c:pt>
                <c:pt idx="52">
                  <c:v>4.1475</c:v>
                </c:pt>
                <c:pt idx="53">
                  <c:v>4.1429</c:v>
                </c:pt>
                <c:pt idx="54">
                  <c:v>4.1224999999999996</c:v>
                </c:pt>
                <c:pt idx="55">
                  <c:v>3.9995999999999996</c:v>
                </c:pt>
                <c:pt idx="56">
                  <c:v>3.9995999999999996</c:v>
                </c:pt>
                <c:pt idx="57">
                  <c:v>3.9130000000000003</c:v>
                </c:pt>
                <c:pt idx="58">
                  <c:v>3.9032</c:v>
                </c:pt>
                <c:pt idx="59">
                  <c:v>3.8616999999999995</c:v>
                </c:pt>
                <c:pt idx="60">
                  <c:v>3.8138999999999998</c:v>
                </c:pt>
                <c:pt idx="61">
                  <c:v>3.78</c:v>
                </c:pt>
                <c:pt idx="62">
                  <c:v>4.08345</c:v>
                </c:pt>
                <c:pt idx="63">
                  <c:v>4.5119999999999996</c:v>
                </c:pt>
                <c:pt idx="64">
                  <c:v>4.4819000000000004</c:v>
                </c:pt>
                <c:pt idx="65">
                  <c:v>4.4653999999999998</c:v>
                </c:pt>
                <c:pt idx="66">
                  <c:v>4.1619999999999999</c:v>
                </c:pt>
                <c:pt idx="67">
                  <c:v>4.1616999999999997</c:v>
                </c:pt>
                <c:pt idx="68">
                  <c:v>4.1486999999999998</c:v>
                </c:pt>
                <c:pt idx="69">
                  <c:v>4.1347000000000005</c:v>
                </c:pt>
                <c:pt idx="70">
                  <c:v>4.0468999999999999</c:v>
                </c:pt>
                <c:pt idx="71">
                  <c:v>4.0260999999999996</c:v>
                </c:pt>
                <c:pt idx="72">
                  <c:v>4</c:v>
                </c:pt>
                <c:pt idx="73">
                  <c:v>3.8632000000000004</c:v>
                </c:pt>
                <c:pt idx="74">
                  <c:v>3.8218999999999999</c:v>
                </c:pt>
                <c:pt idx="75">
                  <c:v>3.6915999999999998</c:v>
                </c:pt>
                <c:pt idx="76">
                  <c:v>3.6522000000000001</c:v>
                </c:pt>
                <c:pt idx="77">
                  <c:v>4.1029548387096773</c:v>
                </c:pt>
                <c:pt idx="78">
                  <c:v>4.4844000000000008</c:v>
                </c:pt>
                <c:pt idx="79">
                  <c:v>4.4642999999999997</c:v>
                </c:pt>
                <c:pt idx="80">
                  <c:v>4.3831999999999995</c:v>
                </c:pt>
                <c:pt idx="81">
                  <c:v>4.3043999999999993</c:v>
                </c:pt>
                <c:pt idx="82">
                  <c:v>4.28</c:v>
                </c:pt>
                <c:pt idx="83">
                  <c:v>4.2641</c:v>
                </c:pt>
                <c:pt idx="84">
                  <c:v>4.2407000000000004</c:v>
                </c:pt>
                <c:pt idx="85">
                  <c:v>4.2187999999999999</c:v>
                </c:pt>
                <c:pt idx="86">
                  <c:v>4.2165999999999997</c:v>
                </c:pt>
                <c:pt idx="87">
                  <c:v>4.1778000000000004</c:v>
                </c:pt>
                <c:pt idx="88">
                  <c:v>4.1566999999999998</c:v>
                </c:pt>
                <c:pt idx="89">
                  <c:v>4.1480999999999995</c:v>
                </c:pt>
                <c:pt idx="90">
                  <c:v>4.1427999999999994</c:v>
                </c:pt>
                <c:pt idx="91">
                  <c:v>4.1372999999999998</c:v>
                </c:pt>
                <c:pt idx="92">
                  <c:v>4.0959000000000003</c:v>
                </c:pt>
                <c:pt idx="93">
                  <c:v>4.0769000000000002</c:v>
                </c:pt>
                <c:pt idx="94">
                  <c:v>4.0678000000000001</c:v>
                </c:pt>
                <c:pt idx="95">
                  <c:v>4.0517999999999992</c:v>
                </c:pt>
                <c:pt idx="96">
                  <c:v>4.0493999999999994</c:v>
                </c:pt>
                <c:pt idx="97">
                  <c:v>4.0325999999999995</c:v>
                </c:pt>
                <c:pt idx="98">
                  <c:v>4.0272000000000006</c:v>
                </c:pt>
                <c:pt idx="99">
                  <c:v>4.0190999999999999</c:v>
                </c:pt>
                <c:pt idx="100">
                  <c:v>4</c:v>
                </c:pt>
                <c:pt idx="101">
                  <c:v>3.9921000000000002</c:v>
                </c:pt>
                <c:pt idx="102">
                  <c:v>3.9535</c:v>
                </c:pt>
                <c:pt idx="103">
                  <c:v>3.9388000000000001</c:v>
                </c:pt>
                <c:pt idx="104">
                  <c:v>3.8873000000000002</c:v>
                </c:pt>
                <c:pt idx="105">
                  <c:v>3.8763999999999998</c:v>
                </c:pt>
                <c:pt idx="106">
                  <c:v>3.8590999999999998</c:v>
                </c:pt>
                <c:pt idx="107">
                  <c:v>3.8572000000000002</c:v>
                </c:pt>
                <c:pt idx="108">
                  <c:v>3.7873000000000001</c:v>
                </c:pt>
                <c:pt idx="109">
                  <c:v>4.2515333333333336</c:v>
                </c:pt>
                <c:pt idx="110">
                  <c:v>4.7895000000000003</c:v>
                </c:pt>
                <c:pt idx="111">
                  <c:v>4.4901999999999997</c:v>
                </c:pt>
                <c:pt idx="112">
                  <c:v>4.2888999999999999</c:v>
                </c:pt>
                <c:pt idx="113">
                  <c:v>4.2709000000000001</c:v>
                </c:pt>
                <c:pt idx="114">
                  <c:v>4.2504</c:v>
                </c:pt>
                <c:pt idx="115">
                  <c:v>4.1538000000000004</c:v>
                </c:pt>
                <c:pt idx="116">
                  <c:v>4.1020000000000003</c:v>
                </c:pt>
                <c:pt idx="117">
                  <c:v>4.0217999999999998</c:v>
                </c:pt>
                <c:pt idx="118">
                  <c:v>3.8963000000000001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диаграмма'!$I$5:$I$123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диаграмма'!$H$5:$H$123</c:f>
              <c:numCache>
                <c:formatCode>0.00</c:formatCode>
                <c:ptCount val="119"/>
                <c:pt idx="0">
                  <c:v>4.2968333333333337</c:v>
                </c:pt>
                <c:pt idx="1">
                  <c:v>4.5369999999999999</c:v>
                </c:pt>
                <c:pt idx="2">
                  <c:v>4.6486999999999998</c:v>
                </c:pt>
                <c:pt idx="3">
                  <c:v>4.1760000000000002</c:v>
                </c:pt>
                <c:pt idx="4">
                  <c:v>4.4741999999999997</c:v>
                </c:pt>
                <c:pt idx="5">
                  <c:v>4.2444999999999995</c:v>
                </c:pt>
                <c:pt idx="6">
                  <c:v>4.3490000000000002</c:v>
                </c:pt>
                <c:pt idx="7">
                  <c:v>4.0883000000000003</c:v>
                </c:pt>
                <c:pt idx="8">
                  <c:v>4.1701999999999995</c:v>
                </c:pt>
                <c:pt idx="9">
                  <c:v>3.9836</c:v>
                </c:pt>
                <c:pt idx="10">
                  <c:v>4.0597583333333338</c:v>
                </c:pt>
                <c:pt idx="11">
                  <c:v>4.1868000000000007</c:v>
                </c:pt>
                <c:pt idx="12">
                  <c:v>4.3818999999999999</c:v>
                </c:pt>
                <c:pt idx="13">
                  <c:v>4.3698000000000006</c:v>
                </c:pt>
                <c:pt idx="14">
                  <c:v>4.5098000000000003</c:v>
                </c:pt>
                <c:pt idx="15">
                  <c:v>4.1380000000000008</c:v>
                </c:pt>
                <c:pt idx="16">
                  <c:v>4</c:v>
                </c:pt>
                <c:pt idx="17">
                  <c:v>4.1917999999999997</c:v>
                </c:pt>
                <c:pt idx="18">
                  <c:v>3.6860999999999997</c:v>
                </c:pt>
                <c:pt idx="19">
                  <c:v>3.6989999999999998</c:v>
                </c:pt>
                <c:pt idx="20">
                  <c:v>4.0644999999999998</c:v>
                </c:pt>
                <c:pt idx="21">
                  <c:v>3.7789000000000006</c:v>
                </c:pt>
                <c:pt idx="22">
                  <c:v>3.7105000000000001</c:v>
                </c:pt>
                <c:pt idx="23">
                  <c:v>3.9305823529411765</c:v>
                </c:pt>
                <c:pt idx="24">
                  <c:v>3.9445000000000006</c:v>
                </c:pt>
                <c:pt idx="25">
                  <c:v>3.8111000000000002</c:v>
                </c:pt>
                <c:pt idx="26">
                  <c:v>4.1545000000000005</c:v>
                </c:pt>
                <c:pt idx="27">
                  <c:v>4.1040000000000001</c:v>
                </c:pt>
                <c:pt idx="28">
                  <c:v>4.1764000000000001</c:v>
                </c:pt>
                <c:pt idx="29">
                  <c:v>3.9603000000000002</c:v>
                </c:pt>
                <c:pt idx="30">
                  <c:v>3.7</c:v>
                </c:pt>
                <c:pt idx="31">
                  <c:v>4.0823999999999998</c:v>
                </c:pt>
                <c:pt idx="32">
                  <c:v>3.8837999999999999</c:v>
                </c:pt>
                <c:pt idx="33">
                  <c:v>3.9697000000000005</c:v>
                </c:pt>
                <c:pt idx="34">
                  <c:v>3.5636999999999999</c:v>
                </c:pt>
                <c:pt idx="35">
                  <c:v>3.95</c:v>
                </c:pt>
                <c:pt idx="36">
                  <c:v>3.7834999999999996</c:v>
                </c:pt>
                <c:pt idx="37">
                  <c:v>3.9692000000000003</c:v>
                </c:pt>
                <c:pt idx="38">
                  <c:v>4.1223999999999998</c:v>
                </c:pt>
                <c:pt idx="39">
                  <c:v>3.7872000000000003</c:v>
                </c:pt>
                <c:pt idx="40">
                  <c:v>3.8571999999999997</c:v>
                </c:pt>
                <c:pt idx="41">
                  <c:v>4.0712099999999989</c:v>
                </c:pt>
                <c:pt idx="42">
                  <c:v>4.6375000000000002</c:v>
                </c:pt>
                <c:pt idx="43">
                  <c:v>4.0738000000000003</c:v>
                </c:pt>
                <c:pt idx="44">
                  <c:v>4.3542999999999994</c:v>
                </c:pt>
                <c:pt idx="45">
                  <c:v>4.2042999999999999</c:v>
                </c:pt>
                <c:pt idx="46">
                  <c:v>4.4896000000000003</c:v>
                </c:pt>
                <c:pt idx="47">
                  <c:v>4.6175999999999995</c:v>
                </c:pt>
                <c:pt idx="48">
                  <c:v>3.5405000000000002</c:v>
                </c:pt>
                <c:pt idx="49">
                  <c:v>4.0229999999999997</c:v>
                </c:pt>
                <c:pt idx="50">
                  <c:v>4.1182000000000007</c:v>
                </c:pt>
                <c:pt idx="51">
                  <c:v>3.7444000000000002</c:v>
                </c:pt>
                <c:pt idx="52">
                  <c:v>4.1608000000000001</c:v>
                </c:pt>
                <c:pt idx="53">
                  <c:v>4.0640000000000001</c:v>
                </c:pt>
                <c:pt idx="54">
                  <c:v>3.7334000000000005</c:v>
                </c:pt>
                <c:pt idx="55">
                  <c:v>4.0223000000000004</c:v>
                </c:pt>
                <c:pt idx="56">
                  <c:v>3.6466999999999996</c:v>
                </c:pt>
                <c:pt idx="57">
                  <c:v>3.7466000000000004</c:v>
                </c:pt>
                <c:pt idx="58">
                  <c:v>3.8336999999999999</c:v>
                </c:pt>
                <c:pt idx="59">
                  <c:v>4.1646000000000001</c:v>
                </c:pt>
                <c:pt idx="60">
                  <c:v>4.1758000000000006</c:v>
                </c:pt>
                <c:pt idx="61">
                  <c:v>4.0730999999999993</c:v>
                </c:pt>
                <c:pt idx="62">
                  <c:v>4.1775285714285717</c:v>
                </c:pt>
                <c:pt idx="63">
                  <c:v>3.8996000000000004</c:v>
                </c:pt>
                <c:pt idx="64">
                  <c:v>4.2823000000000002</c:v>
                </c:pt>
                <c:pt idx="65">
                  <c:v>4.3837000000000002</c:v>
                </c:pt>
                <c:pt idx="66">
                  <c:v>4.2288999999999994</c:v>
                </c:pt>
                <c:pt idx="67">
                  <c:v>4.1579000000000006</c:v>
                </c:pt>
                <c:pt idx="68">
                  <c:v>4.0955000000000004</c:v>
                </c:pt>
                <c:pt idx="69">
                  <c:v>4.6172000000000004</c:v>
                </c:pt>
                <c:pt idx="70">
                  <c:v>4.1112000000000002</c:v>
                </c:pt>
                <c:pt idx="71">
                  <c:v>3.9953000000000003</c:v>
                </c:pt>
                <c:pt idx="72">
                  <c:v>4.2292000000000005</c:v>
                </c:pt>
                <c:pt idx="73">
                  <c:v>3.8985000000000003</c:v>
                </c:pt>
                <c:pt idx="74">
                  <c:v>4.2409999999999997</c:v>
                </c:pt>
                <c:pt idx="75">
                  <c:v>4.3899999999999997</c:v>
                </c:pt>
                <c:pt idx="76">
                  <c:v>3.9551000000000003</c:v>
                </c:pt>
                <c:pt idx="77">
                  <c:v>4.0996066666666673</c:v>
                </c:pt>
                <c:pt idx="78">
                  <c:v>4.1783000000000001</c:v>
                </c:pt>
                <c:pt idx="79">
                  <c:v>4.3563999999999998</c:v>
                </c:pt>
                <c:pt idx="80">
                  <c:v>4.0937999999999999</c:v>
                </c:pt>
                <c:pt idx="81">
                  <c:v>4.2388000000000003</c:v>
                </c:pt>
                <c:pt idx="82">
                  <c:v>4.2812000000000001</c:v>
                </c:pt>
                <c:pt idx="83">
                  <c:v>4.2720000000000002</c:v>
                </c:pt>
                <c:pt idx="84">
                  <c:v>4.1725000000000003</c:v>
                </c:pt>
                <c:pt idx="85">
                  <c:v>4.1886999999999999</c:v>
                </c:pt>
                <c:pt idx="86">
                  <c:v>4.2028999999999996</c:v>
                </c:pt>
                <c:pt idx="87">
                  <c:v>4.1494999999999997</c:v>
                </c:pt>
                <c:pt idx="88">
                  <c:v>3.875</c:v>
                </c:pt>
                <c:pt idx="89">
                  <c:v>4.1294000000000004</c:v>
                </c:pt>
                <c:pt idx="90">
                  <c:v>3.4574000000000003</c:v>
                </c:pt>
                <c:pt idx="91">
                  <c:v>4.1745999999999999</c:v>
                </c:pt>
                <c:pt idx="92">
                  <c:v>4.3562000000000003</c:v>
                </c:pt>
                <c:pt idx="93">
                  <c:v>4.25</c:v>
                </c:pt>
                <c:pt idx="94">
                  <c:v>4.0948000000000002</c:v>
                </c:pt>
                <c:pt idx="95">
                  <c:v>3.9898999999999996</c:v>
                </c:pt>
                <c:pt idx="96">
                  <c:v>4.0000000000000009</c:v>
                </c:pt>
                <c:pt idx="97">
                  <c:v>4.0804999999999998</c:v>
                </c:pt>
                <c:pt idx="98">
                  <c:v>4.1720000000000006</c:v>
                </c:pt>
                <c:pt idx="99">
                  <c:v>4.3242999999999991</c:v>
                </c:pt>
                <c:pt idx="101">
                  <c:v>3.9912000000000001</c:v>
                </c:pt>
                <c:pt idx="102">
                  <c:v>4.0766</c:v>
                </c:pt>
                <c:pt idx="103">
                  <c:v>3.6614999999999998</c:v>
                </c:pt>
                <c:pt idx="104">
                  <c:v>4.0631000000000004</c:v>
                </c:pt>
                <c:pt idx="105">
                  <c:v>4.0525000000000002</c:v>
                </c:pt>
                <c:pt idx="106">
                  <c:v>4.1290999999999993</c:v>
                </c:pt>
                <c:pt idx="107">
                  <c:v>3.9477999999999995</c:v>
                </c:pt>
                <c:pt idx="108">
                  <c:v>4.0282</c:v>
                </c:pt>
                <c:pt idx="109">
                  <c:v>4.2697555555555562</c:v>
                </c:pt>
                <c:pt idx="110">
                  <c:v>4.5339</c:v>
                </c:pt>
                <c:pt idx="111">
                  <c:v>4.3797000000000006</c:v>
                </c:pt>
                <c:pt idx="112">
                  <c:v>4.1852999999999998</c:v>
                </c:pt>
                <c:pt idx="113">
                  <c:v>4.3441999999999998</c:v>
                </c:pt>
                <c:pt idx="114">
                  <c:v>4.2191999999999998</c:v>
                </c:pt>
                <c:pt idx="115">
                  <c:v>4.2625000000000002</c:v>
                </c:pt>
                <c:pt idx="116">
                  <c:v>4.1363000000000003</c:v>
                </c:pt>
                <c:pt idx="117">
                  <c:v>4.1135999999999999</c:v>
                </c:pt>
                <c:pt idx="118">
                  <c:v>4.2530999999999999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диаграмма'!$M$5:$M$123</c:f>
              <c:numCache>
                <c:formatCode>General</c:formatCode>
                <c:ptCount val="119"/>
                <c:pt idx="0">
                  <c:v>4.13</c:v>
                </c:pt>
                <c:pt idx="1">
                  <c:v>4.13</c:v>
                </c:pt>
                <c:pt idx="2">
                  <c:v>4.13</c:v>
                </c:pt>
                <c:pt idx="3">
                  <c:v>4.13</c:v>
                </c:pt>
                <c:pt idx="4">
                  <c:v>4.13</c:v>
                </c:pt>
                <c:pt idx="5">
                  <c:v>4.13</c:v>
                </c:pt>
                <c:pt idx="6">
                  <c:v>4.13</c:v>
                </c:pt>
                <c:pt idx="7">
                  <c:v>4.13</c:v>
                </c:pt>
                <c:pt idx="8">
                  <c:v>4.13</c:v>
                </c:pt>
                <c:pt idx="9">
                  <c:v>4.13</c:v>
                </c:pt>
                <c:pt idx="10">
                  <c:v>4.13</c:v>
                </c:pt>
                <c:pt idx="11">
                  <c:v>4.13</c:v>
                </c:pt>
                <c:pt idx="12">
                  <c:v>4.13</c:v>
                </c:pt>
                <c:pt idx="13">
                  <c:v>4.13</c:v>
                </c:pt>
                <c:pt idx="14">
                  <c:v>4.13</c:v>
                </c:pt>
                <c:pt idx="15">
                  <c:v>4.13</c:v>
                </c:pt>
                <c:pt idx="16">
                  <c:v>4.13</c:v>
                </c:pt>
                <c:pt idx="17">
                  <c:v>4.13</c:v>
                </c:pt>
                <c:pt idx="18">
                  <c:v>4.13</c:v>
                </c:pt>
                <c:pt idx="19">
                  <c:v>4.13</c:v>
                </c:pt>
                <c:pt idx="20">
                  <c:v>4.13</c:v>
                </c:pt>
                <c:pt idx="21">
                  <c:v>4.13</c:v>
                </c:pt>
                <c:pt idx="22">
                  <c:v>4.13</c:v>
                </c:pt>
                <c:pt idx="23">
                  <c:v>4.13</c:v>
                </c:pt>
                <c:pt idx="24">
                  <c:v>4.13</c:v>
                </c:pt>
                <c:pt idx="25">
                  <c:v>4.13</c:v>
                </c:pt>
                <c:pt idx="26">
                  <c:v>4.13</c:v>
                </c:pt>
                <c:pt idx="27">
                  <c:v>4.13</c:v>
                </c:pt>
                <c:pt idx="28">
                  <c:v>4.13</c:v>
                </c:pt>
                <c:pt idx="29">
                  <c:v>4.13</c:v>
                </c:pt>
                <c:pt idx="30">
                  <c:v>4.13</c:v>
                </c:pt>
                <c:pt idx="31">
                  <c:v>4.13</c:v>
                </c:pt>
                <c:pt idx="32">
                  <c:v>4.13</c:v>
                </c:pt>
                <c:pt idx="33">
                  <c:v>4.13</c:v>
                </c:pt>
                <c:pt idx="34">
                  <c:v>4.13</c:v>
                </c:pt>
                <c:pt idx="35">
                  <c:v>4.13</c:v>
                </c:pt>
                <c:pt idx="36">
                  <c:v>4.13</c:v>
                </c:pt>
                <c:pt idx="37">
                  <c:v>4.13</c:v>
                </c:pt>
                <c:pt idx="38">
                  <c:v>4.13</c:v>
                </c:pt>
                <c:pt idx="39">
                  <c:v>4.13</c:v>
                </c:pt>
                <c:pt idx="40">
                  <c:v>4.13</c:v>
                </c:pt>
                <c:pt idx="41">
                  <c:v>4.13</c:v>
                </c:pt>
                <c:pt idx="42">
                  <c:v>4.13</c:v>
                </c:pt>
                <c:pt idx="43">
                  <c:v>4.13</c:v>
                </c:pt>
                <c:pt idx="44">
                  <c:v>4.13</c:v>
                </c:pt>
                <c:pt idx="45">
                  <c:v>4.13</c:v>
                </c:pt>
                <c:pt idx="46">
                  <c:v>4.13</c:v>
                </c:pt>
                <c:pt idx="47">
                  <c:v>4.13</c:v>
                </c:pt>
                <c:pt idx="48">
                  <c:v>4.13</c:v>
                </c:pt>
                <c:pt idx="49">
                  <c:v>4.13</c:v>
                </c:pt>
                <c:pt idx="50">
                  <c:v>4.13</c:v>
                </c:pt>
                <c:pt idx="51">
                  <c:v>4.13</c:v>
                </c:pt>
                <c:pt idx="52">
                  <c:v>4.13</c:v>
                </c:pt>
                <c:pt idx="53">
                  <c:v>4.13</c:v>
                </c:pt>
                <c:pt idx="54">
                  <c:v>4.13</c:v>
                </c:pt>
                <c:pt idx="55">
                  <c:v>4.13</c:v>
                </c:pt>
                <c:pt idx="56">
                  <c:v>4.13</c:v>
                </c:pt>
                <c:pt idx="57">
                  <c:v>4.13</c:v>
                </c:pt>
                <c:pt idx="58">
                  <c:v>4.13</c:v>
                </c:pt>
                <c:pt idx="59">
                  <c:v>4.13</c:v>
                </c:pt>
                <c:pt idx="60">
                  <c:v>4.13</c:v>
                </c:pt>
                <c:pt idx="61">
                  <c:v>4.13</c:v>
                </c:pt>
                <c:pt idx="62">
                  <c:v>4.13</c:v>
                </c:pt>
                <c:pt idx="63">
                  <c:v>4.13</c:v>
                </c:pt>
                <c:pt idx="64">
                  <c:v>4.13</c:v>
                </c:pt>
                <c:pt idx="65">
                  <c:v>4.13</c:v>
                </c:pt>
                <c:pt idx="66">
                  <c:v>4.13</c:v>
                </c:pt>
                <c:pt idx="67">
                  <c:v>4.13</c:v>
                </c:pt>
                <c:pt idx="68">
                  <c:v>4.13</c:v>
                </c:pt>
                <c:pt idx="69">
                  <c:v>4.13</c:v>
                </c:pt>
                <c:pt idx="70">
                  <c:v>4.13</c:v>
                </c:pt>
                <c:pt idx="71">
                  <c:v>4.13</c:v>
                </c:pt>
                <c:pt idx="72">
                  <c:v>4.13</c:v>
                </c:pt>
                <c:pt idx="73">
                  <c:v>4.13</c:v>
                </c:pt>
                <c:pt idx="74">
                  <c:v>4.13</c:v>
                </c:pt>
                <c:pt idx="75">
                  <c:v>4.13</c:v>
                </c:pt>
                <c:pt idx="76">
                  <c:v>4.13</c:v>
                </c:pt>
                <c:pt idx="77">
                  <c:v>4.13</c:v>
                </c:pt>
                <c:pt idx="78">
                  <c:v>4.13</c:v>
                </c:pt>
                <c:pt idx="79">
                  <c:v>4.13</c:v>
                </c:pt>
                <c:pt idx="80">
                  <c:v>4.13</c:v>
                </c:pt>
                <c:pt idx="81">
                  <c:v>4.13</c:v>
                </c:pt>
                <c:pt idx="82">
                  <c:v>4.13</c:v>
                </c:pt>
                <c:pt idx="83">
                  <c:v>4.13</c:v>
                </c:pt>
                <c:pt idx="84">
                  <c:v>4.13</c:v>
                </c:pt>
                <c:pt idx="85">
                  <c:v>4.13</c:v>
                </c:pt>
                <c:pt idx="86">
                  <c:v>4.13</c:v>
                </c:pt>
                <c:pt idx="87">
                  <c:v>4.13</c:v>
                </c:pt>
                <c:pt idx="88">
                  <c:v>4.13</c:v>
                </c:pt>
                <c:pt idx="89">
                  <c:v>4.13</c:v>
                </c:pt>
                <c:pt idx="90">
                  <c:v>4.13</c:v>
                </c:pt>
                <c:pt idx="91">
                  <c:v>4.13</c:v>
                </c:pt>
                <c:pt idx="92">
                  <c:v>4.13</c:v>
                </c:pt>
                <c:pt idx="93">
                  <c:v>4.13</c:v>
                </c:pt>
                <c:pt idx="94">
                  <c:v>4.13</c:v>
                </c:pt>
                <c:pt idx="95">
                  <c:v>4.13</c:v>
                </c:pt>
                <c:pt idx="96">
                  <c:v>4.13</c:v>
                </c:pt>
                <c:pt idx="97">
                  <c:v>4.13</c:v>
                </c:pt>
                <c:pt idx="98">
                  <c:v>4.13</c:v>
                </c:pt>
                <c:pt idx="99">
                  <c:v>4.13</c:v>
                </c:pt>
                <c:pt idx="100">
                  <c:v>4.13</c:v>
                </c:pt>
                <c:pt idx="101">
                  <c:v>4.13</c:v>
                </c:pt>
                <c:pt idx="102">
                  <c:v>4.13</c:v>
                </c:pt>
                <c:pt idx="103">
                  <c:v>4.13</c:v>
                </c:pt>
                <c:pt idx="104">
                  <c:v>4.13</c:v>
                </c:pt>
                <c:pt idx="105">
                  <c:v>4.13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4.13</c:v>
                </c:pt>
                <c:pt idx="113">
                  <c:v>4.13</c:v>
                </c:pt>
                <c:pt idx="114">
                  <c:v>4.13</c:v>
                </c:pt>
                <c:pt idx="115">
                  <c:v>4.13</c:v>
                </c:pt>
                <c:pt idx="116">
                  <c:v>4.13</c:v>
                </c:pt>
                <c:pt idx="117">
                  <c:v>4.13</c:v>
                </c:pt>
                <c:pt idx="118">
                  <c:v>4.13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диаграмма'!$L$5:$L$123</c:f>
              <c:numCache>
                <c:formatCode>0.00</c:formatCode>
                <c:ptCount val="119"/>
                <c:pt idx="0">
                  <c:v>4.2462999999999997</c:v>
                </c:pt>
                <c:pt idx="1">
                  <c:v>4.7142999999999997</c:v>
                </c:pt>
                <c:pt idx="2">
                  <c:v>4.5766</c:v>
                </c:pt>
                <c:pt idx="3">
                  <c:v>4.0303000000000004</c:v>
                </c:pt>
                <c:pt idx="4">
                  <c:v>4.5401999999999996</c:v>
                </c:pt>
                <c:pt idx="5">
                  <c:v>4.24</c:v>
                </c:pt>
                <c:pt idx="6">
                  <c:v>3.9083000000000006</c:v>
                </c:pt>
                <c:pt idx="7">
                  <c:v>3.8787000000000003</c:v>
                </c:pt>
                <c:pt idx="8">
                  <c:v>4.0944000000000003</c:v>
                </c:pt>
                <c:pt idx="9">
                  <c:v>4.2339000000000002</c:v>
                </c:pt>
                <c:pt idx="10">
                  <c:v>4.1455583333333337</c:v>
                </c:pt>
                <c:pt idx="11">
                  <c:v>4.4723000000000006</c:v>
                </c:pt>
                <c:pt idx="12">
                  <c:v>4.1917999999999997</c:v>
                </c:pt>
                <c:pt idx="13">
                  <c:v>4.4546000000000001</c:v>
                </c:pt>
                <c:pt idx="14">
                  <c:v>4.3519000000000005</c:v>
                </c:pt>
                <c:pt idx="15">
                  <c:v>4.1375000000000002</c:v>
                </c:pt>
                <c:pt idx="16">
                  <c:v>4.0004</c:v>
                </c:pt>
                <c:pt idx="17">
                  <c:v>4.3627000000000002</c:v>
                </c:pt>
                <c:pt idx="18">
                  <c:v>3.9874000000000001</c:v>
                </c:pt>
                <c:pt idx="19">
                  <c:v>3.7281999999999997</c:v>
                </c:pt>
                <c:pt idx="20">
                  <c:v>4.0744000000000007</c:v>
                </c:pt>
                <c:pt idx="21">
                  <c:v>4.1185999999999998</c:v>
                </c:pt>
                <c:pt idx="22">
                  <c:v>3.8669000000000007</c:v>
                </c:pt>
                <c:pt idx="23">
                  <c:v>3.9673882352941177</c:v>
                </c:pt>
                <c:pt idx="24">
                  <c:v>4.0783999999999994</c:v>
                </c:pt>
                <c:pt idx="25">
                  <c:v>3.7888999999999999</c:v>
                </c:pt>
                <c:pt idx="26">
                  <c:v>3.8642000000000003</c:v>
                </c:pt>
                <c:pt idx="27">
                  <c:v>4.1429</c:v>
                </c:pt>
                <c:pt idx="28">
                  <c:v>4.1261999999999999</c:v>
                </c:pt>
                <c:pt idx="29">
                  <c:v>3.9594999999999998</c:v>
                </c:pt>
                <c:pt idx="30">
                  <c:v>3.6956000000000002</c:v>
                </c:pt>
                <c:pt idx="31">
                  <c:v>4.2846000000000002</c:v>
                </c:pt>
                <c:pt idx="32">
                  <c:v>4.2327000000000004</c:v>
                </c:pt>
                <c:pt idx="33">
                  <c:v>3.9604000000000004</c:v>
                </c:pt>
                <c:pt idx="34">
                  <c:v>3.75</c:v>
                </c:pt>
                <c:pt idx="35">
                  <c:v>4.0276999999999994</c:v>
                </c:pt>
                <c:pt idx="36">
                  <c:v>4.1704999999999997</c:v>
                </c:pt>
                <c:pt idx="37">
                  <c:v>3.7643</c:v>
                </c:pt>
                <c:pt idx="38">
                  <c:v>3.6995999999999998</c:v>
                </c:pt>
                <c:pt idx="39">
                  <c:v>3.8283</c:v>
                </c:pt>
                <c:pt idx="40">
                  <c:v>4.0717999999999996</c:v>
                </c:pt>
                <c:pt idx="41">
                  <c:v>4.0942999999999987</c:v>
                </c:pt>
                <c:pt idx="42">
                  <c:v>4.4310999999999998</c:v>
                </c:pt>
                <c:pt idx="43">
                  <c:v>4.2480000000000002</c:v>
                </c:pt>
                <c:pt idx="44">
                  <c:v>4.17</c:v>
                </c:pt>
                <c:pt idx="45">
                  <c:v>4.2679999999999998</c:v>
                </c:pt>
                <c:pt idx="46">
                  <c:v>4.3600000000000003</c:v>
                </c:pt>
                <c:pt idx="47">
                  <c:v>4.1254</c:v>
                </c:pt>
                <c:pt idx="48">
                  <c:v>3.8595999999999999</c:v>
                </c:pt>
                <c:pt idx="49">
                  <c:v>4.1726999999999999</c:v>
                </c:pt>
                <c:pt idx="50">
                  <c:v>4.0546000000000006</c:v>
                </c:pt>
                <c:pt idx="51">
                  <c:v>3.8708999999999998</c:v>
                </c:pt>
                <c:pt idx="52">
                  <c:v>4.0453999999999999</c:v>
                </c:pt>
                <c:pt idx="53">
                  <c:v>4.2363</c:v>
                </c:pt>
                <c:pt idx="54">
                  <c:v>4.0625</c:v>
                </c:pt>
                <c:pt idx="55">
                  <c:v>4.2195999999999998</c:v>
                </c:pt>
                <c:pt idx="56">
                  <c:v>3.8412999999999999</c:v>
                </c:pt>
                <c:pt idx="57">
                  <c:v>4.1950000000000003</c:v>
                </c:pt>
                <c:pt idx="58">
                  <c:v>3.7324000000000002</c:v>
                </c:pt>
                <c:pt idx="59">
                  <c:v>3.9262000000000001</c:v>
                </c:pt>
                <c:pt idx="60">
                  <c:v>4.1350999999999996</c:v>
                </c:pt>
                <c:pt idx="61">
                  <c:v>3.9319000000000002</c:v>
                </c:pt>
                <c:pt idx="62">
                  <c:v>4.1939785714285716</c:v>
                </c:pt>
                <c:pt idx="63">
                  <c:v>4.2253999999999996</c:v>
                </c:pt>
                <c:pt idx="64">
                  <c:v>4.4165999999999999</c:v>
                </c:pt>
                <c:pt idx="65">
                  <c:v>4.3639999999999999</c:v>
                </c:pt>
                <c:pt idx="66">
                  <c:v>4.3241999999999994</c:v>
                </c:pt>
                <c:pt idx="67">
                  <c:v>4.3677999999999999</c:v>
                </c:pt>
                <c:pt idx="68">
                  <c:v>4.0842999999999998</c:v>
                </c:pt>
                <c:pt idx="69">
                  <c:v>4.2744</c:v>
                </c:pt>
                <c:pt idx="70">
                  <c:v>4.1233000000000004</c:v>
                </c:pt>
                <c:pt idx="71">
                  <c:v>3.9695999999999998</c:v>
                </c:pt>
                <c:pt idx="72">
                  <c:v>4.0004</c:v>
                </c:pt>
                <c:pt idx="73">
                  <c:v>4.0225</c:v>
                </c:pt>
                <c:pt idx="74">
                  <c:v>4.1453999999999995</c:v>
                </c:pt>
                <c:pt idx="75">
                  <c:v>4.3978000000000002</c:v>
                </c:pt>
                <c:pt idx="76">
                  <c:v>4</c:v>
                </c:pt>
                <c:pt idx="77">
                  <c:v>4.1038933333333345</c:v>
                </c:pt>
                <c:pt idx="78">
                  <c:v>4.2150999999999996</c:v>
                </c:pt>
                <c:pt idx="79">
                  <c:v>4.1421999999999999</c:v>
                </c:pt>
                <c:pt idx="80">
                  <c:v>4.2585000000000006</c:v>
                </c:pt>
                <c:pt idx="81">
                  <c:v>4.1345000000000001</c:v>
                </c:pt>
                <c:pt idx="82">
                  <c:v>3.8508</c:v>
                </c:pt>
                <c:pt idx="83">
                  <c:v>4.2539999999999996</c:v>
                </c:pt>
                <c:pt idx="84">
                  <c:v>4.1147</c:v>
                </c:pt>
                <c:pt idx="85">
                  <c:v>4.0520000000000005</c:v>
                </c:pt>
                <c:pt idx="86">
                  <c:v>3.9714</c:v>
                </c:pt>
                <c:pt idx="87">
                  <c:v>4.1500000000000004</c:v>
                </c:pt>
                <c:pt idx="88">
                  <c:v>3.7711999999999999</c:v>
                </c:pt>
                <c:pt idx="89">
                  <c:v>4.2439999999999998</c:v>
                </c:pt>
                <c:pt idx="90">
                  <c:v>4.0545000000000009</c:v>
                </c:pt>
                <c:pt idx="91">
                  <c:v>4.1100000000000003</c:v>
                </c:pt>
                <c:pt idx="92">
                  <c:v>4.2183999999999999</c:v>
                </c:pt>
                <c:pt idx="93">
                  <c:v>4.0738000000000003</c:v>
                </c:pt>
                <c:pt idx="94">
                  <c:v>4.2665999999999995</c:v>
                </c:pt>
                <c:pt idx="95">
                  <c:v>4.1290999999999993</c:v>
                </c:pt>
                <c:pt idx="96">
                  <c:v>4.1311</c:v>
                </c:pt>
                <c:pt idx="97">
                  <c:v>4.1692999999999998</c:v>
                </c:pt>
                <c:pt idx="98">
                  <c:v>4.1628000000000007</c:v>
                </c:pt>
                <c:pt idx="99">
                  <c:v>4.3651999999999997</c:v>
                </c:pt>
                <c:pt idx="101">
                  <c:v>4.3169000000000004</c:v>
                </c:pt>
                <c:pt idx="102">
                  <c:v>4.13</c:v>
                </c:pt>
                <c:pt idx="103">
                  <c:v>3.8645</c:v>
                </c:pt>
                <c:pt idx="104">
                  <c:v>4.1886000000000001</c:v>
                </c:pt>
                <c:pt idx="105">
                  <c:v>4.0913000000000004</c:v>
                </c:pt>
                <c:pt idx="106">
                  <c:v>3.9539</c:v>
                </c:pt>
                <c:pt idx="107">
                  <c:v>3.7319999999999998</c:v>
                </c:pt>
                <c:pt idx="108">
                  <c:v>4.0004</c:v>
                </c:pt>
                <c:pt idx="109">
                  <c:v>4.3019333333333325</c:v>
                </c:pt>
                <c:pt idx="110">
                  <c:v>4.7545000000000002</c:v>
                </c:pt>
                <c:pt idx="111">
                  <c:v>4.0651999999999999</c:v>
                </c:pt>
                <c:pt idx="112">
                  <c:v>4.2731000000000003</c:v>
                </c:pt>
                <c:pt idx="113">
                  <c:v>4.3884999999999996</c:v>
                </c:pt>
                <c:pt idx="114">
                  <c:v>4.5190999999999999</c:v>
                </c:pt>
                <c:pt idx="115">
                  <c:v>4.1956999999999995</c:v>
                </c:pt>
                <c:pt idx="116">
                  <c:v>4.3936000000000002</c:v>
                </c:pt>
                <c:pt idx="117">
                  <c:v>4.25</c:v>
                </c:pt>
                <c:pt idx="118">
                  <c:v>3.8776999999999999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диаграмма'!$Q$5:$Q$123</c:f>
              <c:numCache>
                <c:formatCode>General</c:formatCode>
                <c:ptCount val="119"/>
                <c:pt idx="0">
                  <c:v>3.86</c:v>
                </c:pt>
                <c:pt idx="1">
                  <c:v>3.86</c:v>
                </c:pt>
                <c:pt idx="2">
                  <c:v>3.86</c:v>
                </c:pt>
                <c:pt idx="3">
                  <c:v>3.86</c:v>
                </c:pt>
                <c:pt idx="4">
                  <c:v>3.86</c:v>
                </c:pt>
                <c:pt idx="5">
                  <c:v>3.86</c:v>
                </c:pt>
                <c:pt idx="6">
                  <c:v>3.86</c:v>
                </c:pt>
                <c:pt idx="7">
                  <c:v>3.86</c:v>
                </c:pt>
                <c:pt idx="8">
                  <c:v>3.86</c:v>
                </c:pt>
                <c:pt idx="9">
                  <c:v>3.86</c:v>
                </c:pt>
                <c:pt idx="10">
                  <c:v>3.86</c:v>
                </c:pt>
                <c:pt idx="11">
                  <c:v>3.86</c:v>
                </c:pt>
                <c:pt idx="12">
                  <c:v>3.86</c:v>
                </c:pt>
                <c:pt idx="13">
                  <c:v>3.86</c:v>
                </c:pt>
                <c:pt idx="14">
                  <c:v>3.86</c:v>
                </c:pt>
                <c:pt idx="15">
                  <c:v>3.86</c:v>
                </c:pt>
                <c:pt idx="16">
                  <c:v>3.86</c:v>
                </c:pt>
                <c:pt idx="17">
                  <c:v>3.86</c:v>
                </c:pt>
                <c:pt idx="18">
                  <c:v>3.86</c:v>
                </c:pt>
                <c:pt idx="19">
                  <c:v>3.86</c:v>
                </c:pt>
                <c:pt idx="20">
                  <c:v>3.86</c:v>
                </c:pt>
                <c:pt idx="21">
                  <c:v>3.86</c:v>
                </c:pt>
                <c:pt idx="22">
                  <c:v>3.86</c:v>
                </c:pt>
                <c:pt idx="23">
                  <c:v>3.86</c:v>
                </c:pt>
                <c:pt idx="24">
                  <c:v>3.86</c:v>
                </c:pt>
                <c:pt idx="25">
                  <c:v>3.86</c:v>
                </c:pt>
                <c:pt idx="26">
                  <c:v>3.86</c:v>
                </c:pt>
                <c:pt idx="27">
                  <c:v>3.86</c:v>
                </c:pt>
                <c:pt idx="28">
                  <c:v>3.86</c:v>
                </c:pt>
                <c:pt idx="29">
                  <c:v>3.86</c:v>
                </c:pt>
                <c:pt idx="30">
                  <c:v>3.86</c:v>
                </c:pt>
                <c:pt idx="31">
                  <c:v>3.86</c:v>
                </c:pt>
                <c:pt idx="32">
                  <c:v>3.86</c:v>
                </c:pt>
                <c:pt idx="33">
                  <c:v>3.86</c:v>
                </c:pt>
                <c:pt idx="34">
                  <c:v>3.86</c:v>
                </c:pt>
                <c:pt idx="35">
                  <c:v>3.86</c:v>
                </c:pt>
                <c:pt idx="36">
                  <c:v>3.86</c:v>
                </c:pt>
                <c:pt idx="37">
                  <c:v>3.86</c:v>
                </c:pt>
                <c:pt idx="38">
                  <c:v>3.86</c:v>
                </c:pt>
                <c:pt idx="39">
                  <c:v>3.86</c:v>
                </c:pt>
                <c:pt idx="40">
                  <c:v>3.86</c:v>
                </c:pt>
                <c:pt idx="41">
                  <c:v>3.86</c:v>
                </c:pt>
                <c:pt idx="42">
                  <c:v>3.86</c:v>
                </c:pt>
                <c:pt idx="43">
                  <c:v>3.86</c:v>
                </c:pt>
                <c:pt idx="44">
                  <c:v>3.86</c:v>
                </c:pt>
                <c:pt idx="45">
                  <c:v>3.86</c:v>
                </c:pt>
                <c:pt idx="46">
                  <c:v>3.86</c:v>
                </c:pt>
                <c:pt idx="47">
                  <c:v>3.86</c:v>
                </c:pt>
                <c:pt idx="48">
                  <c:v>3.86</c:v>
                </c:pt>
                <c:pt idx="49">
                  <c:v>3.86</c:v>
                </c:pt>
                <c:pt idx="50">
                  <c:v>3.86</c:v>
                </c:pt>
                <c:pt idx="51">
                  <c:v>3.86</c:v>
                </c:pt>
                <c:pt idx="52">
                  <c:v>3.86</c:v>
                </c:pt>
                <c:pt idx="53">
                  <c:v>3.86</c:v>
                </c:pt>
                <c:pt idx="54">
                  <c:v>3.86</c:v>
                </c:pt>
                <c:pt idx="55">
                  <c:v>3.86</c:v>
                </c:pt>
                <c:pt idx="56">
                  <c:v>3.86</c:v>
                </c:pt>
                <c:pt idx="57">
                  <c:v>3.86</c:v>
                </c:pt>
                <c:pt idx="58">
                  <c:v>3.86</c:v>
                </c:pt>
                <c:pt idx="59">
                  <c:v>3.86</c:v>
                </c:pt>
                <c:pt idx="60">
                  <c:v>3.86</c:v>
                </c:pt>
                <c:pt idx="61">
                  <c:v>3.86</c:v>
                </c:pt>
                <c:pt idx="62">
                  <c:v>3.86</c:v>
                </c:pt>
                <c:pt idx="63">
                  <c:v>3.86</c:v>
                </c:pt>
                <c:pt idx="64">
                  <c:v>3.86</c:v>
                </c:pt>
                <c:pt idx="65">
                  <c:v>3.86</c:v>
                </c:pt>
                <c:pt idx="66">
                  <c:v>3.86</c:v>
                </c:pt>
                <c:pt idx="67">
                  <c:v>3.86</c:v>
                </c:pt>
                <c:pt idx="68">
                  <c:v>3.86</c:v>
                </c:pt>
                <c:pt idx="69">
                  <c:v>3.86</c:v>
                </c:pt>
                <c:pt idx="70">
                  <c:v>3.86</c:v>
                </c:pt>
                <c:pt idx="71">
                  <c:v>3.86</c:v>
                </c:pt>
                <c:pt idx="72">
                  <c:v>3.86</c:v>
                </c:pt>
                <c:pt idx="73">
                  <c:v>3.86</c:v>
                </c:pt>
                <c:pt idx="74">
                  <c:v>3.86</c:v>
                </c:pt>
                <c:pt idx="75">
                  <c:v>3.86</c:v>
                </c:pt>
                <c:pt idx="76">
                  <c:v>3.86</c:v>
                </c:pt>
                <c:pt idx="77">
                  <c:v>3.86</c:v>
                </c:pt>
                <c:pt idx="78">
                  <c:v>3.86</c:v>
                </c:pt>
                <c:pt idx="79">
                  <c:v>3.86</c:v>
                </c:pt>
                <c:pt idx="80">
                  <c:v>3.86</c:v>
                </c:pt>
                <c:pt idx="81">
                  <c:v>3.86</c:v>
                </c:pt>
                <c:pt idx="82">
                  <c:v>3.86</c:v>
                </c:pt>
                <c:pt idx="83">
                  <c:v>3.86</c:v>
                </c:pt>
                <c:pt idx="84">
                  <c:v>3.86</c:v>
                </c:pt>
                <c:pt idx="85">
                  <c:v>3.86</c:v>
                </c:pt>
                <c:pt idx="86">
                  <c:v>3.86</c:v>
                </c:pt>
                <c:pt idx="87">
                  <c:v>3.86</c:v>
                </c:pt>
                <c:pt idx="88">
                  <c:v>3.86</c:v>
                </c:pt>
                <c:pt idx="89">
                  <c:v>3.86</c:v>
                </c:pt>
                <c:pt idx="90">
                  <c:v>3.86</c:v>
                </c:pt>
                <c:pt idx="91">
                  <c:v>3.86</c:v>
                </c:pt>
                <c:pt idx="92">
                  <c:v>3.86</c:v>
                </c:pt>
                <c:pt idx="93">
                  <c:v>3.86</c:v>
                </c:pt>
                <c:pt idx="94">
                  <c:v>3.86</c:v>
                </c:pt>
                <c:pt idx="95">
                  <c:v>3.86</c:v>
                </c:pt>
                <c:pt idx="96">
                  <c:v>3.86</c:v>
                </c:pt>
                <c:pt idx="97">
                  <c:v>3.86</c:v>
                </c:pt>
                <c:pt idx="98">
                  <c:v>3.86</c:v>
                </c:pt>
                <c:pt idx="99">
                  <c:v>3.86</c:v>
                </c:pt>
                <c:pt idx="100">
                  <c:v>3.86</c:v>
                </c:pt>
                <c:pt idx="101">
                  <c:v>3.86</c:v>
                </c:pt>
                <c:pt idx="102">
                  <c:v>3.86</c:v>
                </c:pt>
                <c:pt idx="103">
                  <c:v>3.86</c:v>
                </c:pt>
                <c:pt idx="104">
                  <c:v>3.86</c:v>
                </c:pt>
                <c:pt idx="105">
                  <c:v>3.86</c:v>
                </c:pt>
                <c:pt idx="106">
                  <c:v>3.86</c:v>
                </c:pt>
                <c:pt idx="107">
                  <c:v>3.86</c:v>
                </c:pt>
                <c:pt idx="108">
                  <c:v>3.86</c:v>
                </c:pt>
                <c:pt idx="109">
                  <c:v>3.86</c:v>
                </c:pt>
                <c:pt idx="110">
                  <c:v>3.86</c:v>
                </c:pt>
                <c:pt idx="111">
                  <c:v>3.86</c:v>
                </c:pt>
                <c:pt idx="112">
                  <c:v>3.86</c:v>
                </c:pt>
                <c:pt idx="113">
                  <c:v>3.86</c:v>
                </c:pt>
                <c:pt idx="114">
                  <c:v>3.86</c:v>
                </c:pt>
                <c:pt idx="115">
                  <c:v>3.86</c:v>
                </c:pt>
                <c:pt idx="116">
                  <c:v>3.86</c:v>
                </c:pt>
                <c:pt idx="117">
                  <c:v>3.86</c:v>
                </c:pt>
                <c:pt idx="118">
                  <c:v>3.86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диаграмма'!$P$5:$P$123</c:f>
              <c:numCache>
                <c:formatCode>0.00</c:formatCode>
                <c:ptCount val="119"/>
                <c:pt idx="0">
                  <c:v>3.8236375661694453</c:v>
                </c:pt>
                <c:pt idx="2">
                  <c:v>4.3624161073825505</c:v>
                </c:pt>
                <c:pt idx="3">
                  <c:v>4.0431034482758621</c:v>
                </c:pt>
                <c:pt idx="4">
                  <c:v>3.6923076923076916</c:v>
                </c:pt>
                <c:pt idx="5">
                  <c:v>3.7023809523809517</c:v>
                </c:pt>
                <c:pt idx="6">
                  <c:v>3.6624203821656049</c:v>
                </c:pt>
                <c:pt idx="7">
                  <c:v>3.5444444444444447</c:v>
                </c:pt>
                <c:pt idx="8">
                  <c:v>4.0566037735849054</c:v>
                </c:pt>
                <c:pt idx="9">
                  <c:v>3.5254237288135588</c:v>
                </c:pt>
                <c:pt idx="10">
                  <c:v>3.8222370282724736</c:v>
                </c:pt>
                <c:pt idx="11">
                  <c:v>4.0194174757281553</c:v>
                </c:pt>
                <c:pt idx="12">
                  <c:v>3.7355371900826451</c:v>
                </c:pt>
                <c:pt idx="13">
                  <c:v>4.2949640287769775</c:v>
                </c:pt>
                <c:pt idx="14">
                  <c:v>3.810526315789474</c:v>
                </c:pt>
                <c:pt idx="15">
                  <c:v>3.666666666666667</c:v>
                </c:pt>
                <c:pt idx="16">
                  <c:v>3.695652173913043</c:v>
                </c:pt>
                <c:pt idx="17">
                  <c:v>4.1492537313432836</c:v>
                </c:pt>
                <c:pt idx="18">
                  <c:v>3.5098039215686274</c:v>
                </c:pt>
                <c:pt idx="19">
                  <c:v>3.5045871559633026</c:v>
                </c:pt>
                <c:pt idx="20">
                  <c:v>3.8695652173913042</c:v>
                </c:pt>
                <c:pt idx="21">
                  <c:v>3.8712871287128712</c:v>
                </c:pt>
                <c:pt idx="22">
                  <c:v>3.7395833333333339</c:v>
                </c:pt>
                <c:pt idx="23">
                  <c:v>3.7013276198024099</c:v>
                </c:pt>
                <c:pt idx="24">
                  <c:v>3.1428571428571428</c:v>
                </c:pt>
                <c:pt idx="25">
                  <c:v>3.8728813559322037</c:v>
                </c:pt>
                <c:pt idx="26">
                  <c:v>3.8041958041958037</c:v>
                </c:pt>
                <c:pt idx="27">
                  <c:v>4.0792079207920793</c:v>
                </c:pt>
                <c:pt idx="28">
                  <c:v>3.7428571428571433</c:v>
                </c:pt>
                <c:pt idx="29">
                  <c:v>3.7040000000000002</c:v>
                </c:pt>
                <c:pt idx="30">
                  <c:v>3.3461538461538463</c:v>
                </c:pt>
                <c:pt idx="31">
                  <c:v>4.1111111111111107</c:v>
                </c:pt>
                <c:pt idx="32">
                  <c:v>4.1545454545454552</c:v>
                </c:pt>
                <c:pt idx="33">
                  <c:v>4</c:v>
                </c:pt>
                <c:pt idx="34">
                  <c:v>3.7746478873239435</c:v>
                </c:pt>
                <c:pt idx="35">
                  <c:v>3.9285714285714284</c:v>
                </c:pt>
                <c:pt idx="36">
                  <c:v>3.4155844155844157</c:v>
                </c:pt>
                <c:pt idx="37">
                  <c:v>3.563380281690141</c:v>
                </c:pt>
                <c:pt idx="38">
                  <c:v>3.3283582089552239</c:v>
                </c:pt>
                <c:pt idx="39">
                  <c:v>3.6617647058823533</c:v>
                </c:pt>
                <c:pt idx="40">
                  <c:v>3.2924528301886791</c:v>
                </c:pt>
                <c:pt idx="41">
                  <c:v>3.8195733629236486</c:v>
                </c:pt>
                <c:pt idx="42">
                  <c:v>4.333333333333333</c:v>
                </c:pt>
                <c:pt idx="43">
                  <c:v>3.7592592592592591</c:v>
                </c:pt>
                <c:pt idx="44">
                  <c:v>4</c:v>
                </c:pt>
                <c:pt idx="45">
                  <c:v>3.6061946902654869</c:v>
                </c:pt>
                <c:pt idx="46">
                  <c:v>3.9590643274853803</c:v>
                </c:pt>
                <c:pt idx="47">
                  <c:v>3.9677419354838706</c:v>
                </c:pt>
                <c:pt idx="48">
                  <c:v>3.3734939759036151</c:v>
                </c:pt>
                <c:pt idx="49">
                  <c:v>3.5871559633027523</c:v>
                </c:pt>
                <c:pt idx="50">
                  <c:v>3.6627906976744184</c:v>
                </c:pt>
                <c:pt idx="51">
                  <c:v>3.333333333333333</c:v>
                </c:pt>
                <c:pt idx="52">
                  <c:v>4.307017543859649</c:v>
                </c:pt>
                <c:pt idx="53">
                  <c:v>3.8</c:v>
                </c:pt>
                <c:pt idx="54">
                  <c:v>3.8181818181818183</c:v>
                </c:pt>
                <c:pt idx="55">
                  <c:v>4.0569105691056917</c:v>
                </c:pt>
                <c:pt idx="56">
                  <c:v>3.7749999999999999</c:v>
                </c:pt>
                <c:pt idx="57">
                  <c:v>3.9102564102564101</c:v>
                </c:pt>
                <c:pt idx="58">
                  <c:v>3.0961538461538463</c:v>
                </c:pt>
                <c:pt idx="60">
                  <c:v>4.0789473684210522</c:v>
                </c:pt>
                <c:pt idx="61">
                  <c:v>4.1470588235294112</c:v>
                </c:pt>
                <c:pt idx="62">
                  <c:v>3.8422778030592406</c:v>
                </c:pt>
                <c:pt idx="63">
                  <c:v>3.4666666666666668</c:v>
                </c:pt>
                <c:pt idx="64">
                  <c:v>4.4313725490196081</c:v>
                </c:pt>
                <c:pt idx="65">
                  <c:v>3.7124183006535945</c:v>
                </c:pt>
                <c:pt idx="66">
                  <c:v>3.8378378378378373</c:v>
                </c:pt>
                <c:pt idx="67">
                  <c:v>3.8309859154929575</c:v>
                </c:pt>
                <c:pt idx="68">
                  <c:v>3.9312499999999999</c:v>
                </c:pt>
                <c:pt idx="69">
                  <c:v>3.7383177570093453</c:v>
                </c:pt>
                <c:pt idx="70">
                  <c:v>4.1568627450980387</c:v>
                </c:pt>
                <c:pt idx="71">
                  <c:v>3.5652173913043477</c:v>
                </c:pt>
                <c:pt idx="72">
                  <c:v>3.9012345679012346</c:v>
                </c:pt>
                <c:pt idx="73">
                  <c:v>4.0696202531645573</c:v>
                </c:pt>
                <c:pt idx="74">
                  <c:v>3.8292682926829271</c:v>
                </c:pt>
                <c:pt idx="75">
                  <c:v>3.6451612903225805</c:v>
                </c:pt>
                <c:pt idx="76">
                  <c:v>3.6756756756756754</c:v>
                </c:pt>
                <c:pt idx="77">
                  <c:v>3.8266799438578478</c:v>
                </c:pt>
                <c:pt idx="78">
                  <c:v>4.3969465648854964</c:v>
                </c:pt>
                <c:pt idx="79">
                  <c:v>4.182978723404255</c:v>
                </c:pt>
                <c:pt idx="80">
                  <c:v>4.008658008658009</c:v>
                </c:pt>
                <c:pt idx="81">
                  <c:v>3.5822784810126582</c:v>
                </c:pt>
                <c:pt idx="82">
                  <c:v>3.4666666666666663</c:v>
                </c:pt>
                <c:pt idx="83">
                  <c:v>3.6864406779661021</c:v>
                </c:pt>
                <c:pt idx="84">
                  <c:v>3.5942028985507251</c:v>
                </c:pt>
                <c:pt idx="85">
                  <c:v>3.98780487804878</c:v>
                </c:pt>
                <c:pt idx="86">
                  <c:v>3.8412698412698409</c:v>
                </c:pt>
                <c:pt idx="87">
                  <c:v>3.7808219178082192</c:v>
                </c:pt>
                <c:pt idx="88">
                  <c:v>3.4655172413793105</c:v>
                </c:pt>
                <c:pt idx="89">
                  <c:v>4.2575757575757578</c:v>
                </c:pt>
                <c:pt idx="90">
                  <c:v>3.816901408450704</c:v>
                </c:pt>
                <c:pt idx="91">
                  <c:v>3.5301204819277103</c:v>
                </c:pt>
                <c:pt idx="92">
                  <c:v>4.0703703703703704</c:v>
                </c:pt>
                <c:pt idx="93">
                  <c:v>4.0540540540540544</c:v>
                </c:pt>
                <c:pt idx="94">
                  <c:v>3.78494623655914</c:v>
                </c:pt>
                <c:pt idx="95">
                  <c:v>3.3536585365853657</c:v>
                </c:pt>
                <c:pt idx="96">
                  <c:v>3.8606557377049184</c:v>
                </c:pt>
                <c:pt idx="97">
                  <c:v>4.0111940298507465</c:v>
                </c:pt>
                <c:pt idx="98">
                  <c:v>3.4067164179104474</c:v>
                </c:pt>
                <c:pt idx="99">
                  <c:v>3.9204545454545454</c:v>
                </c:pt>
                <c:pt idx="101">
                  <c:v>3.7268292682926831</c:v>
                </c:pt>
                <c:pt idx="102">
                  <c:v>3.5</c:v>
                </c:pt>
                <c:pt idx="103">
                  <c:v>4.2579185520361991</c:v>
                </c:pt>
                <c:pt idx="104">
                  <c:v>4.1052631578947363</c:v>
                </c:pt>
                <c:pt idx="105">
                  <c:v>3.989795918367347</c:v>
                </c:pt>
                <c:pt idx="106">
                  <c:v>3.7345132743362832</c:v>
                </c:pt>
                <c:pt idx="107">
                  <c:v>3.5188679245283021</c:v>
                </c:pt>
                <c:pt idx="108">
                  <c:v>3.9069767441860468</c:v>
                </c:pt>
                <c:pt idx="109">
                  <c:v>3.9979889114150646</c:v>
                </c:pt>
                <c:pt idx="110">
                  <c:v>4.5348837209302326</c:v>
                </c:pt>
                <c:pt idx="111">
                  <c:v>4.3975903614457827</c:v>
                </c:pt>
                <c:pt idx="112">
                  <c:v>3.3962264150943393</c:v>
                </c:pt>
                <c:pt idx="113">
                  <c:v>4.6060606060606064</c:v>
                </c:pt>
                <c:pt idx="114">
                  <c:v>3.7714285714285718</c:v>
                </c:pt>
                <c:pt idx="115">
                  <c:v>4.1222222222222227</c:v>
                </c:pt>
                <c:pt idx="116">
                  <c:v>4.0362694300518136</c:v>
                </c:pt>
                <c:pt idx="117">
                  <c:v>3.2708333333333339</c:v>
                </c:pt>
                <c:pt idx="118">
                  <c:v>3.8463855421686746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диаграмма'!$U$5:$U$123</c:f>
              <c:numCache>
                <c:formatCode>General</c:formatCode>
                <c:ptCount val="119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'Окр. мир-4 диаграмма'!$B$5:$B$123</c:f>
              <c:strCache>
                <c:ptCount val="119"/>
                <c:pt idx="0">
                  <c:v>ЖЕЛЕЗНОДОРОЖНЫЙ РАЙОН</c:v>
                </c:pt>
                <c:pt idx="1">
                  <c:v>МБОУ Прогимназия № 131</c:v>
                </c:pt>
                <c:pt idx="2">
                  <c:v>МАОУ Лицей № 7</c:v>
                </c:pt>
                <c:pt idx="3">
                  <c:v>МАОУ Гимназия № 8</c:v>
                </c:pt>
                <c:pt idx="4">
                  <c:v>МАОУ Лицей № 28</c:v>
                </c:pt>
                <c:pt idx="5">
                  <c:v>МАОУ СШ № 32</c:v>
                </c:pt>
                <c:pt idx="6">
                  <c:v>МАОУ Гимназия №  9</c:v>
                </c:pt>
                <c:pt idx="7">
                  <c:v>МБОУ СШ № 86 </c:v>
                </c:pt>
                <c:pt idx="8">
                  <c:v>МАОУ СШ  № 12</c:v>
                </c:pt>
                <c:pt idx="9">
                  <c:v>МАОУ СШ № 19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Лицей № 6 "Перспектива"</c:v>
                </c:pt>
                <c:pt idx="14">
                  <c:v>МАОУ Гимназия № 10</c:v>
                </c:pt>
                <c:pt idx="15">
                  <c:v>МАОУ СШ № 63</c:v>
                </c:pt>
                <c:pt idx="16">
                  <c:v>МАОУ СШ № 135</c:v>
                </c:pt>
                <c:pt idx="17">
                  <c:v>МАОУ Гимназия № 6</c:v>
                </c:pt>
                <c:pt idx="18">
                  <c:v>МАОУ СШ № 90</c:v>
                </c:pt>
                <c:pt idx="19">
                  <c:v>МАОУ СШ № 81</c:v>
                </c:pt>
                <c:pt idx="20">
                  <c:v>МАОУ СШ № 55</c:v>
                </c:pt>
                <c:pt idx="21">
                  <c:v>МАОУ СШ № 46</c:v>
                </c:pt>
                <c:pt idx="22">
                  <c:v>МАОУ СШ № 8 "Созидание"</c:v>
                </c:pt>
                <c:pt idx="23">
                  <c:v>ЛЕНИНСКИЙ РАЙОН</c:v>
                </c:pt>
                <c:pt idx="24">
                  <c:v>МБОУ СШ № 13</c:v>
                </c:pt>
                <c:pt idx="25">
                  <c:v>МАОУ СШ № 53</c:v>
                </c:pt>
                <c:pt idx="26">
                  <c:v>МБОУ Гимназия № 7</c:v>
                </c:pt>
                <c:pt idx="27">
                  <c:v>МБОУ СШ № 94</c:v>
                </c:pt>
                <c:pt idx="28">
                  <c:v>МАОУ Гимназия № 15</c:v>
                </c:pt>
                <c:pt idx="29">
                  <c:v>МАОУ СШ № 148</c:v>
                </c:pt>
                <c:pt idx="30">
                  <c:v>МАОУ СШ № 50</c:v>
                </c:pt>
                <c:pt idx="31">
                  <c:v>МАОУ Гимназия № 11 </c:v>
                </c:pt>
                <c:pt idx="32">
                  <c:v>МАОУ Лицей № 3</c:v>
                </c:pt>
                <c:pt idx="33">
                  <c:v>МБОУ СШ № 64</c:v>
                </c:pt>
                <c:pt idx="34">
                  <c:v>МБОУ СШ № 79</c:v>
                </c:pt>
                <c:pt idx="35">
                  <c:v>МАОУ Лицей № 12</c:v>
                </c:pt>
                <c:pt idx="36">
                  <c:v>МБОУ СШ № 44</c:v>
                </c:pt>
                <c:pt idx="37">
                  <c:v>МАОУ СШ № 89</c:v>
                </c:pt>
                <c:pt idx="38">
                  <c:v>МБОУ СШ № 31</c:v>
                </c:pt>
                <c:pt idx="39">
                  <c:v>МАОУ СШ № 65</c:v>
                </c:pt>
                <c:pt idx="40">
                  <c:v>МАОУ СШ № 16</c:v>
                </c:pt>
                <c:pt idx="41">
                  <c:v>ОКТЯБРЬСКИЙ РАЙОН</c:v>
                </c:pt>
                <c:pt idx="42">
                  <c:v>МБОУ Гимназия № 3</c:v>
                </c:pt>
                <c:pt idx="43">
                  <c:v>МАОУ СШ № 3</c:v>
                </c:pt>
                <c:pt idx="44">
                  <c:v>МБОУ СШ № 99</c:v>
                </c:pt>
                <c:pt idx="45">
                  <c:v>МАОУ Лицей № 1</c:v>
                </c:pt>
                <c:pt idx="46">
                  <c:v>МАОУ Гимназия № 13 "Академ"</c:v>
                </c:pt>
                <c:pt idx="47">
                  <c:v>МАОУ Школа-интернат № 1</c:v>
                </c:pt>
                <c:pt idx="48">
                  <c:v>МБОУ СШ № 39</c:v>
                </c:pt>
                <c:pt idx="49">
                  <c:v>МАОУ СШ № 72 </c:v>
                </c:pt>
                <c:pt idx="50">
                  <c:v>МБОУ СШ № 133</c:v>
                </c:pt>
                <c:pt idx="51">
                  <c:v>МБОУ СШ № 73</c:v>
                </c:pt>
                <c:pt idx="52">
                  <c:v>МАОУ «КУГ № 1 – Универс»</c:v>
                </c:pt>
                <c:pt idx="53">
                  <c:v>МБОУ Лицей № 10</c:v>
                </c:pt>
                <c:pt idx="54">
                  <c:v>МБОУ СШ № 30</c:v>
                </c:pt>
                <c:pt idx="55">
                  <c:v>МБОУ Лицей № 8</c:v>
                </c:pt>
                <c:pt idx="56">
                  <c:v>МБОУ СШ № 21</c:v>
                </c:pt>
                <c:pt idx="57">
                  <c:v>МБОУ СШ № 84</c:v>
                </c:pt>
                <c:pt idx="58">
                  <c:v>МБОУ СШ № 95</c:v>
                </c:pt>
                <c:pt idx="59">
                  <c:v>МАОУ СШ № 159</c:v>
                </c:pt>
                <c:pt idx="60">
                  <c:v>МАОУ СШ № 82</c:v>
                </c:pt>
                <c:pt idx="61">
                  <c:v>МБОУ СШ № 36</c:v>
                </c:pt>
                <c:pt idx="62">
                  <c:v>СВЕРДЛОВСКИЙ РАЙОН</c:v>
                </c:pt>
                <c:pt idx="63">
                  <c:v>МБОУ СШ № 62</c:v>
                </c:pt>
                <c:pt idx="64">
                  <c:v>МАОУ Гимназия № 14</c:v>
                </c:pt>
                <c:pt idx="65">
                  <c:v>МАОУ СШ № 6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45</c:v>
                </c:pt>
                <c:pt idx="69">
                  <c:v>МАОУ Лицей № 9 "Лидер"</c:v>
                </c:pt>
                <c:pt idx="70">
                  <c:v>МАОУ СШ № 42</c:v>
                </c:pt>
                <c:pt idx="71">
                  <c:v>МАОУ СШ № 76</c:v>
                </c:pt>
                <c:pt idx="72">
                  <c:v>МАОУ СШ № 23</c:v>
                </c:pt>
                <c:pt idx="73">
                  <c:v>МАОУ СШ № 78</c:v>
                </c:pt>
                <c:pt idx="74">
                  <c:v>МАОУ СШ № 137</c:v>
                </c:pt>
                <c:pt idx="75">
                  <c:v>МАОУ СШ № 34</c:v>
                </c:pt>
                <c:pt idx="76">
                  <c:v>МАОУ СШ № 17</c:v>
                </c:pt>
                <c:pt idx="77">
                  <c:v>СОВЕТСКИЙ РАЙОН</c:v>
                </c:pt>
                <c:pt idx="78">
                  <c:v>МАОУ СШ № 151</c:v>
                </c:pt>
                <c:pt idx="79">
                  <c:v>МАОУ СШ № 152 </c:v>
                </c:pt>
                <c:pt idx="80">
                  <c:v>МАОУ СШ № 149</c:v>
                </c:pt>
                <c:pt idx="81">
                  <c:v>МАОУ СШ № 98</c:v>
                </c:pt>
                <c:pt idx="82">
                  <c:v>МАОУ СШ № 69</c:v>
                </c:pt>
                <c:pt idx="83">
                  <c:v>МАОУ СШ № 7</c:v>
                </c:pt>
                <c:pt idx="84">
                  <c:v>МАОУ СШ № 66</c:v>
                </c:pt>
                <c:pt idx="85">
                  <c:v>МАОУ СШ № 157</c:v>
                </c:pt>
                <c:pt idx="86">
                  <c:v>МАОУ СШ № 147</c:v>
                </c:pt>
                <c:pt idx="87">
                  <c:v>МАОУ СШ № 91</c:v>
                </c:pt>
                <c:pt idx="88">
                  <c:v>МБОУ СШ № 2</c:v>
                </c:pt>
                <c:pt idx="89">
                  <c:v>МАОУ СШ № 18</c:v>
                </c:pt>
                <c:pt idx="90">
                  <c:v>МАОУ СШ № 129</c:v>
                </c:pt>
                <c:pt idx="91">
                  <c:v>МАОУ СШ № 141</c:v>
                </c:pt>
                <c:pt idx="92">
                  <c:v>МАОУ СШ № 150</c:v>
                </c:pt>
                <c:pt idx="93">
                  <c:v>МАОУ СШ № 121</c:v>
                </c:pt>
                <c:pt idx="94">
                  <c:v>МАОУ СШ № 5</c:v>
                </c:pt>
                <c:pt idx="95">
                  <c:v>МАОУ СШ № 115</c:v>
                </c:pt>
                <c:pt idx="96">
                  <c:v>МАОУ СШ № 134</c:v>
                </c:pt>
                <c:pt idx="97">
                  <c:v>МАОУ СШ № 144</c:v>
                </c:pt>
                <c:pt idx="98">
                  <c:v>МАОУ СШ № 156</c:v>
                </c:pt>
                <c:pt idx="99">
                  <c:v>МАОУ СШ № 145</c:v>
                </c:pt>
                <c:pt idx="100">
                  <c:v>МАОУ СШ № 160</c:v>
                </c:pt>
                <c:pt idx="101">
                  <c:v>МАОУ СШ № 143</c:v>
                </c:pt>
                <c:pt idx="102">
                  <c:v>МАОУ СШ № 1</c:v>
                </c:pt>
                <c:pt idx="103">
                  <c:v>МАОУ СШ № 154</c:v>
                </c:pt>
                <c:pt idx="104">
                  <c:v>МАОУ СШ № 85</c:v>
                </c:pt>
                <c:pt idx="105">
                  <c:v>МАОУ СШ № 24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МБОУ СШ № 56</c:v>
                </c:pt>
                <c:pt idx="109">
                  <c:v>ЦЕНТРАЛЬНЫЙ РАЙОН</c:v>
                </c:pt>
                <c:pt idx="110">
                  <c:v>МАОУ Гимназия № 2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 Гимназия № 16</c:v>
                </c:pt>
                <c:pt idx="116">
                  <c:v>МАОУ СШ № 155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</c:strCache>
            </c:strRef>
          </c:cat>
          <c:val>
            <c:numRef>
              <c:f>'Окр. мир-4 диаграмма'!$T$5:$T$123</c:f>
              <c:numCache>
                <c:formatCode>0.00</c:formatCode>
                <c:ptCount val="119"/>
                <c:pt idx="0">
                  <c:v>4.2110222222222218</c:v>
                </c:pt>
                <c:pt idx="1">
                  <c:v>4.42</c:v>
                </c:pt>
                <c:pt idx="2">
                  <c:v>4.5663999999999998</c:v>
                </c:pt>
                <c:pt idx="3">
                  <c:v>4.0904999999999996</c:v>
                </c:pt>
                <c:pt idx="4">
                  <c:v>4.3103999999999996</c:v>
                </c:pt>
                <c:pt idx="5">
                  <c:v>4.1616</c:v>
                </c:pt>
                <c:pt idx="6">
                  <c:v>4.3841999999999999</c:v>
                </c:pt>
                <c:pt idx="7">
                  <c:v>3.9010000000000002</c:v>
                </c:pt>
                <c:pt idx="8">
                  <c:v>3.9186000000000001</c:v>
                </c:pt>
                <c:pt idx="9">
                  <c:v>4.1464999999999996</c:v>
                </c:pt>
                <c:pt idx="10">
                  <c:v>4.1372333333333335</c:v>
                </c:pt>
                <c:pt idx="11">
                  <c:v>4.3614999999999995</c:v>
                </c:pt>
                <c:pt idx="12">
                  <c:v>4.3675999999999995</c:v>
                </c:pt>
                <c:pt idx="13">
                  <c:v>4.5158000000000005</c:v>
                </c:pt>
                <c:pt idx="14">
                  <c:v>4.3898999999999999</c:v>
                </c:pt>
                <c:pt idx="15">
                  <c:v>3.9908000000000006</c:v>
                </c:pt>
                <c:pt idx="16">
                  <c:v>3.9824999999999999</c:v>
                </c:pt>
                <c:pt idx="17">
                  <c:v>4.1911000000000005</c:v>
                </c:pt>
                <c:pt idx="18">
                  <c:v>4.1101999999999999</c:v>
                </c:pt>
                <c:pt idx="19">
                  <c:v>3.5448000000000004</c:v>
                </c:pt>
                <c:pt idx="20">
                  <c:v>4.1981999999999999</c:v>
                </c:pt>
                <c:pt idx="21">
                  <c:v>4.0193999999999992</c:v>
                </c:pt>
                <c:pt idx="22">
                  <c:v>3.9750000000000001</c:v>
                </c:pt>
                <c:pt idx="23">
                  <c:v>3.9048000000000003</c:v>
                </c:pt>
                <c:pt idx="24">
                  <c:v>3.4141000000000004</c:v>
                </c:pt>
                <c:pt idx="25">
                  <c:v>3.7749000000000001</c:v>
                </c:pt>
                <c:pt idx="26">
                  <c:v>4.0222999999999995</c:v>
                </c:pt>
                <c:pt idx="27">
                  <c:v>4.0281000000000002</c:v>
                </c:pt>
                <c:pt idx="28">
                  <c:v>4.0796999999999999</c:v>
                </c:pt>
                <c:pt idx="29">
                  <c:v>4.2377000000000002</c:v>
                </c:pt>
                <c:pt idx="30">
                  <c:v>3.9048000000000003</c:v>
                </c:pt>
                <c:pt idx="31">
                  <c:v>4.1628000000000007</c:v>
                </c:pt>
                <c:pt idx="32">
                  <c:v>4.1484999999999994</c:v>
                </c:pt>
                <c:pt idx="33">
                  <c:v>3.9091000000000005</c:v>
                </c:pt>
                <c:pt idx="34">
                  <c:v>3.8867000000000003</c:v>
                </c:pt>
                <c:pt idx="35">
                  <c:v>3.8910999999999998</c:v>
                </c:pt>
                <c:pt idx="36">
                  <c:v>3.5976999999999997</c:v>
                </c:pt>
                <c:pt idx="37">
                  <c:v>3.6949999999999998</c:v>
                </c:pt>
                <c:pt idx="38">
                  <c:v>3.8489000000000004</c:v>
                </c:pt>
                <c:pt idx="39">
                  <c:v>3.9424999999999999</c:v>
                </c:pt>
                <c:pt idx="40">
                  <c:v>3.8376999999999999</c:v>
                </c:pt>
                <c:pt idx="41">
                  <c:v>4.0413947368421068</c:v>
                </c:pt>
                <c:pt idx="42">
                  <c:v>4.1187000000000005</c:v>
                </c:pt>
                <c:pt idx="43">
                  <c:v>4.2451999999999996</c:v>
                </c:pt>
                <c:pt idx="44">
                  <c:v>4.2861000000000002</c:v>
                </c:pt>
                <c:pt idx="45">
                  <c:v>4.0653999999999995</c:v>
                </c:pt>
                <c:pt idx="46">
                  <c:v>4.2726999999999995</c:v>
                </c:pt>
                <c:pt idx="47">
                  <c:v>3.8928000000000003</c:v>
                </c:pt>
                <c:pt idx="48">
                  <c:v>3.9709999999999996</c:v>
                </c:pt>
                <c:pt idx="49">
                  <c:v>4.0541</c:v>
                </c:pt>
                <c:pt idx="50">
                  <c:v>4.2591999999999999</c:v>
                </c:pt>
                <c:pt idx="51">
                  <c:v>4</c:v>
                </c:pt>
                <c:pt idx="52">
                  <c:v>4.3633000000000006</c:v>
                </c:pt>
                <c:pt idx="53">
                  <c:v>4.1835000000000004</c:v>
                </c:pt>
                <c:pt idx="54">
                  <c:v>3.9487000000000001</c:v>
                </c:pt>
                <c:pt idx="55">
                  <c:v>4.2957000000000001</c:v>
                </c:pt>
                <c:pt idx="56">
                  <c:v>3.2044000000000001</c:v>
                </c:pt>
                <c:pt idx="57">
                  <c:v>3.9768000000000008</c:v>
                </c:pt>
                <c:pt idx="58">
                  <c:v>3.9649999999999999</c:v>
                </c:pt>
                <c:pt idx="60">
                  <c:v>3.8313999999999999</c:v>
                </c:pt>
                <c:pt idx="61">
                  <c:v>3.8525</c:v>
                </c:pt>
                <c:pt idx="62">
                  <c:v>4.0848071428571426</c:v>
                </c:pt>
                <c:pt idx="63">
                  <c:v>3.8239000000000005</c:v>
                </c:pt>
                <c:pt idx="64">
                  <c:v>4.7474999999999996</c:v>
                </c:pt>
                <c:pt idx="65">
                  <c:v>4.2055999999999996</c:v>
                </c:pt>
                <c:pt idx="66">
                  <c:v>3.6254000000000004</c:v>
                </c:pt>
                <c:pt idx="67">
                  <c:v>4.1166</c:v>
                </c:pt>
                <c:pt idx="68">
                  <c:v>4.1067</c:v>
                </c:pt>
                <c:pt idx="69">
                  <c:v>4.2324000000000002</c:v>
                </c:pt>
                <c:pt idx="70">
                  <c:v>4.1793000000000005</c:v>
                </c:pt>
                <c:pt idx="71">
                  <c:v>4.2185000000000006</c:v>
                </c:pt>
                <c:pt idx="72">
                  <c:v>3.9135000000000004</c:v>
                </c:pt>
                <c:pt idx="73">
                  <c:v>3.8144000000000005</c:v>
                </c:pt>
                <c:pt idx="74">
                  <c:v>4.3019999999999996</c:v>
                </c:pt>
                <c:pt idx="75">
                  <c:v>4.1547000000000001</c:v>
                </c:pt>
                <c:pt idx="76">
                  <c:v>3.7467999999999995</c:v>
                </c:pt>
                <c:pt idx="77">
                  <c:v>4.0879333333333339</c:v>
                </c:pt>
                <c:pt idx="78">
                  <c:v>4.0252999999999997</c:v>
                </c:pt>
                <c:pt idx="79">
                  <c:v>4.2325999999999997</c:v>
                </c:pt>
                <c:pt idx="80">
                  <c:v>4.4127000000000001</c:v>
                </c:pt>
                <c:pt idx="81">
                  <c:v>4.2143000000000006</c:v>
                </c:pt>
                <c:pt idx="82">
                  <c:v>4.1467999999999998</c:v>
                </c:pt>
                <c:pt idx="83">
                  <c:v>3.9826999999999999</c:v>
                </c:pt>
                <c:pt idx="84">
                  <c:v>3.9043000000000001</c:v>
                </c:pt>
                <c:pt idx="85">
                  <c:v>3.9854000000000003</c:v>
                </c:pt>
                <c:pt idx="86">
                  <c:v>4.0335000000000001</c:v>
                </c:pt>
                <c:pt idx="87">
                  <c:v>4.0804999999999998</c:v>
                </c:pt>
                <c:pt idx="88">
                  <c:v>3.8394999999999997</c:v>
                </c:pt>
                <c:pt idx="89">
                  <c:v>3.9567999999999994</c:v>
                </c:pt>
                <c:pt idx="90">
                  <c:v>3.9808999999999997</c:v>
                </c:pt>
                <c:pt idx="91">
                  <c:v>4.2104999999999997</c:v>
                </c:pt>
                <c:pt idx="92">
                  <c:v>4.3868999999999998</c:v>
                </c:pt>
                <c:pt idx="93">
                  <c:v>4.0689000000000002</c:v>
                </c:pt>
                <c:pt idx="94">
                  <c:v>3.6968999999999999</c:v>
                </c:pt>
                <c:pt idx="95">
                  <c:v>4.0129999999999999</c:v>
                </c:pt>
                <c:pt idx="96">
                  <c:v>4.0211000000000006</c:v>
                </c:pt>
                <c:pt idx="97">
                  <c:v>3.8211999999999993</c:v>
                </c:pt>
                <c:pt idx="98">
                  <c:v>3.8465999999999996</c:v>
                </c:pt>
                <c:pt idx="99">
                  <c:v>4.3461999999999996</c:v>
                </c:pt>
                <c:pt idx="101">
                  <c:v>4.3635999999999999</c:v>
                </c:pt>
                <c:pt idx="102">
                  <c:v>4.1333000000000002</c:v>
                </c:pt>
                <c:pt idx="103">
                  <c:v>3.9767999999999999</c:v>
                </c:pt>
                <c:pt idx="104">
                  <c:v>4.1097000000000001</c:v>
                </c:pt>
                <c:pt idx="105">
                  <c:v>4.3809000000000005</c:v>
                </c:pt>
                <c:pt idx="106">
                  <c:v>4.3580000000000005</c:v>
                </c:pt>
                <c:pt idx="107">
                  <c:v>4.0091000000000001</c:v>
                </c:pt>
                <c:pt idx="108">
                  <c:v>4.0999999999999996</c:v>
                </c:pt>
                <c:pt idx="109">
                  <c:v>4.2273222222222229</c:v>
                </c:pt>
                <c:pt idx="110">
                  <c:v>4.7292000000000005</c:v>
                </c:pt>
                <c:pt idx="111">
                  <c:v>4.3948</c:v>
                </c:pt>
                <c:pt idx="112">
                  <c:v>4.125</c:v>
                </c:pt>
                <c:pt idx="113">
                  <c:v>4.3377999999999997</c:v>
                </c:pt>
                <c:pt idx="114">
                  <c:v>4.1298000000000004</c:v>
                </c:pt>
                <c:pt idx="115">
                  <c:v>4.3767999999999994</c:v>
                </c:pt>
                <c:pt idx="116">
                  <c:v>3.8151999999999999</c:v>
                </c:pt>
                <c:pt idx="117">
                  <c:v>4.1347000000000005</c:v>
                </c:pt>
                <c:pt idx="118">
                  <c:v>4.0026000000000002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317104"/>
        <c:axId val="199781608"/>
      </c:lineChart>
      <c:catAx>
        <c:axId val="20031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781608"/>
        <c:crosses val="autoZero"/>
        <c:auto val="1"/>
        <c:lblAlgn val="ctr"/>
        <c:lblOffset val="100"/>
        <c:noMultiLvlLbl val="0"/>
      </c:catAx>
      <c:valAx>
        <c:axId val="199781608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317104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19017615938454133"/>
          <c:y val="1.0832623470151239E-2"/>
          <c:w val="0.80982384061545865"/>
          <c:h val="4.2721818000598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71438</xdr:rowOff>
    </xdr:from>
    <xdr:to>
      <xdr:col>28</xdr:col>
      <xdr:colOff>571499</xdr:colOff>
      <xdr:row>0</xdr:row>
      <xdr:rowOff>4714875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0.02015</cdr:x>
      <cdr:y>0.06397</cdr:y>
    </cdr:from>
    <cdr:to>
      <cdr:x>0.02082</cdr:x>
      <cdr:y>0.62839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41796" y="297022"/>
          <a:ext cx="11368" cy="26208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0.21125</cdr:x>
      <cdr:y>0.07224</cdr:y>
    </cdr:from>
    <cdr:to>
      <cdr:x>0.21149</cdr:x>
      <cdr:y>0.63124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584216" y="335461"/>
          <a:ext cx="4072" cy="25956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0.35842</cdr:x>
      <cdr:y>0.06418</cdr:y>
    </cdr:from>
    <cdr:to>
      <cdr:x>0.35917</cdr:x>
      <cdr:y>0.6278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6081023" y="298006"/>
          <a:ext cx="12725" cy="26171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0.5319</cdr:x>
      <cdr:y>0.06298</cdr:y>
    </cdr:from>
    <cdr:to>
      <cdr:x>0.53281</cdr:x>
      <cdr:y>0.62809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9024354" y="292452"/>
          <a:ext cx="15439" cy="26240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0.6569</cdr:x>
      <cdr:y>0.07166</cdr:y>
    </cdr:from>
    <cdr:to>
      <cdr:x>0.65716</cdr:x>
      <cdr:y>0.63124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1145244" y="332767"/>
          <a:ext cx="4412" cy="25983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0.91929</cdr:x>
      <cdr:y>0.06862</cdr:y>
    </cdr:from>
    <cdr:to>
      <cdr:x>0.92181</cdr:x>
      <cdr:y>0.62868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5677313" y="320267"/>
          <a:ext cx="42906" cy="26139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0.10344</cdr:x>
      <cdr:y>0.06746</cdr:y>
    </cdr:from>
    <cdr:to>
      <cdr:x>0.10397</cdr:x>
      <cdr:y>0.63578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754957" y="313265"/>
          <a:ext cx="8992" cy="26389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31750</xdr:rowOff>
    </xdr:from>
    <xdr:to>
      <xdr:col>29</xdr:col>
      <xdr:colOff>23812</xdr:colOff>
      <xdr:row>0</xdr:row>
      <xdr:rowOff>4905375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0.0238</cdr:x>
      <cdr:y>0.06831</cdr:y>
    </cdr:from>
    <cdr:to>
      <cdr:x>0.02458</cdr:x>
      <cdr:y>0.61889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3589" y="332903"/>
          <a:ext cx="13130" cy="26833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0.21332</cdr:x>
      <cdr:y>0.0673</cdr:y>
    </cdr:from>
    <cdr:to>
      <cdr:x>0.21341</cdr:x>
      <cdr:y>0.62193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3653394" y="327991"/>
          <a:ext cx="1541" cy="27030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0.36293</cdr:x>
      <cdr:y>0.07357</cdr:y>
    </cdr:from>
    <cdr:to>
      <cdr:x>0.364</cdr:x>
      <cdr:y>0.62633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6215651" y="358571"/>
          <a:ext cx="18325" cy="26939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0.53375</cdr:x>
      <cdr:y>0.06383</cdr:y>
    </cdr:from>
    <cdr:to>
      <cdr:x>0.53433</cdr:x>
      <cdr:y>0.63285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9141337" y="311075"/>
          <a:ext cx="9933" cy="27731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0.65723</cdr:x>
      <cdr:y>0.06693</cdr:y>
    </cdr:from>
    <cdr:to>
      <cdr:x>0.65763</cdr:x>
      <cdr:y>0.63496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1256114" y="326184"/>
          <a:ext cx="6851" cy="27683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0.91929</cdr:x>
      <cdr:y>0.06862</cdr:y>
    </cdr:from>
    <cdr:to>
      <cdr:x>0.92156</cdr:x>
      <cdr:y>0.63713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5550835" y="344232"/>
          <a:ext cx="38415" cy="28519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0.10628</cdr:x>
      <cdr:y>0.06273</cdr:y>
    </cdr:from>
    <cdr:to>
      <cdr:x>0.10643</cdr:x>
      <cdr:y>0.63074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1820175" y="305715"/>
          <a:ext cx="2569" cy="2768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53" customWidth="1"/>
    <col min="2" max="2" width="34.28515625" style="53" customWidth="1"/>
    <col min="3" max="23" width="7.7109375" style="53" customWidth="1"/>
    <col min="24" max="24" width="9.140625" style="53" customWidth="1"/>
    <col min="25" max="16384" width="9.140625" style="53"/>
  </cols>
  <sheetData>
    <row r="1" spans="1:28" ht="378.75" customHeight="1" thickBot="1" x14ac:dyDescent="0.3"/>
    <row r="2" spans="1:28" ht="18" customHeight="1" thickBot="1" x14ac:dyDescent="0.3">
      <c r="A2" s="490" t="s">
        <v>0</v>
      </c>
      <c r="B2" s="492" t="s">
        <v>79</v>
      </c>
      <c r="C2" s="495">
        <v>2025</v>
      </c>
      <c r="D2" s="494"/>
      <c r="E2" s="494"/>
      <c r="F2" s="496"/>
      <c r="G2" s="495">
        <v>2024</v>
      </c>
      <c r="H2" s="494"/>
      <c r="I2" s="494"/>
      <c r="J2" s="496"/>
      <c r="K2" s="495">
        <v>2023</v>
      </c>
      <c r="L2" s="494"/>
      <c r="M2" s="494"/>
      <c r="N2" s="496"/>
      <c r="O2" s="494">
        <v>2022</v>
      </c>
      <c r="P2" s="494"/>
      <c r="Q2" s="494"/>
      <c r="R2" s="494"/>
      <c r="S2" s="495">
        <v>2021</v>
      </c>
      <c r="T2" s="494"/>
      <c r="U2" s="494"/>
      <c r="V2" s="496"/>
      <c r="W2" s="488" t="s">
        <v>81</v>
      </c>
    </row>
    <row r="3" spans="1:28" ht="45" customHeight="1" thickBot="1" x14ac:dyDescent="0.3">
      <c r="A3" s="491"/>
      <c r="B3" s="493"/>
      <c r="C3" s="204" t="s">
        <v>74</v>
      </c>
      <c r="D3" s="208" t="s">
        <v>82</v>
      </c>
      <c r="E3" s="207" t="s">
        <v>76</v>
      </c>
      <c r="F3" s="205" t="s">
        <v>72</v>
      </c>
      <c r="G3" s="204" t="s">
        <v>74</v>
      </c>
      <c r="H3" s="208" t="s">
        <v>82</v>
      </c>
      <c r="I3" s="207" t="s">
        <v>76</v>
      </c>
      <c r="J3" s="205" t="s">
        <v>72</v>
      </c>
      <c r="K3" s="204" t="s">
        <v>74</v>
      </c>
      <c r="L3" s="208" t="s">
        <v>82</v>
      </c>
      <c r="M3" s="207" t="s">
        <v>76</v>
      </c>
      <c r="N3" s="205" t="s">
        <v>72</v>
      </c>
      <c r="O3" s="257" t="s">
        <v>74</v>
      </c>
      <c r="P3" s="206" t="s">
        <v>82</v>
      </c>
      <c r="Q3" s="208" t="s">
        <v>76</v>
      </c>
      <c r="R3" s="257" t="s">
        <v>72</v>
      </c>
      <c r="S3" s="204" t="s">
        <v>74</v>
      </c>
      <c r="T3" s="206" t="s">
        <v>82</v>
      </c>
      <c r="U3" s="208" t="s">
        <v>76</v>
      </c>
      <c r="V3" s="205" t="s">
        <v>72</v>
      </c>
      <c r="W3" s="489"/>
    </row>
    <row r="4" spans="1:28" ht="15" customHeight="1" thickBot="1" x14ac:dyDescent="0.3">
      <c r="A4" s="140"/>
      <c r="B4" s="141" t="s">
        <v>93</v>
      </c>
      <c r="C4" s="151">
        <f>C5+C15+C28+C46+C67+C82+C114</f>
        <v>8050</v>
      </c>
      <c r="D4" s="227">
        <f>AVERAGE(D6:D14,D16:D27,D29:D45,D47:D66,D68:D81,D83:D113,D115:D123)</f>
        <v>4.0997973214285706</v>
      </c>
      <c r="E4" s="178">
        <v>4.1399999999999997</v>
      </c>
      <c r="F4" s="152"/>
      <c r="G4" s="151">
        <f>G5+G15+G28+G46+G67+G82+G114</f>
        <v>13852</v>
      </c>
      <c r="H4" s="227">
        <f>AVERAGE(H6:H14,H16:H27,H29:H45,H47:H66,H68:H81,H83:H113,H115:H123)</f>
        <v>4.1039108108108113</v>
      </c>
      <c r="I4" s="178">
        <v>4.13</v>
      </c>
      <c r="J4" s="152"/>
      <c r="K4" s="151">
        <f>K5+K15+K28+K46+K67+K82+K114</f>
        <v>14183</v>
      </c>
      <c r="L4" s="227">
        <f>AVERAGE(L6:L14,L16:L27,L29:L45,L47:L66,L68:L81,L83:L113,L115:L123)</f>
        <v>4.1247288288288297</v>
      </c>
      <c r="M4" s="178">
        <v>4.13</v>
      </c>
      <c r="N4" s="152"/>
      <c r="O4" s="252">
        <f>O5+O15+O28+O46+O67+O82+O114</f>
        <v>12120</v>
      </c>
      <c r="P4" s="227">
        <f>AVERAGE(P6:P14,P16:P27,P29:P45,P47:P66,P68:P81,P83:P113,P115:P123)</f>
        <v>3.8213265693772107</v>
      </c>
      <c r="Q4" s="178">
        <v>3.86</v>
      </c>
      <c r="R4" s="252"/>
      <c r="S4" s="151">
        <f>S5+S15+S28+S46+S67+S82+S114</f>
        <v>12306</v>
      </c>
      <c r="T4" s="227">
        <f>AVERAGE(T6:T14,T16:T27,T29:T45,T47:T66,T68:T81,T83:T113,T115:T123)</f>
        <v>4.0780481818181817</v>
      </c>
      <c r="U4" s="178">
        <v>4.1399999999999997</v>
      </c>
      <c r="V4" s="152"/>
      <c r="W4" s="142"/>
      <c r="Y4" s="131"/>
      <c r="Z4" s="3" t="s">
        <v>8</v>
      </c>
    </row>
    <row r="5" spans="1:28" ht="15" customHeight="1" thickBot="1" x14ac:dyDescent="0.3">
      <c r="A5" s="143"/>
      <c r="B5" s="144" t="s">
        <v>85</v>
      </c>
      <c r="C5" s="153">
        <f>SUM(C6:C14)</f>
        <v>583</v>
      </c>
      <c r="D5" s="159">
        <f>AVERAGE(D6:D14)</f>
        <v>4.2585444444444445</v>
      </c>
      <c r="E5" s="255">
        <v>4.1399999999999997</v>
      </c>
      <c r="F5" s="154"/>
      <c r="G5" s="153">
        <f>SUM(G6:G14)</f>
        <v>945</v>
      </c>
      <c r="H5" s="159">
        <f>AVERAGE(H6:H14)</f>
        <v>4.2968333333333328</v>
      </c>
      <c r="I5" s="255">
        <v>4.13</v>
      </c>
      <c r="J5" s="154"/>
      <c r="K5" s="153">
        <f>SUM(K6:K14)</f>
        <v>915</v>
      </c>
      <c r="L5" s="159">
        <f>AVERAGE(L6:L14)</f>
        <v>4.2463000000000006</v>
      </c>
      <c r="M5" s="255">
        <v>4.13</v>
      </c>
      <c r="N5" s="154"/>
      <c r="O5" s="253">
        <f>SUM(O6:O14)</f>
        <v>898</v>
      </c>
      <c r="P5" s="159">
        <f>AVERAGE(P6:P14)</f>
        <v>3.8236375661694466</v>
      </c>
      <c r="Q5" s="178">
        <v>3.86</v>
      </c>
      <c r="R5" s="253"/>
      <c r="S5" s="153">
        <f>SUM(S6:S14)</f>
        <v>920</v>
      </c>
      <c r="T5" s="159">
        <f>AVERAGE(T6:T14)</f>
        <v>4.2110222222222227</v>
      </c>
      <c r="U5" s="178">
        <v>4.1399999999999997</v>
      </c>
      <c r="V5" s="154"/>
      <c r="W5" s="145"/>
      <c r="Y5" s="63"/>
      <c r="Z5" s="3" t="s">
        <v>9</v>
      </c>
    </row>
    <row r="6" spans="1:28" x14ac:dyDescent="0.25">
      <c r="A6" s="168">
        <v>1</v>
      </c>
      <c r="B6" s="24" t="s">
        <v>154</v>
      </c>
      <c r="C6" s="304">
        <v>28</v>
      </c>
      <c r="D6" s="266">
        <v>4.6429000000000009</v>
      </c>
      <c r="E6" s="290">
        <v>4.1399999999999997</v>
      </c>
      <c r="F6" s="317">
        <v>2</v>
      </c>
      <c r="G6" s="304">
        <v>41</v>
      </c>
      <c r="H6" s="266">
        <v>4.5369999999999999</v>
      </c>
      <c r="I6" s="290">
        <v>4.13</v>
      </c>
      <c r="J6" s="317">
        <v>5</v>
      </c>
      <c r="K6" s="304">
        <v>49</v>
      </c>
      <c r="L6" s="266">
        <v>4.7142999999999997</v>
      </c>
      <c r="M6" s="290">
        <v>4.13</v>
      </c>
      <c r="N6" s="317">
        <v>2</v>
      </c>
      <c r="O6" s="279"/>
      <c r="P6" s="189"/>
      <c r="Q6" s="290">
        <v>3.86</v>
      </c>
      <c r="R6" s="310">
        <v>110</v>
      </c>
      <c r="S6" s="243">
        <v>50</v>
      </c>
      <c r="T6" s="189">
        <v>4.42</v>
      </c>
      <c r="U6" s="290">
        <v>4.1399999999999997</v>
      </c>
      <c r="V6" s="313">
        <v>5</v>
      </c>
      <c r="W6" s="169">
        <f t="shared" ref="W6:W14" si="0">V6+R6+N6+J6+F6</f>
        <v>124</v>
      </c>
      <c r="Y6" s="164"/>
      <c r="Z6" s="3" t="s">
        <v>10</v>
      </c>
      <c r="AB6" s="55"/>
    </row>
    <row r="7" spans="1:28" x14ac:dyDescent="0.25">
      <c r="A7" s="170">
        <v>2</v>
      </c>
      <c r="B7" s="24" t="s">
        <v>102</v>
      </c>
      <c r="C7" s="304">
        <v>56</v>
      </c>
      <c r="D7" s="266">
        <v>4.5179</v>
      </c>
      <c r="E7" s="290">
        <v>4.1399999999999997</v>
      </c>
      <c r="F7" s="317">
        <v>4</v>
      </c>
      <c r="G7" s="304">
        <v>125</v>
      </c>
      <c r="H7" s="266">
        <v>4.1760000000000002</v>
      </c>
      <c r="I7" s="290">
        <v>4.13</v>
      </c>
      <c r="J7" s="317">
        <v>40</v>
      </c>
      <c r="K7" s="304">
        <v>99</v>
      </c>
      <c r="L7" s="266">
        <v>4.0303000000000004</v>
      </c>
      <c r="M7" s="290">
        <v>4.13</v>
      </c>
      <c r="N7" s="317">
        <v>77</v>
      </c>
      <c r="O7" s="279">
        <v>116</v>
      </c>
      <c r="P7" s="189">
        <v>4.0431034482758621</v>
      </c>
      <c r="Q7" s="290">
        <v>3.86</v>
      </c>
      <c r="R7" s="310">
        <v>27</v>
      </c>
      <c r="S7" s="243">
        <v>99</v>
      </c>
      <c r="T7" s="189">
        <v>4.0904999999999996</v>
      </c>
      <c r="U7" s="290">
        <v>4.1399999999999997</v>
      </c>
      <c r="V7" s="313">
        <v>54</v>
      </c>
      <c r="W7" s="162">
        <f t="shared" si="0"/>
        <v>202</v>
      </c>
      <c r="Y7" s="6"/>
      <c r="Z7" s="3" t="s">
        <v>17</v>
      </c>
      <c r="AB7" s="55"/>
    </row>
    <row r="8" spans="1:28" x14ac:dyDescent="0.25">
      <c r="A8" s="170">
        <v>3</v>
      </c>
      <c r="B8" s="24" t="s">
        <v>20</v>
      </c>
      <c r="C8" s="304">
        <v>110</v>
      </c>
      <c r="D8" s="266">
        <v>4.1635999999999997</v>
      </c>
      <c r="E8" s="290">
        <v>4.1399999999999997</v>
      </c>
      <c r="F8" s="317">
        <v>39</v>
      </c>
      <c r="G8" s="304">
        <v>166</v>
      </c>
      <c r="H8" s="266">
        <v>4.3490000000000002</v>
      </c>
      <c r="I8" s="290">
        <v>4.13</v>
      </c>
      <c r="J8" s="317">
        <v>18</v>
      </c>
      <c r="K8" s="304">
        <v>163</v>
      </c>
      <c r="L8" s="266">
        <v>3.9083000000000006</v>
      </c>
      <c r="M8" s="290">
        <v>4.13</v>
      </c>
      <c r="N8" s="317">
        <v>92</v>
      </c>
      <c r="O8" s="279">
        <v>157</v>
      </c>
      <c r="P8" s="189">
        <v>3.6624203821656049</v>
      </c>
      <c r="Q8" s="290">
        <v>3.86</v>
      </c>
      <c r="R8" s="310">
        <v>79</v>
      </c>
      <c r="S8" s="243">
        <v>182</v>
      </c>
      <c r="T8" s="189">
        <v>4.3841999999999999</v>
      </c>
      <c r="U8" s="290">
        <v>4.1399999999999997</v>
      </c>
      <c r="V8" s="313">
        <v>12</v>
      </c>
      <c r="W8" s="162">
        <f t="shared" si="0"/>
        <v>240</v>
      </c>
      <c r="Y8"/>
      <c r="Z8" s="54"/>
      <c r="AB8" s="55"/>
    </row>
    <row r="9" spans="1:28" ht="15" customHeight="1" x14ac:dyDescent="0.25">
      <c r="A9" s="170">
        <v>4</v>
      </c>
      <c r="B9" s="24" t="s">
        <v>19</v>
      </c>
      <c r="C9" s="304">
        <v>81</v>
      </c>
      <c r="D9" s="265">
        <v>4.5186000000000002</v>
      </c>
      <c r="E9" s="290">
        <v>4.1399999999999997</v>
      </c>
      <c r="F9" s="317">
        <v>3</v>
      </c>
      <c r="G9" s="304">
        <v>111</v>
      </c>
      <c r="H9" s="265">
        <v>4.6486999999999998</v>
      </c>
      <c r="I9" s="290">
        <v>4.13</v>
      </c>
      <c r="J9" s="317">
        <v>1</v>
      </c>
      <c r="K9" s="304">
        <v>111</v>
      </c>
      <c r="L9" s="265">
        <v>4.5766</v>
      </c>
      <c r="M9" s="290">
        <v>4.13</v>
      </c>
      <c r="N9" s="317">
        <v>3</v>
      </c>
      <c r="O9" s="279">
        <v>149</v>
      </c>
      <c r="P9" s="189">
        <v>4.3624161073825505</v>
      </c>
      <c r="Q9" s="290">
        <v>3.86</v>
      </c>
      <c r="R9" s="310">
        <v>6</v>
      </c>
      <c r="S9" s="243">
        <v>113</v>
      </c>
      <c r="T9" s="189">
        <v>4.5663999999999998</v>
      </c>
      <c r="U9" s="290">
        <v>4.1399999999999997</v>
      </c>
      <c r="V9" s="313">
        <v>3</v>
      </c>
      <c r="W9" s="166">
        <f t="shared" si="0"/>
        <v>16</v>
      </c>
      <c r="AB9" s="55"/>
    </row>
    <row r="10" spans="1:28" ht="15" customHeight="1" x14ac:dyDescent="0.25">
      <c r="A10" s="171">
        <v>5</v>
      </c>
      <c r="B10" s="24" t="s">
        <v>103</v>
      </c>
      <c r="C10" s="304">
        <v>73</v>
      </c>
      <c r="D10" s="266">
        <v>4.4113999999999995</v>
      </c>
      <c r="E10" s="290">
        <v>4.1399999999999997</v>
      </c>
      <c r="F10" s="317">
        <v>12</v>
      </c>
      <c r="G10" s="304">
        <v>97</v>
      </c>
      <c r="H10" s="266">
        <v>4.4741999999999997</v>
      </c>
      <c r="I10" s="290">
        <v>4.13</v>
      </c>
      <c r="J10" s="317">
        <v>9</v>
      </c>
      <c r="K10" s="304">
        <v>87</v>
      </c>
      <c r="L10" s="266">
        <v>4.5401999999999996</v>
      </c>
      <c r="M10" s="290">
        <v>4.13</v>
      </c>
      <c r="N10" s="317">
        <v>4</v>
      </c>
      <c r="O10" s="279">
        <v>78</v>
      </c>
      <c r="P10" s="189">
        <v>3.6923076923076916</v>
      </c>
      <c r="Q10" s="290">
        <v>3.86</v>
      </c>
      <c r="R10" s="310">
        <v>74</v>
      </c>
      <c r="S10" s="243">
        <v>74</v>
      </c>
      <c r="T10" s="189">
        <v>4.3103999999999996</v>
      </c>
      <c r="U10" s="290">
        <v>4.1399999999999997</v>
      </c>
      <c r="V10" s="313">
        <v>20</v>
      </c>
      <c r="W10" s="162">
        <f t="shared" si="0"/>
        <v>119</v>
      </c>
      <c r="AB10" s="55"/>
    </row>
    <row r="11" spans="1:28" ht="15" customHeight="1" x14ac:dyDescent="0.25">
      <c r="A11" s="171">
        <v>6</v>
      </c>
      <c r="B11" s="24" t="s">
        <v>104</v>
      </c>
      <c r="C11" s="308">
        <v>50</v>
      </c>
      <c r="D11" s="266">
        <v>3.94</v>
      </c>
      <c r="E11" s="290">
        <v>4.1399999999999997</v>
      </c>
      <c r="F11" s="317">
        <v>82</v>
      </c>
      <c r="G11" s="308">
        <v>94</v>
      </c>
      <c r="H11" s="266">
        <v>4.1701999999999995</v>
      </c>
      <c r="I11" s="290">
        <v>4.13</v>
      </c>
      <c r="J11" s="317">
        <v>43</v>
      </c>
      <c r="K11" s="308">
        <v>95</v>
      </c>
      <c r="L11" s="266">
        <v>4.0944000000000003</v>
      </c>
      <c r="M11" s="290">
        <v>4.13</v>
      </c>
      <c r="N11" s="317">
        <v>64</v>
      </c>
      <c r="O11" s="279">
        <v>106</v>
      </c>
      <c r="P11" s="189">
        <v>4.0566037735849054</v>
      </c>
      <c r="Q11" s="290">
        <v>3.86</v>
      </c>
      <c r="R11" s="310">
        <v>25</v>
      </c>
      <c r="S11" s="243">
        <v>86</v>
      </c>
      <c r="T11" s="189">
        <v>3.9186000000000001</v>
      </c>
      <c r="U11" s="290">
        <v>4.1399999999999997</v>
      </c>
      <c r="V11" s="313">
        <v>83</v>
      </c>
      <c r="W11" s="162">
        <f t="shared" si="0"/>
        <v>297</v>
      </c>
      <c r="Y11"/>
      <c r="AB11" s="55"/>
    </row>
    <row r="12" spans="1:28" ht="15" customHeight="1" x14ac:dyDescent="0.25">
      <c r="A12" s="171">
        <v>7</v>
      </c>
      <c r="B12" s="24" t="s">
        <v>105</v>
      </c>
      <c r="C12" s="304">
        <v>67</v>
      </c>
      <c r="D12" s="266">
        <v>3.9102999999999999</v>
      </c>
      <c r="E12" s="290">
        <v>4.1399999999999997</v>
      </c>
      <c r="F12" s="317">
        <v>89</v>
      </c>
      <c r="G12" s="304">
        <v>122</v>
      </c>
      <c r="H12" s="266">
        <v>3.9836</v>
      </c>
      <c r="I12" s="290">
        <v>4.13</v>
      </c>
      <c r="J12" s="317">
        <v>82</v>
      </c>
      <c r="K12" s="304">
        <v>124</v>
      </c>
      <c r="L12" s="266">
        <v>4.2339000000000002</v>
      </c>
      <c r="M12" s="290">
        <v>4.13</v>
      </c>
      <c r="N12" s="317">
        <v>33</v>
      </c>
      <c r="O12" s="279">
        <v>118</v>
      </c>
      <c r="P12" s="189">
        <v>3.5254237288135588</v>
      </c>
      <c r="Q12" s="290">
        <v>3.86</v>
      </c>
      <c r="R12" s="310">
        <v>90</v>
      </c>
      <c r="S12" s="243">
        <v>116</v>
      </c>
      <c r="T12" s="189">
        <v>4.1464999999999996</v>
      </c>
      <c r="U12" s="290">
        <v>4.1399999999999997</v>
      </c>
      <c r="V12" s="313">
        <v>43</v>
      </c>
      <c r="W12" s="162">
        <f t="shared" si="0"/>
        <v>337</v>
      </c>
      <c r="Y12"/>
      <c r="Z12" s="55"/>
      <c r="AB12" s="55"/>
    </row>
    <row r="13" spans="1:28" ht="15" customHeight="1" x14ac:dyDescent="0.25">
      <c r="A13" s="171">
        <v>8</v>
      </c>
      <c r="B13" s="24" t="s">
        <v>21</v>
      </c>
      <c r="C13" s="304">
        <v>72</v>
      </c>
      <c r="D13" s="266">
        <v>4.2225999999999999</v>
      </c>
      <c r="E13" s="290">
        <v>4.1399999999999997</v>
      </c>
      <c r="F13" s="317">
        <v>32</v>
      </c>
      <c r="G13" s="304">
        <v>98</v>
      </c>
      <c r="H13" s="266">
        <v>4.2444999999999995</v>
      </c>
      <c r="I13" s="290">
        <v>4.13</v>
      </c>
      <c r="J13" s="317">
        <v>28</v>
      </c>
      <c r="K13" s="304">
        <v>96</v>
      </c>
      <c r="L13" s="266">
        <v>4.24</v>
      </c>
      <c r="M13" s="290">
        <v>4.13</v>
      </c>
      <c r="N13" s="317">
        <v>31</v>
      </c>
      <c r="O13" s="279">
        <v>84</v>
      </c>
      <c r="P13" s="189">
        <v>3.7023809523809517</v>
      </c>
      <c r="Q13" s="290">
        <v>3.86</v>
      </c>
      <c r="R13" s="310">
        <v>72</v>
      </c>
      <c r="S13" s="243">
        <v>99</v>
      </c>
      <c r="T13" s="189">
        <v>4.1616</v>
      </c>
      <c r="U13" s="290">
        <v>4.1399999999999997</v>
      </c>
      <c r="V13" s="313">
        <v>38</v>
      </c>
      <c r="W13" s="166">
        <f t="shared" si="0"/>
        <v>201</v>
      </c>
      <c r="Y13"/>
      <c r="Z13" s="55"/>
      <c r="AB13" s="55"/>
    </row>
    <row r="14" spans="1:28" ht="15" customHeight="1" thickBot="1" x14ac:dyDescent="0.3">
      <c r="A14" s="172">
        <v>9</v>
      </c>
      <c r="B14" s="38" t="s">
        <v>106</v>
      </c>
      <c r="C14" s="309">
        <v>46</v>
      </c>
      <c r="D14" s="269">
        <v>3.9995999999999996</v>
      </c>
      <c r="E14" s="289">
        <v>4.1399999999999997</v>
      </c>
      <c r="F14" s="322">
        <v>76</v>
      </c>
      <c r="G14" s="309">
        <v>91</v>
      </c>
      <c r="H14" s="269">
        <v>4.0883000000000003</v>
      </c>
      <c r="I14" s="289">
        <v>4.13</v>
      </c>
      <c r="J14" s="322">
        <v>62</v>
      </c>
      <c r="K14" s="309">
        <v>91</v>
      </c>
      <c r="L14" s="269">
        <v>3.8787000000000003</v>
      </c>
      <c r="M14" s="289">
        <v>4.13</v>
      </c>
      <c r="N14" s="322">
        <v>93</v>
      </c>
      <c r="O14" s="278">
        <v>90</v>
      </c>
      <c r="P14" s="196">
        <v>3.5444444444444447</v>
      </c>
      <c r="Q14" s="289">
        <v>3.86</v>
      </c>
      <c r="R14" s="323">
        <v>88</v>
      </c>
      <c r="S14" s="242">
        <v>101</v>
      </c>
      <c r="T14" s="196">
        <v>3.9010000000000002</v>
      </c>
      <c r="U14" s="289">
        <v>4.1399999999999997</v>
      </c>
      <c r="V14" s="324">
        <v>88</v>
      </c>
      <c r="W14" s="173">
        <f t="shared" si="0"/>
        <v>407</v>
      </c>
      <c r="Y14"/>
      <c r="Z14" s="55"/>
      <c r="AB14" s="55"/>
    </row>
    <row r="15" spans="1:28" ht="15" customHeight="1" thickBot="1" x14ac:dyDescent="0.3">
      <c r="A15" s="143"/>
      <c r="B15" s="146" t="s">
        <v>86</v>
      </c>
      <c r="C15" s="155">
        <f>SUM(C16:C27)</f>
        <v>719</v>
      </c>
      <c r="D15" s="158">
        <f>AVERAGE(D16:D27)</f>
        <v>4.0857749999999999</v>
      </c>
      <c r="E15" s="256">
        <v>4.1399999999999997</v>
      </c>
      <c r="F15" s="156"/>
      <c r="G15" s="155">
        <f>SUM(G16:G27)</f>
        <v>1290</v>
      </c>
      <c r="H15" s="158">
        <f>AVERAGE(H16:H27)</f>
        <v>4.0597583333333338</v>
      </c>
      <c r="I15" s="256">
        <v>4.13</v>
      </c>
      <c r="J15" s="156"/>
      <c r="K15" s="155">
        <f>SUM(K16:K27)</f>
        <v>1375</v>
      </c>
      <c r="L15" s="158">
        <f>AVERAGE(L16:L27)</f>
        <v>4.1455583333333346</v>
      </c>
      <c r="M15" s="256">
        <v>4.13</v>
      </c>
      <c r="N15" s="156"/>
      <c r="O15" s="254">
        <f>SUM(O16:O27)</f>
        <v>1117</v>
      </c>
      <c r="P15" s="158">
        <f>AVERAGE(P16:P27)</f>
        <v>3.8222370282724731</v>
      </c>
      <c r="Q15" s="150">
        <v>3.86</v>
      </c>
      <c r="R15" s="254"/>
      <c r="S15" s="155">
        <f>SUM(S16:S27)</f>
        <v>1197</v>
      </c>
      <c r="T15" s="158">
        <f>AVERAGE(T16:T27)</f>
        <v>4.1372333333333335</v>
      </c>
      <c r="U15" s="150">
        <v>4.1399999999999997</v>
      </c>
      <c r="V15" s="156"/>
      <c r="W15" s="147"/>
      <c r="Y15"/>
      <c r="Z15" s="55"/>
      <c r="AB15" s="55"/>
    </row>
    <row r="16" spans="1:28" ht="15" customHeight="1" x14ac:dyDescent="0.25">
      <c r="A16" s="170">
        <v>1</v>
      </c>
      <c r="B16" s="66" t="s">
        <v>22</v>
      </c>
      <c r="C16" s="304">
        <v>55</v>
      </c>
      <c r="D16" s="266">
        <v>4.381899999999999</v>
      </c>
      <c r="E16" s="292">
        <v>4.1399999999999997</v>
      </c>
      <c r="F16" s="318">
        <v>14</v>
      </c>
      <c r="G16" s="304">
        <v>91</v>
      </c>
      <c r="H16" s="266">
        <v>4.1868000000000007</v>
      </c>
      <c r="I16" s="292">
        <v>4.13</v>
      </c>
      <c r="J16" s="318">
        <v>36</v>
      </c>
      <c r="K16" s="304">
        <v>108</v>
      </c>
      <c r="L16" s="266">
        <v>4.4723000000000006</v>
      </c>
      <c r="M16" s="292">
        <v>4.13</v>
      </c>
      <c r="N16" s="318">
        <v>6</v>
      </c>
      <c r="O16" s="280">
        <v>103</v>
      </c>
      <c r="P16" s="22">
        <v>4.0194174757281553</v>
      </c>
      <c r="Q16" s="292">
        <v>3.86</v>
      </c>
      <c r="R16" s="311">
        <v>29</v>
      </c>
      <c r="S16" s="244">
        <v>83</v>
      </c>
      <c r="T16" s="22">
        <v>4.3614999999999995</v>
      </c>
      <c r="U16" s="292">
        <v>4.1399999999999997</v>
      </c>
      <c r="V16" s="313">
        <v>14</v>
      </c>
      <c r="W16" s="162">
        <f t="shared" ref="W16:W27" si="1">V16+R16+N16+J16+F16</f>
        <v>99</v>
      </c>
      <c r="Y16"/>
      <c r="Z16" s="55"/>
      <c r="AB16" s="55"/>
    </row>
    <row r="17" spans="1:28" ht="15" customHeight="1" x14ac:dyDescent="0.25">
      <c r="A17" s="171">
        <v>2</v>
      </c>
      <c r="B17" s="24" t="s">
        <v>23</v>
      </c>
      <c r="C17" s="304">
        <v>42</v>
      </c>
      <c r="D17" s="266">
        <v>4.0718000000000005</v>
      </c>
      <c r="E17" s="290">
        <v>4.1399999999999997</v>
      </c>
      <c r="F17" s="317">
        <v>60</v>
      </c>
      <c r="G17" s="304">
        <v>73</v>
      </c>
      <c r="H17" s="266">
        <v>4.1917999999999997</v>
      </c>
      <c r="I17" s="290">
        <v>4.13</v>
      </c>
      <c r="J17" s="317">
        <v>35</v>
      </c>
      <c r="K17" s="304">
        <v>69</v>
      </c>
      <c r="L17" s="266">
        <v>4.3627000000000002</v>
      </c>
      <c r="M17" s="290">
        <v>4.13</v>
      </c>
      <c r="N17" s="317">
        <v>16</v>
      </c>
      <c r="O17" s="279">
        <v>67</v>
      </c>
      <c r="P17" s="189">
        <v>4.1492537313432836</v>
      </c>
      <c r="Q17" s="290">
        <v>3.86</v>
      </c>
      <c r="R17" s="310">
        <v>15</v>
      </c>
      <c r="S17" s="243">
        <v>68</v>
      </c>
      <c r="T17" s="189">
        <v>4.1911000000000005</v>
      </c>
      <c r="U17" s="290">
        <v>4.1399999999999997</v>
      </c>
      <c r="V17" s="313">
        <v>35</v>
      </c>
      <c r="W17" s="162">
        <f t="shared" si="1"/>
        <v>161</v>
      </c>
      <c r="Y17"/>
      <c r="Z17" s="55"/>
      <c r="AB17" s="55"/>
    </row>
    <row r="18" spans="1:28" ht="15" customHeight="1" x14ac:dyDescent="0.25">
      <c r="A18" s="171">
        <v>3</v>
      </c>
      <c r="B18" s="24" t="s">
        <v>27</v>
      </c>
      <c r="C18" s="304">
        <v>53</v>
      </c>
      <c r="D18" s="266">
        <v>4.3022999999999998</v>
      </c>
      <c r="E18" s="290">
        <v>4.1399999999999997</v>
      </c>
      <c r="F18" s="317">
        <v>20</v>
      </c>
      <c r="G18" s="304">
        <v>102</v>
      </c>
      <c r="H18" s="266">
        <v>4.5098000000000003</v>
      </c>
      <c r="I18" s="290">
        <v>4.13</v>
      </c>
      <c r="J18" s="317">
        <v>7</v>
      </c>
      <c r="K18" s="304">
        <v>108</v>
      </c>
      <c r="L18" s="266">
        <v>4.3519000000000005</v>
      </c>
      <c r="M18" s="290">
        <v>4.13</v>
      </c>
      <c r="N18" s="317">
        <v>18</v>
      </c>
      <c r="O18" s="279">
        <v>95</v>
      </c>
      <c r="P18" s="189">
        <v>3.810526315789474</v>
      </c>
      <c r="Q18" s="290">
        <v>3.86</v>
      </c>
      <c r="R18" s="310">
        <v>55</v>
      </c>
      <c r="S18" s="243">
        <v>95</v>
      </c>
      <c r="T18" s="189">
        <v>4.3898999999999999</v>
      </c>
      <c r="U18" s="290">
        <v>4.1399999999999997</v>
      </c>
      <c r="V18" s="313">
        <v>8</v>
      </c>
      <c r="W18" s="166">
        <f t="shared" si="1"/>
        <v>108</v>
      </c>
      <c r="Y18"/>
      <c r="Z18" s="55"/>
      <c r="AB18" s="55"/>
    </row>
    <row r="19" spans="1:28" ht="15" customHeight="1" x14ac:dyDescent="0.25">
      <c r="A19" s="171">
        <v>4</v>
      </c>
      <c r="B19" s="24" t="s">
        <v>87</v>
      </c>
      <c r="C19" s="304">
        <v>107</v>
      </c>
      <c r="D19" s="266">
        <v>4.3178000000000001</v>
      </c>
      <c r="E19" s="290">
        <v>4.1399999999999997</v>
      </c>
      <c r="F19" s="317">
        <v>18</v>
      </c>
      <c r="G19" s="304">
        <v>181</v>
      </c>
      <c r="H19" s="266">
        <v>4.3698000000000006</v>
      </c>
      <c r="I19" s="290">
        <v>4.13</v>
      </c>
      <c r="J19" s="317">
        <v>14</v>
      </c>
      <c r="K19" s="304">
        <v>187</v>
      </c>
      <c r="L19" s="266">
        <v>4.4546000000000001</v>
      </c>
      <c r="M19" s="290">
        <v>4.13</v>
      </c>
      <c r="N19" s="317">
        <v>7</v>
      </c>
      <c r="O19" s="279">
        <v>139</v>
      </c>
      <c r="P19" s="189">
        <v>4.2949640287769775</v>
      </c>
      <c r="Q19" s="290">
        <v>3.86</v>
      </c>
      <c r="R19" s="310">
        <v>9</v>
      </c>
      <c r="S19" s="243">
        <v>159</v>
      </c>
      <c r="T19" s="189">
        <v>4.5158000000000005</v>
      </c>
      <c r="U19" s="290">
        <v>4.1399999999999997</v>
      </c>
      <c r="V19" s="313">
        <v>4</v>
      </c>
      <c r="W19" s="162">
        <f t="shared" si="1"/>
        <v>52</v>
      </c>
      <c r="Y19" s="55"/>
      <c r="Z19" s="55"/>
      <c r="AB19" s="55"/>
    </row>
    <row r="20" spans="1:28" ht="15" customHeight="1" x14ac:dyDescent="0.25">
      <c r="A20" s="171">
        <v>5</v>
      </c>
      <c r="B20" s="24" t="s">
        <v>24</v>
      </c>
      <c r="C20" s="304">
        <v>96</v>
      </c>
      <c r="D20" s="266">
        <v>4.3754</v>
      </c>
      <c r="E20" s="290">
        <v>4.1399999999999997</v>
      </c>
      <c r="F20" s="317">
        <v>15</v>
      </c>
      <c r="G20" s="304">
        <v>173</v>
      </c>
      <c r="H20" s="266">
        <v>4.3818999999999999</v>
      </c>
      <c r="I20" s="290">
        <v>4.13</v>
      </c>
      <c r="J20" s="317">
        <v>12</v>
      </c>
      <c r="K20" s="304">
        <v>162</v>
      </c>
      <c r="L20" s="266">
        <v>4.1917999999999997</v>
      </c>
      <c r="M20" s="290">
        <v>4.13</v>
      </c>
      <c r="N20" s="317">
        <v>41</v>
      </c>
      <c r="O20" s="279">
        <v>121</v>
      </c>
      <c r="P20" s="189">
        <v>3.7355371900826451</v>
      </c>
      <c r="Q20" s="290">
        <v>3.86</v>
      </c>
      <c r="R20" s="310">
        <v>67</v>
      </c>
      <c r="S20" s="243">
        <v>136</v>
      </c>
      <c r="T20" s="189">
        <v>4.3675999999999995</v>
      </c>
      <c r="U20" s="290">
        <v>4.1399999999999997</v>
      </c>
      <c r="V20" s="313">
        <v>13</v>
      </c>
      <c r="W20" s="162">
        <f t="shared" si="1"/>
        <v>148</v>
      </c>
      <c r="Y20" s="55"/>
      <c r="Z20" s="55"/>
      <c r="AB20" s="55"/>
    </row>
    <row r="21" spans="1:28" ht="15" customHeight="1" x14ac:dyDescent="0.25">
      <c r="A21" s="171">
        <v>6</v>
      </c>
      <c r="B21" s="24" t="s">
        <v>107</v>
      </c>
      <c r="C21" s="304">
        <v>42</v>
      </c>
      <c r="D21" s="266">
        <v>3.6427999999999998</v>
      </c>
      <c r="E21" s="290">
        <v>4.1399999999999997</v>
      </c>
      <c r="F21" s="317">
        <v>112</v>
      </c>
      <c r="G21" s="304">
        <v>114</v>
      </c>
      <c r="H21" s="266">
        <v>3.7105000000000001</v>
      </c>
      <c r="I21" s="290">
        <v>4.13</v>
      </c>
      <c r="J21" s="317">
        <v>103</v>
      </c>
      <c r="K21" s="304">
        <v>113</v>
      </c>
      <c r="L21" s="266">
        <v>3.8669000000000007</v>
      </c>
      <c r="M21" s="290">
        <v>4.13</v>
      </c>
      <c r="N21" s="317">
        <v>96</v>
      </c>
      <c r="O21" s="279">
        <v>96</v>
      </c>
      <c r="P21" s="189">
        <v>3.7395833333333339</v>
      </c>
      <c r="Q21" s="290">
        <v>3.86</v>
      </c>
      <c r="R21" s="310">
        <v>65</v>
      </c>
      <c r="S21" s="243">
        <v>80</v>
      </c>
      <c r="T21" s="189">
        <v>3.9750000000000001</v>
      </c>
      <c r="U21" s="290">
        <v>4.1399999999999997</v>
      </c>
      <c r="V21" s="313">
        <v>73</v>
      </c>
      <c r="W21" s="162">
        <f t="shared" si="1"/>
        <v>449</v>
      </c>
      <c r="Y21" s="55"/>
      <c r="Z21" s="55"/>
      <c r="AB21" s="55"/>
    </row>
    <row r="22" spans="1:28" ht="15" customHeight="1" x14ac:dyDescent="0.25">
      <c r="A22" s="171">
        <v>7</v>
      </c>
      <c r="B22" s="24" t="s">
        <v>108</v>
      </c>
      <c r="C22" s="304">
        <v>43</v>
      </c>
      <c r="D22" s="266">
        <v>3.7207999999999997</v>
      </c>
      <c r="E22" s="290">
        <v>4.1399999999999997</v>
      </c>
      <c r="F22" s="317">
        <v>107</v>
      </c>
      <c r="G22" s="304">
        <v>95</v>
      </c>
      <c r="H22" s="266">
        <v>3.7789000000000006</v>
      </c>
      <c r="I22" s="290">
        <v>4.13</v>
      </c>
      <c r="J22" s="317">
        <v>98</v>
      </c>
      <c r="K22" s="304">
        <v>110</v>
      </c>
      <c r="L22" s="266">
        <v>4.1185999999999998</v>
      </c>
      <c r="M22" s="290">
        <v>4.13</v>
      </c>
      <c r="N22" s="317">
        <v>61</v>
      </c>
      <c r="O22" s="279">
        <v>101</v>
      </c>
      <c r="P22" s="189">
        <v>3.8712871287128712</v>
      </c>
      <c r="Q22" s="290">
        <v>3.86</v>
      </c>
      <c r="R22" s="310">
        <v>45</v>
      </c>
      <c r="S22" s="243">
        <v>103</v>
      </c>
      <c r="T22" s="189">
        <v>4.0193999999999992</v>
      </c>
      <c r="U22" s="290">
        <v>4.1399999999999997</v>
      </c>
      <c r="V22" s="313">
        <v>63</v>
      </c>
      <c r="W22" s="162">
        <f t="shared" si="1"/>
        <v>374</v>
      </c>
      <c r="Y22" s="55"/>
      <c r="Z22" s="55"/>
      <c r="AB22" s="55"/>
    </row>
    <row r="23" spans="1:28" ht="15" customHeight="1" x14ac:dyDescent="0.25">
      <c r="A23" s="325">
        <v>8</v>
      </c>
      <c r="B23" s="24" t="s">
        <v>25</v>
      </c>
      <c r="C23" s="305">
        <v>43</v>
      </c>
      <c r="D23" s="265">
        <v>3.9302000000000006</v>
      </c>
      <c r="E23" s="290">
        <v>4.1399999999999997</v>
      </c>
      <c r="F23" s="317">
        <v>84</v>
      </c>
      <c r="G23" s="305">
        <v>62</v>
      </c>
      <c r="H23" s="265">
        <v>4.0644999999999998</v>
      </c>
      <c r="I23" s="290">
        <v>4.13</v>
      </c>
      <c r="J23" s="317">
        <v>70</v>
      </c>
      <c r="K23" s="305">
        <v>81</v>
      </c>
      <c r="L23" s="265">
        <v>4.0744000000000007</v>
      </c>
      <c r="M23" s="290">
        <v>4.13</v>
      </c>
      <c r="N23" s="317">
        <v>68</v>
      </c>
      <c r="O23" s="279">
        <v>46</v>
      </c>
      <c r="P23" s="189">
        <v>3.8695652173913042</v>
      </c>
      <c r="Q23" s="290">
        <v>3.86</v>
      </c>
      <c r="R23" s="310">
        <v>46</v>
      </c>
      <c r="S23" s="243">
        <v>91</v>
      </c>
      <c r="T23" s="189">
        <v>4.1981999999999999</v>
      </c>
      <c r="U23" s="290">
        <v>4.1399999999999997</v>
      </c>
      <c r="V23" s="313">
        <v>34</v>
      </c>
      <c r="W23" s="162">
        <f t="shared" si="1"/>
        <v>302</v>
      </c>
      <c r="Y23" s="55"/>
      <c r="Z23" s="55"/>
      <c r="AB23" s="55"/>
    </row>
    <row r="24" spans="1:28" ht="15" customHeight="1" x14ac:dyDescent="0.25">
      <c r="A24" s="171">
        <v>9</v>
      </c>
      <c r="B24" s="24" t="s">
        <v>215</v>
      </c>
      <c r="C24" s="304">
        <v>49</v>
      </c>
      <c r="D24" s="266">
        <v>4.2243999999999993</v>
      </c>
      <c r="E24" s="290">
        <v>4.1399999999999997</v>
      </c>
      <c r="F24" s="317">
        <v>31</v>
      </c>
      <c r="G24" s="304">
        <v>87</v>
      </c>
      <c r="H24" s="266">
        <v>4.1380000000000008</v>
      </c>
      <c r="I24" s="290">
        <v>4.13</v>
      </c>
      <c r="J24" s="317">
        <v>52</v>
      </c>
      <c r="K24" s="304">
        <v>87</v>
      </c>
      <c r="L24" s="266">
        <v>4.1375000000000002</v>
      </c>
      <c r="M24" s="290">
        <v>4.13</v>
      </c>
      <c r="N24" s="317">
        <v>52</v>
      </c>
      <c r="O24" s="279">
        <v>69</v>
      </c>
      <c r="P24" s="189">
        <v>3.666666666666667</v>
      </c>
      <c r="Q24" s="290">
        <v>3.86</v>
      </c>
      <c r="R24" s="310">
        <v>77</v>
      </c>
      <c r="S24" s="243">
        <v>108</v>
      </c>
      <c r="T24" s="189">
        <v>3.9908000000000006</v>
      </c>
      <c r="U24" s="290">
        <v>4.1399999999999997</v>
      </c>
      <c r="V24" s="313">
        <v>70</v>
      </c>
      <c r="W24" s="162">
        <f t="shared" si="1"/>
        <v>282</v>
      </c>
      <c r="Y24" s="55"/>
      <c r="Z24" s="55"/>
      <c r="AB24" s="55"/>
    </row>
    <row r="25" spans="1:28" ht="15" customHeight="1" x14ac:dyDescent="0.25">
      <c r="A25" s="171">
        <v>10</v>
      </c>
      <c r="B25" s="24" t="s">
        <v>109</v>
      </c>
      <c r="C25" s="304">
        <v>71</v>
      </c>
      <c r="D25" s="266">
        <v>3.9718</v>
      </c>
      <c r="E25" s="290">
        <v>4.1399999999999997</v>
      </c>
      <c r="F25" s="317">
        <v>80</v>
      </c>
      <c r="G25" s="304">
        <v>103</v>
      </c>
      <c r="H25" s="266">
        <v>3.6989999999999998</v>
      </c>
      <c r="I25" s="290">
        <v>4.13</v>
      </c>
      <c r="J25" s="317">
        <v>105</v>
      </c>
      <c r="K25" s="304">
        <v>103</v>
      </c>
      <c r="L25" s="266">
        <v>3.7281999999999997</v>
      </c>
      <c r="M25" s="290">
        <v>4.13</v>
      </c>
      <c r="N25" s="317">
        <v>109</v>
      </c>
      <c r="O25" s="279">
        <v>109</v>
      </c>
      <c r="P25" s="189">
        <v>3.5045871559633026</v>
      </c>
      <c r="Q25" s="290">
        <v>3.86</v>
      </c>
      <c r="R25" s="310">
        <v>93</v>
      </c>
      <c r="S25" s="243">
        <v>90</v>
      </c>
      <c r="T25" s="189">
        <v>3.5448000000000004</v>
      </c>
      <c r="U25" s="290">
        <v>4.1399999999999997</v>
      </c>
      <c r="V25" s="313">
        <v>108</v>
      </c>
      <c r="W25" s="162">
        <f t="shared" si="1"/>
        <v>495</v>
      </c>
      <c r="Y25" s="55"/>
      <c r="Z25" s="55"/>
      <c r="AB25" s="55"/>
    </row>
    <row r="26" spans="1:28" ht="15" customHeight="1" x14ac:dyDescent="0.25">
      <c r="A26" s="171">
        <v>11</v>
      </c>
      <c r="B26" s="24" t="s">
        <v>110</v>
      </c>
      <c r="C26" s="304">
        <v>65</v>
      </c>
      <c r="D26" s="266">
        <v>4.0149999999999997</v>
      </c>
      <c r="E26" s="290">
        <v>4.1399999999999997</v>
      </c>
      <c r="F26" s="317">
        <v>73</v>
      </c>
      <c r="G26" s="304">
        <v>140</v>
      </c>
      <c r="H26" s="266">
        <v>3.6860999999999997</v>
      </c>
      <c r="I26" s="290">
        <v>4.13</v>
      </c>
      <c r="J26" s="317">
        <v>106</v>
      </c>
      <c r="K26" s="304">
        <v>155</v>
      </c>
      <c r="L26" s="266">
        <v>3.9874000000000001</v>
      </c>
      <c r="M26" s="290">
        <v>4.13</v>
      </c>
      <c r="N26" s="317">
        <v>84</v>
      </c>
      <c r="O26" s="279">
        <v>102</v>
      </c>
      <c r="P26" s="189">
        <v>3.5098039215686274</v>
      </c>
      <c r="Q26" s="290">
        <v>3.86</v>
      </c>
      <c r="R26" s="310">
        <v>92</v>
      </c>
      <c r="S26" s="243">
        <v>127</v>
      </c>
      <c r="T26" s="189">
        <v>4.1101999999999999</v>
      </c>
      <c r="U26" s="290">
        <v>4.1399999999999997</v>
      </c>
      <c r="V26" s="313">
        <v>51</v>
      </c>
      <c r="W26" s="162">
        <f t="shared" si="1"/>
        <v>406</v>
      </c>
      <c r="Y26" s="55"/>
      <c r="Z26" s="55"/>
      <c r="AB26" s="55"/>
    </row>
    <row r="27" spans="1:28" ht="15" customHeight="1" thickBot="1" x14ac:dyDescent="0.3">
      <c r="A27" s="171">
        <v>12</v>
      </c>
      <c r="B27" s="24" t="s">
        <v>111</v>
      </c>
      <c r="C27" s="304">
        <v>53</v>
      </c>
      <c r="D27" s="266">
        <v>4.0750999999999999</v>
      </c>
      <c r="E27" s="290">
        <v>4.1399999999999997</v>
      </c>
      <c r="F27" s="317">
        <v>59</v>
      </c>
      <c r="G27" s="304">
        <v>69</v>
      </c>
      <c r="H27" s="266">
        <v>4</v>
      </c>
      <c r="I27" s="290">
        <v>4.13</v>
      </c>
      <c r="J27" s="317">
        <v>77</v>
      </c>
      <c r="K27" s="304">
        <v>92</v>
      </c>
      <c r="L27" s="266">
        <v>4.0004</v>
      </c>
      <c r="M27" s="290">
        <v>4.13</v>
      </c>
      <c r="N27" s="317">
        <v>80</v>
      </c>
      <c r="O27" s="279">
        <v>69</v>
      </c>
      <c r="P27" s="189">
        <v>3.695652173913043</v>
      </c>
      <c r="Q27" s="290">
        <v>3.86</v>
      </c>
      <c r="R27" s="310">
        <v>73</v>
      </c>
      <c r="S27" s="243">
        <v>57</v>
      </c>
      <c r="T27" s="189">
        <v>3.9824999999999999</v>
      </c>
      <c r="U27" s="290">
        <v>4.1399999999999997</v>
      </c>
      <c r="V27" s="313">
        <v>72</v>
      </c>
      <c r="W27" s="162">
        <f t="shared" si="1"/>
        <v>361</v>
      </c>
      <c r="Y27" s="55"/>
      <c r="Z27" s="55"/>
      <c r="AB27" s="55"/>
    </row>
    <row r="28" spans="1:28" ht="15" customHeight="1" thickBot="1" x14ac:dyDescent="0.3">
      <c r="A28" s="143"/>
      <c r="B28" s="146" t="s">
        <v>88</v>
      </c>
      <c r="C28" s="155">
        <f>SUM(C29:C45)</f>
        <v>959</v>
      </c>
      <c r="D28" s="158">
        <f>AVERAGE(D29:D45)</f>
        <v>3.9293176470588227</v>
      </c>
      <c r="E28" s="256">
        <v>4.1399999999999997</v>
      </c>
      <c r="F28" s="156"/>
      <c r="G28" s="155">
        <f>SUM(G29:G45)</f>
        <v>1709</v>
      </c>
      <c r="H28" s="158">
        <f>AVERAGE(H29:H45)</f>
        <v>3.9305823529411765</v>
      </c>
      <c r="I28" s="256">
        <v>4.13</v>
      </c>
      <c r="J28" s="156"/>
      <c r="K28" s="155">
        <f>SUM(K29:K45)</f>
        <v>1815</v>
      </c>
      <c r="L28" s="158">
        <f>AVERAGE(L29:L45)</f>
        <v>3.9673882352941168</v>
      </c>
      <c r="M28" s="256">
        <v>4.13</v>
      </c>
      <c r="N28" s="156"/>
      <c r="O28" s="254">
        <f>SUM(O29:O45)</f>
        <v>1597</v>
      </c>
      <c r="P28" s="158">
        <f>AVERAGE(P29:P45)</f>
        <v>3.7013276198024099</v>
      </c>
      <c r="Q28" s="150">
        <v>3.86</v>
      </c>
      <c r="R28" s="254"/>
      <c r="S28" s="155">
        <f>SUM(S29:S45)</f>
        <v>1687</v>
      </c>
      <c r="T28" s="158">
        <f>AVERAGE(T29:T45)</f>
        <v>3.9048000000000012</v>
      </c>
      <c r="U28" s="150">
        <v>4.1399999999999997</v>
      </c>
      <c r="V28" s="156"/>
      <c r="W28" s="147"/>
      <c r="Y28" s="55"/>
      <c r="Z28" s="55"/>
      <c r="AB28" s="55"/>
    </row>
    <row r="29" spans="1:28" ht="15" customHeight="1" x14ac:dyDescent="0.25">
      <c r="A29" s="170">
        <v>1</v>
      </c>
      <c r="B29" s="24" t="s">
        <v>28</v>
      </c>
      <c r="C29" s="304">
        <v>72</v>
      </c>
      <c r="D29" s="266">
        <v>4.1111000000000004</v>
      </c>
      <c r="E29" s="290">
        <v>4.1399999999999997</v>
      </c>
      <c r="F29" s="317">
        <v>54</v>
      </c>
      <c r="G29" s="304">
        <v>123</v>
      </c>
      <c r="H29" s="266">
        <v>4.1545000000000005</v>
      </c>
      <c r="I29" s="290">
        <v>4.13</v>
      </c>
      <c r="J29" s="317">
        <v>50</v>
      </c>
      <c r="K29" s="304">
        <v>140</v>
      </c>
      <c r="L29" s="266">
        <v>3.8642000000000003</v>
      </c>
      <c r="M29" s="290">
        <v>4.13</v>
      </c>
      <c r="N29" s="317">
        <v>98</v>
      </c>
      <c r="O29" s="279">
        <v>143</v>
      </c>
      <c r="P29" s="189">
        <v>3.8041958041958037</v>
      </c>
      <c r="Q29" s="290">
        <v>3.86</v>
      </c>
      <c r="R29" s="310">
        <v>56</v>
      </c>
      <c r="S29" s="243">
        <v>134</v>
      </c>
      <c r="T29" s="189">
        <v>4.0222999999999995</v>
      </c>
      <c r="U29" s="290">
        <v>4.1399999999999997</v>
      </c>
      <c r="V29" s="313">
        <v>64</v>
      </c>
      <c r="W29" s="162">
        <f t="shared" ref="W29:W45" si="2">V29+R29+N29+J29+F29</f>
        <v>322</v>
      </c>
      <c r="Y29" s="55"/>
      <c r="Z29" s="55"/>
      <c r="AB29" s="55"/>
    </row>
    <row r="30" spans="1:28" ht="15" customHeight="1" x14ac:dyDescent="0.25">
      <c r="A30" s="171">
        <v>2</v>
      </c>
      <c r="B30" s="24" t="s">
        <v>112</v>
      </c>
      <c r="C30" s="304">
        <v>68</v>
      </c>
      <c r="D30" s="266">
        <v>3.9264999999999999</v>
      </c>
      <c r="E30" s="290">
        <v>4.1399999999999997</v>
      </c>
      <c r="F30" s="317">
        <v>85</v>
      </c>
      <c r="G30" s="304">
        <v>134</v>
      </c>
      <c r="H30" s="266">
        <v>4.0823999999999998</v>
      </c>
      <c r="I30" s="290">
        <v>4.13</v>
      </c>
      <c r="J30" s="317">
        <v>65</v>
      </c>
      <c r="K30" s="304">
        <v>123</v>
      </c>
      <c r="L30" s="266">
        <v>4.2846000000000002</v>
      </c>
      <c r="M30" s="290">
        <v>4.13</v>
      </c>
      <c r="N30" s="317">
        <v>21</v>
      </c>
      <c r="O30" s="279">
        <v>126</v>
      </c>
      <c r="P30" s="189">
        <v>4.1111111111111107</v>
      </c>
      <c r="Q30" s="290">
        <v>3.86</v>
      </c>
      <c r="R30" s="310">
        <v>18</v>
      </c>
      <c r="S30" s="243">
        <v>117</v>
      </c>
      <c r="T30" s="189">
        <v>4.1628000000000007</v>
      </c>
      <c r="U30" s="290">
        <v>4.1399999999999997</v>
      </c>
      <c r="V30" s="313">
        <v>39</v>
      </c>
      <c r="W30" s="166">
        <f t="shared" si="2"/>
        <v>228</v>
      </c>
      <c r="Y30" s="55"/>
      <c r="Z30" s="55"/>
      <c r="AB30" s="55"/>
    </row>
    <row r="31" spans="1:28" ht="15" customHeight="1" x14ac:dyDescent="0.25">
      <c r="A31" s="171">
        <v>3</v>
      </c>
      <c r="B31" s="24" t="s">
        <v>32</v>
      </c>
      <c r="C31" s="304">
        <v>87</v>
      </c>
      <c r="D31" s="266">
        <v>4.0459999999999994</v>
      </c>
      <c r="E31" s="290">
        <v>4.1399999999999997</v>
      </c>
      <c r="F31" s="317">
        <v>65</v>
      </c>
      <c r="G31" s="304">
        <v>136</v>
      </c>
      <c r="H31" s="266">
        <v>4.1764000000000001</v>
      </c>
      <c r="I31" s="290">
        <v>4.13</v>
      </c>
      <c r="J31" s="317">
        <v>41</v>
      </c>
      <c r="K31" s="304">
        <v>166</v>
      </c>
      <c r="L31" s="266">
        <v>4.1261999999999999</v>
      </c>
      <c r="M31" s="290">
        <v>4.13</v>
      </c>
      <c r="N31" s="317">
        <v>58</v>
      </c>
      <c r="O31" s="279">
        <v>140</v>
      </c>
      <c r="P31" s="189">
        <v>3.7428571428571433</v>
      </c>
      <c r="Q31" s="290">
        <v>3.86</v>
      </c>
      <c r="R31" s="310">
        <v>64</v>
      </c>
      <c r="S31" s="243">
        <v>113</v>
      </c>
      <c r="T31" s="189">
        <v>4.0796999999999999</v>
      </c>
      <c r="U31" s="290">
        <v>4.1399999999999997</v>
      </c>
      <c r="V31" s="313">
        <v>56</v>
      </c>
      <c r="W31" s="162">
        <f t="shared" si="2"/>
        <v>284</v>
      </c>
      <c r="Y31" s="55"/>
      <c r="Z31" s="55"/>
      <c r="AB31" s="55"/>
    </row>
    <row r="32" spans="1:28" ht="15" customHeight="1" x14ac:dyDescent="0.25">
      <c r="A32" s="171">
        <v>4</v>
      </c>
      <c r="B32" s="24" t="s">
        <v>113</v>
      </c>
      <c r="C32" s="308">
        <v>39</v>
      </c>
      <c r="D32" s="266">
        <v>3.9229999999999996</v>
      </c>
      <c r="E32" s="290">
        <v>4.1399999999999997</v>
      </c>
      <c r="F32" s="317">
        <v>86</v>
      </c>
      <c r="G32" s="308">
        <v>86</v>
      </c>
      <c r="H32" s="266">
        <v>3.8837999999999999</v>
      </c>
      <c r="I32" s="290">
        <v>4.13</v>
      </c>
      <c r="J32" s="317">
        <v>92</v>
      </c>
      <c r="K32" s="308">
        <v>116</v>
      </c>
      <c r="L32" s="266">
        <v>4.2327000000000004</v>
      </c>
      <c r="M32" s="290">
        <v>4.13</v>
      </c>
      <c r="N32" s="317">
        <v>34</v>
      </c>
      <c r="O32" s="279">
        <v>110</v>
      </c>
      <c r="P32" s="189">
        <v>4.1545454545454552</v>
      </c>
      <c r="Q32" s="290">
        <v>3.86</v>
      </c>
      <c r="R32" s="310">
        <v>14</v>
      </c>
      <c r="S32" s="243">
        <v>101</v>
      </c>
      <c r="T32" s="189">
        <v>4.1484999999999994</v>
      </c>
      <c r="U32" s="290">
        <v>4.1399999999999997</v>
      </c>
      <c r="V32" s="313">
        <v>41</v>
      </c>
      <c r="W32" s="162">
        <f t="shared" si="2"/>
        <v>267</v>
      </c>
      <c r="Y32" s="55"/>
      <c r="Z32" s="55"/>
      <c r="AB32" s="55"/>
    </row>
    <row r="33" spans="1:28" ht="15" customHeight="1" x14ac:dyDescent="0.25">
      <c r="A33" s="171">
        <v>5</v>
      </c>
      <c r="B33" s="24" t="s">
        <v>36</v>
      </c>
      <c r="C33" s="304">
        <v>52</v>
      </c>
      <c r="D33" s="266">
        <v>3.8652999999999995</v>
      </c>
      <c r="E33" s="290">
        <v>4.1399999999999997</v>
      </c>
      <c r="F33" s="317">
        <v>95</v>
      </c>
      <c r="G33" s="304">
        <v>100</v>
      </c>
      <c r="H33" s="266">
        <v>3.95</v>
      </c>
      <c r="I33" s="290">
        <v>4.13</v>
      </c>
      <c r="J33" s="317">
        <v>87</v>
      </c>
      <c r="K33" s="304">
        <v>72</v>
      </c>
      <c r="L33" s="266">
        <v>4.0276999999999994</v>
      </c>
      <c r="M33" s="290">
        <v>4.13</v>
      </c>
      <c r="N33" s="317">
        <v>78</v>
      </c>
      <c r="O33" s="279">
        <v>98</v>
      </c>
      <c r="P33" s="189">
        <v>3.9285714285714284</v>
      </c>
      <c r="Q33" s="290">
        <v>3.86</v>
      </c>
      <c r="R33" s="310">
        <v>39</v>
      </c>
      <c r="S33" s="243">
        <v>101</v>
      </c>
      <c r="T33" s="189">
        <v>3.8910999999999998</v>
      </c>
      <c r="U33" s="290">
        <v>4.1399999999999997</v>
      </c>
      <c r="V33" s="313">
        <v>91</v>
      </c>
      <c r="W33" s="162">
        <f t="shared" si="2"/>
        <v>390</v>
      </c>
      <c r="Y33" s="55"/>
      <c r="Z33" s="55"/>
      <c r="AB33" s="55"/>
    </row>
    <row r="34" spans="1:28" ht="15" customHeight="1" x14ac:dyDescent="0.25">
      <c r="A34" s="171">
        <v>6</v>
      </c>
      <c r="B34" s="24" t="s">
        <v>29</v>
      </c>
      <c r="C34" s="308">
        <v>37</v>
      </c>
      <c r="D34" s="266">
        <v>4.2163000000000004</v>
      </c>
      <c r="E34" s="290">
        <v>4.1399999999999997</v>
      </c>
      <c r="F34" s="317">
        <v>35</v>
      </c>
      <c r="G34" s="308">
        <v>54</v>
      </c>
      <c r="H34" s="266">
        <v>3.9445000000000006</v>
      </c>
      <c r="I34" s="290">
        <v>4.13</v>
      </c>
      <c r="J34" s="317">
        <v>89</v>
      </c>
      <c r="K34" s="308">
        <v>51</v>
      </c>
      <c r="L34" s="266">
        <v>4.0783999999999994</v>
      </c>
      <c r="M34" s="290">
        <v>4.13</v>
      </c>
      <c r="N34" s="317">
        <v>67</v>
      </c>
      <c r="O34" s="279">
        <v>56</v>
      </c>
      <c r="P34" s="189">
        <v>3.1428571428571428</v>
      </c>
      <c r="Q34" s="290">
        <v>3.86</v>
      </c>
      <c r="R34" s="310">
        <v>108</v>
      </c>
      <c r="S34" s="243">
        <v>58</v>
      </c>
      <c r="T34" s="189">
        <v>3.4141000000000004</v>
      </c>
      <c r="U34" s="290">
        <v>4.1399999999999997</v>
      </c>
      <c r="V34" s="313">
        <v>109</v>
      </c>
      <c r="W34" s="162">
        <f t="shared" si="2"/>
        <v>408</v>
      </c>
      <c r="Y34" s="55"/>
      <c r="Z34" s="55"/>
      <c r="AB34" s="55"/>
    </row>
    <row r="35" spans="1:28" ht="15" customHeight="1" x14ac:dyDescent="0.25">
      <c r="A35" s="171">
        <v>7</v>
      </c>
      <c r="B35" s="24" t="s">
        <v>114</v>
      </c>
      <c r="C35" s="304">
        <v>85</v>
      </c>
      <c r="D35" s="266">
        <v>3.6823999999999999</v>
      </c>
      <c r="E35" s="290">
        <v>4.1399999999999997</v>
      </c>
      <c r="F35" s="317">
        <v>110</v>
      </c>
      <c r="G35" s="304">
        <v>147</v>
      </c>
      <c r="H35" s="266">
        <v>3.8571999999999997</v>
      </c>
      <c r="I35" s="290">
        <v>4.13</v>
      </c>
      <c r="J35" s="317">
        <v>94</v>
      </c>
      <c r="K35" s="304">
        <v>154</v>
      </c>
      <c r="L35" s="266">
        <v>4.0717999999999996</v>
      </c>
      <c r="M35" s="290">
        <v>4.13</v>
      </c>
      <c r="N35" s="317">
        <v>70</v>
      </c>
      <c r="O35" s="279">
        <v>106</v>
      </c>
      <c r="P35" s="189">
        <v>3.2924528301886791</v>
      </c>
      <c r="Q35" s="290">
        <v>3.86</v>
      </c>
      <c r="R35" s="310">
        <v>106</v>
      </c>
      <c r="S35" s="243">
        <v>154</v>
      </c>
      <c r="T35" s="189">
        <v>3.8376999999999999</v>
      </c>
      <c r="U35" s="290">
        <v>4.1399999999999997</v>
      </c>
      <c r="V35" s="313">
        <v>96</v>
      </c>
      <c r="W35" s="162">
        <f t="shared" si="2"/>
        <v>476</v>
      </c>
      <c r="Y35" s="55"/>
      <c r="Z35" s="55"/>
      <c r="AB35" s="55"/>
    </row>
    <row r="36" spans="1:28" ht="15" customHeight="1" x14ac:dyDescent="0.25">
      <c r="A36" s="171">
        <v>8</v>
      </c>
      <c r="B36" s="24" t="s">
        <v>30</v>
      </c>
      <c r="C36" s="304">
        <v>43</v>
      </c>
      <c r="D36" s="266">
        <v>3.7210000000000001</v>
      </c>
      <c r="E36" s="290">
        <v>4.1399999999999997</v>
      </c>
      <c r="F36" s="317">
        <v>106</v>
      </c>
      <c r="G36" s="304">
        <v>49</v>
      </c>
      <c r="H36" s="266">
        <v>4.1223999999999998</v>
      </c>
      <c r="I36" s="290">
        <v>4.13</v>
      </c>
      <c r="J36" s="317">
        <v>56</v>
      </c>
      <c r="K36" s="304">
        <v>60</v>
      </c>
      <c r="L36" s="266">
        <v>3.6995999999999998</v>
      </c>
      <c r="M36" s="290">
        <v>4.13</v>
      </c>
      <c r="N36" s="317">
        <v>110</v>
      </c>
      <c r="O36" s="279">
        <v>67</v>
      </c>
      <c r="P36" s="189">
        <v>3.3283582089552239</v>
      </c>
      <c r="Q36" s="290">
        <v>3.86</v>
      </c>
      <c r="R36" s="310">
        <v>105</v>
      </c>
      <c r="S36" s="243">
        <v>66</v>
      </c>
      <c r="T36" s="189">
        <v>3.8489000000000004</v>
      </c>
      <c r="U36" s="290">
        <v>4.1399999999999997</v>
      </c>
      <c r="V36" s="313">
        <v>93</v>
      </c>
      <c r="W36" s="162">
        <f t="shared" si="2"/>
        <v>470</v>
      </c>
      <c r="Y36" s="55"/>
      <c r="Z36" s="55"/>
      <c r="AB36" s="55"/>
    </row>
    <row r="37" spans="1:28" ht="15" customHeight="1" x14ac:dyDescent="0.25">
      <c r="A37" s="171">
        <v>9</v>
      </c>
      <c r="B37" s="24" t="s">
        <v>31</v>
      </c>
      <c r="C37" s="304">
        <v>43</v>
      </c>
      <c r="D37" s="266">
        <v>3.7675000000000001</v>
      </c>
      <c r="E37" s="290">
        <v>4.1399999999999997</v>
      </c>
      <c r="F37" s="317">
        <v>104</v>
      </c>
      <c r="G37" s="304">
        <v>97</v>
      </c>
      <c r="H37" s="266">
        <v>3.7834999999999996</v>
      </c>
      <c r="I37" s="290">
        <v>4.13</v>
      </c>
      <c r="J37" s="317">
        <v>99</v>
      </c>
      <c r="K37" s="304">
        <v>88</v>
      </c>
      <c r="L37" s="266">
        <v>4.1704999999999997</v>
      </c>
      <c r="M37" s="290">
        <v>4.13</v>
      </c>
      <c r="N37" s="317">
        <v>44</v>
      </c>
      <c r="O37" s="279">
        <v>77</v>
      </c>
      <c r="P37" s="189">
        <v>3.4155844155844157</v>
      </c>
      <c r="Q37" s="290">
        <v>3.86</v>
      </c>
      <c r="R37" s="310">
        <v>98</v>
      </c>
      <c r="S37" s="243">
        <v>87</v>
      </c>
      <c r="T37" s="189">
        <v>3.5976999999999997</v>
      </c>
      <c r="U37" s="290">
        <v>4.1399999999999997</v>
      </c>
      <c r="V37" s="313">
        <v>107</v>
      </c>
      <c r="W37" s="162">
        <f t="shared" si="2"/>
        <v>452</v>
      </c>
      <c r="Y37" s="55"/>
      <c r="Z37" s="55"/>
      <c r="AB37" s="55"/>
    </row>
    <row r="38" spans="1:28" ht="15" customHeight="1" x14ac:dyDescent="0.25">
      <c r="A38" s="171">
        <v>10</v>
      </c>
      <c r="B38" s="24" t="s">
        <v>115</v>
      </c>
      <c r="C38" s="304">
        <v>28</v>
      </c>
      <c r="D38" s="266">
        <v>4.0357000000000003</v>
      </c>
      <c r="E38" s="290">
        <v>4.1399999999999997</v>
      </c>
      <c r="F38" s="317">
        <v>67</v>
      </c>
      <c r="G38" s="304">
        <v>50</v>
      </c>
      <c r="H38" s="266">
        <v>3.7</v>
      </c>
      <c r="I38" s="290">
        <v>4.13</v>
      </c>
      <c r="J38" s="317">
        <v>104</v>
      </c>
      <c r="K38" s="304">
        <v>23</v>
      </c>
      <c r="L38" s="266">
        <v>3.6956000000000002</v>
      </c>
      <c r="M38" s="290">
        <v>4.13</v>
      </c>
      <c r="N38" s="317">
        <v>111</v>
      </c>
      <c r="O38" s="279">
        <v>26</v>
      </c>
      <c r="P38" s="189">
        <v>3.3461538461538463</v>
      </c>
      <c r="Q38" s="290">
        <v>3.86</v>
      </c>
      <c r="R38" s="310">
        <v>103</v>
      </c>
      <c r="S38" s="243">
        <v>42</v>
      </c>
      <c r="T38" s="189">
        <v>3.9048000000000003</v>
      </c>
      <c r="U38" s="290">
        <v>4.1399999999999997</v>
      </c>
      <c r="V38" s="313">
        <v>86</v>
      </c>
      <c r="W38" s="162">
        <f t="shared" si="2"/>
        <v>471</v>
      </c>
      <c r="Y38" s="55"/>
      <c r="Z38" s="55"/>
      <c r="AB38" s="55"/>
    </row>
    <row r="39" spans="1:28" ht="15" customHeight="1" x14ac:dyDescent="0.25">
      <c r="A39" s="171">
        <v>11</v>
      </c>
      <c r="B39" s="24" t="s">
        <v>116</v>
      </c>
      <c r="C39" s="304">
        <v>61</v>
      </c>
      <c r="D39" s="266">
        <v>4.1475</v>
      </c>
      <c r="E39" s="290">
        <v>4.1399999999999997</v>
      </c>
      <c r="F39" s="317">
        <v>47</v>
      </c>
      <c r="G39" s="304">
        <v>127</v>
      </c>
      <c r="H39" s="266">
        <v>3.8111000000000002</v>
      </c>
      <c r="I39" s="290">
        <v>4.13</v>
      </c>
      <c r="J39" s="317">
        <v>96</v>
      </c>
      <c r="K39" s="304">
        <v>199</v>
      </c>
      <c r="L39" s="266">
        <v>3.7888999999999999</v>
      </c>
      <c r="M39" s="290">
        <v>4.13</v>
      </c>
      <c r="N39" s="317">
        <v>103</v>
      </c>
      <c r="O39" s="279">
        <v>118</v>
      </c>
      <c r="P39" s="189">
        <v>3.8728813559322037</v>
      </c>
      <c r="Q39" s="290">
        <v>3.86</v>
      </c>
      <c r="R39" s="310">
        <v>44</v>
      </c>
      <c r="S39" s="243">
        <v>151</v>
      </c>
      <c r="T39" s="189">
        <v>3.7749000000000001</v>
      </c>
      <c r="U39" s="290">
        <v>4.1399999999999997</v>
      </c>
      <c r="V39" s="313">
        <v>102</v>
      </c>
      <c r="W39" s="162">
        <f t="shared" si="2"/>
        <v>392</v>
      </c>
      <c r="Y39" s="55"/>
      <c r="Z39" s="55"/>
      <c r="AB39" s="55"/>
    </row>
    <row r="40" spans="1:28" ht="15" customHeight="1" x14ac:dyDescent="0.25">
      <c r="A40" s="171">
        <v>12</v>
      </c>
      <c r="B40" s="24" t="s">
        <v>33</v>
      </c>
      <c r="C40" s="304">
        <v>71</v>
      </c>
      <c r="D40" s="266">
        <v>3.9155000000000002</v>
      </c>
      <c r="E40" s="290">
        <v>4.1399999999999997</v>
      </c>
      <c r="F40" s="317">
        <v>87</v>
      </c>
      <c r="G40" s="304">
        <v>99</v>
      </c>
      <c r="H40" s="266">
        <v>3.9697000000000005</v>
      </c>
      <c r="I40" s="290">
        <v>4.13</v>
      </c>
      <c r="J40" s="317">
        <v>83</v>
      </c>
      <c r="K40" s="304">
        <v>75</v>
      </c>
      <c r="L40" s="266">
        <v>3.9604000000000004</v>
      </c>
      <c r="M40" s="290">
        <v>4.13</v>
      </c>
      <c r="N40" s="317">
        <v>87</v>
      </c>
      <c r="O40" s="279">
        <v>94</v>
      </c>
      <c r="P40" s="189">
        <v>4</v>
      </c>
      <c r="Q40" s="290">
        <v>3.86</v>
      </c>
      <c r="R40" s="310">
        <v>32</v>
      </c>
      <c r="S40" s="243">
        <v>99</v>
      </c>
      <c r="T40" s="189">
        <v>3.9091000000000005</v>
      </c>
      <c r="U40" s="290">
        <v>4.1399999999999997</v>
      </c>
      <c r="V40" s="313">
        <v>84</v>
      </c>
      <c r="W40" s="162">
        <f t="shared" si="2"/>
        <v>373</v>
      </c>
      <c r="Y40" s="55"/>
      <c r="Z40" s="55"/>
      <c r="AB40" s="55"/>
    </row>
    <row r="41" spans="1:28" ht="15" customHeight="1" x14ac:dyDescent="0.25">
      <c r="A41" s="171">
        <v>13</v>
      </c>
      <c r="B41" s="24" t="s">
        <v>117</v>
      </c>
      <c r="C41" s="304">
        <v>52</v>
      </c>
      <c r="D41" s="266">
        <v>3.6919999999999997</v>
      </c>
      <c r="E41" s="290">
        <v>4.1399999999999997</v>
      </c>
      <c r="F41" s="317">
        <v>108</v>
      </c>
      <c r="G41" s="304">
        <v>113</v>
      </c>
      <c r="H41" s="266">
        <v>3.7872000000000003</v>
      </c>
      <c r="I41" s="290">
        <v>4.13</v>
      </c>
      <c r="J41" s="317">
        <v>97</v>
      </c>
      <c r="K41" s="304">
        <v>134</v>
      </c>
      <c r="L41" s="266">
        <v>3.8283</v>
      </c>
      <c r="M41" s="290">
        <v>4.13</v>
      </c>
      <c r="N41" s="317">
        <v>102</v>
      </c>
      <c r="O41" s="279">
        <v>68</v>
      </c>
      <c r="P41" s="189">
        <v>3.6617647058823533</v>
      </c>
      <c r="Q41" s="290">
        <v>3.86</v>
      </c>
      <c r="R41" s="310">
        <v>80</v>
      </c>
      <c r="S41" s="243">
        <v>105</v>
      </c>
      <c r="T41" s="189">
        <v>3.9424999999999999</v>
      </c>
      <c r="U41" s="290">
        <v>4.1399999999999997</v>
      </c>
      <c r="V41" s="313">
        <v>82</v>
      </c>
      <c r="W41" s="162">
        <f t="shared" si="2"/>
        <v>469</v>
      </c>
      <c r="Y41" s="55"/>
      <c r="Z41" s="55"/>
      <c r="AB41" s="55"/>
    </row>
    <row r="42" spans="1:28" ht="15" customHeight="1" x14ac:dyDescent="0.25">
      <c r="A42" s="171">
        <v>14</v>
      </c>
      <c r="B42" s="24" t="s">
        <v>118</v>
      </c>
      <c r="C42" s="304">
        <v>36</v>
      </c>
      <c r="D42" s="266">
        <v>3.7504000000000004</v>
      </c>
      <c r="E42" s="290">
        <v>4.1399999999999997</v>
      </c>
      <c r="F42" s="317">
        <v>105</v>
      </c>
      <c r="G42" s="304">
        <v>65</v>
      </c>
      <c r="H42" s="266">
        <v>3.9692000000000003</v>
      </c>
      <c r="I42" s="290">
        <v>4.13</v>
      </c>
      <c r="J42" s="317">
        <v>84</v>
      </c>
      <c r="K42" s="304">
        <v>68</v>
      </c>
      <c r="L42" s="266">
        <v>3.7643</v>
      </c>
      <c r="M42" s="290">
        <v>4.13</v>
      </c>
      <c r="N42" s="317">
        <v>105</v>
      </c>
      <c r="O42" s="279">
        <v>71</v>
      </c>
      <c r="P42" s="189">
        <v>3.563380281690141</v>
      </c>
      <c r="Q42" s="290">
        <v>3.86</v>
      </c>
      <c r="R42" s="310">
        <v>87</v>
      </c>
      <c r="S42" s="243">
        <v>59</v>
      </c>
      <c r="T42" s="189">
        <v>3.6949999999999998</v>
      </c>
      <c r="U42" s="290">
        <v>4.1399999999999997</v>
      </c>
      <c r="V42" s="313">
        <v>104</v>
      </c>
      <c r="W42" s="162">
        <f t="shared" si="2"/>
        <v>485</v>
      </c>
      <c r="Y42" s="55"/>
      <c r="Z42" s="55"/>
      <c r="AB42" s="55"/>
    </row>
    <row r="43" spans="1:28" ht="15" customHeight="1" x14ac:dyDescent="0.25">
      <c r="A43" s="171">
        <v>15</v>
      </c>
      <c r="B43" s="24" t="s">
        <v>34</v>
      </c>
      <c r="C43" s="304">
        <v>46</v>
      </c>
      <c r="D43" s="266">
        <v>3.8696000000000002</v>
      </c>
      <c r="E43" s="290">
        <v>4.1399999999999997</v>
      </c>
      <c r="F43" s="317">
        <v>94</v>
      </c>
      <c r="G43" s="304">
        <v>78</v>
      </c>
      <c r="H43" s="266">
        <v>3.5636999999999999</v>
      </c>
      <c r="I43" s="290">
        <v>4.13</v>
      </c>
      <c r="J43" s="317">
        <v>109</v>
      </c>
      <c r="K43" s="304">
        <v>100</v>
      </c>
      <c r="L43" s="266">
        <v>3.75</v>
      </c>
      <c r="M43" s="290">
        <v>4.13</v>
      </c>
      <c r="N43" s="317">
        <v>106</v>
      </c>
      <c r="O43" s="279">
        <v>71</v>
      </c>
      <c r="P43" s="189">
        <v>3.7746478873239435</v>
      </c>
      <c r="Q43" s="290">
        <v>3.86</v>
      </c>
      <c r="R43" s="310">
        <v>61</v>
      </c>
      <c r="S43" s="243">
        <v>88</v>
      </c>
      <c r="T43" s="189">
        <v>3.8867000000000003</v>
      </c>
      <c r="U43" s="290">
        <v>4.1399999999999997</v>
      </c>
      <c r="V43" s="313">
        <v>90</v>
      </c>
      <c r="W43" s="162">
        <f t="shared" si="2"/>
        <v>460</v>
      </c>
      <c r="Y43" s="55"/>
      <c r="Z43" s="55"/>
      <c r="AB43" s="55"/>
    </row>
    <row r="44" spans="1:28" ht="15" customHeight="1" x14ac:dyDescent="0.25">
      <c r="A44" s="171">
        <v>16</v>
      </c>
      <c r="B44" s="120" t="s">
        <v>35</v>
      </c>
      <c r="C44" s="304">
        <v>71</v>
      </c>
      <c r="D44" s="266">
        <v>4.0845000000000002</v>
      </c>
      <c r="E44" s="296">
        <v>4.1399999999999997</v>
      </c>
      <c r="F44" s="319">
        <v>57</v>
      </c>
      <c r="G44" s="304">
        <v>125</v>
      </c>
      <c r="H44" s="266">
        <v>4.1040000000000001</v>
      </c>
      <c r="I44" s="296">
        <v>4.13</v>
      </c>
      <c r="J44" s="319">
        <v>60</v>
      </c>
      <c r="K44" s="304">
        <v>98</v>
      </c>
      <c r="L44" s="266">
        <v>4.1429</v>
      </c>
      <c r="M44" s="296">
        <v>4.13</v>
      </c>
      <c r="N44" s="319">
        <v>50</v>
      </c>
      <c r="O44" s="316">
        <v>101</v>
      </c>
      <c r="P44" s="298">
        <v>4.0792079207920793</v>
      </c>
      <c r="Q44" s="296">
        <v>3.86</v>
      </c>
      <c r="R44" s="312">
        <v>20</v>
      </c>
      <c r="S44" s="314">
        <v>107</v>
      </c>
      <c r="T44" s="298">
        <v>4.0281000000000002</v>
      </c>
      <c r="U44" s="296">
        <v>4.1399999999999997</v>
      </c>
      <c r="V44" s="313">
        <v>61</v>
      </c>
      <c r="W44" s="162">
        <f t="shared" si="2"/>
        <v>248</v>
      </c>
      <c r="Y44" s="55"/>
      <c r="Z44" s="55"/>
      <c r="AB44" s="55"/>
    </row>
    <row r="45" spans="1:28" ht="15" customHeight="1" thickBot="1" x14ac:dyDescent="0.3">
      <c r="A45" s="171">
        <v>17</v>
      </c>
      <c r="B45" s="24" t="s">
        <v>37</v>
      </c>
      <c r="C45" s="304">
        <v>68</v>
      </c>
      <c r="D45" s="266">
        <v>4.0440999999999994</v>
      </c>
      <c r="E45" s="290">
        <v>4.1399999999999997</v>
      </c>
      <c r="F45" s="317">
        <v>66</v>
      </c>
      <c r="G45" s="304">
        <v>126</v>
      </c>
      <c r="H45" s="266">
        <v>3.9603000000000002</v>
      </c>
      <c r="I45" s="290">
        <v>4.13</v>
      </c>
      <c r="J45" s="317">
        <v>85</v>
      </c>
      <c r="K45" s="304">
        <v>148</v>
      </c>
      <c r="L45" s="266">
        <v>3.9594999999999998</v>
      </c>
      <c r="M45" s="290">
        <v>4.13</v>
      </c>
      <c r="N45" s="317">
        <v>88</v>
      </c>
      <c r="O45" s="279">
        <v>125</v>
      </c>
      <c r="P45" s="189">
        <v>3.7040000000000002</v>
      </c>
      <c r="Q45" s="290">
        <v>3.86</v>
      </c>
      <c r="R45" s="310">
        <v>71</v>
      </c>
      <c r="S45" s="243">
        <v>105</v>
      </c>
      <c r="T45" s="189">
        <v>4.2377000000000002</v>
      </c>
      <c r="U45" s="290">
        <v>4.1399999999999997</v>
      </c>
      <c r="V45" s="313">
        <v>27</v>
      </c>
      <c r="W45" s="162">
        <f t="shared" si="2"/>
        <v>337</v>
      </c>
      <c r="Y45" s="55"/>
      <c r="Z45" s="55"/>
      <c r="AB45" s="55"/>
    </row>
    <row r="46" spans="1:28" ht="15" customHeight="1" thickBot="1" x14ac:dyDescent="0.3">
      <c r="A46" s="143"/>
      <c r="B46" s="146" t="s">
        <v>89</v>
      </c>
      <c r="C46" s="155">
        <f>SUM(C47:C66)</f>
        <v>1382</v>
      </c>
      <c r="D46" s="158">
        <f>AVERAGE(D47:D66)</f>
        <v>4.1199500000000011</v>
      </c>
      <c r="E46" s="256">
        <v>4.1399999999999997</v>
      </c>
      <c r="F46" s="156"/>
      <c r="G46" s="155">
        <f>SUM(G47:G66)</f>
        <v>2221</v>
      </c>
      <c r="H46" s="158">
        <f>AVERAGE(H47:H66)</f>
        <v>4.0712099999999989</v>
      </c>
      <c r="I46" s="256">
        <v>4.13</v>
      </c>
      <c r="J46" s="156"/>
      <c r="K46" s="155">
        <f>SUM(K47:K66)</f>
        <v>2180</v>
      </c>
      <c r="L46" s="158">
        <f>AVERAGE(L47:L66)</f>
        <v>4.0942999999999996</v>
      </c>
      <c r="M46" s="256">
        <v>4.13</v>
      </c>
      <c r="N46" s="156"/>
      <c r="O46" s="254">
        <f>SUM(O47:O66)</f>
        <v>1817</v>
      </c>
      <c r="P46" s="158">
        <f>AVERAGE(P47:P66)</f>
        <v>3.8195733629236499</v>
      </c>
      <c r="Q46" s="150">
        <v>3.86</v>
      </c>
      <c r="R46" s="254"/>
      <c r="S46" s="155">
        <f>SUM(S47:S66)</f>
        <v>1950</v>
      </c>
      <c r="T46" s="158">
        <f>AVERAGE(T47:T66)</f>
        <v>4.0413947368421059</v>
      </c>
      <c r="U46" s="150">
        <v>4.1399999999999997</v>
      </c>
      <c r="V46" s="156"/>
      <c r="W46" s="147"/>
      <c r="Y46" s="55"/>
      <c r="Z46" s="55"/>
      <c r="AB46" s="55"/>
    </row>
    <row r="47" spans="1:28" ht="15" customHeight="1" x14ac:dyDescent="0.25">
      <c r="A47" s="168">
        <v>1</v>
      </c>
      <c r="B47" s="24" t="s">
        <v>119</v>
      </c>
      <c r="C47" s="304">
        <v>136</v>
      </c>
      <c r="D47" s="266">
        <v>4.1475</v>
      </c>
      <c r="E47" s="290">
        <v>4.1399999999999997</v>
      </c>
      <c r="F47" s="317">
        <v>48</v>
      </c>
      <c r="G47" s="304">
        <v>212</v>
      </c>
      <c r="H47" s="266">
        <v>4.1608000000000001</v>
      </c>
      <c r="I47" s="290">
        <v>4.13</v>
      </c>
      <c r="J47" s="317">
        <v>48</v>
      </c>
      <c r="K47" s="304">
        <v>262</v>
      </c>
      <c r="L47" s="266">
        <v>4.0453999999999999</v>
      </c>
      <c r="M47" s="290">
        <v>4.13</v>
      </c>
      <c r="N47" s="317">
        <v>76</v>
      </c>
      <c r="O47" s="279">
        <v>228</v>
      </c>
      <c r="P47" s="189">
        <v>4.307017543859649</v>
      </c>
      <c r="Q47" s="290">
        <v>3.86</v>
      </c>
      <c r="R47" s="310">
        <v>8</v>
      </c>
      <c r="S47" s="243">
        <v>245</v>
      </c>
      <c r="T47" s="189">
        <v>4.3633000000000006</v>
      </c>
      <c r="U47" s="290">
        <v>4.1399999999999997</v>
      </c>
      <c r="V47" s="313">
        <v>16</v>
      </c>
      <c r="W47" s="175">
        <f t="shared" ref="W47:W66" si="3">V47+R47+N47+J47+F47</f>
        <v>196</v>
      </c>
      <c r="Y47" s="55"/>
      <c r="Z47" s="55"/>
      <c r="AB47" s="55"/>
    </row>
    <row r="48" spans="1:28" ht="15" customHeight="1" x14ac:dyDescent="0.25">
      <c r="A48" s="163">
        <v>2</v>
      </c>
      <c r="B48" s="24" t="s">
        <v>100</v>
      </c>
      <c r="C48" s="304">
        <v>53</v>
      </c>
      <c r="D48" s="266">
        <v>4.4338999999999995</v>
      </c>
      <c r="E48" s="290">
        <v>4.1399999999999997</v>
      </c>
      <c r="F48" s="317">
        <v>11</v>
      </c>
      <c r="G48" s="304">
        <v>80</v>
      </c>
      <c r="H48" s="266">
        <v>4.6375000000000002</v>
      </c>
      <c r="I48" s="290">
        <v>4.13</v>
      </c>
      <c r="J48" s="317">
        <v>2</v>
      </c>
      <c r="K48" s="304">
        <v>58</v>
      </c>
      <c r="L48" s="266">
        <v>4.4310999999999998</v>
      </c>
      <c r="M48" s="290">
        <v>4.13</v>
      </c>
      <c r="N48" s="317">
        <v>8</v>
      </c>
      <c r="O48" s="279">
        <v>54</v>
      </c>
      <c r="P48" s="189">
        <v>4.333333333333333</v>
      </c>
      <c r="Q48" s="290">
        <v>3.86</v>
      </c>
      <c r="R48" s="310">
        <v>7</v>
      </c>
      <c r="S48" s="243">
        <v>59</v>
      </c>
      <c r="T48" s="189">
        <v>4.1187000000000005</v>
      </c>
      <c r="U48" s="290">
        <v>4.1399999999999997</v>
      </c>
      <c r="V48" s="313">
        <v>48</v>
      </c>
      <c r="W48" s="162">
        <f t="shared" si="3"/>
        <v>76</v>
      </c>
      <c r="Y48" s="55"/>
      <c r="Z48" s="55"/>
      <c r="AB48" s="55"/>
    </row>
    <row r="49" spans="1:28" ht="15" customHeight="1" x14ac:dyDescent="0.25">
      <c r="A49" s="171">
        <v>3</v>
      </c>
      <c r="B49" s="24" t="s">
        <v>47</v>
      </c>
      <c r="C49" s="304">
        <v>100</v>
      </c>
      <c r="D49" s="266">
        <v>4.2699999999999996</v>
      </c>
      <c r="E49" s="290">
        <v>4.1399999999999997</v>
      </c>
      <c r="F49" s="317">
        <v>25</v>
      </c>
      <c r="G49" s="304">
        <v>192</v>
      </c>
      <c r="H49" s="266">
        <v>4.4896000000000003</v>
      </c>
      <c r="I49" s="290">
        <v>4.13</v>
      </c>
      <c r="J49" s="317">
        <v>8</v>
      </c>
      <c r="K49" s="304">
        <v>200</v>
      </c>
      <c r="L49" s="266">
        <v>4.3600000000000003</v>
      </c>
      <c r="M49" s="290">
        <v>4.13</v>
      </c>
      <c r="N49" s="317">
        <v>17</v>
      </c>
      <c r="O49" s="279">
        <v>171</v>
      </c>
      <c r="P49" s="189">
        <v>3.9590643274853803</v>
      </c>
      <c r="Q49" s="290">
        <v>3.86</v>
      </c>
      <c r="R49" s="310">
        <v>37</v>
      </c>
      <c r="S49" s="243">
        <v>187</v>
      </c>
      <c r="T49" s="189">
        <v>4.2726999999999995</v>
      </c>
      <c r="U49" s="290">
        <v>4.1399999999999997</v>
      </c>
      <c r="V49" s="313">
        <v>24</v>
      </c>
      <c r="W49" s="162">
        <f t="shared" si="3"/>
        <v>111</v>
      </c>
      <c r="Y49" s="55"/>
      <c r="Z49" s="55"/>
      <c r="AB49" s="55"/>
    </row>
    <row r="50" spans="1:28" ht="15" customHeight="1" x14ac:dyDescent="0.25">
      <c r="A50" s="171">
        <v>4</v>
      </c>
      <c r="B50" s="24" t="s">
        <v>38</v>
      </c>
      <c r="C50" s="304">
        <v>163</v>
      </c>
      <c r="D50" s="266">
        <v>4.2757000000000005</v>
      </c>
      <c r="E50" s="290">
        <v>4.1399999999999997</v>
      </c>
      <c r="F50" s="317">
        <v>23</v>
      </c>
      <c r="G50" s="304">
        <v>284</v>
      </c>
      <c r="H50" s="266">
        <v>4.2042999999999999</v>
      </c>
      <c r="I50" s="290">
        <v>4.13</v>
      </c>
      <c r="J50" s="317">
        <v>33</v>
      </c>
      <c r="K50" s="304">
        <v>250</v>
      </c>
      <c r="L50" s="266">
        <v>4.2679999999999998</v>
      </c>
      <c r="M50" s="290">
        <v>4.13</v>
      </c>
      <c r="N50" s="317">
        <v>24</v>
      </c>
      <c r="O50" s="279">
        <v>226</v>
      </c>
      <c r="P50" s="189">
        <v>3.6061946902654869</v>
      </c>
      <c r="Q50" s="290">
        <v>3.86</v>
      </c>
      <c r="R50" s="310">
        <v>82</v>
      </c>
      <c r="S50" s="243">
        <v>231</v>
      </c>
      <c r="T50" s="189">
        <v>4.0653999999999995</v>
      </c>
      <c r="U50" s="290">
        <v>4.1399999999999997</v>
      </c>
      <c r="V50" s="313">
        <v>58</v>
      </c>
      <c r="W50" s="162">
        <f t="shared" si="3"/>
        <v>220</v>
      </c>
      <c r="Y50" s="55"/>
      <c r="Z50" s="55"/>
      <c r="AB50" s="55"/>
    </row>
    <row r="51" spans="1:28" ht="15" customHeight="1" x14ac:dyDescent="0.25">
      <c r="A51" s="325">
        <v>5</v>
      </c>
      <c r="B51" s="24" t="s">
        <v>40</v>
      </c>
      <c r="C51" s="304">
        <v>101</v>
      </c>
      <c r="D51" s="266">
        <v>3.9995999999999996</v>
      </c>
      <c r="E51" s="290">
        <v>4.1399999999999997</v>
      </c>
      <c r="F51" s="317">
        <v>77</v>
      </c>
      <c r="G51" s="304">
        <v>132</v>
      </c>
      <c r="H51" s="266">
        <v>4.0223000000000004</v>
      </c>
      <c r="I51" s="290">
        <v>4.13</v>
      </c>
      <c r="J51" s="317">
        <v>75</v>
      </c>
      <c r="K51" s="304">
        <v>150</v>
      </c>
      <c r="L51" s="266">
        <v>4.2195999999999998</v>
      </c>
      <c r="M51" s="290">
        <v>4.13</v>
      </c>
      <c r="N51" s="317">
        <v>36</v>
      </c>
      <c r="O51" s="279">
        <v>123</v>
      </c>
      <c r="P51" s="189">
        <v>4.0569105691056917</v>
      </c>
      <c r="Q51" s="290">
        <v>3.86</v>
      </c>
      <c r="R51" s="310">
        <v>24</v>
      </c>
      <c r="S51" s="243">
        <v>149</v>
      </c>
      <c r="T51" s="189">
        <v>4.2957000000000001</v>
      </c>
      <c r="U51" s="290">
        <v>4.1399999999999997</v>
      </c>
      <c r="V51" s="313">
        <v>22</v>
      </c>
      <c r="W51" s="162">
        <f t="shared" si="3"/>
        <v>234</v>
      </c>
      <c r="Y51" s="55"/>
      <c r="Z51" s="55"/>
      <c r="AB51" s="55"/>
    </row>
    <row r="52" spans="1:28" ht="15" customHeight="1" x14ac:dyDescent="0.25">
      <c r="A52" s="171">
        <v>6</v>
      </c>
      <c r="B52" s="24" t="s">
        <v>41</v>
      </c>
      <c r="C52" s="304">
        <v>70</v>
      </c>
      <c r="D52" s="266">
        <v>4.1429</v>
      </c>
      <c r="E52" s="290">
        <v>4.1399999999999997</v>
      </c>
      <c r="F52" s="317">
        <v>49</v>
      </c>
      <c r="G52" s="304">
        <v>125</v>
      </c>
      <c r="H52" s="266">
        <v>4.0640000000000001</v>
      </c>
      <c r="I52" s="290">
        <v>4.13</v>
      </c>
      <c r="J52" s="317">
        <v>71</v>
      </c>
      <c r="K52" s="304">
        <v>110</v>
      </c>
      <c r="L52" s="266">
        <v>4.2363</v>
      </c>
      <c r="M52" s="290">
        <v>4.13</v>
      </c>
      <c r="N52" s="317">
        <v>32</v>
      </c>
      <c r="O52" s="279">
        <v>105</v>
      </c>
      <c r="P52" s="189">
        <v>3.8</v>
      </c>
      <c r="Q52" s="290">
        <v>3.86</v>
      </c>
      <c r="R52" s="310">
        <v>57</v>
      </c>
      <c r="S52" s="243">
        <v>109</v>
      </c>
      <c r="T52" s="189">
        <v>4.1835000000000004</v>
      </c>
      <c r="U52" s="290">
        <v>4.1399999999999997</v>
      </c>
      <c r="V52" s="313">
        <v>37</v>
      </c>
      <c r="W52" s="162">
        <f t="shared" si="3"/>
        <v>246</v>
      </c>
      <c r="Y52" s="55"/>
      <c r="Z52" s="55"/>
      <c r="AB52" s="55"/>
    </row>
    <row r="53" spans="1:28" ht="15" customHeight="1" x14ac:dyDescent="0.25">
      <c r="A53" s="171">
        <v>7</v>
      </c>
      <c r="B53" s="24" t="s">
        <v>120</v>
      </c>
      <c r="C53" s="304">
        <v>23</v>
      </c>
      <c r="D53" s="266">
        <v>4.2609000000000004</v>
      </c>
      <c r="E53" s="290">
        <v>4.1399999999999997</v>
      </c>
      <c r="F53" s="317">
        <v>27</v>
      </c>
      <c r="G53" s="304">
        <v>34</v>
      </c>
      <c r="H53" s="266">
        <v>4.6175999999999995</v>
      </c>
      <c r="I53" s="290">
        <v>4.13</v>
      </c>
      <c r="J53" s="317">
        <v>3</v>
      </c>
      <c r="K53" s="304">
        <v>32</v>
      </c>
      <c r="L53" s="266">
        <v>4.1254</v>
      </c>
      <c r="M53" s="290">
        <v>4.13</v>
      </c>
      <c r="N53" s="317">
        <v>59</v>
      </c>
      <c r="O53" s="279">
        <v>31</v>
      </c>
      <c r="P53" s="189">
        <v>3.9677419354838706</v>
      </c>
      <c r="Q53" s="290">
        <v>3.86</v>
      </c>
      <c r="R53" s="310">
        <v>36</v>
      </c>
      <c r="S53" s="243">
        <v>28</v>
      </c>
      <c r="T53" s="189">
        <v>3.8928000000000003</v>
      </c>
      <c r="U53" s="290">
        <v>4.1399999999999997</v>
      </c>
      <c r="V53" s="313">
        <v>89</v>
      </c>
      <c r="W53" s="162">
        <f t="shared" si="3"/>
        <v>214</v>
      </c>
      <c r="Y53" s="55"/>
      <c r="Z53" s="55"/>
      <c r="AB53" s="55"/>
    </row>
    <row r="54" spans="1:28" ht="15" customHeight="1" x14ac:dyDescent="0.25">
      <c r="A54" s="171">
        <v>8</v>
      </c>
      <c r="B54" s="24" t="s">
        <v>214</v>
      </c>
      <c r="C54" s="304">
        <v>56</v>
      </c>
      <c r="D54" s="266">
        <v>4.3572000000000006</v>
      </c>
      <c r="E54" s="290">
        <v>4.1399999999999997</v>
      </c>
      <c r="F54" s="317">
        <v>16</v>
      </c>
      <c r="G54" s="304">
        <v>109</v>
      </c>
      <c r="H54" s="266">
        <v>4.0738000000000003</v>
      </c>
      <c r="I54" s="290">
        <v>4.13</v>
      </c>
      <c r="J54" s="317">
        <v>68</v>
      </c>
      <c r="K54" s="304">
        <v>117</v>
      </c>
      <c r="L54" s="266">
        <v>4.2480000000000002</v>
      </c>
      <c r="M54" s="290">
        <v>4.13</v>
      </c>
      <c r="N54" s="317">
        <v>29</v>
      </c>
      <c r="O54" s="279">
        <v>108</v>
      </c>
      <c r="P54" s="189">
        <v>3.7592592592592591</v>
      </c>
      <c r="Q54" s="290">
        <v>3.86</v>
      </c>
      <c r="R54" s="310">
        <v>63</v>
      </c>
      <c r="S54" s="243">
        <v>114</v>
      </c>
      <c r="T54" s="189">
        <v>4.2451999999999996</v>
      </c>
      <c r="U54" s="290">
        <v>4.1399999999999997</v>
      </c>
      <c r="V54" s="313">
        <v>26</v>
      </c>
      <c r="W54" s="162">
        <f t="shared" si="3"/>
        <v>202</v>
      </c>
      <c r="Y54" s="55"/>
      <c r="Z54" s="55"/>
      <c r="AB54" s="55"/>
    </row>
    <row r="55" spans="1:28" ht="15" customHeight="1" x14ac:dyDescent="0.25">
      <c r="A55" s="171">
        <v>9</v>
      </c>
      <c r="B55" s="24" t="s">
        <v>43</v>
      </c>
      <c r="C55" s="304">
        <v>52</v>
      </c>
      <c r="D55" s="266">
        <v>3.9995999999999996</v>
      </c>
      <c r="E55" s="290">
        <v>4.1399999999999997</v>
      </c>
      <c r="F55" s="317">
        <v>78</v>
      </c>
      <c r="G55" s="304">
        <v>51</v>
      </c>
      <c r="H55" s="266">
        <v>3.6466999999999996</v>
      </c>
      <c r="I55" s="290">
        <v>4.13</v>
      </c>
      <c r="J55" s="317">
        <v>108</v>
      </c>
      <c r="K55" s="304">
        <v>44</v>
      </c>
      <c r="L55" s="266">
        <v>3.8412999999999999</v>
      </c>
      <c r="M55" s="290">
        <v>4.13</v>
      </c>
      <c r="N55" s="317">
        <v>101</v>
      </c>
      <c r="O55" s="279">
        <v>40</v>
      </c>
      <c r="P55" s="189">
        <v>3.7749999999999999</v>
      </c>
      <c r="Q55" s="290">
        <v>3.86</v>
      </c>
      <c r="R55" s="310">
        <v>60</v>
      </c>
      <c r="S55" s="243">
        <v>49</v>
      </c>
      <c r="T55" s="189">
        <v>3.2044000000000001</v>
      </c>
      <c r="U55" s="290">
        <v>4.1399999999999997</v>
      </c>
      <c r="V55" s="313">
        <v>110</v>
      </c>
      <c r="W55" s="162">
        <f t="shared" si="3"/>
        <v>457</v>
      </c>
      <c r="Y55" s="55"/>
      <c r="Z55" s="55"/>
      <c r="AB55" s="55"/>
    </row>
    <row r="56" spans="1:28" ht="15" customHeight="1" x14ac:dyDescent="0.25">
      <c r="A56" s="171">
        <v>10</v>
      </c>
      <c r="B56" s="24" t="s">
        <v>44</v>
      </c>
      <c r="C56" s="304">
        <v>49</v>
      </c>
      <c r="D56" s="265">
        <v>4.1224999999999996</v>
      </c>
      <c r="E56" s="290">
        <v>4.1399999999999997</v>
      </c>
      <c r="F56" s="317">
        <v>53</v>
      </c>
      <c r="G56" s="304">
        <v>30</v>
      </c>
      <c r="H56" s="265">
        <v>3.7334000000000005</v>
      </c>
      <c r="I56" s="290">
        <v>4.13</v>
      </c>
      <c r="J56" s="317">
        <v>102</v>
      </c>
      <c r="K56" s="304">
        <v>32</v>
      </c>
      <c r="L56" s="265">
        <v>4.0625</v>
      </c>
      <c r="M56" s="290">
        <v>4.13</v>
      </c>
      <c r="N56" s="317">
        <v>72</v>
      </c>
      <c r="O56" s="279">
        <v>22</v>
      </c>
      <c r="P56" s="189">
        <v>3.8181818181818183</v>
      </c>
      <c r="Q56" s="290">
        <v>3.86</v>
      </c>
      <c r="R56" s="310">
        <v>53</v>
      </c>
      <c r="S56" s="243">
        <v>39</v>
      </c>
      <c r="T56" s="189">
        <v>3.9487000000000001</v>
      </c>
      <c r="U56" s="290">
        <v>4.1399999999999997</v>
      </c>
      <c r="V56" s="313">
        <v>81</v>
      </c>
      <c r="W56" s="162">
        <f t="shared" si="3"/>
        <v>361</v>
      </c>
      <c r="Y56" s="55"/>
      <c r="Z56" s="55"/>
      <c r="AB56" s="55"/>
    </row>
    <row r="57" spans="1:28" ht="15" customHeight="1" x14ac:dyDescent="0.25">
      <c r="A57" s="171">
        <v>11</v>
      </c>
      <c r="B57" s="24" t="s">
        <v>45</v>
      </c>
      <c r="C57" s="304">
        <v>50</v>
      </c>
      <c r="D57" s="266">
        <v>3.78</v>
      </c>
      <c r="E57" s="290">
        <v>4.1399999999999997</v>
      </c>
      <c r="F57" s="317">
        <v>103</v>
      </c>
      <c r="G57" s="304">
        <v>41</v>
      </c>
      <c r="H57" s="266">
        <v>4.0730999999999993</v>
      </c>
      <c r="I57" s="290">
        <v>4.13</v>
      </c>
      <c r="J57" s="317">
        <v>69</v>
      </c>
      <c r="K57" s="304">
        <v>59</v>
      </c>
      <c r="L57" s="266">
        <v>3.9319000000000002</v>
      </c>
      <c r="M57" s="290">
        <v>4.13</v>
      </c>
      <c r="N57" s="317">
        <v>90</v>
      </c>
      <c r="O57" s="279">
        <v>34</v>
      </c>
      <c r="P57" s="189">
        <v>4.1470588235294112</v>
      </c>
      <c r="Q57" s="290">
        <v>3.86</v>
      </c>
      <c r="R57" s="310">
        <v>16</v>
      </c>
      <c r="S57" s="243">
        <v>34</v>
      </c>
      <c r="T57" s="189">
        <v>3.8525</v>
      </c>
      <c r="U57" s="290">
        <v>4.1399999999999997</v>
      </c>
      <c r="V57" s="313">
        <v>92</v>
      </c>
      <c r="W57" s="162">
        <f t="shared" si="3"/>
        <v>370</v>
      </c>
      <c r="Y57" s="55"/>
      <c r="Z57" s="55"/>
      <c r="AB57" s="55"/>
    </row>
    <row r="58" spans="1:28" ht="15" customHeight="1" x14ac:dyDescent="0.25">
      <c r="A58" s="171">
        <v>12</v>
      </c>
      <c r="B58" s="120" t="s">
        <v>46</v>
      </c>
      <c r="C58" s="304">
        <v>25</v>
      </c>
      <c r="D58" s="268">
        <v>4.24</v>
      </c>
      <c r="E58" s="296">
        <v>4.1399999999999997</v>
      </c>
      <c r="F58" s="319">
        <v>30</v>
      </c>
      <c r="G58" s="304">
        <v>37</v>
      </c>
      <c r="H58" s="268">
        <v>3.5405000000000002</v>
      </c>
      <c r="I58" s="296">
        <v>4.13</v>
      </c>
      <c r="J58" s="319">
        <v>110</v>
      </c>
      <c r="K58" s="304">
        <v>57</v>
      </c>
      <c r="L58" s="268">
        <v>3.8595999999999999</v>
      </c>
      <c r="M58" s="296">
        <v>4.13</v>
      </c>
      <c r="N58" s="319">
        <v>99</v>
      </c>
      <c r="O58" s="316">
        <v>83</v>
      </c>
      <c r="P58" s="298">
        <v>3.3734939759036151</v>
      </c>
      <c r="Q58" s="296">
        <v>3.86</v>
      </c>
      <c r="R58" s="312">
        <v>101</v>
      </c>
      <c r="S58" s="314">
        <v>69</v>
      </c>
      <c r="T58" s="298">
        <v>3.9709999999999996</v>
      </c>
      <c r="U58" s="296">
        <v>4.1399999999999997</v>
      </c>
      <c r="V58" s="313">
        <v>78</v>
      </c>
      <c r="W58" s="162">
        <f t="shared" si="3"/>
        <v>418</v>
      </c>
      <c r="Y58" s="55"/>
      <c r="Z58" s="55"/>
      <c r="AB58" s="55"/>
    </row>
    <row r="59" spans="1:28" ht="15" customHeight="1" x14ac:dyDescent="0.25">
      <c r="A59" s="171">
        <v>13</v>
      </c>
      <c r="B59" s="24" t="s">
        <v>213</v>
      </c>
      <c r="C59" s="304">
        <v>85</v>
      </c>
      <c r="D59" s="266">
        <v>4.2117000000000004</v>
      </c>
      <c r="E59" s="290">
        <v>4.1399999999999997</v>
      </c>
      <c r="F59" s="317">
        <v>36</v>
      </c>
      <c r="G59" s="304">
        <v>132</v>
      </c>
      <c r="H59" s="266">
        <v>4.0229999999999997</v>
      </c>
      <c r="I59" s="290">
        <v>4.13</v>
      </c>
      <c r="J59" s="317">
        <v>76</v>
      </c>
      <c r="K59" s="304">
        <v>110</v>
      </c>
      <c r="L59" s="266">
        <v>4.1726999999999999</v>
      </c>
      <c r="M59" s="290">
        <v>4.13</v>
      </c>
      <c r="N59" s="317">
        <v>43</v>
      </c>
      <c r="O59" s="279">
        <v>109</v>
      </c>
      <c r="P59" s="189">
        <v>3.5871559633027523</v>
      </c>
      <c r="Q59" s="290">
        <v>3.86</v>
      </c>
      <c r="R59" s="310">
        <v>84</v>
      </c>
      <c r="S59" s="243">
        <v>111</v>
      </c>
      <c r="T59" s="189">
        <v>4.0541</v>
      </c>
      <c r="U59" s="290">
        <v>4.1399999999999997</v>
      </c>
      <c r="V59" s="313">
        <v>59</v>
      </c>
      <c r="W59" s="162">
        <f t="shared" si="3"/>
        <v>298</v>
      </c>
      <c r="Y59" s="55"/>
      <c r="Z59" s="55"/>
      <c r="AB59" s="55"/>
    </row>
    <row r="60" spans="1:28" ht="15" customHeight="1" x14ac:dyDescent="0.25">
      <c r="A60" s="171">
        <v>14</v>
      </c>
      <c r="B60" s="24" t="s">
        <v>48</v>
      </c>
      <c r="C60" s="304">
        <v>26</v>
      </c>
      <c r="D60" s="266">
        <v>4.1539000000000001</v>
      </c>
      <c r="E60" s="290">
        <v>4.1399999999999997</v>
      </c>
      <c r="F60" s="317">
        <v>43</v>
      </c>
      <c r="G60" s="304">
        <v>47</v>
      </c>
      <c r="H60" s="266">
        <v>3.7444000000000002</v>
      </c>
      <c r="I60" s="290">
        <v>4.13</v>
      </c>
      <c r="J60" s="317">
        <v>101</v>
      </c>
      <c r="K60" s="304">
        <v>31</v>
      </c>
      <c r="L60" s="266">
        <v>3.8708999999999998</v>
      </c>
      <c r="M60" s="290">
        <v>4.13</v>
      </c>
      <c r="N60" s="317">
        <v>95</v>
      </c>
      <c r="O60" s="279">
        <v>18</v>
      </c>
      <c r="P60" s="189">
        <v>3.333333333333333</v>
      </c>
      <c r="Q60" s="290">
        <v>3.86</v>
      </c>
      <c r="R60" s="310">
        <v>104</v>
      </c>
      <c r="S60" s="243">
        <v>33</v>
      </c>
      <c r="T60" s="189">
        <v>4</v>
      </c>
      <c r="U60" s="290">
        <v>4.1399999999999997</v>
      </c>
      <c r="V60" s="313">
        <v>68</v>
      </c>
      <c r="W60" s="162">
        <f t="shared" si="3"/>
        <v>411</v>
      </c>
      <c r="Y60" s="55"/>
      <c r="Z60" s="55"/>
      <c r="AB60" s="55"/>
    </row>
    <row r="61" spans="1:28" ht="15" customHeight="1" x14ac:dyDescent="0.25">
      <c r="A61" s="171">
        <v>15</v>
      </c>
      <c r="B61" s="24" t="s">
        <v>122</v>
      </c>
      <c r="C61" s="304">
        <v>43</v>
      </c>
      <c r="D61" s="266">
        <v>3.8138999999999998</v>
      </c>
      <c r="E61" s="290">
        <v>4.1399999999999997</v>
      </c>
      <c r="F61" s="317">
        <v>101</v>
      </c>
      <c r="G61" s="304">
        <v>91</v>
      </c>
      <c r="H61" s="266">
        <v>4.1758000000000006</v>
      </c>
      <c r="I61" s="290">
        <v>4.13</v>
      </c>
      <c r="J61" s="317">
        <v>39</v>
      </c>
      <c r="K61" s="304">
        <v>111</v>
      </c>
      <c r="L61" s="266">
        <v>4.1350999999999996</v>
      </c>
      <c r="M61" s="290">
        <v>4.13</v>
      </c>
      <c r="N61" s="317">
        <v>53</v>
      </c>
      <c r="O61" s="279">
        <v>76</v>
      </c>
      <c r="P61" s="189">
        <v>4.0789473684210522</v>
      </c>
      <c r="Q61" s="290">
        <v>3.86</v>
      </c>
      <c r="R61" s="310">
        <v>21</v>
      </c>
      <c r="S61" s="243">
        <v>95</v>
      </c>
      <c r="T61" s="189">
        <v>3.8313999999999999</v>
      </c>
      <c r="U61" s="290">
        <v>4.1399999999999997</v>
      </c>
      <c r="V61" s="313">
        <v>97</v>
      </c>
      <c r="W61" s="162">
        <f t="shared" si="3"/>
        <v>311</v>
      </c>
      <c r="Y61" s="55"/>
      <c r="Z61" s="55"/>
      <c r="AB61" s="55"/>
    </row>
    <row r="62" spans="1:28" ht="15" customHeight="1" x14ac:dyDescent="0.25">
      <c r="A62" s="171">
        <v>16</v>
      </c>
      <c r="B62" s="24" t="s">
        <v>49</v>
      </c>
      <c r="C62" s="304">
        <v>46</v>
      </c>
      <c r="D62" s="266">
        <v>3.9130000000000003</v>
      </c>
      <c r="E62" s="290">
        <v>4.1399999999999997</v>
      </c>
      <c r="F62" s="317">
        <v>88</v>
      </c>
      <c r="G62" s="304">
        <v>83</v>
      </c>
      <c r="H62" s="266">
        <v>3.7466000000000004</v>
      </c>
      <c r="I62" s="290">
        <v>4.13</v>
      </c>
      <c r="J62" s="317">
        <v>100</v>
      </c>
      <c r="K62" s="304">
        <v>87</v>
      </c>
      <c r="L62" s="266">
        <v>4.1950000000000003</v>
      </c>
      <c r="M62" s="290">
        <v>4.13</v>
      </c>
      <c r="N62" s="317">
        <v>40</v>
      </c>
      <c r="O62" s="279">
        <v>78</v>
      </c>
      <c r="P62" s="189">
        <v>3.9102564102564101</v>
      </c>
      <c r="Q62" s="290">
        <v>3.86</v>
      </c>
      <c r="R62" s="310">
        <v>41</v>
      </c>
      <c r="S62" s="243">
        <v>86</v>
      </c>
      <c r="T62" s="189">
        <v>3.9768000000000008</v>
      </c>
      <c r="U62" s="290">
        <v>4.1399999999999997</v>
      </c>
      <c r="V62" s="313">
        <v>74</v>
      </c>
      <c r="W62" s="162">
        <f t="shared" si="3"/>
        <v>343</v>
      </c>
      <c r="Y62" s="55"/>
      <c r="Z62" s="55"/>
      <c r="AB62" s="55"/>
    </row>
    <row r="63" spans="1:28" ht="15" customHeight="1" x14ac:dyDescent="0.25">
      <c r="A63" s="171">
        <v>17</v>
      </c>
      <c r="B63" s="24" t="s">
        <v>50</v>
      </c>
      <c r="C63" s="304">
        <v>62</v>
      </c>
      <c r="D63" s="266">
        <v>3.9032</v>
      </c>
      <c r="E63" s="290">
        <v>4.1399999999999997</v>
      </c>
      <c r="F63" s="317">
        <v>90</v>
      </c>
      <c r="G63" s="304">
        <v>114</v>
      </c>
      <c r="H63" s="266">
        <v>3.8336999999999999</v>
      </c>
      <c r="I63" s="290">
        <v>4.13</v>
      </c>
      <c r="J63" s="317">
        <v>95</v>
      </c>
      <c r="K63" s="304">
        <v>116</v>
      </c>
      <c r="L63" s="266">
        <v>3.7324000000000002</v>
      </c>
      <c r="M63" s="290">
        <v>4.13</v>
      </c>
      <c r="N63" s="317">
        <v>107</v>
      </c>
      <c r="O63" s="279">
        <v>104</v>
      </c>
      <c r="P63" s="189">
        <v>3.0961538461538463</v>
      </c>
      <c r="Q63" s="290">
        <v>3.86</v>
      </c>
      <c r="R63" s="310">
        <v>109</v>
      </c>
      <c r="S63" s="243">
        <v>85</v>
      </c>
      <c r="T63" s="189">
        <v>3.9649999999999999</v>
      </c>
      <c r="U63" s="290">
        <v>4.1399999999999997</v>
      </c>
      <c r="V63" s="313">
        <v>79</v>
      </c>
      <c r="W63" s="162">
        <f t="shared" si="3"/>
        <v>480</v>
      </c>
      <c r="Y63" s="55"/>
      <c r="Z63" s="55"/>
      <c r="AB63" s="55"/>
    </row>
    <row r="64" spans="1:28" ht="15" customHeight="1" x14ac:dyDescent="0.25">
      <c r="A64" s="171">
        <v>18</v>
      </c>
      <c r="B64" s="24" t="s">
        <v>51</v>
      </c>
      <c r="C64" s="304">
        <v>46</v>
      </c>
      <c r="D64" s="266">
        <v>4.3474000000000004</v>
      </c>
      <c r="E64" s="290">
        <v>4.1399999999999997</v>
      </c>
      <c r="F64" s="317">
        <v>17</v>
      </c>
      <c r="G64" s="304">
        <v>127</v>
      </c>
      <c r="H64" s="266">
        <v>4.3542999999999994</v>
      </c>
      <c r="I64" s="290">
        <v>4.13</v>
      </c>
      <c r="J64" s="317">
        <v>17</v>
      </c>
      <c r="K64" s="304">
        <v>135</v>
      </c>
      <c r="L64" s="266">
        <v>4.17</v>
      </c>
      <c r="M64" s="290">
        <v>4.13</v>
      </c>
      <c r="N64" s="317">
        <v>45</v>
      </c>
      <c r="O64" s="279">
        <v>121</v>
      </c>
      <c r="P64" s="189">
        <v>4</v>
      </c>
      <c r="Q64" s="290">
        <v>3.86</v>
      </c>
      <c r="R64" s="310">
        <v>33</v>
      </c>
      <c r="S64" s="243">
        <v>119</v>
      </c>
      <c r="T64" s="189">
        <v>4.2861000000000002</v>
      </c>
      <c r="U64" s="290">
        <v>4.1399999999999997</v>
      </c>
      <c r="V64" s="313">
        <v>23</v>
      </c>
      <c r="W64" s="166">
        <f t="shared" si="3"/>
        <v>135</v>
      </c>
      <c r="Y64" s="55"/>
      <c r="Z64" s="55"/>
      <c r="AB64" s="55"/>
    </row>
    <row r="65" spans="1:28" ht="15" customHeight="1" x14ac:dyDescent="0.25">
      <c r="A65" s="171">
        <v>19</v>
      </c>
      <c r="B65" s="24" t="s">
        <v>42</v>
      </c>
      <c r="C65" s="304">
        <v>73</v>
      </c>
      <c r="D65" s="266">
        <v>4.1643999999999997</v>
      </c>
      <c r="E65" s="290">
        <v>4.1399999999999997</v>
      </c>
      <c r="F65" s="317">
        <v>38</v>
      </c>
      <c r="G65" s="304">
        <v>93</v>
      </c>
      <c r="H65" s="266">
        <v>4.1182000000000007</v>
      </c>
      <c r="I65" s="290">
        <v>4.13</v>
      </c>
      <c r="J65" s="317">
        <v>57</v>
      </c>
      <c r="K65" s="304">
        <v>110</v>
      </c>
      <c r="L65" s="266">
        <v>4.0546000000000006</v>
      </c>
      <c r="M65" s="290">
        <v>4.13</v>
      </c>
      <c r="N65" s="317">
        <v>73</v>
      </c>
      <c r="O65" s="279">
        <v>86</v>
      </c>
      <c r="P65" s="189">
        <v>3.6627906976744184</v>
      </c>
      <c r="Q65" s="290">
        <v>3.86</v>
      </c>
      <c r="R65" s="310">
        <v>78</v>
      </c>
      <c r="S65" s="243">
        <v>108</v>
      </c>
      <c r="T65" s="189">
        <v>4.2591999999999999</v>
      </c>
      <c r="U65" s="290">
        <v>4.1399999999999997</v>
      </c>
      <c r="V65" s="313">
        <v>25</v>
      </c>
      <c r="W65" s="162">
        <f t="shared" si="3"/>
        <v>271</v>
      </c>
      <c r="Y65" s="55"/>
      <c r="Z65" s="55"/>
      <c r="AB65" s="55"/>
    </row>
    <row r="66" spans="1:28" ht="15" customHeight="1" thickBot="1" x14ac:dyDescent="0.3">
      <c r="A66" s="258">
        <v>20</v>
      </c>
      <c r="B66" s="24" t="s">
        <v>212</v>
      </c>
      <c r="C66" s="304">
        <v>123</v>
      </c>
      <c r="D66" s="266">
        <v>3.8616999999999995</v>
      </c>
      <c r="E66" s="290">
        <v>4.1399999999999997</v>
      </c>
      <c r="F66" s="317">
        <v>97</v>
      </c>
      <c r="G66" s="304">
        <v>207</v>
      </c>
      <c r="H66" s="266">
        <v>4.1646000000000001</v>
      </c>
      <c r="I66" s="290">
        <v>4.13</v>
      </c>
      <c r="J66" s="317">
        <v>47</v>
      </c>
      <c r="K66" s="304">
        <v>109</v>
      </c>
      <c r="L66" s="266">
        <v>3.9262000000000001</v>
      </c>
      <c r="M66" s="290">
        <v>4.13</v>
      </c>
      <c r="N66" s="317">
        <v>91</v>
      </c>
      <c r="O66" s="279"/>
      <c r="P66" s="189"/>
      <c r="Q66" s="290">
        <v>3.86</v>
      </c>
      <c r="R66" s="310">
        <v>110</v>
      </c>
      <c r="S66" s="243"/>
      <c r="T66" s="189"/>
      <c r="U66" s="290">
        <v>4.1399999999999997</v>
      </c>
      <c r="V66" s="313">
        <v>111</v>
      </c>
      <c r="W66" s="166">
        <f t="shared" si="3"/>
        <v>456</v>
      </c>
      <c r="Y66" s="55"/>
      <c r="Z66" s="55"/>
      <c r="AB66" s="55"/>
    </row>
    <row r="67" spans="1:28" ht="15" customHeight="1" thickBot="1" x14ac:dyDescent="0.3">
      <c r="A67" s="143"/>
      <c r="B67" s="146" t="s">
        <v>90</v>
      </c>
      <c r="C67" s="155">
        <f>SUM(C68:C81)</f>
        <v>1102</v>
      </c>
      <c r="D67" s="158">
        <f>AVERAGE(D68:D81)</f>
        <v>4.08345</v>
      </c>
      <c r="E67" s="256">
        <v>4.1399999999999997</v>
      </c>
      <c r="F67" s="156"/>
      <c r="G67" s="155">
        <f>SUM(G68:G81)</f>
        <v>1822</v>
      </c>
      <c r="H67" s="158">
        <f>AVERAGE(H68:H81)</f>
        <v>4.1775285714285717</v>
      </c>
      <c r="I67" s="256">
        <v>4.13</v>
      </c>
      <c r="J67" s="156"/>
      <c r="K67" s="155">
        <f>SUM(K68:K81)</f>
        <v>1858</v>
      </c>
      <c r="L67" s="158">
        <f>AVERAGE(L68:L81)</f>
        <v>4.1939785714285716</v>
      </c>
      <c r="M67" s="256">
        <v>4.13</v>
      </c>
      <c r="N67" s="156"/>
      <c r="O67" s="254">
        <f>SUM(O68:O81)</f>
        <v>1558</v>
      </c>
      <c r="P67" s="158">
        <f>AVERAGE(P68:P81)</f>
        <v>3.8422778030592406</v>
      </c>
      <c r="Q67" s="150">
        <v>3.86</v>
      </c>
      <c r="R67" s="254"/>
      <c r="S67" s="155">
        <f>SUM(S68:S81)</f>
        <v>1627</v>
      </c>
      <c r="T67" s="158">
        <f>AVERAGE(T68:T81)</f>
        <v>4.0848071428571426</v>
      </c>
      <c r="U67" s="150">
        <v>4.1399999999999997</v>
      </c>
      <c r="V67" s="156"/>
      <c r="W67" s="147"/>
      <c r="Y67" s="55"/>
      <c r="Z67" s="55"/>
      <c r="AB67" s="55"/>
    </row>
    <row r="68" spans="1:28" ht="15" customHeight="1" x14ac:dyDescent="0.25">
      <c r="A68" s="168">
        <v>1</v>
      </c>
      <c r="B68" s="24" t="s">
        <v>53</v>
      </c>
      <c r="C68" s="304">
        <v>81</v>
      </c>
      <c r="D68" s="266">
        <v>4.4819000000000004</v>
      </c>
      <c r="E68" s="290">
        <v>4.1399999999999997</v>
      </c>
      <c r="F68" s="317">
        <v>8</v>
      </c>
      <c r="G68" s="304">
        <v>124</v>
      </c>
      <c r="H68" s="266">
        <v>4.2823000000000002</v>
      </c>
      <c r="I68" s="290">
        <v>4.13</v>
      </c>
      <c r="J68" s="317">
        <v>21</v>
      </c>
      <c r="K68" s="304">
        <v>144</v>
      </c>
      <c r="L68" s="266">
        <v>4.4165999999999999</v>
      </c>
      <c r="M68" s="290">
        <v>4.13</v>
      </c>
      <c r="N68" s="317">
        <v>9</v>
      </c>
      <c r="O68" s="279">
        <v>102</v>
      </c>
      <c r="P68" s="189">
        <v>4.4313725490196081</v>
      </c>
      <c r="Q68" s="290">
        <v>3.86</v>
      </c>
      <c r="R68" s="310">
        <v>3</v>
      </c>
      <c r="S68" s="243">
        <v>99</v>
      </c>
      <c r="T68" s="189">
        <v>4.7474999999999996</v>
      </c>
      <c r="U68" s="290">
        <v>4.1399999999999997</v>
      </c>
      <c r="V68" s="313">
        <v>1</v>
      </c>
      <c r="W68" s="175">
        <f t="shared" ref="W68:W81" si="4">V68+R68+N68+J68+F68</f>
        <v>42</v>
      </c>
      <c r="Y68" s="55"/>
      <c r="Z68" s="55"/>
      <c r="AB68" s="55"/>
    </row>
    <row r="69" spans="1:28" ht="15" customHeight="1" x14ac:dyDescent="0.25">
      <c r="A69" s="171">
        <v>2</v>
      </c>
      <c r="B69" s="24" t="s">
        <v>52</v>
      </c>
      <c r="C69" s="304">
        <v>74</v>
      </c>
      <c r="D69" s="266">
        <v>4.1347000000000005</v>
      </c>
      <c r="E69" s="290">
        <v>4.1399999999999997</v>
      </c>
      <c r="F69" s="317">
        <v>52</v>
      </c>
      <c r="G69" s="304">
        <v>128</v>
      </c>
      <c r="H69" s="266">
        <v>4.6172000000000004</v>
      </c>
      <c r="I69" s="290">
        <v>4.13</v>
      </c>
      <c r="J69" s="317">
        <v>4</v>
      </c>
      <c r="K69" s="304">
        <v>113</v>
      </c>
      <c r="L69" s="266">
        <v>4.2744</v>
      </c>
      <c r="M69" s="290">
        <v>4.13</v>
      </c>
      <c r="N69" s="317">
        <v>22</v>
      </c>
      <c r="O69" s="279">
        <v>107</v>
      </c>
      <c r="P69" s="189">
        <v>3.7383177570093453</v>
      </c>
      <c r="Q69" s="290">
        <v>3.86</v>
      </c>
      <c r="R69" s="310">
        <v>66</v>
      </c>
      <c r="S69" s="243">
        <v>116</v>
      </c>
      <c r="T69" s="189">
        <v>4.2324000000000002</v>
      </c>
      <c r="U69" s="290">
        <v>4.1399999999999997</v>
      </c>
      <c r="V69" s="313">
        <v>28</v>
      </c>
      <c r="W69" s="162">
        <f t="shared" si="4"/>
        <v>172</v>
      </c>
      <c r="Y69" s="55"/>
      <c r="Z69" s="55"/>
      <c r="AB69" s="55"/>
    </row>
    <row r="70" spans="1:28" ht="15" customHeight="1" x14ac:dyDescent="0.25">
      <c r="A70" s="171">
        <v>3</v>
      </c>
      <c r="B70" s="24" t="s">
        <v>123</v>
      </c>
      <c r="C70" s="304">
        <v>101</v>
      </c>
      <c r="D70" s="266">
        <v>4.4653999999999998</v>
      </c>
      <c r="E70" s="290">
        <v>4.1399999999999997</v>
      </c>
      <c r="F70" s="317">
        <v>9</v>
      </c>
      <c r="G70" s="304">
        <v>172</v>
      </c>
      <c r="H70" s="266">
        <v>4.3837000000000002</v>
      </c>
      <c r="I70" s="290">
        <v>4.13</v>
      </c>
      <c r="J70" s="317">
        <v>11</v>
      </c>
      <c r="K70" s="304">
        <v>209</v>
      </c>
      <c r="L70" s="266">
        <v>4.3639999999999999</v>
      </c>
      <c r="M70" s="290">
        <v>4.13</v>
      </c>
      <c r="N70" s="317">
        <v>15</v>
      </c>
      <c r="O70" s="279">
        <v>153</v>
      </c>
      <c r="P70" s="189">
        <v>3.7124183006535945</v>
      </c>
      <c r="Q70" s="290">
        <v>3.86</v>
      </c>
      <c r="R70" s="310">
        <v>70</v>
      </c>
      <c r="S70" s="243">
        <v>180</v>
      </c>
      <c r="T70" s="189">
        <v>4.2055999999999996</v>
      </c>
      <c r="U70" s="290">
        <v>4.1399999999999997</v>
      </c>
      <c r="V70" s="313">
        <v>33</v>
      </c>
      <c r="W70" s="162">
        <f t="shared" si="4"/>
        <v>138</v>
      </c>
      <c r="Y70" s="55"/>
      <c r="Z70" s="55"/>
      <c r="AB70" s="55"/>
    </row>
    <row r="71" spans="1:28" ht="15" customHeight="1" x14ac:dyDescent="0.25">
      <c r="A71" s="171">
        <v>4</v>
      </c>
      <c r="B71" s="24" t="s">
        <v>124</v>
      </c>
      <c r="C71" s="304">
        <v>23</v>
      </c>
      <c r="D71" s="266">
        <v>3.6522000000000001</v>
      </c>
      <c r="E71" s="290">
        <v>4.1399999999999997</v>
      </c>
      <c r="F71" s="317">
        <v>111</v>
      </c>
      <c r="G71" s="304">
        <v>89</v>
      </c>
      <c r="H71" s="266">
        <v>3.9551000000000003</v>
      </c>
      <c r="I71" s="290">
        <v>4.13</v>
      </c>
      <c r="J71" s="317">
        <v>86</v>
      </c>
      <c r="K71" s="304">
        <v>100</v>
      </c>
      <c r="L71" s="266">
        <v>4</v>
      </c>
      <c r="M71" s="290">
        <v>4.13</v>
      </c>
      <c r="N71" s="317">
        <v>83</v>
      </c>
      <c r="O71" s="279">
        <v>74</v>
      </c>
      <c r="P71" s="189">
        <v>3.6756756756756754</v>
      </c>
      <c r="Q71" s="290">
        <v>3.86</v>
      </c>
      <c r="R71" s="310">
        <v>76</v>
      </c>
      <c r="S71" s="243">
        <v>71</v>
      </c>
      <c r="T71" s="189">
        <v>3.7467999999999995</v>
      </c>
      <c r="U71" s="290">
        <v>4.1399999999999997</v>
      </c>
      <c r="V71" s="313">
        <v>103</v>
      </c>
      <c r="W71" s="162">
        <f t="shared" si="4"/>
        <v>459</v>
      </c>
      <c r="Y71" s="55"/>
      <c r="Z71" s="55"/>
      <c r="AB71" s="55"/>
    </row>
    <row r="72" spans="1:28" ht="15" customHeight="1" x14ac:dyDescent="0.25">
      <c r="A72" s="171">
        <v>5</v>
      </c>
      <c r="B72" s="24" t="s">
        <v>54</v>
      </c>
      <c r="C72" s="304">
        <v>56</v>
      </c>
      <c r="D72" s="266">
        <v>4</v>
      </c>
      <c r="E72" s="290">
        <v>4.1399999999999997</v>
      </c>
      <c r="F72" s="317">
        <v>74</v>
      </c>
      <c r="G72" s="304">
        <v>96</v>
      </c>
      <c r="H72" s="266">
        <v>4.2292000000000005</v>
      </c>
      <c r="I72" s="290">
        <v>4.13</v>
      </c>
      <c r="J72" s="317">
        <v>30</v>
      </c>
      <c r="K72" s="304">
        <v>95</v>
      </c>
      <c r="L72" s="266">
        <v>4.0004</v>
      </c>
      <c r="M72" s="290">
        <v>4.13</v>
      </c>
      <c r="N72" s="317">
        <v>81</v>
      </c>
      <c r="O72" s="279">
        <v>81</v>
      </c>
      <c r="P72" s="189">
        <v>3.9012345679012346</v>
      </c>
      <c r="Q72" s="290">
        <v>3.86</v>
      </c>
      <c r="R72" s="310">
        <v>43</v>
      </c>
      <c r="S72" s="243">
        <v>104</v>
      </c>
      <c r="T72" s="189">
        <v>3.9135000000000004</v>
      </c>
      <c r="U72" s="290">
        <v>4.1399999999999997</v>
      </c>
      <c r="V72" s="313">
        <v>85</v>
      </c>
      <c r="W72" s="162">
        <f t="shared" si="4"/>
        <v>313</v>
      </c>
      <c r="Y72" s="55"/>
      <c r="Z72" s="55"/>
      <c r="AB72" s="55"/>
    </row>
    <row r="73" spans="1:28" ht="15" customHeight="1" x14ac:dyDescent="0.25">
      <c r="A73" s="171">
        <v>6</v>
      </c>
      <c r="B73" s="24" t="s">
        <v>125</v>
      </c>
      <c r="C73" s="304">
        <v>68</v>
      </c>
      <c r="D73" s="266">
        <v>3.6915999999999998</v>
      </c>
      <c r="E73" s="290">
        <v>4.1399999999999997</v>
      </c>
      <c r="F73" s="317">
        <v>109</v>
      </c>
      <c r="G73" s="304">
        <v>100</v>
      </c>
      <c r="H73" s="266">
        <v>4.3899999999999997</v>
      </c>
      <c r="I73" s="290">
        <v>4.13</v>
      </c>
      <c r="J73" s="317">
        <v>10</v>
      </c>
      <c r="K73" s="304">
        <v>88</v>
      </c>
      <c r="L73" s="266">
        <v>4.3978000000000002</v>
      </c>
      <c r="M73" s="290">
        <v>4.13</v>
      </c>
      <c r="N73" s="317">
        <v>10</v>
      </c>
      <c r="O73" s="279">
        <v>93</v>
      </c>
      <c r="P73" s="189">
        <v>3.6451612903225805</v>
      </c>
      <c r="Q73" s="290">
        <v>3.86</v>
      </c>
      <c r="R73" s="310">
        <v>81</v>
      </c>
      <c r="S73" s="243">
        <v>84</v>
      </c>
      <c r="T73" s="189">
        <v>4.1547000000000001</v>
      </c>
      <c r="U73" s="290">
        <v>4.1399999999999997</v>
      </c>
      <c r="V73" s="313">
        <v>40</v>
      </c>
      <c r="W73" s="162">
        <f t="shared" si="4"/>
        <v>250</v>
      </c>
      <c r="Y73" s="55"/>
      <c r="Z73" s="55"/>
      <c r="AB73" s="55"/>
    </row>
    <row r="74" spans="1:28" ht="15" customHeight="1" x14ac:dyDescent="0.25">
      <c r="A74" s="171">
        <v>7</v>
      </c>
      <c r="B74" s="24" t="s">
        <v>126</v>
      </c>
      <c r="C74" s="304">
        <v>64</v>
      </c>
      <c r="D74" s="266">
        <v>4.0468999999999999</v>
      </c>
      <c r="E74" s="290">
        <v>4.1399999999999997</v>
      </c>
      <c r="F74" s="317">
        <v>64</v>
      </c>
      <c r="G74" s="304">
        <v>90</v>
      </c>
      <c r="H74" s="266">
        <v>4.1112000000000002</v>
      </c>
      <c r="I74" s="290">
        <v>4.13</v>
      </c>
      <c r="J74" s="317">
        <v>59</v>
      </c>
      <c r="K74" s="304">
        <v>97</v>
      </c>
      <c r="L74" s="266">
        <v>4.1233000000000004</v>
      </c>
      <c r="M74" s="290">
        <v>4.13</v>
      </c>
      <c r="N74" s="317">
        <v>60</v>
      </c>
      <c r="O74" s="279">
        <v>102</v>
      </c>
      <c r="P74" s="189">
        <v>4.1568627450980387</v>
      </c>
      <c r="Q74" s="290">
        <v>3.86</v>
      </c>
      <c r="R74" s="310">
        <v>13</v>
      </c>
      <c r="S74" s="243">
        <v>106</v>
      </c>
      <c r="T74" s="189">
        <v>4.1793000000000005</v>
      </c>
      <c r="U74" s="290">
        <v>4.1399999999999997</v>
      </c>
      <c r="V74" s="313">
        <v>36</v>
      </c>
      <c r="W74" s="162">
        <f t="shared" si="4"/>
        <v>232</v>
      </c>
      <c r="Y74" s="55"/>
      <c r="Z74" s="55"/>
      <c r="AB74" s="55"/>
    </row>
    <row r="75" spans="1:28" ht="15" customHeight="1" x14ac:dyDescent="0.25">
      <c r="A75" s="171">
        <v>8</v>
      </c>
      <c r="B75" s="24" t="s">
        <v>127</v>
      </c>
      <c r="C75" s="304">
        <v>74</v>
      </c>
      <c r="D75" s="266">
        <v>4.1486999999999998</v>
      </c>
      <c r="E75" s="290">
        <v>4.1399999999999997</v>
      </c>
      <c r="F75" s="317">
        <v>45</v>
      </c>
      <c r="G75" s="304">
        <v>157</v>
      </c>
      <c r="H75" s="266">
        <v>4.0955000000000004</v>
      </c>
      <c r="I75" s="290">
        <v>4.13</v>
      </c>
      <c r="J75" s="317">
        <v>61</v>
      </c>
      <c r="K75" s="304">
        <v>178</v>
      </c>
      <c r="L75" s="266">
        <v>4.0842999999999998</v>
      </c>
      <c r="M75" s="290">
        <v>4.13</v>
      </c>
      <c r="N75" s="317">
        <v>66</v>
      </c>
      <c r="O75" s="279">
        <v>160</v>
      </c>
      <c r="P75" s="189">
        <v>3.9312499999999999</v>
      </c>
      <c r="Q75" s="290">
        <v>3.86</v>
      </c>
      <c r="R75" s="310">
        <v>38</v>
      </c>
      <c r="S75" s="243">
        <v>160</v>
      </c>
      <c r="T75" s="189">
        <v>4.1067</v>
      </c>
      <c r="U75" s="290">
        <v>4.1399999999999997</v>
      </c>
      <c r="V75" s="313">
        <v>52</v>
      </c>
      <c r="W75" s="177">
        <f t="shared" si="4"/>
        <v>262</v>
      </c>
      <c r="Y75" s="55"/>
      <c r="Z75" s="55"/>
      <c r="AB75" s="55"/>
    </row>
    <row r="76" spans="1:28" ht="15" customHeight="1" x14ac:dyDescent="0.25">
      <c r="A76" s="171">
        <v>9</v>
      </c>
      <c r="B76" s="66" t="s">
        <v>55</v>
      </c>
      <c r="C76" s="304">
        <v>43</v>
      </c>
      <c r="D76" s="266">
        <v>4.5119999999999996</v>
      </c>
      <c r="E76" s="292">
        <v>4.1399999999999997</v>
      </c>
      <c r="F76" s="318">
        <v>5</v>
      </c>
      <c r="G76" s="304">
        <v>60</v>
      </c>
      <c r="H76" s="266">
        <v>3.8996000000000004</v>
      </c>
      <c r="I76" s="292">
        <v>4.13</v>
      </c>
      <c r="J76" s="318">
        <v>90</v>
      </c>
      <c r="K76" s="304">
        <v>71</v>
      </c>
      <c r="L76" s="266">
        <v>4.2253999999999996</v>
      </c>
      <c r="M76" s="292">
        <v>4.13</v>
      </c>
      <c r="N76" s="318">
        <v>35</v>
      </c>
      <c r="O76" s="280">
        <v>75</v>
      </c>
      <c r="P76" s="22">
        <v>3.4666666666666668</v>
      </c>
      <c r="Q76" s="292">
        <v>3.86</v>
      </c>
      <c r="R76" s="311">
        <v>95</v>
      </c>
      <c r="S76" s="244">
        <v>74</v>
      </c>
      <c r="T76" s="22">
        <v>3.8239000000000005</v>
      </c>
      <c r="U76" s="292">
        <v>4.1399999999999997</v>
      </c>
      <c r="V76" s="313">
        <v>98</v>
      </c>
      <c r="W76" s="162">
        <f t="shared" si="4"/>
        <v>323</v>
      </c>
      <c r="Y76" s="55"/>
      <c r="Z76" s="55"/>
      <c r="AB76" s="55"/>
    </row>
    <row r="77" spans="1:28" ht="15" customHeight="1" x14ac:dyDescent="0.25">
      <c r="A77" s="171">
        <v>10</v>
      </c>
      <c r="B77" s="24" t="s">
        <v>128</v>
      </c>
      <c r="C77" s="304">
        <v>115</v>
      </c>
      <c r="D77" s="266">
        <v>4.0260999999999996</v>
      </c>
      <c r="E77" s="290">
        <v>4.1399999999999997</v>
      </c>
      <c r="F77" s="317">
        <v>70</v>
      </c>
      <c r="G77" s="304">
        <v>212</v>
      </c>
      <c r="H77" s="266">
        <v>3.9953000000000003</v>
      </c>
      <c r="I77" s="290">
        <v>4.13</v>
      </c>
      <c r="J77" s="317">
        <v>79</v>
      </c>
      <c r="K77" s="304">
        <v>197</v>
      </c>
      <c r="L77" s="266">
        <v>3.9695999999999998</v>
      </c>
      <c r="M77" s="290">
        <v>4.13</v>
      </c>
      <c r="N77" s="317">
        <v>86</v>
      </c>
      <c r="O77" s="279">
        <v>115</v>
      </c>
      <c r="P77" s="189">
        <v>3.5652173913043477</v>
      </c>
      <c r="Q77" s="290">
        <v>3.86</v>
      </c>
      <c r="R77" s="310">
        <v>86</v>
      </c>
      <c r="S77" s="243">
        <v>233</v>
      </c>
      <c r="T77" s="189">
        <v>4.2185000000000006</v>
      </c>
      <c r="U77" s="290">
        <v>4.1399999999999997</v>
      </c>
      <c r="V77" s="313">
        <v>30</v>
      </c>
      <c r="W77" s="162">
        <f t="shared" si="4"/>
        <v>351</v>
      </c>
      <c r="Y77" s="55"/>
      <c r="Z77" s="55"/>
      <c r="AB77" s="55"/>
    </row>
    <row r="78" spans="1:28" ht="15" customHeight="1" x14ac:dyDescent="0.25">
      <c r="A78" s="171">
        <v>11</v>
      </c>
      <c r="B78" s="24" t="s">
        <v>129</v>
      </c>
      <c r="C78" s="304">
        <v>117</v>
      </c>
      <c r="D78" s="266">
        <v>3.8632000000000004</v>
      </c>
      <c r="E78" s="290">
        <v>4.1399999999999997</v>
      </c>
      <c r="F78" s="317">
        <v>96</v>
      </c>
      <c r="G78" s="304">
        <v>138</v>
      </c>
      <c r="H78" s="266">
        <v>3.8985000000000003</v>
      </c>
      <c r="I78" s="290">
        <v>4.13</v>
      </c>
      <c r="J78" s="317">
        <v>91</v>
      </c>
      <c r="K78" s="304">
        <v>178</v>
      </c>
      <c r="L78" s="266">
        <v>4.0225</v>
      </c>
      <c r="M78" s="290">
        <v>4.13</v>
      </c>
      <c r="N78" s="317">
        <v>79</v>
      </c>
      <c r="O78" s="279">
        <v>158</v>
      </c>
      <c r="P78" s="189">
        <v>4.0696202531645573</v>
      </c>
      <c r="Q78" s="290">
        <v>3.86</v>
      </c>
      <c r="R78" s="310">
        <v>23</v>
      </c>
      <c r="S78" s="243">
        <v>156</v>
      </c>
      <c r="T78" s="189">
        <v>3.8144000000000005</v>
      </c>
      <c r="U78" s="290">
        <v>4.1399999999999997</v>
      </c>
      <c r="V78" s="313">
        <v>101</v>
      </c>
      <c r="W78" s="162">
        <f t="shared" si="4"/>
        <v>390</v>
      </c>
      <c r="Y78" s="55"/>
      <c r="Z78" s="55"/>
      <c r="AB78" s="55"/>
    </row>
    <row r="79" spans="1:28" ht="15" customHeight="1" x14ac:dyDescent="0.25">
      <c r="A79" s="171">
        <v>12</v>
      </c>
      <c r="B79" s="24" t="s">
        <v>130</v>
      </c>
      <c r="C79" s="304">
        <v>62</v>
      </c>
      <c r="D79" s="266">
        <v>4.1616999999999997</v>
      </c>
      <c r="E79" s="290">
        <v>4.1399999999999997</v>
      </c>
      <c r="F79" s="317">
        <v>41</v>
      </c>
      <c r="G79" s="304">
        <v>95</v>
      </c>
      <c r="H79" s="266">
        <v>4.1579000000000006</v>
      </c>
      <c r="I79" s="290">
        <v>4.13</v>
      </c>
      <c r="J79" s="317">
        <v>49</v>
      </c>
      <c r="K79" s="304">
        <v>87</v>
      </c>
      <c r="L79" s="266">
        <v>4.3677999999999999</v>
      </c>
      <c r="M79" s="290">
        <v>4.13</v>
      </c>
      <c r="N79" s="317">
        <v>13</v>
      </c>
      <c r="O79" s="279">
        <v>71</v>
      </c>
      <c r="P79" s="189">
        <v>3.8309859154929575</v>
      </c>
      <c r="Q79" s="290">
        <v>3.86</v>
      </c>
      <c r="R79" s="310">
        <v>51</v>
      </c>
      <c r="S79" s="243">
        <v>94</v>
      </c>
      <c r="T79" s="189">
        <v>4.1166</v>
      </c>
      <c r="U79" s="290">
        <v>4.1399999999999997</v>
      </c>
      <c r="V79" s="313">
        <v>49</v>
      </c>
      <c r="W79" s="162">
        <f t="shared" si="4"/>
        <v>203</v>
      </c>
      <c r="Y79" s="55"/>
      <c r="Z79" s="55"/>
      <c r="AB79" s="55"/>
    </row>
    <row r="80" spans="1:28" ht="15" customHeight="1" x14ac:dyDescent="0.25">
      <c r="A80" s="171">
        <v>13</v>
      </c>
      <c r="B80" s="24" t="s">
        <v>56</v>
      </c>
      <c r="C80" s="304">
        <v>45</v>
      </c>
      <c r="D80" s="266">
        <v>3.8218999999999999</v>
      </c>
      <c r="E80" s="290">
        <v>4.1399999999999997</v>
      </c>
      <c r="F80" s="317">
        <v>100</v>
      </c>
      <c r="G80" s="304">
        <v>112</v>
      </c>
      <c r="H80" s="266">
        <v>4.2409999999999997</v>
      </c>
      <c r="I80" s="290">
        <v>4.13</v>
      </c>
      <c r="J80" s="317">
        <v>29</v>
      </c>
      <c r="K80" s="304">
        <v>110</v>
      </c>
      <c r="L80" s="266">
        <v>4.1453999999999995</v>
      </c>
      <c r="M80" s="290">
        <v>4.13</v>
      </c>
      <c r="N80" s="317">
        <v>49</v>
      </c>
      <c r="O80" s="279">
        <v>82</v>
      </c>
      <c r="P80" s="189">
        <v>3.8292682926829271</v>
      </c>
      <c r="Q80" s="290">
        <v>3.86</v>
      </c>
      <c r="R80" s="310">
        <v>52</v>
      </c>
      <c r="S80" s="243">
        <v>126</v>
      </c>
      <c r="T80" s="189">
        <v>4.3019999999999996</v>
      </c>
      <c r="U80" s="290">
        <v>4.1399999999999997</v>
      </c>
      <c r="V80" s="313">
        <v>21</v>
      </c>
      <c r="W80" s="162">
        <f t="shared" si="4"/>
        <v>251</v>
      </c>
      <c r="Y80" s="55"/>
      <c r="Z80" s="55"/>
      <c r="AB80" s="55"/>
    </row>
    <row r="81" spans="1:28" ht="15" customHeight="1" thickBot="1" x14ac:dyDescent="0.3">
      <c r="A81" s="171">
        <v>14</v>
      </c>
      <c r="B81" s="66" t="s">
        <v>152</v>
      </c>
      <c r="C81" s="304">
        <v>179</v>
      </c>
      <c r="D81" s="266">
        <v>4.1619999999999999</v>
      </c>
      <c r="E81" s="292">
        <v>4.1399999999999997</v>
      </c>
      <c r="F81" s="318">
        <v>40</v>
      </c>
      <c r="G81" s="304">
        <v>249</v>
      </c>
      <c r="H81" s="266">
        <v>4.2288999999999994</v>
      </c>
      <c r="I81" s="292">
        <v>4.13</v>
      </c>
      <c r="J81" s="318">
        <v>31</v>
      </c>
      <c r="K81" s="304">
        <v>191</v>
      </c>
      <c r="L81" s="266">
        <v>4.3241999999999994</v>
      </c>
      <c r="M81" s="292">
        <v>4.13</v>
      </c>
      <c r="N81" s="318">
        <v>19</v>
      </c>
      <c r="O81" s="280">
        <v>185</v>
      </c>
      <c r="P81" s="22">
        <v>3.8378378378378373</v>
      </c>
      <c r="Q81" s="292">
        <v>3.86</v>
      </c>
      <c r="R81" s="311">
        <v>50</v>
      </c>
      <c r="S81" s="244">
        <v>24</v>
      </c>
      <c r="T81" s="22">
        <v>3.6254000000000004</v>
      </c>
      <c r="U81" s="292">
        <v>4.1399999999999997</v>
      </c>
      <c r="V81" s="313">
        <v>106</v>
      </c>
      <c r="W81" s="162">
        <f t="shared" si="4"/>
        <v>246</v>
      </c>
      <c r="Y81" s="55"/>
      <c r="Z81" s="55"/>
      <c r="AB81" s="55"/>
    </row>
    <row r="82" spans="1:28" ht="15" customHeight="1" thickBot="1" x14ac:dyDescent="0.3">
      <c r="A82" s="143"/>
      <c r="B82" s="146" t="s">
        <v>91</v>
      </c>
      <c r="C82" s="155">
        <f>SUM(C83:C113)</f>
        <v>2572</v>
      </c>
      <c r="D82" s="158">
        <f>AVERAGE(D83:D113)</f>
        <v>4.1029548387096773</v>
      </c>
      <c r="E82" s="256">
        <v>4.1399999999999997</v>
      </c>
      <c r="F82" s="156"/>
      <c r="G82" s="155">
        <f>SUM(G83:G113)</f>
        <v>4698</v>
      </c>
      <c r="H82" s="158">
        <f>AVERAGE(H83:H113)</f>
        <v>4.0996066666666664</v>
      </c>
      <c r="I82" s="256">
        <v>4.13</v>
      </c>
      <c r="J82" s="156"/>
      <c r="K82" s="155">
        <f>SUM(K83:K113)</f>
        <v>4780</v>
      </c>
      <c r="L82" s="158">
        <f>AVERAGE(L83:L113)</f>
        <v>4.1038933333333345</v>
      </c>
      <c r="M82" s="256">
        <v>4.13</v>
      </c>
      <c r="N82" s="156"/>
      <c r="O82" s="254">
        <f>SUM(O83:O113)</f>
        <v>4112</v>
      </c>
      <c r="P82" s="158">
        <f>AVERAGE(P83:P113)</f>
        <v>3.8266799438578469</v>
      </c>
      <c r="Q82" s="150">
        <v>3.86</v>
      </c>
      <c r="R82" s="254"/>
      <c r="S82" s="155">
        <f>SUM(S83:S113)</f>
        <v>3917</v>
      </c>
      <c r="T82" s="158">
        <f>AVERAGE(T83:T113)</f>
        <v>4.0879333333333339</v>
      </c>
      <c r="U82" s="150">
        <v>4.1399999999999997</v>
      </c>
      <c r="V82" s="156"/>
      <c r="W82" s="147"/>
      <c r="Y82" s="55"/>
      <c r="Z82" s="55"/>
      <c r="AB82" s="55"/>
    </row>
    <row r="83" spans="1:28" ht="15" customHeight="1" x14ac:dyDescent="0.25">
      <c r="A83" s="170">
        <v>1</v>
      </c>
      <c r="B83" s="24" t="s">
        <v>131</v>
      </c>
      <c r="C83" s="304">
        <v>43</v>
      </c>
      <c r="D83" s="266">
        <v>3.9535</v>
      </c>
      <c r="E83" s="290">
        <v>4.1399999999999997</v>
      </c>
      <c r="F83" s="317">
        <v>81</v>
      </c>
      <c r="G83" s="304">
        <v>104</v>
      </c>
      <c r="H83" s="266">
        <v>4.0766</v>
      </c>
      <c r="I83" s="290">
        <v>4.13</v>
      </c>
      <c r="J83" s="317">
        <v>66</v>
      </c>
      <c r="K83" s="304">
        <v>100</v>
      </c>
      <c r="L83" s="266">
        <v>4.13</v>
      </c>
      <c r="M83" s="290">
        <v>4.13</v>
      </c>
      <c r="N83" s="317">
        <v>56</v>
      </c>
      <c r="O83" s="279">
        <v>86</v>
      </c>
      <c r="P83" s="189">
        <v>3.5</v>
      </c>
      <c r="Q83" s="290">
        <v>3.86</v>
      </c>
      <c r="R83" s="310">
        <v>94</v>
      </c>
      <c r="S83" s="243">
        <v>90</v>
      </c>
      <c r="T83" s="189">
        <v>4.1333000000000002</v>
      </c>
      <c r="U83" s="290">
        <v>4.1399999999999997</v>
      </c>
      <c r="V83" s="313">
        <v>47</v>
      </c>
      <c r="W83" s="175">
        <f t="shared" ref="W83:W113" si="5">V83+R83+N83+J83+F83</f>
        <v>344</v>
      </c>
      <c r="Y83" s="55"/>
      <c r="Z83" s="55"/>
      <c r="AB83" s="55"/>
    </row>
    <row r="84" spans="1:28" ht="15" customHeight="1" x14ac:dyDescent="0.25">
      <c r="A84" s="171">
        <v>2</v>
      </c>
      <c r="B84" s="66" t="s">
        <v>57</v>
      </c>
      <c r="C84" s="308">
        <v>32</v>
      </c>
      <c r="D84" s="266">
        <v>4.1566999999999998</v>
      </c>
      <c r="E84" s="292">
        <v>4.1399999999999997</v>
      </c>
      <c r="F84" s="318">
        <v>42</v>
      </c>
      <c r="G84" s="308">
        <v>72</v>
      </c>
      <c r="H84" s="266">
        <v>3.875</v>
      </c>
      <c r="I84" s="292">
        <v>4.13</v>
      </c>
      <c r="J84" s="318">
        <v>93</v>
      </c>
      <c r="K84" s="308">
        <v>83</v>
      </c>
      <c r="L84" s="266">
        <v>3.7711999999999999</v>
      </c>
      <c r="M84" s="292">
        <v>4.13</v>
      </c>
      <c r="N84" s="318">
        <v>104</v>
      </c>
      <c r="O84" s="280">
        <v>58</v>
      </c>
      <c r="P84" s="22">
        <v>3.4655172413793105</v>
      </c>
      <c r="Q84" s="292">
        <v>3.86</v>
      </c>
      <c r="R84" s="311">
        <v>97</v>
      </c>
      <c r="S84" s="244">
        <v>81</v>
      </c>
      <c r="T84" s="22">
        <v>3.8394999999999997</v>
      </c>
      <c r="U84" s="292">
        <v>4.1399999999999997</v>
      </c>
      <c r="V84" s="313">
        <v>95</v>
      </c>
      <c r="W84" s="162">
        <f t="shared" si="5"/>
        <v>431</v>
      </c>
      <c r="Y84" s="55"/>
      <c r="Z84" s="55"/>
      <c r="AB84" s="55"/>
    </row>
    <row r="85" spans="1:28" ht="15" customHeight="1" x14ac:dyDescent="0.25">
      <c r="A85" s="171">
        <v>3</v>
      </c>
      <c r="B85" s="24" t="s">
        <v>132</v>
      </c>
      <c r="C85" s="304">
        <v>59</v>
      </c>
      <c r="D85" s="266">
        <v>4.0678000000000001</v>
      </c>
      <c r="E85" s="290">
        <v>4.1399999999999997</v>
      </c>
      <c r="F85" s="317">
        <v>61</v>
      </c>
      <c r="G85" s="304">
        <v>116</v>
      </c>
      <c r="H85" s="266">
        <v>4.0948000000000002</v>
      </c>
      <c r="I85" s="290">
        <v>4.13</v>
      </c>
      <c r="J85" s="317">
        <v>63</v>
      </c>
      <c r="K85" s="304">
        <v>120</v>
      </c>
      <c r="L85" s="266">
        <v>4.2665999999999995</v>
      </c>
      <c r="M85" s="290">
        <v>4.13</v>
      </c>
      <c r="N85" s="317">
        <v>25</v>
      </c>
      <c r="O85" s="279">
        <v>93</v>
      </c>
      <c r="P85" s="189">
        <v>3.78494623655914</v>
      </c>
      <c r="Q85" s="290">
        <v>3.86</v>
      </c>
      <c r="R85" s="310">
        <v>58</v>
      </c>
      <c r="S85" s="243">
        <v>66</v>
      </c>
      <c r="T85" s="189">
        <v>3.6968999999999999</v>
      </c>
      <c r="U85" s="290">
        <v>4.1399999999999997</v>
      </c>
      <c r="V85" s="313">
        <v>105</v>
      </c>
      <c r="W85" s="162">
        <f t="shared" si="5"/>
        <v>312</v>
      </c>
      <c r="Y85" s="55"/>
      <c r="Z85" s="55"/>
      <c r="AB85" s="55"/>
    </row>
    <row r="86" spans="1:28" ht="15" customHeight="1" x14ac:dyDescent="0.25">
      <c r="A86" s="171">
        <v>4</v>
      </c>
      <c r="B86" s="24" t="s">
        <v>133</v>
      </c>
      <c r="C86" s="304">
        <v>53</v>
      </c>
      <c r="D86" s="266">
        <v>4.2641</v>
      </c>
      <c r="E86" s="290">
        <v>4.1399999999999997</v>
      </c>
      <c r="F86" s="317">
        <v>26</v>
      </c>
      <c r="G86" s="304">
        <v>114</v>
      </c>
      <c r="H86" s="266">
        <v>4.2720000000000002</v>
      </c>
      <c r="I86" s="290">
        <v>4.13</v>
      </c>
      <c r="J86" s="317">
        <v>23</v>
      </c>
      <c r="K86" s="304">
        <v>126</v>
      </c>
      <c r="L86" s="266">
        <v>4.2539999999999996</v>
      </c>
      <c r="M86" s="290">
        <v>4.13</v>
      </c>
      <c r="N86" s="317">
        <v>27</v>
      </c>
      <c r="O86" s="279">
        <v>118</v>
      </c>
      <c r="P86" s="189">
        <v>3.6864406779661021</v>
      </c>
      <c r="Q86" s="290">
        <v>3.86</v>
      </c>
      <c r="R86" s="310">
        <v>75</v>
      </c>
      <c r="S86" s="243">
        <v>116</v>
      </c>
      <c r="T86" s="189">
        <v>3.9826999999999999</v>
      </c>
      <c r="U86" s="290">
        <v>4.1399999999999997</v>
      </c>
      <c r="V86" s="313">
        <v>76</v>
      </c>
      <c r="W86" s="162">
        <f t="shared" si="5"/>
        <v>227</v>
      </c>
      <c r="Y86" s="55"/>
      <c r="Z86" s="55"/>
      <c r="AB86" s="55"/>
    </row>
    <row r="87" spans="1:28" ht="15" customHeight="1" x14ac:dyDescent="0.25">
      <c r="A87" s="171">
        <v>5</v>
      </c>
      <c r="B87" s="24" t="s">
        <v>134</v>
      </c>
      <c r="C87" s="304">
        <v>81</v>
      </c>
      <c r="D87" s="266">
        <v>4.1480999999999995</v>
      </c>
      <c r="E87" s="290">
        <v>4.1399999999999997</v>
      </c>
      <c r="F87" s="317">
        <v>46</v>
      </c>
      <c r="G87" s="304">
        <v>170</v>
      </c>
      <c r="H87" s="266">
        <v>4.1294000000000004</v>
      </c>
      <c r="I87" s="290">
        <v>4.13</v>
      </c>
      <c r="J87" s="317">
        <v>54</v>
      </c>
      <c r="K87" s="304">
        <v>168</v>
      </c>
      <c r="L87" s="266">
        <v>4.2439999999999998</v>
      </c>
      <c r="M87" s="290">
        <v>4.13</v>
      </c>
      <c r="N87" s="317">
        <v>30</v>
      </c>
      <c r="O87" s="279">
        <v>132</v>
      </c>
      <c r="P87" s="189">
        <v>4.2575757575757578</v>
      </c>
      <c r="Q87" s="290">
        <v>3.86</v>
      </c>
      <c r="R87" s="310">
        <v>11</v>
      </c>
      <c r="S87" s="243">
        <v>162</v>
      </c>
      <c r="T87" s="189">
        <v>3.9567999999999994</v>
      </c>
      <c r="U87" s="290">
        <v>4.1399999999999997</v>
      </c>
      <c r="V87" s="313">
        <v>80</v>
      </c>
      <c r="W87" s="162">
        <f t="shared" si="5"/>
        <v>221</v>
      </c>
      <c r="Y87" s="55"/>
      <c r="Z87" s="55"/>
      <c r="AB87" s="55"/>
    </row>
    <row r="88" spans="1:28" ht="15" customHeight="1" x14ac:dyDescent="0.25">
      <c r="A88" s="171">
        <v>6</v>
      </c>
      <c r="B88" s="24" t="s">
        <v>135</v>
      </c>
      <c r="C88" s="304">
        <v>146</v>
      </c>
      <c r="D88" s="266">
        <v>3.8763999999999998</v>
      </c>
      <c r="E88" s="290">
        <v>4.1399999999999997</v>
      </c>
      <c r="F88" s="317">
        <v>93</v>
      </c>
      <c r="G88" s="304">
        <v>227</v>
      </c>
      <c r="H88" s="266">
        <v>4.0525000000000002</v>
      </c>
      <c r="I88" s="290">
        <v>4.13</v>
      </c>
      <c r="J88" s="317">
        <v>73</v>
      </c>
      <c r="K88" s="304">
        <v>220</v>
      </c>
      <c r="L88" s="266">
        <v>4.0913000000000004</v>
      </c>
      <c r="M88" s="290">
        <v>4.13</v>
      </c>
      <c r="N88" s="317">
        <v>65</v>
      </c>
      <c r="O88" s="279">
        <v>196</v>
      </c>
      <c r="P88" s="189">
        <v>3.989795918367347</v>
      </c>
      <c r="Q88" s="290">
        <v>3.86</v>
      </c>
      <c r="R88" s="310">
        <v>34</v>
      </c>
      <c r="S88" s="243">
        <v>105</v>
      </c>
      <c r="T88" s="189">
        <v>4.3809000000000005</v>
      </c>
      <c r="U88" s="290">
        <v>4.1399999999999997</v>
      </c>
      <c r="V88" s="313">
        <v>11</v>
      </c>
      <c r="W88" s="162">
        <f t="shared" si="5"/>
        <v>276</v>
      </c>
      <c r="Y88" s="55"/>
      <c r="Z88" s="55"/>
      <c r="AB88" s="55"/>
    </row>
    <row r="89" spans="1:28" ht="15" customHeight="1" x14ac:dyDescent="0.25">
      <c r="A89" s="171">
        <v>7</v>
      </c>
      <c r="B89" s="24" t="s">
        <v>58</v>
      </c>
      <c r="C89" s="308">
        <v>47</v>
      </c>
      <c r="D89" s="266">
        <v>3.7873000000000001</v>
      </c>
      <c r="E89" s="290">
        <v>4.1399999999999997</v>
      </c>
      <c r="F89" s="317">
        <v>102</v>
      </c>
      <c r="G89" s="308">
        <v>71</v>
      </c>
      <c r="H89" s="266">
        <v>4.0282</v>
      </c>
      <c r="I89" s="290">
        <v>4.13</v>
      </c>
      <c r="J89" s="317">
        <v>74</v>
      </c>
      <c r="K89" s="308">
        <v>51</v>
      </c>
      <c r="L89" s="266">
        <v>4.0004</v>
      </c>
      <c r="M89" s="290">
        <v>4.13</v>
      </c>
      <c r="N89" s="317">
        <v>82</v>
      </c>
      <c r="O89" s="279">
        <v>43</v>
      </c>
      <c r="P89" s="189">
        <v>3.9069767441860468</v>
      </c>
      <c r="Q89" s="290">
        <v>3.86</v>
      </c>
      <c r="R89" s="310">
        <v>42</v>
      </c>
      <c r="S89" s="243">
        <v>50</v>
      </c>
      <c r="T89" s="189">
        <v>4.0999999999999996</v>
      </c>
      <c r="U89" s="290">
        <v>4.1399999999999997</v>
      </c>
      <c r="V89" s="313">
        <v>53</v>
      </c>
      <c r="W89" s="162">
        <f t="shared" si="5"/>
        <v>353</v>
      </c>
      <c r="Y89" s="55"/>
      <c r="Z89" s="55"/>
      <c r="AB89" s="55"/>
    </row>
    <row r="90" spans="1:28" ht="15" customHeight="1" x14ac:dyDescent="0.25">
      <c r="A90" s="171">
        <v>8</v>
      </c>
      <c r="B90" s="24" t="s">
        <v>136</v>
      </c>
      <c r="C90" s="304">
        <v>54</v>
      </c>
      <c r="D90" s="266">
        <v>4.2407000000000004</v>
      </c>
      <c r="E90" s="290">
        <v>4.1399999999999997</v>
      </c>
      <c r="F90" s="317">
        <v>29</v>
      </c>
      <c r="G90" s="304">
        <v>81</v>
      </c>
      <c r="H90" s="266">
        <v>4.1725000000000003</v>
      </c>
      <c r="I90" s="290">
        <v>4.13</v>
      </c>
      <c r="J90" s="317">
        <v>44</v>
      </c>
      <c r="K90" s="304">
        <v>105</v>
      </c>
      <c r="L90" s="266">
        <v>4.1147</v>
      </c>
      <c r="M90" s="290">
        <v>4.13</v>
      </c>
      <c r="N90" s="317">
        <v>62</v>
      </c>
      <c r="O90" s="279">
        <v>69</v>
      </c>
      <c r="P90" s="189">
        <v>3.5942028985507251</v>
      </c>
      <c r="Q90" s="290">
        <v>3.86</v>
      </c>
      <c r="R90" s="310">
        <v>83</v>
      </c>
      <c r="S90" s="243">
        <v>94</v>
      </c>
      <c r="T90" s="189">
        <v>3.9043000000000001</v>
      </c>
      <c r="U90" s="290">
        <v>4.1399999999999997</v>
      </c>
      <c r="V90" s="313">
        <v>87</v>
      </c>
      <c r="W90" s="162">
        <f t="shared" si="5"/>
        <v>305</v>
      </c>
      <c r="Y90" s="55"/>
      <c r="Z90" s="55"/>
      <c r="AB90" s="55"/>
    </row>
    <row r="91" spans="1:28" ht="15" customHeight="1" x14ac:dyDescent="0.25">
      <c r="A91" s="171">
        <v>9</v>
      </c>
      <c r="B91" s="24" t="s">
        <v>137</v>
      </c>
      <c r="C91" s="304">
        <v>50</v>
      </c>
      <c r="D91" s="266">
        <v>4.28</v>
      </c>
      <c r="E91" s="290">
        <v>4.1399999999999997</v>
      </c>
      <c r="F91" s="317">
        <v>22</v>
      </c>
      <c r="G91" s="304">
        <v>96</v>
      </c>
      <c r="H91" s="266">
        <v>4.2812000000000001</v>
      </c>
      <c r="I91" s="290">
        <v>4.13</v>
      </c>
      <c r="J91" s="317">
        <v>22</v>
      </c>
      <c r="K91" s="304">
        <v>114</v>
      </c>
      <c r="L91" s="266">
        <v>3.8508</v>
      </c>
      <c r="M91" s="290">
        <v>4.13</v>
      </c>
      <c r="N91" s="317">
        <v>100</v>
      </c>
      <c r="O91" s="279">
        <v>105</v>
      </c>
      <c r="P91" s="189">
        <v>3.4666666666666663</v>
      </c>
      <c r="Q91" s="290">
        <v>3.86</v>
      </c>
      <c r="R91" s="310">
        <v>96</v>
      </c>
      <c r="S91" s="243">
        <v>109</v>
      </c>
      <c r="T91" s="189">
        <v>4.1467999999999998</v>
      </c>
      <c r="U91" s="290">
        <v>4.1399999999999997</v>
      </c>
      <c r="V91" s="313">
        <v>42</v>
      </c>
      <c r="W91" s="162">
        <f t="shared" si="5"/>
        <v>282</v>
      </c>
      <c r="Y91" s="55"/>
      <c r="Z91" s="55"/>
      <c r="AB91" s="55"/>
    </row>
    <row r="92" spans="1:28" ht="15" customHeight="1" x14ac:dyDescent="0.25">
      <c r="A92" s="171">
        <v>10</v>
      </c>
      <c r="B92" s="24" t="s">
        <v>138</v>
      </c>
      <c r="C92" s="304">
        <v>71</v>
      </c>
      <c r="D92" s="266">
        <v>3.8873000000000002</v>
      </c>
      <c r="E92" s="290">
        <v>4.1399999999999997</v>
      </c>
      <c r="F92" s="317">
        <v>92</v>
      </c>
      <c r="G92" s="304">
        <v>127</v>
      </c>
      <c r="H92" s="266">
        <v>4.0631000000000004</v>
      </c>
      <c r="I92" s="290">
        <v>4.13</v>
      </c>
      <c r="J92" s="317">
        <v>72</v>
      </c>
      <c r="K92" s="304">
        <v>122</v>
      </c>
      <c r="L92" s="266">
        <v>4.1886000000000001</v>
      </c>
      <c r="M92" s="290">
        <v>4.13</v>
      </c>
      <c r="N92" s="317">
        <v>42</v>
      </c>
      <c r="O92" s="279">
        <v>114</v>
      </c>
      <c r="P92" s="189">
        <v>4.1052631578947363</v>
      </c>
      <c r="Q92" s="290">
        <v>3.86</v>
      </c>
      <c r="R92" s="310">
        <v>19</v>
      </c>
      <c r="S92" s="243">
        <v>82</v>
      </c>
      <c r="T92" s="189">
        <v>4.1097000000000001</v>
      </c>
      <c r="U92" s="290">
        <v>4.1399999999999997</v>
      </c>
      <c r="V92" s="313">
        <v>50</v>
      </c>
      <c r="W92" s="162">
        <f t="shared" si="5"/>
        <v>275</v>
      </c>
      <c r="Y92" s="55"/>
      <c r="Z92" s="55"/>
      <c r="AB92" s="55"/>
    </row>
    <row r="93" spans="1:28" ht="15" customHeight="1" x14ac:dyDescent="0.25">
      <c r="A93" s="171">
        <v>11</v>
      </c>
      <c r="B93" s="24" t="s">
        <v>211</v>
      </c>
      <c r="C93" s="304">
        <v>45</v>
      </c>
      <c r="D93" s="266">
        <v>4.1778000000000004</v>
      </c>
      <c r="E93" s="290">
        <v>4.1399999999999997</v>
      </c>
      <c r="F93" s="317">
        <v>37</v>
      </c>
      <c r="G93" s="304">
        <v>87</v>
      </c>
      <c r="H93" s="266">
        <v>4.1494999999999997</v>
      </c>
      <c r="I93" s="290">
        <v>4.13</v>
      </c>
      <c r="J93" s="317">
        <v>51</v>
      </c>
      <c r="K93" s="304">
        <v>80</v>
      </c>
      <c r="L93" s="266">
        <v>4.1500000000000004</v>
      </c>
      <c r="M93" s="290">
        <v>4.13</v>
      </c>
      <c r="N93" s="317">
        <v>48</v>
      </c>
      <c r="O93" s="279">
        <v>73</v>
      </c>
      <c r="P93" s="189">
        <v>3.7808219178082192</v>
      </c>
      <c r="Q93" s="290">
        <v>3.86</v>
      </c>
      <c r="R93" s="310">
        <v>59</v>
      </c>
      <c r="S93" s="243">
        <v>87</v>
      </c>
      <c r="T93" s="189">
        <v>4.0804999999999998</v>
      </c>
      <c r="U93" s="290">
        <v>4.1399999999999997</v>
      </c>
      <c r="V93" s="313">
        <v>55</v>
      </c>
      <c r="W93" s="162">
        <f t="shared" si="5"/>
        <v>250</v>
      </c>
      <c r="Y93" s="55"/>
      <c r="Z93" s="55"/>
      <c r="AB93" s="55"/>
    </row>
    <row r="94" spans="1:28" ht="15" customHeight="1" x14ac:dyDescent="0.25">
      <c r="A94" s="171">
        <v>12</v>
      </c>
      <c r="B94" s="24" t="s">
        <v>210</v>
      </c>
      <c r="C94" s="304">
        <v>46</v>
      </c>
      <c r="D94" s="266">
        <v>4.3043999999999993</v>
      </c>
      <c r="E94" s="290">
        <v>4.1399999999999997</v>
      </c>
      <c r="F94" s="317">
        <v>19</v>
      </c>
      <c r="G94" s="304">
        <v>67</v>
      </c>
      <c r="H94" s="266">
        <v>4.2388000000000003</v>
      </c>
      <c r="I94" s="290">
        <v>4.13</v>
      </c>
      <c r="J94" s="317">
        <v>27</v>
      </c>
      <c r="K94" s="304">
        <v>82</v>
      </c>
      <c r="L94" s="266">
        <v>4.1345000000000001</v>
      </c>
      <c r="M94" s="290">
        <v>4.13</v>
      </c>
      <c r="N94" s="317">
        <v>54</v>
      </c>
      <c r="O94" s="279">
        <v>79</v>
      </c>
      <c r="P94" s="189">
        <v>3.5822784810126582</v>
      </c>
      <c r="Q94" s="290">
        <v>3.86</v>
      </c>
      <c r="R94" s="310">
        <v>85</v>
      </c>
      <c r="S94" s="243">
        <v>84</v>
      </c>
      <c r="T94" s="189">
        <v>4.2143000000000006</v>
      </c>
      <c r="U94" s="290">
        <v>4.1399999999999997</v>
      </c>
      <c r="V94" s="313">
        <v>31</v>
      </c>
      <c r="W94" s="166">
        <f t="shared" si="5"/>
        <v>216</v>
      </c>
      <c r="Y94" s="55"/>
      <c r="Z94" s="55"/>
      <c r="AB94" s="55"/>
    </row>
    <row r="95" spans="1:28" ht="15" customHeight="1" x14ac:dyDescent="0.25">
      <c r="A95" s="171">
        <v>13</v>
      </c>
      <c r="B95" s="24" t="s">
        <v>139</v>
      </c>
      <c r="C95" s="304">
        <v>71</v>
      </c>
      <c r="D95" s="266">
        <v>3.8590999999999998</v>
      </c>
      <c r="E95" s="290">
        <v>4.1399999999999997</v>
      </c>
      <c r="F95" s="317">
        <v>98</v>
      </c>
      <c r="G95" s="304">
        <v>124</v>
      </c>
      <c r="H95" s="266">
        <v>4.1290999999999993</v>
      </c>
      <c r="I95" s="290">
        <v>4.13</v>
      </c>
      <c r="J95" s="317">
        <v>55</v>
      </c>
      <c r="K95" s="304">
        <v>152</v>
      </c>
      <c r="L95" s="266">
        <v>3.9539</v>
      </c>
      <c r="M95" s="290">
        <v>4.13</v>
      </c>
      <c r="N95" s="317">
        <v>89</v>
      </c>
      <c r="O95" s="279">
        <v>113</v>
      </c>
      <c r="P95" s="189">
        <v>3.7345132743362832</v>
      </c>
      <c r="Q95" s="290">
        <v>3.86</v>
      </c>
      <c r="R95" s="310">
        <v>68</v>
      </c>
      <c r="S95" s="243">
        <v>162</v>
      </c>
      <c r="T95" s="189">
        <v>4.3580000000000005</v>
      </c>
      <c r="U95" s="290">
        <v>4.1399999999999997</v>
      </c>
      <c r="V95" s="313">
        <v>15</v>
      </c>
      <c r="W95" s="177">
        <f t="shared" si="5"/>
        <v>325</v>
      </c>
      <c r="Y95" s="55"/>
      <c r="Z95" s="55"/>
      <c r="AB95" s="55"/>
    </row>
    <row r="96" spans="1:28" ht="15" customHeight="1" x14ac:dyDescent="0.25">
      <c r="A96" s="171">
        <v>14</v>
      </c>
      <c r="B96" s="24" t="s">
        <v>140</v>
      </c>
      <c r="C96" s="304">
        <v>58</v>
      </c>
      <c r="D96" s="266">
        <v>4.0517999999999992</v>
      </c>
      <c r="E96" s="290">
        <v>4.1399999999999997</v>
      </c>
      <c r="F96" s="317">
        <v>62</v>
      </c>
      <c r="G96" s="304">
        <v>99</v>
      </c>
      <c r="H96" s="266">
        <v>3.9898999999999996</v>
      </c>
      <c r="I96" s="290">
        <v>4.13</v>
      </c>
      <c r="J96" s="317">
        <v>80</v>
      </c>
      <c r="K96" s="304">
        <v>124</v>
      </c>
      <c r="L96" s="266">
        <v>4.1290999999999993</v>
      </c>
      <c r="M96" s="290">
        <v>4.13</v>
      </c>
      <c r="N96" s="317">
        <v>57</v>
      </c>
      <c r="O96" s="279">
        <v>82</v>
      </c>
      <c r="P96" s="189">
        <v>3.3536585365853657</v>
      </c>
      <c r="Q96" s="290">
        <v>3.86</v>
      </c>
      <c r="R96" s="310">
        <v>102</v>
      </c>
      <c r="S96" s="243">
        <v>77</v>
      </c>
      <c r="T96" s="189">
        <v>4.0129999999999999</v>
      </c>
      <c r="U96" s="290">
        <v>4.1399999999999997</v>
      </c>
      <c r="V96" s="313">
        <v>66</v>
      </c>
      <c r="W96" s="162">
        <f t="shared" si="5"/>
        <v>367</v>
      </c>
      <c r="Y96" s="55"/>
      <c r="Z96" s="55"/>
      <c r="AB96" s="55"/>
    </row>
    <row r="97" spans="1:28" ht="15" customHeight="1" x14ac:dyDescent="0.25">
      <c r="A97" s="171">
        <v>15</v>
      </c>
      <c r="B97" s="24" t="s">
        <v>141</v>
      </c>
      <c r="C97" s="304">
        <v>52</v>
      </c>
      <c r="D97" s="266">
        <v>4.0769000000000002</v>
      </c>
      <c r="E97" s="290">
        <v>4.1399999999999997</v>
      </c>
      <c r="F97" s="317">
        <v>58</v>
      </c>
      <c r="G97" s="304">
        <v>96</v>
      </c>
      <c r="H97" s="266">
        <v>4.25</v>
      </c>
      <c r="I97" s="290">
        <v>4.13</v>
      </c>
      <c r="J97" s="317">
        <v>25</v>
      </c>
      <c r="K97" s="304">
        <v>109</v>
      </c>
      <c r="L97" s="266">
        <v>4.0738000000000003</v>
      </c>
      <c r="M97" s="290">
        <v>4.13</v>
      </c>
      <c r="N97" s="317">
        <v>69</v>
      </c>
      <c r="O97" s="279">
        <v>74</v>
      </c>
      <c r="P97" s="189">
        <v>4.0540540540540544</v>
      </c>
      <c r="Q97" s="290">
        <v>3.86</v>
      </c>
      <c r="R97" s="310">
        <v>26</v>
      </c>
      <c r="S97" s="243">
        <v>73</v>
      </c>
      <c r="T97" s="189">
        <v>4.0689000000000002</v>
      </c>
      <c r="U97" s="290">
        <v>4.1399999999999997</v>
      </c>
      <c r="V97" s="313">
        <v>57</v>
      </c>
      <c r="W97" s="166">
        <f t="shared" si="5"/>
        <v>235</v>
      </c>
      <c r="Y97" s="55"/>
      <c r="Z97" s="55"/>
      <c r="AB97" s="55"/>
    </row>
    <row r="98" spans="1:28" ht="15" customHeight="1" x14ac:dyDescent="0.25">
      <c r="A98" s="171">
        <v>16</v>
      </c>
      <c r="B98" s="24" t="s">
        <v>209</v>
      </c>
      <c r="C98" s="308">
        <v>56</v>
      </c>
      <c r="D98" s="266">
        <v>4.1427999999999994</v>
      </c>
      <c r="E98" s="290">
        <v>4.1399999999999997</v>
      </c>
      <c r="F98" s="317">
        <v>50</v>
      </c>
      <c r="G98" s="308">
        <v>83</v>
      </c>
      <c r="H98" s="266">
        <v>3.4574000000000003</v>
      </c>
      <c r="I98" s="290">
        <v>4.13</v>
      </c>
      <c r="J98" s="317">
        <v>111</v>
      </c>
      <c r="K98" s="308">
        <v>55</v>
      </c>
      <c r="L98" s="266">
        <v>4.0545000000000009</v>
      </c>
      <c r="M98" s="290">
        <v>4.13</v>
      </c>
      <c r="N98" s="317">
        <v>74</v>
      </c>
      <c r="O98" s="279">
        <v>71</v>
      </c>
      <c r="P98" s="189">
        <v>3.816901408450704</v>
      </c>
      <c r="Q98" s="290">
        <v>3.86</v>
      </c>
      <c r="R98" s="310">
        <v>54</v>
      </c>
      <c r="S98" s="243">
        <v>105</v>
      </c>
      <c r="T98" s="189">
        <v>3.9808999999999997</v>
      </c>
      <c r="U98" s="290">
        <v>4.1399999999999997</v>
      </c>
      <c r="V98" s="313">
        <v>75</v>
      </c>
      <c r="W98" s="162">
        <f t="shared" si="5"/>
        <v>364</v>
      </c>
      <c r="Y98" s="55"/>
      <c r="Z98" s="55"/>
      <c r="AB98" s="55"/>
    </row>
    <row r="99" spans="1:28" ht="15" customHeight="1" x14ac:dyDescent="0.25">
      <c r="A99" s="171">
        <v>17</v>
      </c>
      <c r="B99" s="24" t="s">
        <v>142</v>
      </c>
      <c r="C99" s="304">
        <v>81</v>
      </c>
      <c r="D99" s="266">
        <v>4.0493999999999994</v>
      </c>
      <c r="E99" s="290">
        <v>4.1399999999999997</v>
      </c>
      <c r="F99" s="317">
        <v>63</v>
      </c>
      <c r="G99" s="304">
        <v>132</v>
      </c>
      <c r="H99" s="266">
        <v>4.0000000000000009</v>
      </c>
      <c r="I99" s="290">
        <v>4.13</v>
      </c>
      <c r="J99" s="317">
        <v>78</v>
      </c>
      <c r="K99" s="304">
        <v>153</v>
      </c>
      <c r="L99" s="266">
        <v>4.1311</v>
      </c>
      <c r="M99" s="290">
        <v>4.13</v>
      </c>
      <c r="N99" s="317">
        <v>55</v>
      </c>
      <c r="O99" s="279">
        <v>122</v>
      </c>
      <c r="P99" s="189">
        <v>3.8606557377049184</v>
      </c>
      <c r="Q99" s="290">
        <v>3.86</v>
      </c>
      <c r="R99" s="310">
        <v>47</v>
      </c>
      <c r="S99" s="243">
        <v>142</v>
      </c>
      <c r="T99" s="189">
        <v>4.0211000000000006</v>
      </c>
      <c r="U99" s="290">
        <v>4.1399999999999997</v>
      </c>
      <c r="V99" s="313">
        <v>65</v>
      </c>
      <c r="W99" s="162">
        <f t="shared" si="5"/>
        <v>308</v>
      </c>
      <c r="Y99" s="55"/>
      <c r="Z99" s="55"/>
      <c r="AB99" s="55"/>
    </row>
    <row r="100" spans="1:28" ht="15" customHeight="1" x14ac:dyDescent="0.25">
      <c r="A100" s="171">
        <v>18</v>
      </c>
      <c r="B100" s="24" t="s">
        <v>143</v>
      </c>
      <c r="C100" s="308">
        <v>42</v>
      </c>
      <c r="D100" s="266">
        <v>3.8572000000000002</v>
      </c>
      <c r="E100" s="290">
        <v>4.1399999999999997</v>
      </c>
      <c r="F100" s="317">
        <v>99</v>
      </c>
      <c r="G100" s="308">
        <v>115</v>
      </c>
      <c r="H100" s="266">
        <v>3.9477999999999995</v>
      </c>
      <c r="I100" s="290">
        <v>4.13</v>
      </c>
      <c r="J100" s="317">
        <v>88</v>
      </c>
      <c r="K100" s="308">
        <v>97</v>
      </c>
      <c r="L100" s="266">
        <v>3.7319999999999998</v>
      </c>
      <c r="M100" s="290">
        <v>4.13</v>
      </c>
      <c r="N100" s="317">
        <v>108</v>
      </c>
      <c r="O100" s="279">
        <v>106</v>
      </c>
      <c r="P100" s="189">
        <v>3.5188679245283021</v>
      </c>
      <c r="Q100" s="290">
        <v>3.86</v>
      </c>
      <c r="R100" s="310">
        <v>91</v>
      </c>
      <c r="S100" s="243">
        <v>108</v>
      </c>
      <c r="T100" s="189">
        <v>4.0091000000000001</v>
      </c>
      <c r="U100" s="290">
        <v>4.1399999999999997</v>
      </c>
      <c r="V100" s="313">
        <v>67</v>
      </c>
      <c r="W100" s="162">
        <f t="shared" si="5"/>
        <v>453</v>
      </c>
      <c r="Y100" s="55"/>
      <c r="Z100" s="55"/>
      <c r="AB100" s="55"/>
    </row>
    <row r="101" spans="1:28" ht="15" customHeight="1" x14ac:dyDescent="0.25">
      <c r="A101" s="171">
        <v>19</v>
      </c>
      <c r="B101" s="24" t="s">
        <v>144</v>
      </c>
      <c r="C101" s="304">
        <v>51</v>
      </c>
      <c r="D101" s="266">
        <v>4.1372999999999998</v>
      </c>
      <c r="E101" s="290">
        <v>4.1399999999999997</v>
      </c>
      <c r="F101" s="317">
        <v>51</v>
      </c>
      <c r="G101" s="304">
        <v>126</v>
      </c>
      <c r="H101" s="266">
        <v>4.1745999999999999</v>
      </c>
      <c r="I101" s="290">
        <v>4.13</v>
      </c>
      <c r="J101" s="317">
        <v>45</v>
      </c>
      <c r="K101" s="304">
        <v>100</v>
      </c>
      <c r="L101" s="266">
        <v>4.1100000000000003</v>
      </c>
      <c r="M101" s="290">
        <v>4.13</v>
      </c>
      <c r="N101" s="317">
        <v>63</v>
      </c>
      <c r="O101" s="279">
        <v>83</v>
      </c>
      <c r="P101" s="189">
        <v>3.5301204819277103</v>
      </c>
      <c r="Q101" s="290">
        <v>3.86</v>
      </c>
      <c r="R101" s="310">
        <v>89</v>
      </c>
      <c r="S101" s="243">
        <v>95</v>
      </c>
      <c r="T101" s="189">
        <v>4.2104999999999997</v>
      </c>
      <c r="U101" s="290">
        <v>4.1399999999999997</v>
      </c>
      <c r="V101" s="313">
        <v>32</v>
      </c>
      <c r="W101" s="162">
        <f t="shared" si="5"/>
        <v>280</v>
      </c>
      <c r="Y101" s="55"/>
      <c r="Z101" s="55"/>
      <c r="AB101" s="55"/>
    </row>
    <row r="102" spans="1:28" ht="15" customHeight="1" x14ac:dyDescent="0.25">
      <c r="A102" s="171">
        <v>20</v>
      </c>
      <c r="B102" s="24" t="s">
        <v>96</v>
      </c>
      <c r="C102" s="304">
        <v>126</v>
      </c>
      <c r="D102" s="266">
        <v>3.9921000000000002</v>
      </c>
      <c r="E102" s="290">
        <v>4.1399999999999997</v>
      </c>
      <c r="F102" s="317">
        <v>79</v>
      </c>
      <c r="G102" s="304">
        <v>225</v>
      </c>
      <c r="H102" s="266">
        <v>3.9912000000000001</v>
      </c>
      <c r="I102" s="290">
        <v>4.13</v>
      </c>
      <c r="J102" s="317">
        <v>81</v>
      </c>
      <c r="K102" s="304">
        <v>265</v>
      </c>
      <c r="L102" s="266">
        <v>4.3169000000000004</v>
      </c>
      <c r="M102" s="290">
        <v>4.13</v>
      </c>
      <c r="N102" s="317">
        <v>20</v>
      </c>
      <c r="O102" s="279">
        <v>205</v>
      </c>
      <c r="P102" s="189">
        <v>3.7268292682926831</v>
      </c>
      <c r="Q102" s="290">
        <v>3.86</v>
      </c>
      <c r="R102" s="310">
        <v>69</v>
      </c>
      <c r="S102" s="243">
        <v>261</v>
      </c>
      <c r="T102" s="189">
        <v>4.3635999999999999</v>
      </c>
      <c r="U102" s="290">
        <v>4.1399999999999997</v>
      </c>
      <c r="V102" s="313">
        <v>17</v>
      </c>
      <c r="W102" s="162">
        <f t="shared" si="5"/>
        <v>266</v>
      </c>
      <c r="Y102" s="55"/>
      <c r="Z102" s="55"/>
      <c r="AB102" s="55"/>
    </row>
    <row r="103" spans="1:28" ht="15" customHeight="1" x14ac:dyDescent="0.25">
      <c r="A103" s="171">
        <v>21</v>
      </c>
      <c r="B103" s="24" t="s">
        <v>145</v>
      </c>
      <c r="C103" s="304">
        <v>153</v>
      </c>
      <c r="D103" s="266">
        <v>4.0325999999999995</v>
      </c>
      <c r="E103" s="290">
        <v>4.1399999999999997</v>
      </c>
      <c r="F103" s="317">
        <v>68</v>
      </c>
      <c r="G103" s="304">
        <v>261</v>
      </c>
      <c r="H103" s="266">
        <v>4.0804999999999998</v>
      </c>
      <c r="I103" s="290">
        <v>4.13</v>
      </c>
      <c r="J103" s="317">
        <v>67</v>
      </c>
      <c r="K103" s="304">
        <v>277</v>
      </c>
      <c r="L103" s="266">
        <v>4.1692999999999998</v>
      </c>
      <c r="M103" s="290">
        <v>4.13</v>
      </c>
      <c r="N103" s="317">
        <v>46</v>
      </c>
      <c r="O103" s="279">
        <v>268</v>
      </c>
      <c r="P103" s="189">
        <v>4.0111940298507465</v>
      </c>
      <c r="Q103" s="290">
        <v>3.86</v>
      </c>
      <c r="R103" s="310">
        <v>30</v>
      </c>
      <c r="S103" s="243">
        <v>274</v>
      </c>
      <c r="T103" s="189">
        <v>3.8211999999999993</v>
      </c>
      <c r="U103" s="290">
        <v>4.1399999999999997</v>
      </c>
      <c r="V103" s="313">
        <v>100</v>
      </c>
      <c r="W103" s="162">
        <f t="shared" si="5"/>
        <v>311</v>
      </c>
      <c r="Y103" s="55"/>
      <c r="Z103" s="55"/>
      <c r="AB103" s="55"/>
    </row>
    <row r="104" spans="1:28" ht="15" customHeight="1" x14ac:dyDescent="0.25">
      <c r="A104" s="171">
        <v>22</v>
      </c>
      <c r="B104" s="24" t="s">
        <v>97</v>
      </c>
      <c r="C104" s="304">
        <v>105</v>
      </c>
      <c r="D104" s="266">
        <v>4.0190999999999999</v>
      </c>
      <c r="E104" s="290">
        <v>4.1399999999999997</v>
      </c>
      <c r="F104" s="317">
        <v>72</v>
      </c>
      <c r="G104" s="304">
        <v>185</v>
      </c>
      <c r="H104" s="266">
        <v>4.3242999999999991</v>
      </c>
      <c r="I104" s="290">
        <v>4.13</v>
      </c>
      <c r="J104" s="317">
        <v>20</v>
      </c>
      <c r="K104" s="304">
        <v>178</v>
      </c>
      <c r="L104" s="266">
        <v>4.3651999999999997</v>
      </c>
      <c r="M104" s="290">
        <v>4.13</v>
      </c>
      <c r="N104" s="317">
        <v>14</v>
      </c>
      <c r="O104" s="279">
        <v>176</v>
      </c>
      <c r="P104" s="189">
        <v>3.9204545454545454</v>
      </c>
      <c r="Q104" s="290">
        <v>3.86</v>
      </c>
      <c r="R104" s="310">
        <v>40</v>
      </c>
      <c r="S104" s="243">
        <v>156</v>
      </c>
      <c r="T104" s="189">
        <v>4.3461999999999996</v>
      </c>
      <c r="U104" s="290">
        <v>4.1399999999999997</v>
      </c>
      <c r="V104" s="313">
        <v>18</v>
      </c>
      <c r="W104" s="166">
        <f t="shared" si="5"/>
        <v>164</v>
      </c>
      <c r="Y104" s="55"/>
      <c r="Z104" s="55"/>
      <c r="AB104" s="55"/>
    </row>
    <row r="105" spans="1:28" ht="15" customHeight="1" x14ac:dyDescent="0.25">
      <c r="A105" s="171">
        <v>23</v>
      </c>
      <c r="B105" s="24" t="s">
        <v>208</v>
      </c>
      <c r="C105" s="304">
        <v>60</v>
      </c>
      <c r="D105" s="266">
        <v>4.2165999999999997</v>
      </c>
      <c r="E105" s="290">
        <v>4.1399999999999997</v>
      </c>
      <c r="F105" s="317">
        <v>34</v>
      </c>
      <c r="G105" s="304">
        <v>138</v>
      </c>
      <c r="H105" s="266">
        <v>4.2028999999999996</v>
      </c>
      <c r="I105" s="290">
        <v>4.13</v>
      </c>
      <c r="J105" s="317">
        <v>34</v>
      </c>
      <c r="K105" s="304">
        <v>140</v>
      </c>
      <c r="L105" s="266">
        <v>3.9714</v>
      </c>
      <c r="M105" s="290">
        <v>4.13</v>
      </c>
      <c r="N105" s="317">
        <v>85</v>
      </c>
      <c r="O105" s="279">
        <v>126</v>
      </c>
      <c r="P105" s="189">
        <v>3.8412698412698409</v>
      </c>
      <c r="Q105" s="290">
        <v>3.86</v>
      </c>
      <c r="R105" s="310">
        <v>49</v>
      </c>
      <c r="S105" s="243">
        <v>59</v>
      </c>
      <c r="T105" s="189">
        <v>4.0335000000000001</v>
      </c>
      <c r="U105" s="290">
        <v>4.1399999999999997</v>
      </c>
      <c r="V105" s="313">
        <v>60</v>
      </c>
      <c r="W105" s="162">
        <f t="shared" si="5"/>
        <v>262</v>
      </c>
      <c r="Y105" s="55"/>
      <c r="Z105" s="55"/>
      <c r="AB105" s="55"/>
    </row>
    <row r="106" spans="1:28" ht="15" customHeight="1" x14ac:dyDescent="0.25">
      <c r="A106" s="171">
        <v>24</v>
      </c>
      <c r="B106" s="24" t="s">
        <v>98</v>
      </c>
      <c r="C106" s="304">
        <v>154</v>
      </c>
      <c r="D106" s="266">
        <v>4.3831999999999995</v>
      </c>
      <c r="E106" s="290">
        <v>4.1399999999999997</v>
      </c>
      <c r="F106" s="317">
        <v>13</v>
      </c>
      <c r="G106" s="304">
        <v>289</v>
      </c>
      <c r="H106" s="266">
        <v>4.0937999999999999</v>
      </c>
      <c r="I106" s="290">
        <v>4.13</v>
      </c>
      <c r="J106" s="317">
        <v>64</v>
      </c>
      <c r="K106" s="304">
        <v>282</v>
      </c>
      <c r="L106" s="266">
        <v>4.2585000000000006</v>
      </c>
      <c r="M106" s="290">
        <v>4.13</v>
      </c>
      <c r="N106" s="317">
        <v>26</v>
      </c>
      <c r="O106" s="279">
        <v>231</v>
      </c>
      <c r="P106" s="189">
        <v>4.008658008658009</v>
      </c>
      <c r="Q106" s="290">
        <v>3.86</v>
      </c>
      <c r="R106" s="310">
        <v>31</v>
      </c>
      <c r="S106" s="243">
        <v>259</v>
      </c>
      <c r="T106" s="189">
        <v>4.4127000000000001</v>
      </c>
      <c r="U106" s="290">
        <v>4.1399999999999997</v>
      </c>
      <c r="V106" s="313">
        <v>6</v>
      </c>
      <c r="W106" s="162">
        <f t="shared" si="5"/>
        <v>140</v>
      </c>
      <c r="Y106" s="55"/>
      <c r="Z106" s="55"/>
      <c r="AB106" s="55"/>
    </row>
    <row r="107" spans="1:28" ht="15" customHeight="1" x14ac:dyDescent="0.25">
      <c r="A107" s="171">
        <v>25</v>
      </c>
      <c r="B107" s="24" t="s">
        <v>99</v>
      </c>
      <c r="C107" s="304">
        <v>157</v>
      </c>
      <c r="D107" s="266">
        <v>4.0959000000000003</v>
      </c>
      <c r="E107" s="290">
        <v>4.1399999999999997</v>
      </c>
      <c r="F107" s="317">
        <v>56</v>
      </c>
      <c r="G107" s="304">
        <v>292</v>
      </c>
      <c r="H107" s="266">
        <v>4.3562000000000003</v>
      </c>
      <c r="I107" s="290">
        <v>4.13</v>
      </c>
      <c r="J107" s="317">
        <v>16</v>
      </c>
      <c r="K107" s="304">
        <v>288</v>
      </c>
      <c r="L107" s="266">
        <v>4.2183999999999999</v>
      </c>
      <c r="M107" s="290">
        <v>4.13</v>
      </c>
      <c r="N107" s="317">
        <v>37</v>
      </c>
      <c r="O107" s="279">
        <v>270</v>
      </c>
      <c r="P107" s="189">
        <v>4.0703703703703704</v>
      </c>
      <c r="Q107" s="290">
        <v>3.86</v>
      </c>
      <c r="R107" s="310">
        <v>22</v>
      </c>
      <c r="S107" s="243">
        <v>243</v>
      </c>
      <c r="T107" s="189">
        <v>4.3868999999999998</v>
      </c>
      <c r="U107" s="290">
        <v>4.1399999999999997</v>
      </c>
      <c r="V107" s="313">
        <v>9</v>
      </c>
      <c r="W107" s="162">
        <f t="shared" si="5"/>
        <v>140</v>
      </c>
      <c r="Y107" s="55"/>
      <c r="Z107" s="55"/>
      <c r="AB107" s="55"/>
    </row>
    <row r="108" spans="1:28" ht="15" customHeight="1" x14ac:dyDescent="0.25">
      <c r="A108" s="171">
        <v>26</v>
      </c>
      <c r="B108" s="24" t="s">
        <v>63</v>
      </c>
      <c r="C108" s="304">
        <v>99</v>
      </c>
      <c r="D108" s="266">
        <v>4.4844000000000008</v>
      </c>
      <c r="E108" s="290">
        <v>4.1399999999999997</v>
      </c>
      <c r="F108" s="317">
        <v>7</v>
      </c>
      <c r="G108" s="304">
        <v>157</v>
      </c>
      <c r="H108" s="266">
        <v>4.1783000000000001</v>
      </c>
      <c r="I108" s="290">
        <v>4.13</v>
      </c>
      <c r="J108" s="317">
        <v>42</v>
      </c>
      <c r="K108" s="304">
        <v>186</v>
      </c>
      <c r="L108" s="266">
        <v>4.2150999999999996</v>
      </c>
      <c r="M108" s="290">
        <v>4.13</v>
      </c>
      <c r="N108" s="317">
        <v>38</v>
      </c>
      <c r="O108" s="279">
        <v>131</v>
      </c>
      <c r="P108" s="189">
        <v>4.3969465648854964</v>
      </c>
      <c r="Q108" s="290">
        <v>3.86</v>
      </c>
      <c r="R108" s="310">
        <v>5</v>
      </c>
      <c r="S108" s="243">
        <v>118</v>
      </c>
      <c r="T108" s="189">
        <v>4.0252999999999997</v>
      </c>
      <c r="U108" s="290">
        <v>4.1399999999999997</v>
      </c>
      <c r="V108" s="313">
        <v>62</v>
      </c>
      <c r="W108" s="162">
        <f t="shared" si="5"/>
        <v>154</v>
      </c>
      <c r="Y108" s="55"/>
      <c r="Z108" s="55"/>
      <c r="AB108" s="55"/>
    </row>
    <row r="109" spans="1:28" ht="15" customHeight="1" x14ac:dyDescent="0.25">
      <c r="A109" s="171">
        <v>27</v>
      </c>
      <c r="B109" s="24" t="s">
        <v>146</v>
      </c>
      <c r="C109" s="304">
        <v>28</v>
      </c>
      <c r="D109" s="266">
        <v>4.4642999999999997</v>
      </c>
      <c r="E109" s="290">
        <v>4.1399999999999997</v>
      </c>
      <c r="F109" s="317">
        <v>10</v>
      </c>
      <c r="G109" s="304">
        <v>202</v>
      </c>
      <c r="H109" s="266">
        <v>4.3563999999999998</v>
      </c>
      <c r="I109" s="290">
        <v>4.13</v>
      </c>
      <c r="J109" s="317">
        <v>15</v>
      </c>
      <c r="K109" s="304">
        <v>246</v>
      </c>
      <c r="L109" s="266">
        <v>4.1421999999999999</v>
      </c>
      <c r="M109" s="290">
        <v>4.13</v>
      </c>
      <c r="N109" s="317">
        <v>51</v>
      </c>
      <c r="O109" s="279">
        <v>235</v>
      </c>
      <c r="P109" s="189">
        <v>4.182978723404255</v>
      </c>
      <c r="Q109" s="290">
        <v>3.86</v>
      </c>
      <c r="R109" s="310">
        <v>12</v>
      </c>
      <c r="S109" s="243">
        <v>215</v>
      </c>
      <c r="T109" s="189">
        <v>4.2325999999999997</v>
      </c>
      <c r="U109" s="290">
        <v>4.1399999999999997</v>
      </c>
      <c r="V109" s="313">
        <v>29</v>
      </c>
      <c r="W109" s="162">
        <f t="shared" si="5"/>
        <v>117</v>
      </c>
      <c r="Y109" s="55"/>
      <c r="Z109" s="55"/>
      <c r="AB109" s="55"/>
    </row>
    <row r="110" spans="1:28" ht="15" customHeight="1" x14ac:dyDescent="0.25">
      <c r="A110" s="171">
        <v>28</v>
      </c>
      <c r="B110" s="24" t="s">
        <v>147</v>
      </c>
      <c r="C110" s="304">
        <v>98</v>
      </c>
      <c r="D110" s="265">
        <v>3.9388000000000001</v>
      </c>
      <c r="E110" s="290">
        <v>4.1399999999999997</v>
      </c>
      <c r="F110" s="317">
        <v>83</v>
      </c>
      <c r="G110" s="304">
        <v>192</v>
      </c>
      <c r="H110" s="265">
        <v>3.6614999999999998</v>
      </c>
      <c r="I110" s="290">
        <v>4.13</v>
      </c>
      <c r="J110" s="317">
        <v>107</v>
      </c>
      <c r="K110" s="304">
        <v>222</v>
      </c>
      <c r="L110" s="265">
        <v>3.8645</v>
      </c>
      <c r="M110" s="290">
        <v>4.13</v>
      </c>
      <c r="N110" s="317">
        <v>97</v>
      </c>
      <c r="O110" s="279">
        <v>221</v>
      </c>
      <c r="P110" s="189">
        <v>4.2579185520361991</v>
      </c>
      <c r="Q110" s="290">
        <v>3.86</v>
      </c>
      <c r="R110" s="310">
        <v>10</v>
      </c>
      <c r="S110" s="243">
        <v>131</v>
      </c>
      <c r="T110" s="189">
        <v>3.9767999999999999</v>
      </c>
      <c r="U110" s="290">
        <v>4.1399999999999997</v>
      </c>
      <c r="V110" s="313">
        <v>77</v>
      </c>
      <c r="W110" s="162">
        <f t="shared" si="5"/>
        <v>374</v>
      </c>
      <c r="Y110" s="55"/>
      <c r="Z110" s="55"/>
      <c r="AB110" s="55"/>
    </row>
    <row r="111" spans="1:28" ht="15" customHeight="1" x14ac:dyDescent="0.25">
      <c r="A111" s="171">
        <v>29</v>
      </c>
      <c r="B111" s="24" t="s">
        <v>148</v>
      </c>
      <c r="C111" s="304">
        <v>221</v>
      </c>
      <c r="D111" s="266">
        <v>4.0272000000000006</v>
      </c>
      <c r="E111" s="290">
        <v>4.1399999999999997</v>
      </c>
      <c r="F111" s="317">
        <v>69</v>
      </c>
      <c r="G111" s="304">
        <v>396</v>
      </c>
      <c r="H111" s="266">
        <v>4.1720000000000006</v>
      </c>
      <c r="I111" s="290">
        <v>4.13</v>
      </c>
      <c r="J111" s="317">
        <v>46</v>
      </c>
      <c r="K111" s="304">
        <v>381</v>
      </c>
      <c r="L111" s="266">
        <v>4.1628000000000007</v>
      </c>
      <c r="M111" s="290">
        <v>4.13</v>
      </c>
      <c r="N111" s="317">
        <v>47</v>
      </c>
      <c r="O111" s="279">
        <v>268</v>
      </c>
      <c r="P111" s="189">
        <v>3.4067164179104474</v>
      </c>
      <c r="Q111" s="290">
        <v>3.86</v>
      </c>
      <c r="R111" s="310">
        <v>99</v>
      </c>
      <c r="S111" s="243">
        <v>176</v>
      </c>
      <c r="T111" s="189">
        <v>3.8465999999999996</v>
      </c>
      <c r="U111" s="290">
        <v>4.1399999999999997</v>
      </c>
      <c r="V111" s="313">
        <v>94</v>
      </c>
      <c r="W111" s="162">
        <f t="shared" si="5"/>
        <v>355</v>
      </c>
      <c r="Y111" s="55"/>
      <c r="Z111" s="55"/>
      <c r="AB111" s="55"/>
    </row>
    <row r="112" spans="1:28" ht="15" customHeight="1" x14ac:dyDescent="0.25">
      <c r="A112" s="171">
        <v>30</v>
      </c>
      <c r="B112" s="24" t="s">
        <v>101</v>
      </c>
      <c r="C112" s="304">
        <v>174</v>
      </c>
      <c r="D112" s="266">
        <v>4.2187999999999999</v>
      </c>
      <c r="E112" s="290">
        <v>4.1399999999999997</v>
      </c>
      <c r="F112" s="317">
        <v>33</v>
      </c>
      <c r="G112" s="304">
        <v>254</v>
      </c>
      <c r="H112" s="266">
        <v>4.1886999999999999</v>
      </c>
      <c r="I112" s="290">
        <v>4.13</v>
      </c>
      <c r="J112" s="317">
        <v>38</v>
      </c>
      <c r="K112" s="304">
        <v>154</v>
      </c>
      <c r="L112" s="266">
        <v>4.0520000000000005</v>
      </c>
      <c r="M112" s="290">
        <v>4.13</v>
      </c>
      <c r="N112" s="317">
        <v>75</v>
      </c>
      <c r="O112" s="279">
        <v>164</v>
      </c>
      <c r="P112" s="189">
        <v>3.98780487804878</v>
      </c>
      <c r="Q112" s="290">
        <v>3.86</v>
      </c>
      <c r="R112" s="310">
        <v>35</v>
      </c>
      <c r="S112" s="243">
        <v>137</v>
      </c>
      <c r="T112" s="189">
        <v>3.9854000000000003</v>
      </c>
      <c r="U112" s="290">
        <v>4.1399999999999997</v>
      </c>
      <c r="V112" s="313">
        <v>71</v>
      </c>
      <c r="W112" s="162">
        <f t="shared" si="5"/>
        <v>252</v>
      </c>
      <c r="Y112" s="55"/>
      <c r="Z112" s="55"/>
      <c r="AB112" s="55"/>
    </row>
    <row r="113" spans="1:28" ht="15" customHeight="1" thickBot="1" x14ac:dyDescent="0.3">
      <c r="A113" s="171">
        <v>31</v>
      </c>
      <c r="B113" s="24" t="s">
        <v>216</v>
      </c>
      <c r="C113" s="304">
        <v>59</v>
      </c>
      <c r="D113" s="266">
        <v>4</v>
      </c>
      <c r="E113" s="290">
        <v>4.1399999999999997</v>
      </c>
      <c r="F113" s="317">
        <v>75</v>
      </c>
      <c r="G113" s="304"/>
      <c r="H113" s="266"/>
      <c r="I113" s="290">
        <v>4.13</v>
      </c>
      <c r="J113" s="317">
        <v>112</v>
      </c>
      <c r="K113" s="304"/>
      <c r="L113" s="266"/>
      <c r="M113" s="290">
        <v>4.13</v>
      </c>
      <c r="N113" s="317">
        <v>112</v>
      </c>
      <c r="O113" s="279"/>
      <c r="P113" s="189"/>
      <c r="Q113" s="290">
        <v>3.86</v>
      </c>
      <c r="R113" s="310">
        <v>110</v>
      </c>
      <c r="S113" s="243"/>
      <c r="T113" s="189"/>
      <c r="U113" s="290">
        <v>4.1399999999999997</v>
      </c>
      <c r="V113" s="313">
        <v>111</v>
      </c>
      <c r="W113" s="162">
        <f t="shared" si="5"/>
        <v>520</v>
      </c>
      <c r="Y113" s="55"/>
      <c r="Z113" s="55"/>
      <c r="AB113" s="55"/>
    </row>
    <row r="114" spans="1:28" ht="15" customHeight="1" thickBot="1" x14ac:dyDescent="0.3">
      <c r="A114" s="143"/>
      <c r="B114" s="146" t="s">
        <v>92</v>
      </c>
      <c r="C114" s="155">
        <f>SUM(C115:C123)</f>
        <v>733</v>
      </c>
      <c r="D114" s="158">
        <f>AVERAGE(D115:D123)</f>
        <v>4.2515333333333336</v>
      </c>
      <c r="E114" s="256">
        <v>4.1399999999999997</v>
      </c>
      <c r="F114" s="156"/>
      <c r="G114" s="155">
        <f>SUM(G115:G123)</f>
        <v>1167</v>
      </c>
      <c r="H114" s="158">
        <f>AVERAGE(H115:H123)</f>
        <v>4.2697555555555553</v>
      </c>
      <c r="I114" s="256">
        <v>4.13</v>
      </c>
      <c r="J114" s="156"/>
      <c r="K114" s="155">
        <f>SUM(K115:K123)</f>
        <v>1260</v>
      </c>
      <c r="L114" s="158">
        <f>AVERAGE(L115:L123)</f>
        <v>4.3019333333333334</v>
      </c>
      <c r="M114" s="256">
        <v>4.13</v>
      </c>
      <c r="N114" s="156"/>
      <c r="O114" s="254">
        <f>SUM(O115:O123)</f>
        <v>1021</v>
      </c>
      <c r="P114" s="158">
        <f>AVERAGE(P115:P123)</f>
        <v>3.9979889114150637</v>
      </c>
      <c r="Q114" s="150">
        <v>3.86</v>
      </c>
      <c r="R114" s="254"/>
      <c r="S114" s="155">
        <f>SUM(S115:S123)</f>
        <v>1008</v>
      </c>
      <c r="T114" s="158">
        <f>AVERAGE(T115:T123)</f>
        <v>4.227322222222222</v>
      </c>
      <c r="U114" s="150">
        <v>4.1399999999999997</v>
      </c>
      <c r="V114" s="156"/>
      <c r="W114" s="147"/>
      <c r="Y114" s="55"/>
      <c r="Z114" s="55"/>
      <c r="AB114" s="55"/>
    </row>
    <row r="115" spans="1:28" ht="15" customHeight="1" x14ac:dyDescent="0.25">
      <c r="A115" s="168">
        <v>1</v>
      </c>
      <c r="B115" s="24" t="s">
        <v>64</v>
      </c>
      <c r="C115" s="304">
        <v>57</v>
      </c>
      <c r="D115" s="266">
        <v>4.7895000000000003</v>
      </c>
      <c r="E115" s="290">
        <v>4.1399999999999997</v>
      </c>
      <c r="F115" s="317">
        <v>1</v>
      </c>
      <c r="G115" s="304">
        <v>118</v>
      </c>
      <c r="H115" s="266">
        <v>4.5339</v>
      </c>
      <c r="I115" s="290">
        <v>4.13</v>
      </c>
      <c r="J115" s="317">
        <v>6</v>
      </c>
      <c r="K115" s="304">
        <v>110</v>
      </c>
      <c r="L115" s="266">
        <v>4.7545000000000002</v>
      </c>
      <c r="M115" s="290">
        <v>4.13</v>
      </c>
      <c r="N115" s="317">
        <v>1</v>
      </c>
      <c r="O115" s="279">
        <v>86</v>
      </c>
      <c r="P115" s="189">
        <v>4.5348837209302326</v>
      </c>
      <c r="Q115" s="290">
        <v>3.86</v>
      </c>
      <c r="R115" s="310">
        <v>2</v>
      </c>
      <c r="S115" s="243">
        <v>96</v>
      </c>
      <c r="T115" s="189">
        <v>4.7292000000000005</v>
      </c>
      <c r="U115" s="290">
        <v>4.1399999999999997</v>
      </c>
      <c r="V115" s="313">
        <v>2</v>
      </c>
      <c r="W115" s="175">
        <f t="shared" ref="W115:W122" si="6">V115+R115+N115+J115+F115</f>
        <v>12</v>
      </c>
      <c r="Y115" s="55"/>
      <c r="Z115" s="55"/>
      <c r="AB115" s="55"/>
    </row>
    <row r="116" spans="1:28" ht="15" customHeight="1" x14ac:dyDescent="0.25">
      <c r="A116" s="170">
        <v>2</v>
      </c>
      <c r="B116" s="24" t="s">
        <v>67</v>
      </c>
      <c r="C116" s="304">
        <v>52</v>
      </c>
      <c r="D116" s="266">
        <v>4.1538000000000004</v>
      </c>
      <c r="E116" s="290">
        <v>4.1399999999999997</v>
      </c>
      <c r="F116" s="317">
        <v>44</v>
      </c>
      <c r="G116" s="304">
        <v>80</v>
      </c>
      <c r="H116" s="266">
        <v>4.2625000000000002</v>
      </c>
      <c r="I116" s="290">
        <v>4.13</v>
      </c>
      <c r="J116" s="317">
        <v>24</v>
      </c>
      <c r="K116" s="304">
        <v>51</v>
      </c>
      <c r="L116" s="266">
        <v>4.1956999999999995</v>
      </c>
      <c r="M116" s="290">
        <v>4.13</v>
      </c>
      <c r="N116" s="317">
        <v>39</v>
      </c>
      <c r="O116" s="279">
        <v>90</v>
      </c>
      <c r="P116" s="189">
        <v>4.1222222222222227</v>
      </c>
      <c r="Q116" s="290">
        <v>3.86</v>
      </c>
      <c r="R116" s="310">
        <v>17</v>
      </c>
      <c r="S116" s="243">
        <v>69</v>
      </c>
      <c r="T116" s="189">
        <v>4.3767999999999994</v>
      </c>
      <c r="U116" s="290">
        <v>4.1399999999999997</v>
      </c>
      <c r="V116" s="313">
        <v>10</v>
      </c>
      <c r="W116" s="162">
        <f t="shared" si="6"/>
        <v>134</v>
      </c>
      <c r="Y116" s="55"/>
      <c r="Z116" s="55"/>
      <c r="AB116" s="55"/>
    </row>
    <row r="117" spans="1:28" ht="15" customHeight="1" x14ac:dyDescent="0.25">
      <c r="A117" s="170">
        <v>3</v>
      </c>
      <c r="B117" s="24" t="s">
        <v>65</v>
      </c>
      <c r="C117" s="304">
        <v>48</v>
      </c>
      <c r="D117" s="265">
        <v>4.2709000000000001</v>
      </c>
      <c r="E117" s="290">
        <v>4.1399999999999997</v>
      </c>
      <c r="F117" s="317">
        <v>24</v>
      </c>
      <c r="G117" s="304">
        <v>64</v>
      </c>
      <c r="H117" s="265">
        <v>4.3441999999999998</v>
      </c>
      <c r="I117" s="290">
        <v>4.13</v>
      </c>
      <c r="J117" s="317">
        <v>19</v>
      </c>
      <c r="K117" s="304">
        <v>90</v>
      </c>
      <c r="L117" s="265">
        <v>4.3884999999999996</v>
      </c>
      <c r="M117" s="290">
        <v>4.13</v>
      </c>
      <c r="N117" s="317">
        <v>12</v>
      </c>
      <c r="O117" s="279">
        <v>66</v>
      </c>
      <c r="P117" s="189">
        <v>4.6060606060606064</v>
      </c>
      <c r="Q117" s="290">
        <v>3.86</v>
      </c>
      <c r="R117" s="310">
        <v>1</v>
      </c>
      <c r="S117" s="243">
        <v>68</v>
      </c>
      <c r="T117" s="189">
        <v>4.3377999999999997</v>
      </c>
      <c r="U117" s="290">
        <v>4.1399999999999997</v>
      </c>
      <c r="V117" s="313">
        <v>19</v>
      </c>
      <c r="W117" s="162">
        <f t="shared" si="6"/>
        <v>75</v>
      </c>
      <c r="Y117" s="55"/>
      <c r="Z117" s="55"/>
      <c r="AB117" s="55"/>
    </row>
    <row r="118" spans="1:28" ht="15" customHeight="1" x14ac:dyDescent="0.25">
      <c r="A118" s="170">
        <v>4</v>
      </c>
      <c r="B118" s="24" t="s">
        <v>66</v>
      </c>
      <c r="C118" s="304">
        <v>48</v>
      </c>
      <c r="D118" s="266">
        <v>4.2504</v>
      </c>
      <c r="E118" s="290">
        <v>4.1399999999999997</v>
      </c>
      <c r="F118" s="317">
        <v>28</v>
      </c>
      <c r="G118" s="304">
        <v>73</v>
      </c>
      <c r="H118" s="266">
        <v>4.2191999999999998</v>
      </c>
      <c r="I118" s="290">
        <v>4.13</v>
      </c>
      <c r="J118" s="317">
        <v>32</v>
      </c>
      <c r="K118" s="304">
        <v>77</v>
      </c>
      <c r="L118" s="266">
        <v>4.5190999999999999</v>
      </c>
      <c r="M118" s="290">
        <v>4.13</v>
      </c>
      <c r="N118" s="317">
        <v>5</v>
      </c>
      <c r="O118" s="279">
        <v>70</v>
      </c>
      <c r="P118" s="189">
        <v>3.7714285714285718</v>
      </c>
      <c r="Q118" s="290">
        <v>3.86</v>
      </c>
      <c r="R118" s="310">
        <v>62</v>
      </c>
      <c r="S118" s="243">
        <v>77</v>
      </c>
      <c r="T118" s="189">
        <v>4.1298000000000004</v>
      </c>
      <c r="U118" s="290">
        <v>4.1399999999999997</v>
      </c>
      <c r="V118" s="313">
        <v>46</v>
      </c>
      <c r="W118" s="162">
        <f t="shared" si="6"/>
        <v>173</v>
      </c>
      <c r="Y118" s="55"/>
      <c r="Z118" s="55"/>
      <c r="AB118" s="55"/>
    </row>
    <row r="119" spans="1:28" ht="15" customHeight="1" x14ac:dyDescent="0.25">
      <c r="A119" s="170">
        <v>5</v>
      </c>
      <c r="B119" s="24" t="s">
        <v>149</v>
      </c>
      <c r="C119" s="304">
        <v>51</v>
      </c>
      <c r="D119" s="266">
        <v>4.4901999999999997</v>
      </c>
      <c r="E119" s="290">
        <v>4.1399999999999997</v>
      </c>
      <c r="F119" s="317">
        <v>6</v>
      </c>
      <c r="G119" s="304">
        <v>79</v>
      </c>
      <c r="H119" s="266">
        <v>4.3797000000000006</v>
      </c>
      <c r="I119" s="290">
        <v>4.13</v>
      </c>
      <c r="J119" s="317">
        <v>13</v>
      </c>
      <c r="K119" s="304">
        <v>322</v>
      </c>
      <c r="L119" s="266">
        <v>4.0651999999999999</v>
      </c>
      <c r="M119" s="290">
        <v>4.13</v>
      </c>
      <c r="N119" s="317">
        <v>71</v>
      </c>
      <c r="O119" s="279">
        <v>83</v>
      </c>
      <c r="P119" s="189">
        <v>4.3975903614457827</v>
      </c>
      <c r="Q119" s="290">
        <v>3.86</v>
      </c>
      <c r="R119" s="310">
        <v>4</v>
      </c>
      <c r="S119" s="243">
        <v>76</v>
      </c>
      <c r="T119" s="189">
        <v>4.3948</v>
      </c>
      <c r="U119" s="290">
        <v>4.1399999999999997</v>
      </c>
      <c r="V119" s="313">
        <v>7</v>
      </c>
      <c r="W119" s="162">
        <f t="shared" si="6"/>
        <v>101</v>
      </c>
      <c r="Y119" s="55"/>
      <c r="Z119" s="55"/>
      <c r="AB119" s="55"/>
    </row>
    <row r="120" spans="1:28" ht="15" customHeight="1" x14ac:dyDescent="0.25">
      <c r="A120" s="170">
        <v>6</v>
      </c>
      <c r="B120" s="24" t="s">
        <v>68</v>
      </c>
      <c r="C120" s="304">
        <v>52</v>
      </c>
      <c r="D120" s="265">
        <v>4.2888999999999999</v>
      </c>
      <c r="E120" s="290">
        <v>4.1399999999999997</v>
      </c>
      <c r="F120" s="317">
        <v>21</v>
      </c>
      <c r="G120" s="304">
        <v>70</v>
      </c>
      <c r="H120" s="265">
        <v>4.1852999999999998</v>
      </c>
      <c r="I120" s="290">
        <v>4.13</v>
      </c>
      <c r="J120" s="317">
        <v>37</v>
      </c>
      <c r="K120" s="304">
        <v>66</v>
      </c>
      <c r="L120" s="265">
        <v>4.2731000000000003</v>
      </c>
      <c r="M120" s="290">
        <v>4.13</v>
      </c>
      <c r="N120" s="317">
        <v>23</v>
      </c>
      <c r="O120" s="279">
        <v>53</v>
      </c>
      <c r="P120" s="189">
        <v>3.3962264150943393</v>
      </c>
      <c r="Q120" s="290">
        <v>3.86</v>
      </c>
      <c r="R120" s="310">
        <v>100</v>
      </c>
      <c r="S120" s="243">
        <v>72</v>
      </c>
      <c r="T120" s="189">
        <v>4.125</v>
      </c>
      <c r="U120" s="290">
        <v>4.1399999999999997</v>
      </c>
      <c r="V120" s="313">
        <v>45</v>
      </c>
      <c r="W120" s="162">
        <f t="shared" si="6"/>
        <v>226</v>
      </c>
      <c r="Y120" s="55"/>
      <c r="Z120" s="55"/>
      <c r="AB120" s="55"/>
    </row>
    <row r="121" spans="1:28" ht="15" customHeight="1" x14ac:dyDescent="0.25">
      <c r="A121" s="170">
        <v>7</v>
      </c>
      <c r="B121" s="24" t="s">
        <v>69</v>
      </c>
      <c r="C121" s="304">
        <v>46</v>
      </c>
      <c r="D121" s="265">
        <v>4.0217999999999998</v>
      </c>
      <c r="E121" s="290">
        <v>4.1399999999999997</v>
      </c>
      <c r="F121" s="317">
        <v>71</v>
      </c>
      <c r="G121" s="304">
        <v>44</v>
      </c>
      <c r="H121" s="265">
        <v>4.1135999999999999</v>
      </c>
      <c r="I121" s="290">
        <v>4.13</v>
      </c>
      <c r="J121" s="317">
        <v>58</v>
      </c>
      <c r="K121" s="304">
        <v>40</v>
      </c>
      <c r="L121" s="265">
        <v>4.25</v>
      </c>
      <c r="M121" s="290">
        <v>4.13</v>
      </c>
      <c r="N121" s="317">
        <v>28</v>
      </c>
      <c r="O121" s="279">
        <v>48</v>
      </c>
      <c r="P121" s="189">
        <v>3.2708333333333339</v>
      </c>
      <c r="Q121" s="290">
        <v>3.86</v>
      </c>
      <c r="R121" s="310">
        <v>107</v>
      </c>
      <c r="S121" s="243">
        <v>52</v>
      </c>
      <c r="T121" s="189">
        <v>4.1347000000000005</v>
      </c>
      <c r="U121" s="290">
        <v>4.1399999999999997</v>
      </c>
      <c r="V121" s="313">
        <v>44</v>
      </c>
      <c r="W121" s="162">
        <f t="shared" si="6"/>
        <v>308</v>
      </c>
      <c r="Y121" s="55"/>
      <c r="Z121" s="55"/>
      <c r="AB121" s="55"/>
    </row>
    <row r="122" spans="1:28" ht="15" customHeight="1" x14ac:dyDescent="0.25">
      <c r="A122" s="171">
        <v>8</v>
      </c>
      <c r="B122" s="24" t="s">
        <v>150</v>
      </c>
      <c r="C122" s="304">
        <v>183</v>
      </c>
      <c r="D122" s="266">
        <v>3.8963000000000001</v>
      </c>
      <c r="E122" s="290">
        <v>4.1399999999999997</v>
      </c>
      <c r="F122" s="317">
        <v>91</v>
      </c>
      <c r="G122" s="304">
        <v>360</v>
      </c>
      <c r="H122" s="266">
        <v>4.2530999999999999</v>
      </c>
      <c r="I122" s="290">
        <v>4.13</v>
      </c>
      <c r="J122" s="317">
        <v>26</v>
      </c>
      <c r="K122" s="304">
        <v>410</v>
      </c>
      <c r="L122" s="266">
        <v>3.8776999999999999</v>
      </c>
      <c r="M122" s="290">
        <v>4.13</v>
      </c>
      <c r="N122" s="317">
        <v>94</v>
      </c>
      <c r="O122" s="279">
        <v>332</v>
      </c>
      <c r="P122" s="189">
        <v>3.8463855421686746</v>
      </c>
      <c r="Q122" s="290">
        <v>3.86</v>
      </c>
      <c r="R122" s="310">
        <v>48</v>
      </c>
      <c r="S122" s="243">
        <v>395</v>
      </c>
      <c r="T122" s="189">
        <v>4.0026000000000002</v>
      </c>
      <c r="U122" s="290">
        <v>4.1399999999999997</v>
      </c>
      <c r="V122" s="313">
        <v>69</v>
      </c>
      <c r="W122" s="162">
        <f t="shared" si="6"/>
        <v>328</v>
      </c>
      <c r="Z122" s="55"/>
    </row>
    <row r="123" spans="1:28" ht="15" customHeight="1" thickBot="1" x14ac:dyDescent="0.3">
      <c r="A123" s="174">
        <v>9</v>
      </c>
      <c r="B123" s="30" t="s">
        <v>199</v>
      </c>
      <c r="C123" s="306">
        <v>196</v>
      </c>
      <c r="D123" s="267">
        <v>4.1020000000000003</v>
      </c>
      <c r="E123" s="293">
        <v>4.1399999999999997</v>
      </c>
      <c r="F123" s="320">
        <v>55</v>
      </c>
      <c r="G123" s="306">
        <v>279</v>
      </c>
      <c r="H123" s="267">
        <v>4.1363000000000003</v>
      </c>
      <c r="I123" s="293">
        <v>4.13</v>
      </c>
      <c r="J123" s="320">
        <v>53</v>
      </c>
      <c r="K123" s="306">
        <v>94</v>
      </c>
      <c r="L123" s="267">
        <v>4.3936000000000002</v>
      </c>
      <c r="M123" s="293">
        <v>4.13</v>
      </c>
      <c r="N123" s="320">
        <v>11</v>
      </c>
      <c r="O123" s="281">
        <v>193</v>
      </c>
      <c r="P123" s="190">
        <v>4.0362694300518136</v>
      </c>
      <c r="Q123" s="293">
        <v>3.86</v>
      </c>
      <c r="R123" s="321">
        <v>28</v>
      </c>
      <c r="S123" s="245">
        <v>103</v>
      </c>
      <c r="T123" s="190">
        <v>3.8151999999999999</v>
      </c>
      <c r="U123" s="293">
        <v>4.1399999999999997</v>
      </c>
      <c r="V123" s="315">
        <v>99</v>
      </c>
      <c r="W123" s="331">
        <f>V123+R123+N123+J123+F123</f>
        <v>246</v>
      </c>
      <c r="Z123" s="55"/>
    </row>
    <row r="124" spans="1:28" x14ac:dyDescent="0.25">
      <c r="A124" s="113" t="s">
        <v>94</v>
      </c>
      <c r="B124" s="57"/>
      <c r="C124" s="57"/>
      <c r="D124" s="161">
        <f>$D$4</f>
        <v>4.0997973214285706</v>
      </c>
      <c r="E124" s="57"/>
      <c r="F124" s="57"/>
      <c r="G124" s="57"/>
      <c r="H124" s="161">
        <f>$H$4</f>
        <v>4.1039108108108113</v>
      </c>
      <c r="I124" s="57"/>
      <c r="J124" s="57"/>
      <c r="K124" s="57"/>
      <c r="L124" s="161">
        <f>$L$4</f>
        <v>4.1247288288288297</v>
      </c>
      <c r="M124" s="57"/>
      <c r="N124" s="57"/>
      <c r="O124" s="57"/>
      <c r="P124" s="161">
        <f>$P$4</f>
        <v>3.8213265693772107</v>
      </c>
      <c r="Q124" s="57"/>
      <c r="R124" s="57"/>
      <c r="S124" s="57"/>
      <c r="T124" s="161">
        <f>$T$4</f>
        <v>4.0780481818181817</v>
      </c>
      <c r="U124" s="57"/>
      <c r="V124" s="57"/>
    </row>
    <row r="125" spans="1:28" x14ac:dyDescent="0.25">
      <c r="A125" s="114" t="s">
        <v>95</v>
      </c>
      <c r="D125" s="157">
        <v>4.1399999999999997</v>
      </c>
      <c r="H125" s="157">
        <v>4.13</v>
      </c>
      <c r="L125" s="157">
        <v>4.13</v>
      </c>
      <c r="P125" s="157">
        <v>3.86</v>
      </c>
      <c r="T125" s="157">
        <v>4.1399999999999997</v>
      </c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L4:L5">
    <cfRule type="cellIs" dxfId="589" priority="259" operator="between">
      <formula>$P$124</formula>
      <formula>3.816</formula>
    </cfRule>
    <cfRule type="containsBlanks" dxfId="588" priority="260">
      <formula>LEN(TRIM(L4))=0</formula>
    </cfRule>
    <cfRule type="cellIs" dxfId="587" priority="261" operator="lessThan">
      <formula>3.5</formula>
    </cfRule>
    <cfRule type="cellIs" dxfId="586" priority="262" operator="between">
      <formula>$P$124</formula>
      <formula>3.5</formula>
    </cfRule>
    <cfRule type="cellIs" dxfId="585" priority="263" operator="between">
      <formula>4.5</formula>
      <formula>$P$124</formula>
    </cfRule>
    <cfRule type="cellIs" dxfId="584" priority="264" operator="greaterThanOrEqual">
      <formula>4.5</formula>
    </cfRule>
  </conditionalFormatting>
  <conditionalFormatting sqref="L6:L14">
    <cfRule type="cellIs" dxfId="583" priority="231" stopIfTrue="1" operator="between">
      <formula>$M$131</formula>
      <formula>4.116</formula>
    </cfRule>
    <cfRule type="cellIs" dxfId="582" priority="232" stopIfTrue="1" operator="lessThan">
      <formula>3.5</formula>
    </cfRule>
    <cfRule type="cellIs" dxfId="581" priority="233" stopIfTrue="1" operator="between">
      <formula>$M$131</formula>
      <formula>3.5</formula>
    </cfRule>
    <cfRule type="cellIs" dxfId="580" priority="234" stopIfTrue="1" operator="between">
      <formula>4.5</formula>
      <formula>$M$131</formula>
    </cfRule>
    <cfRule type="cellIs" dxfId="579" priority="235" stopIfTrue="1" operator="greaterThanOrEqual">
      <formula>4.5</formula>
    </cfRule>
  </conditionalFormatting>
  <conditionalFormatting sqref="P6:P14">
    <cfRule type="cellIs" dxfId="578" priority="236" operator="between">
      <formula>$Q$129</formula>
      <formula>3.816</formula>
    </cfRule>
    <cfRule type="containsBlanks" dxfId="577" priority="237">
      <formula>LEN(TRIM(P6))=0</formula>
    </cfRule>
    <cfRule type="cellIs" dxfId="576" priority="238" operator="lessThan">
      <formula>3.5</formula>
    </cfRule>
    <cfRule type="cellIs" dxfId="575" priority="239" operator="between">
      <formula>$Q$129</formula>
      <formula>3.5</formula>
    </cfRule>
    <cfRule type="cellIs" dxfId="574" priority="240" operator="between">
      <formula>4.5</formula>
      <formula>$Q$129</formula>
    </cfRule>
    <cfRule type="cellIs" dxfId="573" priority="241" operator="greaterThanOrEqual">
      <formula>4.5</formula>
    </cfRule>
  </conditionalFormatting>
  <conditionalFormatting sqref="L6:L14">
    <cfRule type="cellIs" dxfId="572" priority="248" stopIfTrue="1" operator="between">
      <formula>$M$129</formula>
      <formula>4.116</formula>
    </cfRule>
    <cfRule type="cellIs" dxfId="571" priority="249" stopIfTrue="1" operator="lessThan">
      <formula>3.5</formula>
    </cfRule>
    <cfRule type="cellIs" dxfId="570" priority="250" stopIfTrue="1" operator="between">
      <formula>$M$129</formula>
      <formula>3.5</formula>
    </cfRule>
    <cfRule type="cellIs" dxfId="569" priority="251" stopIfTrue="1" operator="between">
      <formula>4.5</formula>
      <formula>$M$129</formula>
    </cfRule>
    <cfRule type="cellIs" dxfId="568" priority="252" stopIfTrue="1" operator="greaterThanOrEqual">
      <formula>4.5</formula>
    </cfRule>
  </conditionalFormatting>
  <conditionalFormatting sqref="L16:L27">
    <cfRule type="cellIs" dxfId="567" priority="209" stopIfTrue="1" operator="between">
      <formula>$M$131</formula>
      <formula>4.116</formula>
    </cfRule>
    <cfRule type="cellIs" dxfId="566" priority="210" stopIfTrue="1" operator="lessThan">
      <formula>3.5</formula>
    </cfRule>
    <cfRule type="cellIs" dxfId="565" priority="211" stopIfTrue="1" operator="between">
      <formula>$M$131</formula>
      <formula>3.5</formula>
    </cfRule>
    <cfRule type="cellIs" dxfId="564" priority="212" stopIfTrue="1" operator="between">
      <formula>4.5</formula>
      <formula>$M$131</formula>
    </cfRule>
    <cfRule type="cellIs" dxfId="563" priority="213" stopIfTrue="1" operator="greaterThanOrEqual">
      <formula>4.5</formula>
    </cfRule>
  </conditionalFormatting>
  <conditionalFormatting sqref="P16:P27">
    <cfRule type="cellIs" dxfId="562" priority="214" operator="between">
      <formula>$Q$129</formula>
      <formula>3.816</formula>
    </cfRule>
    <cfRule type="containsBlanks" dxfId="561" priority="215">
      <formula>LEN(TRIM(P16))=0</formula>
    </cfRule>
    <cfRule type="cellIs" dxfId="560" priority="216" operator="lessThan">
      <formula>3.5</formula>
    </cfRule>
    <cfRule type="cellIs" dxfId="559" priority="217" operator="between">
      <formula>$Q$129</formula>
      <formula>3.5</formula>
    </cfRule>
    <cfRule type="cellIs" dxfId="558" priority="218" operator="between">
      <formula>4.5</formula>
      <formula>$Q$129</formula>
    </cfRule>
    <cfRule type="cellIs" dxfId="557" priority="219" operator="greaterThanOrEqual">
      <formula>4.5</formula>
    </cfRule>
  </conditionalFormatting>
  <conditionalFormatting sqref="L16:L27">
    <cfRule type="cellIs" dxfId="556" priority="226" stopIfTrue="1" operator="between">
      <formula>$M$129</formula>
      <formula>4.116</formula>
    </cfRule>
    <cfRule type="cellIs" dxfId="555" priority="227" stopIfTrue="1" operator="lessThan">
      <formula>3.5</formula>
    </cfRule>
    <cfRule type="cellIs" dxfId="554" priority="228" stopIfTrue="1" operator="between">
      <formula>$M$129</formula>
      <formula>3.5</formula>
    </cfRule>
    <cfRule type="cellIs" dxfId="553" priority="229" stopIfTrue="1" operator="between">
      <formula>4.5</formula>
      <formula>$M$129</formula>
    </cfRule>
    <cfRule type="cellIs" dxfId="552" priority="230" stopIfTrue="1" operator="greaterThanOrEqual">
      <formula>4.5</formula>
    </cfRule>
  </conditionalFormatting>
  <conditionalFormatting sqref="L29:L45">
    <cfRule type="cellIs" dxfId="551" priority="187" stopIfTrue="1" operator="between">
      <formula>$M$129</formula>
      <formula>4.116</formula>
    </cfRule>
    <cfRule type="cellIs" dxfId="550" priority="188" stopIfTrue="1" operator="lessThan">
      <formula>3.5</formula>
    </cfRule>
    <cfRule type="cellIs" dxfId="549" priority="189" stopIfTrue="1" operator="between">
      <formula>$M$129</formula>
      <formula>3.5</formula>
    </cfRule>
    <cfRule type="cellIs" dxfId="548" priority="190" stopIfTrue="1" operator="between">
      <formula>4.5</formula>
      <formula>$M$129</formula>
    </cfRule>
    <cfRule type="cellIs" dxfId="547" priority="191" stopIfTrue="1" operator="greaterThanOrEqual">
      <formula>4.5</formula>
    </cfRule>
  </conditionalFormatting>
  <conditionalFormatting sqref="L29:L45">
    <cfRule type="cellIs" dxfId="546" priority="192" stopIfTrue="1" operator="between">
      <formula>$M$131</formula>
      <formula>4.116</formula>
    </cfRule>
    <cfRule type="cellIs" dxfId="545" priority="193" stopIfTrue="1" operator="lessThan">
      <formula>3.5</formula>
    </cfRule>
    <cfRule type="cellIs" dxfId="544" priority="194" stopIfTrue="1" operator="between">
      <formula>$M$131</formula>
      <formula>3.5</formula>
    </cfRule>
    <cfRule type="cellIs" dxfId="543" priority="195" stopIfTrue="1" operator="between">
      <formula>4.5</formula>
      <formula>$M$131</formula>
    </cfRule>
    <cfRule type="cellIs" dxfId="542" priority="196" stopIfTrue="1" operator="greaterThanOrEqual">
      <formula>4.5</formula>
    </cfRule>
  </conditionalFormatting>
  <conditionalFormatting sqref="P29:P45">
    <cfRule type="cellIs" dxfId="541" priority="197" operator="between">
      <formula>$Q$129</formula>
      <formula>3.816</formula>
    </cfRule>
    <cfRule type="containsBlanks" dxfId="540" priority="198">
      <formula>LEN(TRIM(P29))=0</formula>
    </cfRule>
    <cfRule type="cellIs" dxfId="539" priority="199" operator="lessThan">
      <formula>3.5</formula>
    </cfRule>
    <cfRule type="cellIs" dxfId="538" priority="200" operator="between">
      <formula>$Q$129</formula>
      <formula>3.5</formula>
    </cfRule>
    <cfRule type="cellIs" dxfId="537" priority="201" operator="between">
      <formula>4.5</formula>
      <formula>$Q$129</formula>
    </cfRule>
    <cfRule type="cellIs" dxfId="536" priority="202" operator="greaterThanOrEqual">
      <formula>4.5</formula>
    </cfRule>
  </conditionalFormatting>
  <conditionalFormatting sqref="L47:L66">
    <cfRule type="cellIs" dxfId="535" priority="165" stopIfTrue="1" operator="between">
      <formula>$M$129</formula>
      <formula>4.116</formula>
    </cfRule>
    <cfRule type="cellIs" dxfId="534" priority="166" stopIfTrue="1" operator="lessThan">
      <formula>3.5</formula>
    </cfRule>
    <cfRule type="cellIs" dxfId="533" priority="167" stopIfTrue="1" operator="between">
      <formula>$M$129</formula>
      <formula>3.5</formula>
    </cfRule>
    <cfRule type="cellIs" dxfId="532" priority="168" stopIfTrue="1" operator="between">
      <formula>4.5</formula>
      <formula>$M$129</formula>
    </cfRule>
    <cfRule type="cellIs" dxfId="531" priority="169" stopIfTrue="1" operator="greaterThanOrEqual">
      <formula>4.5</formula>
    </cfRule>
  </conditionalFormatting>
  <conditionalFormatting sqref="L47:L66">
    <cfRule type="cellIs" dxfId="530" priority="170" stopIfTrue="1" operator="between">
      <formula>$M$131</formula>
      <formula>4.116</formula>
    </cfRule>
    <cfRule type="cellIs" dxfId="529" priority="171" stopIfTrue="1" operator="lessThan">
      <formula>3.5</formula>
    </cfRule>
    <cfRule type="cellIs" dxfId="528" priority="172" stopIfTrue="1" operator="between">
      <formula>$M$131</formula>
      <formula>3.5</formula>
    </cfRule>
    <cfRule type="cellIs" dxfId="527" priority="173" stopIfTrue="1" operator="between">
      <formula>4.5</formula>
      <formula>$M$131</formula>
    </cfRule>
    <cfRule type="cellIs" dxfId="526" priority="174" stopIfTrue="1" operator="greaterThanOrEqual">
      <formula>4.5</formula>
    </cfRule>
  </conditionalFormatting>
  <conditionalFormatting sqref="P47:P66">
    <cfRule type="cellIs" dxfId="525" priority="175" operator="between">
      <formula>$Q$129</formula>
      <formula>3.816</formula>
    </cfRule>
    <cfRule type="containsBlanks" dxfId="524" priority="176">
      <formula>LEN(TRIM(P47))=0</formula>
    </cfRule>
    <cfRule type="cellIs" dxfId="523" priority="177" operator="lessThan">
      <formula>3.5</formula>
    </cfRule>
    <cfRule type="cellIs" dxfId="522" priority="178" operator="between">
      <formula>$Q$129</formula>
      <formula>3.5</formula>
    </cfRule>
    <cfRule type="cellIs" dxfId="521" priority="179" operator="between">
      <formula>4.5</formula>
      <formula>$Q$129</formula>
    </cfRule>
    <cfRule type="cellIs" dxfId="520" priority="180" operator="greaterThanOrEqual">
      <formula>4.5</formula>
    </cfRule>
  </conditionalFormatting>
  <conditionalFormatting sqref="P68:P81">
    <cfRule type="cellIs" dxfId="519" priority="153" operator="between">
      <formula>$Q$129</formula>
      <formula>3.816</formula>
    </cfRule>
    <cfRule type="containsBlanks" dxfId="518" priority="154">
      <formula>LEN(TRIM(P68))=0</formula>
    </cfRule>
    <cfRule type="cellIs" dxfId="517" priority="155" operator="lessThan">
      <formula>3.5</formula>
    </cfRule>
    <cfRule type="cellIs" dxfId="516" priority="156" operator="between">
      <formula>$Q$129</formula>
      <formula>3.5</formula>
    </cfRule>
    <cfRule type="cellIs" dxfId="515" priority="157" operator="between">
      <formula>4.5</formula>
      <formula>$Q$129</formula>
    </cfRule>
    <cfRule type="cellIs" dxfId="514" priority="158" operator="greaterThanOrEqual">
      <formula>4.5</formula>
    </cfRule>
  </conditionalFormatting>
  <conditionalFormatting sqref="T4:T125">
    <cfRule type="cellIs" dxfId="513" priority="115" operator="between">
      <formula>$T$124</formula>
      <formula>4.076</formula>
    </cfRule>
    <cfRule type="containsBlanks" dxfId="512" priority="116">
      <formula>LEN(TRIM(T4))=0</formula>
    </cfRule>
    <cfRule type="cellIs" dxfId="511" priority="117" operator="lessThan">
      <formula>3.5</formula>
    </cfRule>
    <cfRule type="cellIs" dxfId="510" priority="118" operator="between">
      <formula>$T$124</formula>
      <formula>3.5</formula>
    </cfRule>
    <cfRule type="cellIs" dxfId="509" priority="119" operator="between">
      <formula>4.5</formula>
      <formula>$T$124</formula>
    </cfRule>
    <cfRule type="cellIs" dxfId="508" priority="120" operator="greaterThanOrEqual">
      <formula>4.5</formula>
    </cfRule>
  </conditionalFormatting>
  <conditionalFormatting sqref="P4:P125">
    <cfRule type="cellIs" dxfId="507" priority="109" operator="between">
      <formula>$P$124</formula>
      <formula>3.816</formula>
    </cfRule>
    <cfRule type="containsBlanks" dxfId="506" priority="110">
      <formula>LEN(TRIM(P4))=0</formula>
    </cfRule>
    <cfRule type="cellIs" dxfId="505" priority="111" operator="lessThan">
      <formula>3.5</formula>
    </cfRule>
    <cfRule type="cellIs" dxfId="504" priority="112" operator="between">
      <formula>$P$124</formula>
      <formula>3.5</formula>
    </cfRule>
    <cfRule type="cellIs" dxfId="503" priority="113" operator="between">
      <formula>4.5</formula>
      <formula>$P$124</formula>
    </cfRule>
    <cfRule type="cellIs" dxfId="502" priority="114" operator="greaterThanOrEqual">
      <formula>4.5</formula>
    </cfRule>
  </conditionalFormatting>
  <conditionalFormatting sqref="L4:L125">
    <cfRule type="cellIs" dxfId="501" priority="104" stopIfTrue="1" operator="between">
      <formula>$L$124</formula>
      <formula>4.116</formula>
    </cfRule>
    <cfRule type="cellIs" dxfId="500" priority="105" stopIfTrue="1" operator="lessThan">
      <formula>3.5</formula>
    </cfRule>
    <cfRule type="cellIs" dxfId="499" priority="106" stopIfTrue="1" operator="between">
      <formula>$L$124</formula>
      <formula>3.5</formula>
    </cfRule>
    <cfRule type="cellIs" dxfId="498" priority="107" stopIfTrue="1" operator="between">
      <formula>4.5</formula>
      <formula>$L$124</formula>
    </cfRule>
    <cfRule type="cellIs" dxfId="497" priority="108" stopIfTrue="1" operator="greaterThanOrEqual">
      <formula>4.5</formula>
    </cfRule>
  </conditionalFormatting>
  <conditionalFormatting sqref="H4:H5">
    <cfRule type="cellIs" dxfId="496" priority="98" operator="between">
      <formula>$P$124</formula>
      <formula>3.816</formula>
    </cfRule>
    <cfRule type="containsBlanks" dxfId="495" priority="99">
      <formula>LEN(TRIM(H4))=0</formula>
    </cfRule>
    <cfRule type="cellIs" dxfId="494" priority="100" operator="lessThan">
      <formula>3.5</formula>
    </cfRule>
    <cfRule type="cellIs" dxfId="493" priority="101" operator="between">
      <formula>$P$124</formula>
      <formula>3.5</formula>
    </cfRule>
    <cfRule type="cellIs" dxfId="492" priority="102" operator="between">
      <formula>4.5</formula>
      <formula>$P$124</formula>
    </cfRule>
    <cfRule type="cellIs" dxfId="491" priority="103" operator="greaterThanOrEqual">
      <formula>4.5</formula>
    </cfRule>
  </conditionalFormatting>
  <conditionalFormatting sqref="H6:H14">
    <cfRule type="cellIs" dxfId="490" priority="88" stopIfTrue="1" operator="between">
      <formula>$M$131</formula>
      <formula>4.116</formula>
    </cfRule>
    <cfRule type="cellIs" dxfId="489" priority="89" stopIfTrue="1" operator="lessThan">
      <formula>3.5</formula>
    </cfRule>
    <cfRule type="cellIs" dxfId="488" priority="90" stopIfTrue="1" operator="between">
      <formula>$M$131</formula>
      <formula>3.5</formula>
    </cfRule>
    <cfRule type="cellIs" dxfId="487" priority="91" stopIfTrue="1" operator="between">
      <formula>4.5</formula>
      <formula>$M$131</formula>
    </cfRule>
    <cfRule type="cellIs" dxfId="486" priority="92" stopIfTrue="1" operator="greaterThanOrEqual">
      <formula>4.5</formula>
    </cfRule>
  </conditionalFormatting>
  <conditionalFormatting sqref="H6:H14">
    <cfRule type="cellIs" dxfId="485" priority="93" stopIfTrue="1" operator="between">
      <formula>$M$129</formula>
      <formula>4.116</formula>
    </cfRule>
    <cfRule type="cellIs" dxfId="484" priority="94" stopIfTrue="1" operator="lessThan">
      <formula>3.5</formula>
    </cfRule>
    <cfRule type="cellIs" dxfId="483" priority="95" stopIfTrue="1" operator="between">
      <formula>$M$129</formula>
      <formula>3.5</formula>
    </cfRule>
    <cfRule type="cellIs" dxfId="482" priority="96" stopIfTrue="1" operator="between">
      <formula>4.5</formula>
      <formula>$M$129</formula>
    </cfRule>
    <cfRule type="cellIs" dxfId="481" priority="97" stopIfTrue="1" operator="greaterThanOrEqual">
      <formula>4.5</formula>
    </cfRule>
  </conditionalFormatting>
  <conditionalFormatting sqref="H16:H27">
    <cfRule type="cellIs" dxfId="480" priority="78" stopIfTrue="1" operator="between">
      <formula>$M$131</formula>
      <formula>4.116</formula>
    </cfRule>
    <cfRule type="cellIs" dxfId="479" priority="79" stopIfTrue="1" operator="lessThan">
      <formula>3.5</formula>
    </cfRule>
    <cfRule type="cellIs" dxfId="478" priority="80" stopIfTrue="1" operator="between">
      <formula>$M$131</formula>
      <formula>3.5</formula>
    </cfRule>
    <cfRule type="cellIs" dxfId="477" priority="81" stopIfTrue="1" operator="between">
      <formula>4.5</formula>
      <formula>$M$131</formula>
    </cfRule>
    <cfRule type="cellIs" dxfId="476" priority="82" stopIfTrue="1" operator="greaterThanOrEqual">
      <formula>4.5</formula>
    </cfRule>
  </conditionalFormatting>
  <conditionalFormatting sqref="H16:H27">
    <cfRule type="cellIs" dxfId="475" priority="83" stopIfTrue="1" operator="between">
      <formula>$M$129</formula>
      <formula>4.116</formula>
    </cfRule>
    <cfRule type="cellIs" dxfId="474" priority="84" stopIfTrue="1" operator="lessThan">
      <formula>3.5</formula>
    </cfRule>
    <cfRule type="cellIs" dxfId="473" priority="85" stopIfTrue="1" operator="between">
      <formula>$M$129</formula>
      <formula>3.5</formula>
    </cfRule>
    <cfRule type="cellIs" dxfId="472" priority="86" stopIfTrue="1" operator="between">
      <formula>4.5</formula>
      <formula>$M$129</formula>
    </cfRule>
    <cfRule type="cellIs" dxfId="471" priority="87" stopIfTrue="1" operator="greaterThanOrEqual">
      <formula>4.5</formula>
    </cfRule>
  </conditionalFormatting>
  <conditionalFormatting sqref="H29:H45">
    <cfRule type="cellIs" dxfId="470" priority="68" stopIfTrue="1" operator="between">
      <formula>$M$129</formula>
      <formula>4.116</formula>
    </cfRule>
    <cfRule type="cellIs" dxfId="469" priority="69" stopIfTrue="1" operator="lessThan">
      <formula>3.5</formula>
    </cfRule>
    <cfRule type="cellIs" dxfId="468" priority="70" stopIfTrue="1" operator="between">
      <formula>$M$129</formula>
      <formula>3.5</formula>
    </cfRule>
    <cfRule type="cellIs" dxfId="467" priority="71" stopIfTrue="1" operator="between">
      <formula>4.5</formula>
      <formula>$M$129</formula>
    </cfRule>
    <cfRule type="cellIs" dxfId="466" priority="72" stopIfTrue="1" operator="greaterThanOrEqual">
      <formula>4.5</formula>
    </cfRule>
  </conditionalFormatting>
  <conditionalFormatting sqref="H29:H45">
    <cfRule type="cellIs" dxfId="465" priority="73" stopIfTrue="1" operator="between">
      <formula>$M$131</formula>
      <formula>4.116</formula>
    </cfRule>
    <cfRule type="cellIs" dxfId="464" priority="74" stopIfTrue="1" operator="lessThan">
      <formula>3.5</formula>
    </cfRule>
    <cfRule type="cellIs" dxfId="463" priority="75" stopIfTrue="1" operator="between">
      <formula>$M$131</formula>
      <formula>3.5</formula>
    </cfRule>
    <cfRule type="cellIs" dxfId="462" priority="76" stopIfTrue="1" operator="between">
      <formula>4.5</formula>
      <formula>$M$131</formula>
    </cfRule>
    <cfRule type="cellIs" dxfId="461" priority="77" stopIfTrue="1" operator="greaterThanOrEqual">
      <formula>4.5</formula>
    </cfRule>
  </conditionalFormatting>
  <conditionalFormatting sqref="H47:H66">
    <cfRule type="cellIs" dxfId="460" priority="58" stopIfTrue="1" operator="between">
      <formula>$M$129</formula>
      <formula>4.116</formula>
    </cfRule>
    <cfRule type="cellIs" dxfId="459" priority="59" stopIfTrue="1" operator="lessThan">
      <formula>3.5</formula>
    </cfRule>
    <cfRule type="cellIs" dxfId="458" priority="60" stopIfTrue="1" operator="between">
      <formula>$M$129</formula>
      <formula>3.5</formula>
    </cfRule>
    <cfRule type="cellIs" dxfId="457" priority="61" stopIfTrue="1" operator="between">
      <formula>4.5</formula>
      <formula>$M$129</formula>
    </cfRule>
    <cfRule type="cellIs" dxfId="456" priority="62" stopIfTrue="1" operator="greaterThanOrEqual">
      <formula>4.5</formula>
    </cfRule>
  </conditionalFormatting>
  <conditionalFormatting sqref="H47:H66">
    <cfRule type="cellIs" dxfId="455" priority="63" stopIfTrue="1" operator="between">
      <formula>$M$131</formula>
      <formula>4.116</formula>
    </cfRule>
    <cfRule type="cellIs" dxfId="454" priority="64" stopIfTrue="1" operator="lessThan">
      <formula>3.5</formula>
    </cfRule>
    <cfRule type="cellIs" dxfId="453" priority="65" stopIfTrue="1" operator="between">
      <formula>$M$131</formula>
      <formula>3.5</formula>
    </cfRule>
    <cfRule type="cellIs" dxfId="452" priority="66" stopIfTrue="1" operator="between">
      <formula>4.5</formula>
      <formula>$M$131</formula>
    </cfRule>
    <cfRule type="cellIs" dxfId="451" priority="67" stopIfTrue="1" operator="greaterThanOrEqual">
      <formula>4.5</formula>
    </cfRule>
  </conditionalFormatting>
  <conditionalFormatting sqref="H4:H125">
    <cfRule type="cellIs" dxfId="450" priority="53" stopIfTrue="1" operator="between">
      <formula>$H$124</formula>
      <formula>4.095</formula>
    </cfRule>
    <cfRule type="cellIs" dxfId="449" priority="54" stopIfTrue="1" operator="lessThan">
      <formula>3.5</formula>
    </cfRule>
    <cfRule type="cellIs" dxfId="448" priority="55" stopIfTrue="1" operator="between">
      <formula>$H$124</formula>
      <formula>3.5</formula>
    </cfRule>
    <cfRule type="cellIs" dxfId="447" priority="56" stopIfTrue="1" operator="between">
      <formula>4.5</formula>
      <formula>$H$124</formula>
    </cfRule>
    <cfRule type="cellIs" dxfId="446" priority="57" stopIfTrue="1" operator="greaterThanOrEqual">
      <formula>4.5</formula>
    </cfRule>
  </conditionalFormatting>
  <conditionalFormatting sqref="D4:D5">
    <cfRule type="cellIs" dxfId="445" priority="47" operator="between">
      <formula>$P$124</formula>
      <formula>3.816</formula>
    </cfRule>
    <cfRule type="containsBlanks" dxfId="444" priority="48">
      <formula>LEN(TRIM(D4))=0</formula>
    </cfRule>
    <cfRule type="cellIs" dxfId="443" priority="49" operator="lessThan">
      <formula>3.5</formula>
    </cfRule>
    <cfRule type="cellIs" dxfId="442" priority="50" operator="between">
      <formula>$P$124</formula>
      <formula>3.5</formula>
    </cfRule>
    <cfRule type="cellIs" dxfId="441" priority="51" operator="between">
      <formula>4.5</formula>
      <formula>$P$124</formula>
    </cfRule>
    <cfRule type="cellIs" dxfId="440" priority="52" operator="greaterThanOrEqual">
      <formula>4.5</formula>
    </cfRule>
  </conditionalFormatting>
  <conditionalFormatting sqref="D6:D14">
    <cfRule type="cellIs" dxfId="439" priority="37" stopIfTrue="1" operator="between">
      <formula>$M$131</formula>
      <formula>4.116</formula>
    </cfRule>
    <cfRule type="cellIs" dxfId="438" priority="38" stopIfTrue="1" operator="lessThan">
      <formula>3.5</formula>
    </cfRule>
    <cfRule type="cellIs" dxfId="437" priority="39" stopIfTrue="1" operator="between">
      <formula>$M$131</formula>
      <formula>3.5</formula>
    </cfRule>
    <cfRule type="cellIs" dxfId="436" priority="40" stopIfTrue="1" operator="between">
      <formula>4.5</formula>
      <formula>$M$131</formula>
    </cfRule>
    <cfRule type="cellIs" dxfId="435" priority="41" stopIfTrue="1" operator="greaterThanOrEqual">
      <formula>4.5</formula>
    </cfRule>
  </conditionalFormatting>
  <conditionalFormatting sqref="D6:D14">
    <cfRule type="cellIs" dxfId="434" priority="42" stopIfTrue="1" operator="between">
      <formula>$M$129</formula>
      <formula>4.116</formula>
    </cfRule>
    <cfRule type="cellIs" dxfId="433" priority="43" stopIfTrue="1" operator="lessThan">
      <formula>3.5</formula>
    </cfRule>
    <cfRule type="cellIs" dxfId="432" priority="44" stopIfTrue="1" operator="between">
      <formula>$M$129</formula>
      <formula>3.5</formula>
    </cfRule>
    <cfRule type="cellIs" dxfId="431" priority="45" stopIfTrue="1" operator="between">
      <formula>4.5</formula>
      <formula>$M$129</formula>
    </cfRule>
    <cfRule type="cellIs" dxfId="430" priority="46" stopIfTrue="1" operator="greaterThanOrEqual">
      <formula>4.5</formula>
    </cfRule>
  </conditionalFormatting>
  <conditionalFormatting sqref="D16:D27">
    <cfRule type="cellIs" dxfId="429" priority="27" stopIfTrue="1" operator="between">
      <formula>$M$131</formula>
      <formula>4.116</formula>
    </cfRule>
    <cfRule type="cellIs" dxfId="428" priority="28" stopIfTrue="1" operator="lessThan">
      <formula>3.5</formula>
    </cfRule>
    <cfRule type="cellIs" dxfId="427" priority="29" stopIfTrue="1" operator="between">
      <formula>$M$131</formula>
      <formula>3.5</formula>
    </cfRule>
    <cfRule type="cellIs" dxfId="426" priority="30" stopIfTrue="1" operator="between">
      <formula>4.5</formula>
      <formula>$M$131</formula>
    </cfRule>
    <cfRule type="cellIs" dxfId="425" priority="31" stopIfTrue="1" operator="greaterThanOrEqual">
      <formula>4.5</formula>
    </cfRule>
  </conditionalFormatting>
  <conditionalFormatting sqref="D16:D27">
    <cfRule type="cellIs" dxfId="424" priority="32" stopIfTrue="1" operator="between">
      <formula>$M$129</formula>
      <formula>4.116</formula>
    </cfRule>
    <cfRule type="cellIs" dxfId="423" priority="33" stopIfTrue="1" operator="lessThan">
      <formula>3.5</formula>
    </cfRule>
    <cfRule type="cellIs" dxfId="422" priority="34" stopIfTrue="1" operator="between">
      <formula>$M$129</formula>
      <formula>3.5</formula>
    </cfRule>
    <cfRule type="cellIs" dxfId="421" priority="35" stopIfTrue="1" operator="between">
      <formula>4.5</formula>
      <formula>$M$129</formula>
    </cfRule>
    <cfRule type="cellIs" dxfId="420" priority="36" stopIfTrue="1" operator="greaterThanOrEqual">
      <formula>4.5</formula>
    </cfRule>
  </conditionalFormatting>
  <conditionalFormatting sqref="D29:D45">
    <cfRule type="cellIs" dxfId="419" priority="17" stopIfTrue="1" operator="between">
      <formula>$M$129</formula>
      <formula>4.116</formula>
    </cfRule>
    <cfRule type="cellIs" dxfId="418" priority="18" stopIfTrue="1" operator="lessThan">
      <formula>3.5</formula>
    </cfRule>
    <cfRule type="cellIs" dxfId="417" priority="19" stopIfTrue="1" operator="between">
      <formula>$M$129</formula>
      <formula>3.5</formula>
    </cfRule>
    <cfRule type="cellIs" dxfId="416" priority="20" stopIfTrue="1" operator="between">
      <formula>4.5</formula>
      <formula>$M$129</formula>
    </cfRule>
    <cfRule type="cellIs" dxfId="415" priority="21" stopIfTrue="1" operator="greaterThanOrEqual">
      <formula>4.5</formula>
    </cfRule>
  </conditionalFormatting>
  <conditionalFormatting sqref="D29:D45">
    <cfRule type="cellIs" dxfId="414" priority="22" stopIfTrue="1" operator="between">
      <formula>$M$131</formula>
      <formula>4.116</formula>
    </cfRule>
    <cfRule type="cellIs" dxfId="413" priority="23" stopIfTrue="1" operator="lessThan">
      <formula>3.5</formula>
    </cfRule>
    <cfRule type="cellIs" dxfId="412" priority="24" stopIfTrue="1" operator="between">
      <formula>$M$131</formula>
      <formula>3.5</formula>
    </cfRule>
    <cfRule type="cellIs" dxfId="411" priority="25" stopIfTrue="1" operator="between">
      <formula>4.5</formula>
      <formula>$M$131</formula>
    </cfRule>
    <cfRule type="cellIs" dxfId="410" priority="26" stopIfTrue="1" operator="greaterThanOrEqual">
      <formula>4.5</formula>
    </cfRule>
  </conditionalFormatting>
  <conditionalFormatting sqref="D47:D66">
    <cfRule type="cellIs" dxfId="409" priority="7" stopIfTrue="1" operator="between">
      <formula>$M$129</formula>
      <formula>4.116</formula>
    </cfRule>
    <cfRule type="cellIs" dxfId="408" priority="8" stopIfTrue="1" operator="lessThan">
      <formula>3.5</formula>
    </cfRule>
    <cfRule type="cellIs" dxfId="407" priority="9" stopIfTrue="1" operator="between">
      <formula>$M$129</formula>
      <formula>3.5</formula>
    </cfRule>
    <cfRule type="cellIs" dxfId="406" priority="10" stopIfTrue="1" operator="between">
      <formula>4.5</formula>
      <formula>$M$129</formula>
    </cfRule>
    <cfRule type="cellIs" dxfId="405" priority="11" stopIfTrue="1" operator="greaterThanOrEqual">
      <formula>4.5</formula>
    </cfRule>
  </conditionalFormatting>
  <conditionalFormatting sqref="D47:D66">
    <cfRule type="cellIs" dxfId="404" priority="12" stopIfTrue="1" operator="between">
      <formula>$M$131</formula>
      <formula>4.116</formula>
    </cfRule>
    <cfRule type="cellIs" dxfId="403" priority="13" stopIfTrue="1" operator="lessThan">
      <formula>3.5</formula>
    </cfRule>
    <cfRule type="cellIs" dxfId="402" priority="14" stopIfTrue="1" operator="between">
      <formula>$M$131</formula>
      <formula>3.5</formula>
    </cfRule>
    <cfRule type="cellIs" dxfId="401" priority="15" stopIfTrue="1" operator="between">
      <formula>4.5</formula>
      <formula>$M$131</formula>
    </cfRule>
    <cfRule type="cellIs" dxfId="400" priority="16" stopIfTrue="1" operator="greaterThanOrEqual">
      <formula>4.5</formula>
    </cfRule>
  </conditionalFormatting>
  <conditionalFormatting sqref="D4:D125">
    <cfRule type="cellIs" dxfId="399" priority="6" stopIfTrue="1" operator="greaterThanOrEqual">
      <formula>4.5</formula>
    </cfRule>
    <cfRule type="cellIs" dxfId="398" priority="5" stopIfTrue="1" operator="between">
      <formula>4.5</formula>
      <formula>$D$124</formula>
    </cfRule>
    <cfRule type="cellIs" dxfId="397" priority="4" stopIfTrue="1" operator="between">
      <formula>$D$124</formula>
      <formula>3.5</formula>
    </cfRule>
    <cfRule type="cellIs" dxfId="396" priority="3" stopIfTrue="1" operator="lessThan">
      <formula>3.5</formula>
    </cfRule>
    <cfRule type="cellIs" dxfId="395" priority="2" stopIfTrue="1" operator="between">
      <formula>$D$124</formula>
      <formula>4.095</formula>
    </cfRule>
  </conditionalFormatting>
  <conditionalFormatting sqref="D5:U123">
    <cfRule type="containsBlanks" dxfId="394" priority="1">
      <formula>LEN(TRIM(D5))=0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zoomScale="90" zoomScaleNormal="90" workbookViewId="0">
      <selection activeCell="D4" sqref="D4:D24"/>
    </sheetView>
  </sheetViews>
  <sheetFormatPr defaultRowHeight="15" x14ac:dyDescent="0.25"/>
  <cols>
    <col min="1" max="1" width="5.7109375" style="53" customWidth="1"/>
    <col min="2" max="2" width="33.7109375" style="53" customWidth="1"/>
    <col min="3" max="23" width="7.7109375" style="53" customWidth="1"/>
    <col min="24" max="24" width="9.140625" style="53" customWidth="1"/>
    <col min="25" max="16384" width="9.140625" style="53"/>
  </cols>
  <sheetData>
    <row r="1" spans="1:28" ht="404.25" customHeight="1" thickBot="1" x14ac:dyDescent="0.3"/>
    <row r="2" spans="1:28" ht="15" customHeight="1" thickBot="1" x14ac:dyDescent="0.3">
      <c r="A2" s="490" t="s">
        <v>0</v>
      </c>
      <c r="B2" s="492" t="s">
        <v>79</v>
      </c>
      <c r="C2" s="495">
        <v>2025</v>
      </c>
      <c r="D2" s="494"/>
      <c r="E2" s="494"/>
      <c r="F2" s="496"/>
      <c r="G2" s="495">
        <v>2024</v>
      </c>
      <c r="H2" s="494"/>
      <c r="I2" s="494"/>
      <c r="J2" s="496"/>
      <c r="K2" s="495">
        <v>2023</v>
      </c>
      <c r="L2" s="494"/>
      <c r="M2" s="494"/>
      <c r="N2" s="496"/>
      <c r="O2" s="494">
        <v>2022</v>
      </c>
      <c r="P2" s="494"/>
      <c r="Q2" s="494"/>
      <c r="R2" s="494"/>
      <c r="S2" s="495">
        <v>2021</v>
      </c>
      <c r="T2" s="494"/>
      <c r="U2" s="494"/>
      <c r="V2" s="496"/>
      <c r="W2" s="488" t="s">
        <v>81</v>
      </c>
    </row>
    <row r="3" spans="1:28" ht="47.25" customHeight="1" thickBot="1" x14ac:dyDescent="0.3">
      <c r="A3" s="491"/>
      <c r="B3" s="493"/>
      <c r="C3" s="204" t="s">
        <v>74</v>
      </c>
      <c r="D3" s="208" t="s">
        <v>82</v>
      </c>
      <c r="E3" s="207" t="s">
        <v>76</v>
      </c>
      <c r="F3" s="205" t="s">
        <v>72</v>
      </c>
      <c r="G3" s="204" t="s">
        <v>74</v>
      </c>
      <c r="H3" s="208" t="s">
        <v>82</v>
      </c>
      <c r="I3" s="207" t="s">
        <v>76</v>
      </c>
      <c r="J3" s="205" t="s">
        <v>72</v>
      </c>
      <c r="K3" s="204" t="s">
        <v>74</v>
      </c>
      <c r="L3" s="208" t="s">
        <v>82</v>
      </c>
      <c r="M3" s="207" t="s">
        <v>76</v>
      </c>
      <c r="N3" s="205" t="s">
        <v>72</v>
      </c>
      <c r="O3" s="257" t="s">
        <v>74</v>
      </c>
      <c r="P3" s="208" t="s">
        <v>82</v>
      </c>
      <c r="Q3" s="207" t="s">
        <v>76</v>
      </c>
      <c r="R3" s="257" t="s">
        <v>72</v>
      </c>
      <c r="S3" s="204" t="s">
        <v>74</v>
      </c>
      <c r="T3" s="208" t="s">
        <v>82</v>
      </c>
      <c r="U3" s="207" t="s">
        <v>76</v>
      </c>
      <c r="V3" s="205" t="s">
        <v>72</v>
      </c>
      <c r="W3" s="489"/>
    </row>
    <row r="4" spans="1:28" ht="15" customHeight="1" thickBot="1" x14ac:dyDescent="0.3">
      <c r="A4" s="140"/>
      <c r="B4" s="141" t="s">
        <v>93</v>
      </c>
      <c r="C4" s="151">
        <f>C5+C15+C28+C46+C67+C82+C114</f>
        <v>8050</v>
      </c>
      <c r="D4" s="160">
        <f>AVERAGE(D6:D14,D16:D27,D29:D45,D47:D66,D68:D81,D83:D113,D115:D123)</f>
        <v>4.0997973214285706</v>
      </c>
      <c r="E4" s="148">
        <v>4.1399999999999997</v>
      </c>
      <c r="F4" s="152"/>
      <c r="G4" s="151">
        <f>G5+G15+G28+G46+G67+G82+G114</f>
        <v>13852</v>
      </c>
      <c r="H4" s="160">
        <f>AVERAGE(H6:H14,H16:H27,H29:H45,H47:H66,H68:H81,H83:H113,H115:H123)</f>
        <v>4.1039108108108113</v>
      </c>
      <c r="I4" s="148">
        <v>4.13</v>
      </c>
      <c r="J4" s="152"/>
      <c r="K4" s="151">
        <f>K5+K15+K28+K46+K67+K82+K114</f>
        <v>14183</v>
      </c>
      <c r="L4" s="160">
        <f>AVERAGE(L6:L14,L16:L27,L29:L45,L47:L66,L68:L81,L83:L113,L115:L123)</f>
        <v>4.1247288288288306</v>
      </c>
      <c r="M4" s="148">
        <v>4.13</v>
      </c>
      <c r="N4" s="152"/>
      <c r="O4" s="252">
        <f>O5+O15+O28+O46+O67+O82+O114</f>
        <v>12120</v>
      </c>
      <c r="P4" s="160">
        <f>AVERAGE(P6:P14,P16:P27,P29:P45,P47:P66,P68:P81,P83:P113,P115:P123)</f>
        <v>3.8213265693772098</v>
      </c>
      <c r="Q4" s="148">
        <v>3.86</v>
      </c>
      <c r="R4" s="252"/>
      <c r="S4" s="151">
        <f>S5+S15+S28+S46+S67+S82+S114</f>
        <v>12306</v>
      </c>
      <c r="T4" s="160">
        <f>AVERAGE(T6:T14,T16:T27,T29:T45,T47:T66,T68:T81,T83:T113,T115:T123)</f>
        <v>4.0780481818181826</v>
      </c>
      <c r="U4" s="148">
        <v>4.1399999999999997</v>
      </c>
      <c r="V4" s="152"/>
      <c r="W4" s="142"/>
      <c r="Y4" s="131"/>
      <c r="Z4" s="3" t="s">
        <v>8</v>
      </c>
    </row>
    <row r="5" spans="1:28" ht="15" customHeight="1" thickBot="1" x14ac:dyDescent="0.3">
      <c r="A5" s="143"/>
      <c r="B5" s="144" t="s">
        <v>85</v>
      </c>
      <c r="C5" s="153">
        <f>SUM(C6:C14)</f>
        <v>583</v>
      </c>
      <c r="D5" s="159">
        <f>AVERAGE(D6:D14)</f>
        <v>4.2585444444444445</v>
      </c>
      <c r="E5" s="149">
        <v>4.1399999999999997</v>
      </c>
      <c r="F5" s="154"/>
      <c r="G5" s="153">
        <f>SUM(G6:G14)</f>
        <v>945</v>
      </c>
      <c r="H5" s="159">
        <f>AVERAGE(H6:H14)</f>
        <v>4.2968333333333337</v>
      </c>
      <c r="I5" s="149">
        <v>4.13</v>
      </c>
      <c r="J5" s="154"/>
      <c r="K5" s="153">
        <f>SUM(K6:K14)</f>
        <v>915</v>
      </c>
      <c r="L5" s="159">
        <f>AVERAGE(L6:L14)</f>
        <v>4.2462999999999997</v>
      </c>
      <c r="M5" s="149">
        <v>4.13</v>
      </c>
      <c r="N5" s="154"/>
      <c r="O5" s="253">
        <f>SUM(O6:O14)</f>
        <v>898</v>
      </c>
      <c r="P5" s="159">
        <f>AVERAGE(P6:P14)</f>
        <v>3.8236375661694453</v>
      </c>
      <c r="Q5" s="149">
        <v>3.86</v>
      </c>
      <c r="R5" s="253"/>
      <c r="S5" s="153">
        <f>SUM(S6:S14)</f>
        <v>920</v>
      </c>
      <c r="T5" s="159">
        <f>AVERAGE(T6:T14)</f>
        <v>4.2110222222222218</v>
      </c>
      <c r="U5" s="149">
        <v>4.1399999999999997</v>
      </c>
      <c r="V5" s="154"/>
      <c r="W5" s="145"/>
      <c r="Y5" s="63"/>
      <c r="Z5" s="3" t="s">
        <v>9</v>
      </c>
    </row>
    <row r="6" spans="1:28" x14ac:dyDescent="0.25">
      <c r="A6" s="168">
        <v>1</v>
      </c>
      <c r="B6" s="24" t="s">
        <v>154</v>
      </c>
      <c r="C6" s="304">
        <v>28</v>
      </c>
      <c r="D6" s="266">
        <v>4.6429000000000009</v>
      </c>
      <c r="E6" s="290">
        <v>4.1399999999999997</v>
      </c>
      <c r="F6" s="317">
        <v>2</v>
      </c>
      <c r="G6" s="304">
        <v>41</v>
      </c>
      <c r="H6" s="266">
        <v>4.5369999999999999</v>
      </c>
      <c r="I6" s="290">
        <v>4.13</v>
      </c>
      <c r="J6" s="317">
        <v>5</v>
      </c>
      <c r="K6" s="304">
        <v>49</v>
      </c>
      <c r="L6" s="266">
        <v>4.7142999999999997</v>
      </c>
      <c r="M6" s="290">
        <v>4.13</v>
      </c>
      <c r="N6" s="317">
        <v>2</v>
      </c>
      <c r="O6" s="279"/>
      <c r="P6" s="189"/>
      <c r="Q6" s="290">
        <v>3.86</v>
      </c>
      <c r="R6" s="310">
        <v>110</v>
      </c>
      <c r="S6" s="243">
        <v>50</v>
      </c>
      <c r="T6" s="189">
        <v>4.42</v>
      </c>
      <c r="U6" s="290">
        <v>4.1399999999999997</v>
      </c>
      <c r="V6" s="313">
        <v>5</v>
      </c>
      <c r="W6" s="169">
        <f t="shared" ref="W6:W14" si="0">V6+R6+N6+J6+F6</f>
        <v>124</v>
      </c>
      <c r="Y6" s="164"/>
      <c r="Z6" s="3" t="s">
        <v>10</v>
      </c>
      <c r="AB6" s="55"/>
    </row>
    <row r="7" spans="1:28" ht="15" customHeight="1" x14ac:dyDescent="0.25">
      <c r="A7" s="170">
        <v>2</v>
      </c>
      <c r="B7" s="24" t="s">
        <v>19</v>
      </c>
      <c r="C7" s="304">
        <v>81</v>
      </c>
      <c r="D7" s="265">
        <v>4.5186000000000002</v>
      </c>
      <c r="E7" s="290">
        <v>4.1399999999999997</v>
      </c>
      <c r="F7" s="317">
        <v>3</v>
      </c>
      <c r="G7" s="304">
        <v>111</v>
      </c>
      <c r="H7" s="265">
        <v>4.6486999999999998</v>
      </c>
      <c r="I7" s="290">
        <v>4.13</v>
      </c>
      <c r="J7" s="317">
        <v>1</v>
      </c>
      <c r="K7" s="304">
        <v>111</v>
      </c>
      <c r="L7" s="265">
        <v>4.5766</v>
      </c>
      <c r="M7" s="290">
        <v>4.13</v>
      </c>
      <c r="N7" s="317">
        <v>3</v>
      </c>
      <c r="O7" s="279">
        <v>149</v>
      </c>
      <c r="P7" s="189">
        <v>4.3624161073825505</v>
      </c>
      <c r="Q7" s="290">
        <v>3.86</v>
      </c>
      <c r="R7" s="310">
        <v>6</v>
      </c>
      <c r="S7" s="243">
        <v>113</v>
      </c>
      <c r="T7" s="189">
        <v>4.5663999999999998</v>
      </c>
      <c r="U7" s="290">
        <v>4.1399999999999997</v>
      </c>
      <c r="V7" s="313">
        <v>3</v>
      </c>
      <c r="W7" s="166">
        <f t="shared" si="0"/>
        <v>16</v>
      </c>
      <c r="Y7" s="6"/>
      <c r="Z7" s="3" t="s">
        <v>17</v>
      </c>
      <c r="AB7" s="55"/>
    </row>
    <row r="8" spans="1:28" ht="15" customHeight="1" x14ac:dyDescent="0.25">
      <c r="A8" s="171">
        <v>3</v>
      </c>
      <c r="B8" s="24" t="s">
        <v>102</v>
      </c>
      <c r="C8" s="304">
        <v>56</v>
      </c>
      <c r="D8" s="266">
        <v>4.5179</v>
      </c>
      <c r="E8" s="290">
        <v>4.1399999999999997</v>
      </c>
      <c r="F8" s="317">
        <v>4</v>
      </c>
      <c r="G8" s="304">
        <v>125</v>
      </c>
      <c r="H8" s="266">
        <v>4.1760000000000002</v>
      </c>
      <c r="I8" s="290">
        <v>4.13</v>
      </c>
      <c r="J8" s="317">
        <v>40</v>
      </c>
      <c r="K8" s="304">
        <v>99</v>
      </c>
      <c r="L8" s="266">
        <v>4.0303000000000004</v>
      </c>
      <c r="M8" s="290">
        <v>4.13</v>
      </c>
      <c r="N8" s="317">
        <v>77</v>
      </c>
      <c r="O8" s="279">
        <v>116</v>
      </c>
      <c r="P8" s="189">
        <v>4.0431034482758621</v>
      </c>
      <c r="Q8" s="290">
        <v>3.86</v>
      </c>
      <c r="R8" s="310">
        <v>27</v>
      </c>
      <c r="S8" s="243">
        <v>99</v>
      </c>
      <c r="T8" s="189">
        <v>4.0904999999999996</v>
      </c>
      <c r="U8" s="290">
        <v>4.1399999999999997</v>
      </c>
      <c r="V8" s="313">
        <v>54</v>
      </c>
      <c r="W8" s="162">
        <f t="shared" si="0"/>
        <v>202</v>
      </c>
      <c r="AB8" s="55"/>
    </row>
    <row r="9" spans="1:28" ht="15" customHeight="1" x14ac:dyDescent="0.25">
      <c r="A9" s="171">
        <v>4</v>
      </c>
      <c r="B9" s="24" t="s">
        <v>103</v>
      </c>
      <c r="C9" s="304">
        <v>73</v>
      </c>
      <c r="D9" s="266">
        <v>4.4113999999999995</v>
      </c>
      <c r="E9" s="290">
        <v>4.1399999999999997</v>
      </c>
      <c r="F9" s="317">
        <v>12</v>
      </c>
      <c r="G9" s="304">
        <v>97</v>
      </c>
      <c r="H9" s="266">
        <v>4.4741999999999997</v>
      </c>
      <c r="I9" s="290">
        <v>4.13</v>
      </c>
      <c r="J9" s="317">
        <v>9</v>
      </c>
      <c r="K9" s="304">
        <v>87</v>
      </c>
      <c r="L9" s="266">
        <v>4.5401999999999996</v>
      </c>
      <c r="M9" s="290">
        <v>4.13</v>
      </c>
      <c r="N9" s="317">
        <v>4</v>
      </c>
      <c r="O9" s="279">
        <v>78</v>
      </c>
      <c r="P9" s="189">
        <v>3.6923076923076916</v>
      </c>
      <c r="Q9" s="290">
        <v>3.86</v>
      </c>
      <c r="R9" s="310">
        <v>74</v>
      </c>
      <c r="S9" s="243">
        <v>74</v>
      </c>
      <c r="T9" s="189">
        <v>4.3103999999999996</v>
      </c>
      <c r="U9" s="290">
        <v>4.1399999999999997</v>
      </c>
      <c r="V9" s="313">
        <v>20</v>
      </c>
      <c r="W9" s="162">
        <f t="shared" si="0"/>
        <v>119</v>
      </c>
      <c r="AB9" s="55"/>
    </row>
    <row r="10" spans="1:28" ht="15" customHeight="1" x14ac:dyDescent="0.25">
      <c r="A10" s="171">
        <v>5</v>
      </c>
      <c r="B10" s="24" t="s">
        <v>21</v>
      </c>
      <c r="C10" s="304">
        <v>72</v>
      </c>
      <c r="D10" s="266">
        <v>4.2225999999999999</v>
      </c>
      <c r="E10" s="290">
        <v>4.1399999999999997</v>
      </c>
      <c r="F10" s="317">
        <v>32</v>
      </c>
      <c r="G10" s="304">
        <v>98</v>
      </c>
      <c r="H10" s="266">
        <v>4.2444999999999995</v>
      </c>
      <c r="I10" s="290">
        <v>4.13</v>
      </c>
      <c r="J10" s="317">
        <v>28</v>
      </c>
      <c r="K10" s="304">
        <v>96</v>
      </c>
      <c r="L10" s="266">
        <v>4.24</v>
      </c>
      <c r="M10" s="290">
        <v>4.13</v>
      </c>
      <c r="N10" s="317">
        <v>31</v>
      </c>
      <c r="O10" s="279">
        <v>84</v>
      </c>
      <c r="P10" s="189">
        <v>3.7023809523809517</v>
      </c>
      <c r="Q10" s="290">
        <v>3.86</v>
      </c>
      <c r="R10" s="310">
        <v>72</v>
      </c>
      <c r="S10" s="243">
        <v>99</v>
      </c>
      <c r="T10" s="189">
        <v>4.1616</v>
      </c>
      <c r="U10" s="290">
        <v>4.1399999999999997</v>
      </c>
      <c r="V10" s="313">
        <v>38</v>
      </c>
      <c r="W10" s="162">
        <f t="shared" si="0"/>
        <v>201</v>
      </c>
      <c r="Y10" s="56"/>
      <c r="Z10" s="55"/>
      <c r="AB10" s="55"/>
    </row>
    <row r="11" spans="1:28" ht="15" customHeight="1" x14ac:dyDescent="0.25">
      <c r="A11" s="171">
        <v>6</v>
      </c>
      <c r="B11" s="24" t="s">
        <v>20</v>
      </c>
      <c r="C11" s="308">
        <v>110</v>
      </c>
      <c r="D11" s="266">
        <v>4.1635999999999997</v>
      </c>
      <c r="E11" s="290">
        <v>4.1399999999999997</v>
      </c>
      <c r="F11" s="317">
        <v>39</v>
      </c>
      <c r="G11" s="308">
        <v>166</v>
      </c>
      <c r="H11" s="266">
        <v>4.3490000000000002</v>
      </c>
      <c r="I11" s="290">
        <v>4.13</v>
      </c>
      <c r="J11" s="317">
        <v>18</v>
      </c>
      <c r="K11" s="308">
        <v>163</v>
      </c>
      <c r="L11" s="266">
        <v>3.9083000000000006</v>
      </c>
      <c r="M11" s="290">
        <v>4.13</v>
      </c>
      <c r="N11" s="317">
        <v>92</v>
      </c>
      <c r="O11" s="279">
        <v>157</v>
      </c>
      <c r="P11" s="189">
        <v>3.6624203821656049</v>
      </c>
      <c r="Q11" s="290">
        <v>3.86</v>
      </c>
      <c r="R11" s="310">
        <v>79</v>
      </c>
      <c r="S11" s="243">
        <v>182</v>
      </c>
      <c r="T11" s="189">
        <v>4.3841999999999999</v>
      </c>
      <c r="U11" s="290">
        <v>4.1399999999999997</v>
      </c>
      <c r="V11" s="313">
        <v>12</v>
      </c>
      <c r="W11" s="162">
        <f t="shared" si="0"/>
        <v>240</v>
      </c>
      <c r="Y11" s="56"/>
      <c r="Z11" s="55"/>
      <c r="AB11" s="55"/>
    </row>
    <row r="12" spans="1:28" ht="15" customHeight="1" x14ac:dyDescent="0.25">
      <c r="A12" s="171">
        <v>7</v>
      </c>
      <c r="B12" s="24" t="s">
        <v>106</v>
      </c>
      <c r="C12" s="304">
        <v>46</v>
      </c>
      <c r="D12" s="266">
        <v>3.9995999999999996</v>
      </c>
      <c r="E12" s="290">
        <v>4.1399999999999997</v>
      </c>
      <c r="F12" s="317">
        <v>76</v>
      </c>
      <c r="G12" s="304">
        <v>91</v>
      </c>
      <c r="H12" s="266">
        <v>4.0883000000000003</v>
      </c>
      <c r="I12" s="290">
        <v>4.13</v>
      </c>
      <c r="J12" s="317">
        <v>62</v>
      </c>
      <c r="K12" s="304">
        <v>91</v>
      </c>
      <c r="L12" s="266">
        <v>3.8787000000000003</v>
      </c>
      <c r="M12" s="290">
        <v>4.13</v>
      </c>
      <c r="N12" s="317">
        <v>93</v>
      </c>
      <c r="O12" s="279">
        <v>90</v>
      </c>
      <c r="P12" s="189">
        <v>3.5444444444444447</v>
      </c>
      <c r="Q12" s="290">
        <v>3.86</v>
      </c>
      <c r="R12" s="310">
        <v>88</v>
      </c>
      <c r="S12" s="243">
        <v>101</v>
      </c>
      <c r="T12" s="189">
        <v>3.9010000000000002</v>
      </c>
      <c r="U12" s="290">
        <v>4.1399999999999997</v>
      </c>
      <c r="V12" s="313">
        <v>88</v>
      </c>
      <c r="W12" s="166">
        <f t="shared" si="0"/>
        <v>407</v>
      </c>
      <c r="Y12" s="56"/>
      <c r="Z12" s="55"/>
      <c r="AB12" s="55"/>
    </row>
    <row r="13" spans="1:28" ht="15" customHeight="1" x14ac:dyDescent="0.25">
      <c r="A13" s="171">
        <v>8</v>
      </c>
      <c r="B13" s="24" t="s">
        <v>104</v>
      </c>
      <c r="C13" s="304">
        <v>50</v>
      </c>
      <c r="D13" s="266">
        <v>3.94</v>
      </c>
      <c r="E13" s="290">
        <v>4.1399999999999997</v>
      </c>
      <c r="F13" s="317">
        <v>82</v>
      </c>
      <c r="G13" s="304">
        <v>94</v>
      </c>
      <c r="H13" s="266">
        <v>4.1701999999999995</v>
      </c>
      <c r="I13" s="290">
        <v>4.13</v>
      </c>
      <c r="J13" s="317">
        <v>43</v>
      </c>
      <c r="K13" s="304">
        <v>95</v>
      </c>
      <c r="L13" s="266">
        <v>4.0944000000000003</v>
      </c>
      <c r="M13" s="290">
        <v>4.13</v>
      </c>
      <c r="N13" s="317">
        <v>64</v>
      </c>
      <c r="O13" s="279">
        <v>106</v>
      </c>
      <c r="P13" s="189">
        <v>4.0566037735849054</v>
      </c>
      <c r="Q13" s="290">
        <v>3.86</v>
      </c>
      <c r="R13" s="310">
        <v>25</v>
      </c>
      <c r="S13" s="243">
        <v>86</v>
      </c>
      <c r="T13" s="189">
        <v>3.9186000000000001</v>
      </c>
      <c r="U13" s="290">
        <v>4.1399999999999997</v>
      </c>
      <c r="V13" s="313">
        <v>83</v>
      </c>
      <c r="W13" s="162">
        <f t="shared" si="0"/>
        <v>297</v>
      </c>
      <c r="Y13" s="56"/>
      <c r="Z13" s="55"/>
      <c r="AB13" s="55"/>
    </row>
    <row r="14" spans="1:28" ht="15" customHeight="1" thickBot="1" x14ac:dyDescent="0.3">
      <c r="A14" s="172">
        <v>9</v>
      </c>
      <c r="B14" s="24" t="s">
        <v>105</v>
      </c>
      <c r="C14" s="304">
        <v>67</v>
      </c>
      <c r="D14" s="266">
        <v>3.9102999999999999</v>
      </c>
      <c r="E14" s="290">
        <v>4.1399999999999997</v>
      </c>
      <c r="F14" s="317">
        <v>89</v>
      </c>
      <c r="G14" s="304">
        <v>122</v>
      </c>
      <c r="H14" s="266">
        <v>3.9836</v>
      </c>
      <c r="I14" s="290">
        <v>4.13</v>
      </c>
      <c r="J14" s="317">
        <v>82</v>
      </c>
      <c r="K14" s="304">
        <v>124</v>
      </c>
      <c r="L14" s="266">
        <v>4.2339000000000002</v>
      </c>
      <c r="M14" s="290">
        <v>4.13</v>
      </c>
      <c r="N14" s="317">
        <v>33</v>
      </c>
      <c r="O14" s="279">
        <v>118</v>
      </c>
      <c r="P14" s="189">
        <v>3.5254237288135588</v>
      </c>
      <c r="Q14" s="290">
        <v>3.86</v>
      </c>
      <c r="R14" s="310">
        <v>90</v>
      </c>
      <c r="S14" s="243">
        <v>116</v>
      </c>
      <c r="T14" s="189">
        <v>4.1464999999999996</v>
      </c>
      <c r="U14" s="290">
        <v>4.1399999999999997</v>
      </c>
      <c r="V14" s="313">
        <v>43</v>
      </c>
      <c r="W14" s="173">
        <f t="shared" si="0"/>
        <v>337</v>
      </c>
      <c r="Y14" s="56"/>
      <c r="Z14" s="55"/>
      <c r="AB14" s="55"/>
    </row>
    <row r="15" spans="1:28" ht="15" customHeight="1" thickBot="1" x14ac:dyDescent="0.3">
      <c r="A15" s="143"/>
      <c r="B15" s="146" t="s">
        <v>86</v>
      </c>
      <c r="C15" s="155">
        <f>SUM(C16:C27)</f>
        <v>719</v>
      </c>
      <c r="D15" s="158">
        <f>AVERAGE(D16:D27)</f>
        <v>4.085774999999999</v>
      </c>
      <c r="E15" s="150">
        <v>4.1399999999999997</v>
      </c>
      <c r="F15" s="156"/>
      <c r="G15" s="155">
        <f>SUM(G16:G27)</f>
        <v>1290</v>
      </c>
      <c r="H15" s="158">
        <f>AVERAGE(H16:H27)</f>
        <v>4.0597583333333338</v>
      </c>
      <c r="I15" s="150">
        <v>4.13</v>
      </c>
      <c r="J15" s="156"/>
      <c r="K15" s="155">
        <f>SUM(K16:K27)</f>
        <v>1375</v>
      </c>
      <c r="L15" s="158">
        <f>AVERAGE(L16:L27)</f>
        <v>4.1455583333333337</v>
      </c>
      <c r="M15" s="150">
        <v>4.13</v>
      </c>
      <c r="N15" s="156"/>
      <c r="O15" s="254">
        <f>SUM(O16:O27)</f>
        <v>1117</v>
      </c>
      <c r="P15" s="158">
        <f>AVERAGE(P16:P27)</f>
        <v>3.8222370282724736</v>
      </c>
      <c r="Q15" s="150">
        <v>3.86</v>
      </c>
      <c r="R15" s="254"/>
      <c r="S15" s="155">
        <f>SUM(S16:S27)</f>
        <v>1197</v>
      </c>
      <c r="T15" s="158">
        <f>AVERAGE(T16:T27)</f>
        <v>4.1372333333333335</v>
      </c>
      <c r="U15" s="150">
        <v>4.1399999999999997</v>
      </c>
      <c r="V15" s="156"/>
      <c r="W15" s="147"/>
      <c r="Y15" s="56"/>
      <c r="Z15" s="55"/>
      <c r="AB15" s="55"/>
    </row>
    <row r="16" spans="1:28" ht="15" customHeight="1" x14ac:dyDescent="0.25">
      <c r="A16" s="170">
        <v>1</v>
      </c>
      <c r="B16" s="66" t="s">
        <v>22</v>
      </c>
      <c r="C16" s="304">
        <v>55</v>
      </c>
      <c r="D16" s="266">
        <v>4.381899999999999</v>
      </c>
      <c r="E16" s="292">
        <v>4.1399999999999997</v>
      </c>
      <c r="F16" s="318">
        <v>14</v>
      </c>
      <c r="G16" s="304">
        <v>91</v>
      </c>
      <c r="H16" s="266">
        <v>4.1868000000000007</v>
      </c>
      <c r="I16" s="292">
        <v>4.13</v>
      </c>
      <c r="J16" s="318">
        <v>36</v>
      </c>
      <c r="K16" s="304">
        <v>108</v>
      </c>
      <c r="L16" s="266">
        <v>4.4723000000000006</v>
      </c>
      <c r="M16" s="292">
        <v>4.13</v>
      </c>
      <c r="N16" s="318">
        <v>6</v>
      </c>
      <c r="O16" s="280">
        <v>103</v>
      </c>
      <c r="P16" s="22">
        <v>4.0194174757281553</v>
      </c>
      <c r="Q16" s="292">
        <v>3.86</v>
      </c>
      <c r="R16" s="311">
        <v>29</v>
      </c>
      <c r="S16" s="244">
        <v>83</v>
      </c>
      <c r="T16" s="22">
        <v>4.3614999999999995</v>
      </c>
      <c r="U16" s="292">
        <v>4.1399999999999997</v>
      </c>
      <c r="V16" s="313">
        <v>14</v>
      </c>
      <c r="W16" s="166">
        <f t="shared" ref="W16:W27" si="1">V16+R16+N16+J16+F16</f>
        <v>99</v>
      </c>
      <c r="Y16" s="55"/>
      <c r="Z16" s="55"/>
      <c r="AB16" s="55"/>
    </row>
    <row r="17" spans="1:28" ht="15" customHeight="1" x14ac:dyDescent="0.25">
      <c r="A17" s="171">
        <v>2</v>
      </c>
      <c r="B17" s="24" t="s">
        <v>24</v>
      </c>
      <c r="C17" s="304">
        <v>96</v>
      </c>
      <c r="D17" s="266">
        <v>4.3754</v>
      </c>
      <c r="E17" s="290">
        <v>4.1399999999999997</v>
      </c>
      <c r="F17" s="317">
        <v>15</v>
      </c>
      <c r="G17" s="304">
        <v>173</v>
      </c>
      <c r="H17" s="266">
        <v>4.3818999999999999</v>
      </c>
      <c r="I17" s="290">
        <v>4.13</v>
      </c>
      <c r="J17" s="317">
        <v>12</v>
      </c>
      <c r="K17" s="304">
        <v>162</v>
      </c>
      <c r="L17" s="266">
        <v>4.1917999999999997</v>
      </c>
      <c r="M17" s="290">
        <v>4.13</v>
      </c>
      <c r="N17" s="317">
        <v>41</v>
      </c>
      <c r="O17" s="279">
        <v>121</v>
      </c>
      <c r="P17" s="189">
        <v>3.7355371900826451</v>
      </c>
      <c r="Q17" s="290">
        <v>3.86</v>
      </c>
      <c r="R17" s="310">
        <v>67</v>
      </c>
      <c r="S17" s="243">
        <v>136</v>
      </c>
      <c r="T17" s="189">
        <v>4.3675999999999995</v>
      </c>
      <c r="U17" s="290">
        <v>4.1399999999999997</v>
      </c>
      <c r="V17" s="313">
        <v>13</v>
      </c>
      <c r="W17" s="162">
        <f t="shared" si="1"/>
        <v>148</v>
      </c>
      <c r="Y17" s="55"/>
      <c r="Z17" s="55"/>
      <c r="AB17" s="55"/>
    </row>
    <row r="18" spans="1:28" ht="15" customHeight="1" x14ac:dyDescent="0.25">
      <c r="A18" s="171">
        <v>3</v>
      </c>
      <c r="B18" s="24" t="s">
        <v>87</v>
      </c>
      <c r="C18" s="304">
        <v>107</v>
      </c>
      <c r="D18" s="266">
        <v>4.3178000000000001</v>
      </c>
      <c r="E18" s="290">
        <v>4.1399999999999997</v>
      </c>
      <c r="F18" s="317">
        <v>18</v>
      </c>
      <c r="G18" s="304">
        <v>181</v>
      </c>
      <c r="H18" s="266">
        <v>4.3698000000000006</v>
      </c>
      <c r="I18" s="290">
        <v>4.13</v>
      </c>
      <c r="J18" s="317">
        <v>14</v>
      </c>
      <c r="K18" s="304">
        <v>187</v>
      </c>
      <c r="L18" s="266">
        <v>4.4546000000000001</v>
      </c>
      <c r="M18" s="290">
        <v>4.13</v>
      </c>
      <c r="N18" s="317">
        <v>7</v>
      </c>
      <c r="O18" s="279">
        <v>139</v>
      </c>
      <c r="P18" s="189">
        <v>4.2949640287769775</v>
      </c>
      <c r="Q18" s="290">
        <v>3.86</v>
      </c>
      <c r="R18" s="310">
        <v>9</v>
      </c>
      <c r="S18" s="243">
        <v>159</v>
      </c>
      <c r="T18" s="189">
        <v>4.5158000000000005</v>
      </c>
      <c r="U18" s="290">
        <v>4.1399999999999997</v>
      </c>
      <c r="V18" s="313">
        <v>4</v>
      </c>
      <c r="W18" s="162">
        <f t="shared" si="1"/>
        <v>52</v>
      </c>
      <c r="Y18" s="55"/>
      <c r="Z18" s="55"/>
      <c r="AB18" s="55"/>
    </row>
    <row r="19" spans="1:28" ht="15" customHeight="1" x14ac:dyDescent="0.25">
      <c r="A19" s="171">
        <v>4</v>
      </c>
      <c r="B19" s="24" t="s">
        <v>27</v>
      </c>
      <c r="C19" s="304">
        <v>53</v>
      </c>
      <c r="D19" s="266">
        <v>4.3022999999999998</v>
      </c>
      <c r="E19" s="290">
        <v>4.1399999999999997</v>
      </c>
      <c r="F19" s="317">
        <v>20</v>
      </c>
      <c r="G19" s="304">
        <v>102</v>
      </c>
      <c r="H19" s="266">
        <v>4.5098000000000003</v>
      </c>
      <c r="I19" s="290">
        <v>4.13</v>
      </c>
      <c r="J19" s="317">
        <v>7</v>
      </c>
      <c r="K19" s="304">
        <v>108</v>
      </c>
      <c r="L19" s="266">
        <v>4.3519000000000005</v>
      </c>
      <c r="M19" s="290">
        <v>4.13</v>
      </c>
      <c r="N19" s="317">
        <v>18</v>
      </c>
      <c r="O19" s="279">
        <v>95</v>
      </c>
      <c r="P19" s="189">
        <v>3.810526315789474</v>
      </c>
      <c r="Q19" s="290">
        <v>3.86</v>
      </c>
      <c r="R19" s="310">
        <v>55</v>
      </c>
      <c r="S19" s="243">
        <v>95</v>
      </c>
      <c r="T19" s="189">
        <v>4.3898999999999999</v>
      </c>
      <c r="U19" s="290">
        <v>4.1399999999999997</v>
      </c>
      <c r="V19" s="313">
        <v>8</v>
      </c>
      <c r="W19" s="162">
        <f t="shared" si="1"/>
        <v>108</v>
      </c>
      <c r="Y19" s="55"/>
      <c r="Z19" s="55"/>
      <c r="AB19" s="55"/>
    </row>
    <row r="20" spans="1:28" ht="15" customHeight="1" x14ac:dyDescent="0.25">
      <c r="A20" s="171">
        <v>5</v>
      </c>
      <c r="B20" s="24" t="s">
        <v>215</v>
      </c>
      <c r="C20" s="304">
        <v>49</v>
      </c>
      <c r="D20" s="266">
        <v>4.2243999999999993</v>
      </c>
      <c r="E20" s="290">
        <v>4.1399999999999997</v>
      </c>
      <c r="F20" s="317">
        <v>31</v>
      </c>
      <c r="G20" s="304">
        <v>87</v>
      </c>
      <c r="H20" s="266">
        <v>4.1380000000000008</v>
      </c>
      <c r="I20" s="290">
        <v>4.13</v>
      </c>
      <c r="J20" s="317">
        <v>52</v>
      </c>
      <c r="K20" s="304">
        <v>87</v>
      </c>
      <c r="L20" s="266">
        <v>4.1375000000000002</v>
      </c>
      <c r="M20" s="290">
        <v>4.13</v>
      </c>
      <c r="N20" s="317">
        <v>52</v>
      </c>
      <c r="O20" s="279">
        <v>69</v>
      </c>
      <c r="P20" s="189">
        <v>3.666666666666667</v>
      </c>
      <c r="Q20" s="290">
        <v>3.86</v>
      </c>
      <c r="R20" s="310">
        <v>77</v>
      </c>
      <c r="S20" s="243">
        <v>108</v>
      </c>
      <c r="T20" s="189">
        <v>3.9908000000000006</v>
      </c>
      <c r="U20" s="290">
        <v>4.1399999999999997</v>
      </c>
      <c r="V20" s="313">
        <v>70</v>
      </c>
      <c r="W20" s="162">
        <f t="shared" si="1"/>
        <v>282</v>
      </c>
      <c r="Y20" s="55"/>
      <c r="Z20" s="55"/>
      <c r="AB20" s="55"/>
    </row>
    <row r="21" spans="1:28" ht="15" customHeight="1" x14ac:dyDescent="0.25">
      <c r="A21" s="171">
        <v>6</v>
      </c>
      <c r="B21" s="24" t="s">
        <v>111</v>
      </c>
      <c r="C21" s="304">
        <v>53</v>
      </c>
      <c r="D21" s="266">
        <v>4.0750999999999999</v>
      </c>
      <c r="E21" s="290">
        <v>4.1399999999999997</v>
      </c>
      <c r="F21" s="317">
        <v>59</v>
      </c>
      <c r="G21" s="304">
        <v>69</v>
      </c>
      <c r="H21" s="266">
        <v>4</v>
      </c>
      <c r="I21" s="290">
        <v>4.13</v>
      </c>
      <c r="J21" s="317">
        <v>77</v>
      </c>
      <c r="K21" s="304">
        <v>92</v>
      </c>
      <c r="L21" s="266">
        <v>4.0004</v>
      </c>
      <c r="M21" s="290">
        <v>4.13</v>
      </c>
      <c r="N21" s="317">
        <v>80</v>
      </c>
      <c r="O21" s="279">
        <v>69</v>
      </c>
      <c r="P21" s="189">
        <v>3.695652173913043</v>
      </c>
      <c r="Q21" s="290">
        <v>3.86</v>
      </c>
      <c r="R21" s="310">
        <v>73</v>
      </c>
      <c r="S21" s="243">
        <v>57</v>
      </c>
      <c r="T21" s="189">
        <v>3.9824999999999999</v>
      </c>
      <c r="U21" s="290">
        <v>4.1399999999999997</v>
      </c>
      <c r="V21" s="313">
        <v>72</v>
      </c>
      <c r="W21" s="162">
        <f t="shared" si="1"/>
        <v>361</v>
      </c>
      <c r="Y21" s="55"/>
      <c r="Z21" s="55"/>
      <c r="AB21" s="55"/>
    </row>
    <row r="22" spans="1:28" ht="15" customHeight="1" x14ac:dyDescent="0.25">
      <c r="A22" s="171">
        <v>7</v>
      </c>
      <c r="B22" s="24" t="s">
        <v>23</v>
      </c>
      <c r="C22" s="304">
        <v>42</v>
      </c>
      <c r="D22" s="266">
        <v>4.0718000000000005</v>
      </c>
      <c r="E22" s="290">
        <v>4.1399999999999997</v>
      </c>
      <c r="F22" s="317">
        <v>60</v>
      </c>
      <c r="G22" s="304">
        <v>73</v>
      </c>
      <c r="H22" s="266">
        <v>4.1917999999999997</v>
      </c>
      <c r="I22" s="290">
        <v>4.13</v>
      </c>
      <c r="J22" s="317">
        <v>35</v>
      </c>
      <c r="K22" s="304">
        <v>69</v>
      </c>
      <c r="L22" s="266">
        <v>4.3627000000000002</v>
      </c>
      <c r="M22" s="290">
        <v>4.13</v>
      </c>
      <c r="N22" s="317">
        <v>16</v>
      </c>
      <c r="O22" s="279">
        <v>67</v>
      </c>
      <c r="P22" s="189">
        <v>4.1492537313432836</v>
      </c>
      <c r="Q22" s="290">
        <v>3.86</v>
      </c>
      <c r="R22" s="310">
        <v>15</v>
      </c>
      <c r="S22" s="243">
        <v>68</v>
      </c>
      <c r="T22" s="189">
        <v>4.1911000000000005</v>
      </c>
      <c r="U22" s="290">
        <v>4.1399999999999997</v>
      </c>
      <c r="V22" s="313">
        <v>35</v>
      </c>
      <c r="W22" s="166">
        <f t="shared" si="1"/>
        <v>161</v>
      </c>
      <c r="Y22" s="55"/>
      <c r="Z22" s="55"/>
      <c r="AB22" s="55"/>
    </row>
    <row r="23" spans="1:28" ht="15" customHeight="1" x14ac:dyDescent="0.25">
      <c r="A23" s="171">
        <v>8</v>
      </c>
      <c r="B23" s="24" t="s">
        <v>110</v>
      </c>
      <c r="C23" s="305">
        <v>65</v>
      </c>
      <c r="D23" s="265">
        <v>4.0149999999999997</v>
      </c>
      <c r="E23" s="290">
        <v>4.1399999999999997</v>
      </c>
      <c r="F23" s="317">
        <v>73</v>
      </c>
      <c r="G23" s="305">
        <v>140</v>
      </c>
      <c r="H23" s="265">
        <v>3.6860999999999997</v>
      </c>
      <c r="I23" s="290">
        <v>4.13</v>
      </c>
      <c r="J23" s="317">
        <v>106</v>
      </c>
      <c r="K23" s="305">
        <v>155</v>
      </c>
      <c r="L23" s="265">
        <v>3.9874000000000001</v>
      </c>
      <c r="M23" s="290">
        <v>4.13</v>
      </c>
      <c r="N23" s="317">
        <v>84</v>
      </c>
      <c r="O23" s="279">
        <v>102</v>
      </c>
      <c r="P23" s="189">
        <v>3.5098039215686274</v>
      </c>
      <c r="Q23" s="290">
        <v>3.86</v>
      </c>
      <c r="R23" s="310">
        <v>92</v>
      </c>
      <c r="S23" s="243">
        <v>127</v>
      </c>
      <c r="T23" s="189">
        <v>4.1101999999999999</v>
      </c>
      <c r="U23" s="290">
        <v>4.1399999999999997</v>
      </c>
      <c r="V23" s="313">
        <v>51</v>
      </c>
      <c r="W23" s="162">
        <f t="shared" si="1"/>
        <v>406</v>
      </c>
      <c r="Y23" s="55"/>
      <c r="Z23" s="55"/>
      <c r="AB23" s="55"/>
    </row>
    <row r="24" spans="1:28" ht="15" customHeight="1" x14ac:dyDescent="0.25">
      <c r="A24" s="171">
        <v>9</v>
      </c>
      <c r="B24" s="24" t="s">
        <v>109</v>
      </c>
      <c r="C24" s="304">
        <v>71</v>
      </c>
      <c r="D24" s="266">
        <v>3.9718</v>
      </c>
      <c r="E24" s="290">
        <v>4.1399999999999997</v>
      </c>
      <c r="F24" s="317">
        <v>80</v>
      </c>
      <c r="G24" s="304">
        <v>103</v>
      </c>
      <c r="H24" s="266">
        <v>3.6989999999999998</v>
      </c>
      <c r="I24" s="290">
        <v>4.13</v>
      </c>
      <c r="J24" s="317">
        <v>105</v>
      </c>
      <c r="K24" s="304">
        <v>103</v>
      </c>
      <c r="L24" s="266">
        <v>3.7281999999999997</v>
      </c>
      <c r="M24" s="290">
        <v>4.13</v>
      </c>
      <c r="N24" s="317">
        <v>109</v>
      </c>
      <c r="O24" s="279">
        <v>109</v>
      </c>
      <c r="P24" s="189">
        <v>3.5045871559633026</v>
      </c>
      <c r="Q24" s="290">
        <v>3.86</v>
      </c>
      <c r="R24" s="310">
        <v>93</v>
      </c>
      <c r="S24" s="243">
        <v>90</v>
      </c>
      <c r="T24" s="189">
        <v>3.5448000000000004</v>
      </c>
      <c r="U24" s="290">
        <v>4.1399999999999997</v>
      </c>
      <c r="V24" s="313">
        <v>108</v>
      </c>
      <c r="W24" s="162">
        <f t="shared" si="1"/>
        <v>495</v>
      </c>
      <c r="Y24" s="55"/>
      <c r="Z24" s="55"/>
      <c r="AB24" s="55"/>
    </row>
    <row r="25" spans="1:28" ht="15" customHeight="1" x14ac:dyDescent="0.25">
      <c r="A25" s="171">
        <v>10</v>
      </c>
      <c r="B25" s="24" t="s">
        <v>25</v>
      </c>
      <c r="C25" s="304">
        <v>43</v>
      </c>
      <c r="D25" s="266">
        <v>3.9302000000000006</v>
      </c>
      <c r="E25" s="290">
        <v>4.1399999999999997</v>
      </c>
      <c r="F25" s="317">
        <v>84</v>
      </c>
      <c r="G25" s="304">
        <v>62</v>
      </c>
      <c r="H25" s="266">
        <v>4.0644999999999998</v>
      </c>
      <c r="I25" s="290">
        <v>4.13</v>
      </c>
      <c r="J25" s="317">
        <v>70</v>
      </c>
      <c r="K25" s="304">
        <v>81</v>
      </c>
      <c r="L25" s="266">
        <v>4.0744000000000007</v>
      </c>
      <c r="M25" s="290">
        <v>4.13</v>
      </c>
      <c r="N25" s="317">
        <v>68</v>
      </c>
      <c r="O25" s="279">
        <v>46</v>
      </c>
      <c r="P25" s="189">
        <v>3.8695652173913042</v>
      </c>
      <c r="Q25" s="290">
        <v>3.86</v>
      </c>
      <c r="R25" s="310">
        <v>46</v>
      </c>
      <c r="S25" s="243">
        <v>91</v>
      </c>
      <c r="T25" s="189">
        <v>4.1981999999999999</v>
      </c>
      <c r="U25" s="290">
        <v>4.1399999999999997</v>
      </c>
      <c r="V25" s="313">
        <v>34</v>
      </c>
      <c r="W25" s="162">
        <f t="shared" si="1"/>
        <v>302</v>
      </c>
      <c r="Y25" s="55"/>
      <c r="Z25" s="55"/>
      <c r="AB25" s="55"/>
    </row>
    <row r="26" spans="1:28" ht="15" customHeight="1" x14ac:dyDescent="0.25">
      <c r="A26" s="171">
        <v>11</v>
      </c>
      <c r="B26" s="24" t="s">
        <v>108</v>
      </c>
      <c r="C26" s="304">
        <v>43</v>
      </c>
      <c r="D26" s="266">
        <v>3.7207999999999997</v>
      </c>
      <c r="E26" s="290">
        <v>4.1399999999999997</v>
      </c>
      <c r="F26" s="317">
        <v>107</v>
      </c>
      <c r="G26" s="304">
        <v>95</v>
      </c>
      <c r="H26" s="266">
        <v>3.7789000000000006</v>
      </c>
      <c r="I26" s="290">
        <v>4.13</v>
      </c>
      <c r="J26" s="317">
        <v>98</v>
      </c>
      <c r="K26" s="304">
        <v>110</v>
      </c>
      <c r="L26" s="266">
        <v>4.1185999999999998</v>
      </c>
      <c r="M26" s="290">
        <v>4.13</v>
      </c>
      <c r="N26" s="317">
        <v>61</v>
      </c>
      <c r="O26" s="279">
        <v>101</v>
      </c>
      <c r="P26" s="189">
        <v>3.8712871287128712</v>
      </c>
      <c r="Q26" s="290">
        <v>3.86</v>
      </c>
      <c r="R26" s="310">
        <v>45</v>
      </c>
      <c r="S26" s="243">
        <v>103</v>
      </c>
      <c r="T26" s="189">
        <v>4.0193999999999992</v>
      </c>
      <c r="U26" s="290">
        <v>4.1399999999999997</v>
      </c>
      <c r="V26" s="313">
        <v>63</v>
      </c>
      <c r="W26" s="162">
        <f t="shared" si="1"/>
        <v>374</v>
      </c>
      <c r="Y26" s="55"/>
      <c r="Z26" s="55"/>
      <c r="AB26" s="55"/>
    </row>
    <row r="27" spans="1:28" ht="15" customHeight="1" thickBot="1" x14ac:dyDescent="0.3">
      <c r="A27" s="171">
        <v>12</v>
      </c>
      <c r="B27" s="24" t="s">
        <v>107</v>
      </c>
      <c r="C27" s="304">
        <v>42</v>
      </c>
      <c r="D27" s="266">
        <v>3.6427999999999998</v>
      </c>
      <c r="E27" s="290">
        <v>4.1399999999999997</v>
      </c>
      <c r="F27" s="317">
        <v>112</v>
      </c>
      <c r="G27" s="304">
        <v>114</v>
      </c>
      <c r="H27" s="266">
        <v>3.7105000000000001</v>
      </c>
      <c r="I27" s="290">
        <v>4.13</v>
      </c>
      <c r="J27" s="317">
        <v>103</v>
      </c>
      <c r="K27" s="304">
        <v>113</v>
      </c>
      <c r="L27" s="266">
        <v>3.8669000000000007</v>
      </c>
      <c r="M27" s="290">
        <v>4.13</v>
      </c>
      <c r="N27" s="317">
        <v>96</v>
      </c>
      <c r="O27" s="279">
        <v>96</v>
      </c>
      <c r="P27" s="189">
        <v>3.7395833333333339</v>
      </c>
      <c r="Q27" s="290">
        <v>3.86</v>
      </c>
      <c r="R27" s="310">
        <v>65</v>
      </c>
      <c r="S27" s="243">
        <v>80</v>
      </c>
      <c r="T27" s="189">
        <v>3.9750000000000001</v>
      </c>
      <c r="U27" s="290">
        <v>4.1399999999999997</v>
      </c>
      <c r="V27" s="313">
        <v>73</v>
      </c>
      <c r="W27" s="162">
        <f t="shared" si="1"/>
        <v>449</v>
      </c>
      <c r="Y27" s="55"/>
      <c r="Z27" s="55"/>
      <c r="AB27" s="55"/>
    </row>
    <row r="28" spans="1:28" ht="15" customHeight="1" thickBot="1" x14ac:dyDescent="0.3">
      <c r="A28" s="143"/>
      <c r="B28" s="146" t="s">
        <v>88</v>
      </c>
      <c r="C28" s="155">
        <f>SUM(C29:C45)</f>
        <v>959</v>
      </c>
      <c r="D28" s="158">
        <f>AVERAGE(D29:D45)</f>
        <v>3.9293176470588227</v>
      </c>
      <c r="E28" s="150">
        <v>4.1399999999999997</v>
      </c>
      <c r="F28" s="156"/>
      <c r="G28" s="155">
        <f>SUM(G29:G45)</f>
        <v>1709</v>
      </c>
      <c r="H28" s="158">
        <f>AVERAGE(H29:H45)</f>
        <v>3.9305823529411765</v>
      </c>
      <c r="I28" s="150">
        <v>4.13</v>
      </c>
      <c r="J28" s="156"/>
      <c r="K28" s="155">
        <f>SUM(K29:K45)</f>
        <v>1815</v>
      </c>
      <c r="L28" s="158">
        <f>AVERAGE(L29:L45)</f>
        <v>3.9673882352941177</v>
      </c>
      <c r="M28" s="150">
        <v>4.13</v>
      </c>
      <c r="N28" s="156"/>
      <c r="O28" s="254">
        <f>SUM(O29:O45)</f>
        <v>1597</v>
      </c>
      <c r="P28" s="158">
        <f>AVERAGE(P29:P45)</f>
        <v>3.7013276198024099</v>
      </c>
      <c r="Q28" s="150">
        <v>3.86</v>
      </c>
      <c r="R28" s="254"/>
      <c r="S28" s="155">
        <f>SUM(S29:S45)</f>
        <v>1687</v>
      </c>
      <c r="T28" s="158">
        <f>AVERAGE(T29:T45)</f>
        <v>3.9048000000000003</v>
      </c>
      <c r="U28" s="150">
        <v>4.1399999999999997</v>
      </c>
      <c r="V28" s="156"/>
      <c r="W28" s="147"/>
      <c r="Y28" s="55"/>
      <c r="Z28" s="55"/>
      <c r="AB28" s="55"/>
    </row>
    <row r="29" spans="1:28" ht="15" customHeight="1" x14ac:dyDescent="0.25">
      <c r="A29" s="170">
        <v>1</v>
      </c>
      <c r="B29" s="24" t="s">
        <v>29</v>
      </c>
      <c r="C29" s="304">
        <v>37</v>
      </c>
      <c r="D29" s="266">
        <v>4.2163000000000004</v>
      </c>
      <c r="E29" s="290">
        <v>4.1399999999999997</v>
      </c>
      <c r="F29" s="317">
        <v>35</v>
      </c>
      <c r="G29" s="304">
        <v>54</v>
      </c>
      <c r="H29" s="266">
        <v>3.9445000000000006</v>
      </c>
      <c r="I29" s="290">
        <v>4.13</v>
      </c>
      <c r="J29" s="317">
        <v>89</v>
      </c>
      <c r="K29" s="304">
        <v>51</v>
      </c>
      <c r="L29" s="266">
        <v>4.0783999999999994</v>
      </c>
      <c r="M29" s="290">
        <v>4.13</v>
      </c>
      <c r="N29" s="317">
        <v>67</v>
      </c>
      <c r="O29" s="279">
        <v>56</v>
      </c>
      <c r="P29" s="189">
        <v>3.1428571428571428</v>
      </c>
      <c r="Q29" s="290">
        <v>3.86</v>
      </c>
      <c r="R29" s="310">
        <v>108</v>
      </c>
      <c r="S29" s="243">
        <v>58</v>
      </c>
      <c r="T29" s="189">
        <v>3.4141000000000004</v>
      </c>
      <c r="U29" s="290">
        <v>4.1399999999999997</v>
      </c>
      <c r="V29" s="313">
        <v>109</v>
      </c>
      <c r="W29" s="166">
        <f t="shared" ref="W29:W45" si="2">V29+R29+N29+J29+F29</f>
        <v>408</v>
      </c>
      <c r="Y29" s="55"/>
      <c r="Z29" s="55"/>
      <c r="AB29" s="55"/>
    </row>
    <row r="30" spans="1:28" ht="15" customHeight="1" x14ac:dyDescent="0.25">
      <c r="A30" s="171">
        <v>2</v>
      </c>
      <c r="B30" s="24" t="s">
        <v>116</v>
      </c>
      <c r="C30" s="308">
        <v>61</v>
      </c>
      <c r="D30" s="266">
        <v>4.1475</v>
      </c>
      <c r="E30" s="290">
        <v>4.1399999999999997</v>
      </c>
      <c r="F30" s="317">
        <v>47</v>
      </c>
      <c r="G30" s="308">
        <v>127</v>
      </c>
      <c r="H30" s="266">
        <v>3.8111000000000002</v>
      </c>
      <c r="I30" s="290">
        <v>4.13</v>
      </c>
      <c r="J30" s="317">
        <v>96</v>
      </c>
      <c r="K30" s="308">
        <v>199</v>
      </c>
      <c r="L30" s="266">
        <v>3.7888999999999999</v>
      </c>
      <c r="M30" s="290">
        <v>4.13</v>
      </c>
      <c r="N30" s="317">
        <v>103</v>
      </c>
      <c r="O30" s="279">
        <v>118</v>
      </c>
      <c r="P30" s="189">
        <v>3.8728813559322037</v>
      </c>
      <c r="Q30" s="290">
        <v>3.86</v>
      </c>
      <c r="R30" s="310">
        <v>44</v>
      </c>
      <c r="S30" s="243">
        <v>151</v>
      </c>
      <c r="T30" s="189">
        <v>3.7749000000000001</v>
      </c>
      <c r="U30" s="290">
        <v>4.1399999999999997</v>
      </c>
      <c r="V30" s="313">
        <v>102</v>
      </c>
      <c r="W30" s="162">
        <f t="shared" si="2"/>
        <v>392</v>
      </c>
      <c r="Y30" s="55"/>
      <c r="Z30" s="55"/>
      <c r="AB30" s="55"/>
    </row>
    <row r="31" spans="1:28" ht="15" customHeight="1" x14ac:dyDescent="0.25">
      <c r="A31" s="171">
        <v>3</v>
      </c>
      <c r="B31" s="24" t="s">
        <v>28</v>
      </c>
      <c r="C31" s="304">
        <v>72</v>
      </c>
      <c r="D31" s="266">
        <v>4.1111000000000004</v>
      </c>
      <c r="E31" s="290">
        <v>4.1399999999999997</v>
      </c>
      <c r="F31" s="317">
        <v>54</v>
      </c>
      <c r="G31" s="304">
        <v>123</v>
      </c>
      <c r="H31" s="266">
        <v>4.1545000000000005</v>
      </c>
      <c r="I31" s="290">
        <v>4.13</v>
      </c>
      <c r="J31" s="317">
        <v>50</v>
      </c>
      <c r="K31" s="304">
        <v>140</v>
      </c>
      <c r="L31" s="266">
        <v>3.8642000000000003</v>
      </c>
      <c r="M31" s="290">
        <v>4.13</v>
      </c>
      <c r="N31" s="317">
        <v>98</v>
      </c>
      <c r="O31" s="279">
        <v>143</v>
      </c>
      <c r="P31" s="189">
        <v>3.8041958041958037</v>
      </c>
      <c r="Q31" s="290">
        <v>3.86</v>
      </c>
      <c r="R31" s="310">
        <v>56</v>
      </c>
      <c r="S31" s="243">
        <v>134</v>
      </c>
      <c r="T31" s="189">
        <v>4.0222999999999995</v>
      </c>
      <c r="U31" s="290">
        <v>4.1399999999999997</v>
      </c>
      <c r="V31" s="313">
        <v>64</v>
      </c>
      <c r="W31" s="162">
        <f t="shared" si="2"/>
        <v>322</v>
      </c>
      <c r="Y31" s="55"/>
      <c r="Z31" s="55"/>
      <c r="AB31" s="55"/>
    </row>
    <row r="32" spans="1:28" ht="15" customHeight="1" x14ac:dyDescent="0.25">
      <c r="A32" s="171">
        <v>4</v>
      </c>
      <c r="B32" s="120" t="s">
        <v>35</v>
      </c>
      <c r="C32" s="304">
        <v>71</v>
      </c>
      <c r="D32" s="266">
        <v>4.0845000000000002</v>
      </c>
      <c r="E32" s="296">
        <v>4.1399999999999997</v>
      </c>
      <c r="F32" s="319">
        <v>57</v>
      </c>
      <c r="G32" s="304">
        <v>125</v>
      </c>
      <c r="H32" s="266">
        <v>4.1040000000000001</v>
      </c>
      <c r="I32" s="296">
        <v>4.13</v>
      </c>
      <c r="J32" s="319">
        <v>60</v>
      </c>
      <c r="K32" s="304">
        <v>98</v>
      </c>
      <c r="L32" s="266">
        <v>4.1429</v>
      </c>
      <c r="M32" s="296">
        <v>4.13</v>
      </c>
      <c r="N32" s="319">
        <v>50</v>
      </c>
      <c r="O32" s="316">
        <v>101</v>
      </c>
      <c r="P32" s="298">
        <v>4.0792079207920793</v>
      </c>
      <c r="Q32" s="296">
        <v>3.86</v>
      </c>
      <c r="R32" s="312">
        <v>20</v>
      </c>
      <c r="S32" s="314">
        <v>107</v>
      </c>
      <c r="T32" s="298">
        <v>4.0281000000000002</v>
      </c>
      <c r="U32" s="296">
        <v>4.1399999999999997</v>
      </c>
      <c r="V32" s="313">
        <v>61</v>
      </c>
      <c r="W32" s="162">
        <f t="shared" si="2"/>
        <v>248</v>
      </c>
      <c r="Y32" s="55"/>
      <c r="Z32" s="55"/>
      <c r="AB32" s="55"/>
    </row>
    <row r="33" spans="1:28" ht="15" customHeight="1" x14ac:dyDescent="0.25">
      <c r="A33" s="171">
        <v>5</v>
      </c>
      <c r="B33" s="24" t="s">
        <v>32</v>
      </c>
      <c r="C33" s="304">
        <v>87</v>
      </c>
      <c r="D33" s="266">
        <v>4.0459999999999994</v>
      </c>
      <c r="E33" s="290">
        <v>4.1399999999999997</v>
      </c>
      <c r="F33" s="317">
        <v>65</v>
      </c>
      <c r="G33" s="304">
        <v>136</v>
      </c>
      <c r="H33" s="266">
        <v>4.1764000000000001</v>
      </c>
      <c r="I33" s="290">
        <v>4.13</v>
      </c>
      <c r="J33" s="317">
        <v>41</v>
      </c>
      <c r="K33" s="304">
        <v>166</v>
      </c>
      <c r="L33" s="266">
        <v>4.1261999999999999</v>
      </c>
      <c r="M33" s="290">
        <v>4.13</v>
      </c>
      <c r="N33" s="317">
        <v>58</v>
      </c>
      <c r="O33" s="279">
        <v>140</v>
      </c>
      <c r="P33" s="189">
        <v>3.7428571428571433</v>
      </c>
      <c r="Q33" s="290">
        <v>3.86</v>
      </c>
      <c r="R33" s="310">
        <v>64</v>
      </c>
      <c r="S33" s="243">
        <v>113</v>
      </c>
      <c r="T33" s="189">
        <v>4.0796999999999999</v>
      </c>
      <c r="U33" s="290">
        <v>4.1399999999999997</v>
      </c>
      <c r="V33" s="313">
        <v>56</v>
      </c>
      <c r="W33" s="162">
        <f t="shared" si="2"/>
        <v>284</v>
      </c>
      <c r="Y33" s="55"/>
      <c r="Z33" s="55"/>
      <c r="AB33" s="55"/>
    </row>
    <row r="34" spans="1:28" ht="15" customHeight="1" x14ac:dyDescent="0.25">
      <c r="A34" s="171">
        <v>6</v>
      </c>
      <c r="B34" s="24" t="s">
        <v>37</v>
      </c>
      <c r="C34" s="308">
        <v>68</v>
      </c>
      <c r="D34" s="266">
        <v>4.0440999999999994</v>
      </c>
      <c r="E34" s="290">
        <v>4.1399999999999997</v>
      </c>
      <c r="F34" s="317">
        <v>66</v>
      </c>
      <c r="G34" s="308">
        <v>126</v>
      </c>
      <c r="H34" s="266">
        <v>3.9603000000000002</v>
      </c>
      <c r="I34" s="290">
        <v>4.13</v>
      </c>
      <c r="J34" s="317">
        <v>85</v>
      </c>
      <c r="K34" s="308">
        <v>148</v>
      </c>
      <c r="L34" s="266">
        <v>3.9594999999999998</v>
      </c>
      <c r="M34" s="290">
        <v>4.13</v>
      </c>
      <c r="N34" s="317">
        <v>88</v>
      </c>
      <c r="O34" s="279">
        <v>125</v>
      </c>
      <c r="P34" s="189">
        <v>3.7040000000000002</v>
      </c>
      <c r="Q34" s="290">
        <v>3.86</v>
      </c>
      <c r="R34" s="310">
        <v>71</v>
      </c>
      <c r="S34" s="243">
        <v>105</v>
      </c>
      <c r="T34" s="189">
        <v>4.2377000000000002</v>
      </c>
      <c r="U34" s="290">
        <v>4.1399999999999997</v>
      </c>
      <c r="V34" s="313">
        <v>27</v>
      </c>
      <c r="W34" s="162">
        <f t="shared" si="2"/>
        <v>337</v>
      </c>
      <c r="Y34" s="55"/>
      <c r="Z34" s="55"/>
      <c r="AB34" s="55"/>
    </row>
    <row r="35" spans="1:28" ht="15" customHeight="1" x14ac:dyDescent="0.25">
      <c r="A35" s="171">
        <v>7</v>
      </c>
      <c r="B35" s="24" t="s">
        <v>115</v>
      </c>
      <c r="C35" s="304">
        <v>28</v>
      </c>
      <c r="D35" s="266">
        <v>4.0357000000000003</v>
      </c>
      <c r="E35" s="290">
        <v>4.1399999999999997</v>
      </c>
      <c r="F35" s="317">
        <v>67</v>
      </c>
      <c r="G35" s="304">
        <v>50</v>
      </c>
      <c r="H35" s="266">
        <v>3.7</v>
      </c>
      <c r="I35" s="290">
        <v>4.13</v>
      </c>
      <c r="J35" s="317">
        <v>104</v>
      </c>
      <c r="K35" s="304">
        <v>23</v>
      </c>
      <c r="L35" s="266">
        <v>3.6956000000000002</v>
      </c>
      <c r="M35" s="290">
        <v>4.13</v>
      </c>
      <c r="N35" s="317">
        <v>111</v>
      </c>
      <c r="O35" s="279">
        <v>26</v>
      </c>
      <c r="P35" s="189">
        <v>3.3461538461538463</v>
      </c>
      <c r="Q35" s="290">
        <v>3.86</v>
      </c>
      <c r="R35" s="310">
        <v>103</v>
      </c>
      <c r="S35" s="243">
        <v>42</v>
      </c>
      <c r="T35" s="189">
        <v>3.9048000000000003</v>
      </c>
      <c r="U35" s="290">
        <v>4.1399999999999997</v>
      </c>
      <c r="V35" s="313">
        <v>86</v>
      </c>
      <c r="W35" s="162">
        <f t="shared" si="2"/>
        <v>471</v>
      </c>
      <c r="Y35" s="55"/>
      <c r="Z35" s="55"/>
      <c r="AB35" s="55"/>
    </row>
    <row r="36" spans="1:28" ht="15" customHeight="1" x14ac:dyDescent="0.25">
      <c r="A36" s="171">
        <v>8</v>
      </c>
      <c r="B36" s="24" t="s">
        <v>112</v>
      </c>
      <c r="C36" s="304">
        <v>68</v>
      </c>
      <c r="D36" s="266">
        <v>3.9264999999999999</v>
      </c>
      <c r="E36" s="290">
        <v>4.1399999999999997</v>
      </c>
      <c r="F36" s="317">
        <v>85</v>
      </c>
      <c r="G36" s="304">
        <v>134</v>
      </c>
      <c r="H36" s="266">
        <v>4.0823999999999998</v>
      </c>
      <c r="I36" s="290">
        <v>4.13</v>
      </c>
      <c r="J36" s="317">
        <v>65</v>
      </c>
      <c r="K36" s="304">
        <v>123</v>
      </c>
      <c r="L36" s="266">
        <v>4.2846000000000002</v>
      </c>
      <c r="M36" s="290">
        <v>4.13</v>
      </c>
      <c r="N36" s="317">
        <v>21</v>
      </c>
      <c r="O36" s="279">
        <v>126</v>
      </c>
      <c r="P36" s="189">
        <v>4.1111111111111107</v>
      </c>
      <c r="Q36" s="290">
        <v>3.86</v>
      </c>
      <c r="R36" s="310">
        <v>18</v>
      </c>
      <c r="S36" s="243">
        <v>117</v>
      </c>
      <c r="T36" s="189">
        <v>4.1628000000000007</v>
      </c>
      <c r="U36" s="290">
        <v>4.1399999999999997</v>
      </c>
      <c r="V36" s="313">
        <v>39</v>
      </c>
      <c r="W36" s="162">
        <f t="shared" si="2"/>
        <v>228</v>
      </c>
      <c r="Y36" s="55"/>
      <c r="Z36" s="55"/>
      <c r="AB36" s="55"/>
    </row>
    <row r="37" spans="1:28" ht="15" customHeight="1" x14ac:dyDescent="0.25">
      <c r="A37" s="171">
        <v>9</v>
      </c>
      <c r="B37" s="24" t="s">
        <v>113</v>
      </c>
      <c r="C37" s="304">
        <v>39</v>
      </c>
      <c r="D37" s="266">
        <v>3.9229999999999996</v>
      </c>
      <c r="E37" s="290">
        <v>4.1399999999999997</v>
      </c>
      <c r="F37" s="317">
        <v>86</v>
      </c>
      <c r="G37" s="304">
        <v>86</v>
      </c>
      <c r="H37" s="266">
        <v>3.8837999999999999</v>
      </c>
      <c r="I37" s="290">
        <v>4.13</v>
      </c>
      <c r="J37" s="317">
        <v>92</v>
      </c>
      <c r="K37" s="304">
        <v>116</v>
      </c>
      <c r="L37" s="266">
        <v>4.2327000000000004</v>
      </c>
      <c r="M37" s="290">
        <v>4.13</v>
      </c>
      <c r="N37" s="317">
        <v>34</v>
      </c>
      <c r="O37" s="279">
        <v>110</v>
      </c>
      <c r="P37" s="189">
        <v>4.1545454545454552</v>
      </c>
      <c r="Q37" s="290">
        <v>3.86</v>
      </c>
      <c r="R37" s="310">
        <v>14</v>
      </c>
      <c r="S37" s="243">
        <v>101</v>
      </c>
      <c r="T37" s="189">
        <v>4.1484999999999994</v>
      </c>
      <c r="U37" s="290">
        <v>4.1399999999999997</v>
      </c>
      <c r="V37" s="313">
        <v>41</v>
      </c>
      <c r="W37" s="162">
        <f t="shared" si="2"/>
        <v>267</v>
      </c>
      <c r="Y37" s="55"/>
      <c r="Z37" s="55"/>
      <c r="AB37" s="55"/>
    </row>
    <row r="38" spans="1:28" ht="15" customHeight="1" x14ac:dyDescent="0.25">
      <c r="A38" s="171">
        <v>10</v>
      </c>
      <c r="B38" s="24" t="s">
        <v>33</v>
      </c>
      <c r="C38" s="304">
        <v>71</v>
      </c>
      <c r="D38" s="266">
        <v>3.9155000000000002</v>
      </c>
      <c r="E38" s="290">
        <v>4.1399999999999997</v>
      </c>
      <c r="F38" s="317">
        <v>87</v>
      </c>
      <c r="G38" s="304">
        <v>99</v>
      </c>
      <c r="H38" s="266">
        <v>3.9697000000000005</v>
      </c>
      <c r="I38" s="290">
        <v>4.13</v>
      </c>
      <c r="J38" s="317">
        <v>83</v>
      </c>
      <c r="K38" s="304">
        <v>75</v>
      </c>
      <c r="L38" s="266">
        <v>3.9604000000000004</v>
      </c>
      <c r="M38" s="290">
        <v>4.13</v>
      </c>
      <c r="N38" s="317">
        <v>87</v>
      </c>
      <c r="O38" s="279">
        <v>94</v>
      </c>
      <c r="P38" s="189">
        <v>4</v>
      </c>
      <c r="Q38" s="290">
        <v>3.86</v>
      </c>
      <c r="R38" s="310">
        <v>32</v>
      </c>
      <c r="S38" s="243">
        <v>99</v>
      </c>
      <c r="T38" s="189">
        <v>3.9091000000000005</v>
      </c>
      <c r="U38" s="290">
        <v>4.1399999999999997</v>
      </c>
      <c r="V38" s="313">
        <v>84</v>
      </c>
      <c r="W38" s="162">
        <f t="shared" si="2"/>
        <v>373</v>
      </c>
      <c r="Y38" s="55"/>
      <c r="Z38" s="55"/>
      <c r="AB38" s="55"/>
    </row>
    <row r="39" spans="1:28" ht="15" customHeight="1" x14ac:dyDescent="0.25">
      <c r="A39" s="171">
        <v>11</v>
      </c>
      <c r="B39" s="24" t="s">
        <v>34</v>
      </c>
      <c r="C39" s="304">
        <v>46</v>
      </c>
      <c r="D39" s="266">
        <v>3.8696000000000002</v>
      </c>
      <c r="E39" s="290">
        <v>4.1399999999999997</v>
      </c>
      <c r="F39" s="317">
        <v>94</v>
      </c>
      <c r="G39" s="304">
        <v>78</v>
      </c>
      <c r="H39" s="266">
        <v>3.5636999999999999</v>
      </c>
      <c r="I39" s="290">
        <v>4.13</v>
      </c>
      <c r="J39" s="317">
        <v>109</v>
      </c>
      <c r="K39" s="304">
        <v>100</v>
      </c>
      <c r="L39" s="266">
        <v>3.75</v>
      </c>
      <c r="M39" s="290">
        <v>4.13</v>
      </c>
      <c r="N39" s="317">
        <v>106</v>
      </c>
      <c r="O39" s="279">
        <v>71</v>
      </c>
      <c r="P39" s="189">
        <v>3.7746478873239435</v>
      </c>
      <c r="Q39" s="290">
        <v>3.86</v>
      </c>
      <c r="R39" s="310">
        <v>61</v>
      </c>
      <c r="S39" s="243">
        <v>88</v>
      </c>
      <c r="T39" s="189">
        <v>3.8867000000000003</v>
      </c>
      <c r="U39" s="290">
        <v>4.1399999999999997</v>
      </c>
      <c r="V39" s="313">
        <v>90</v>
      </c>
      <c r="W39" s="162">
        <f t="shared" si="2"/>
        <v>460</v>
      </c>
      <c r="Y39" s="55"/>
      <c r="Z39" s="55"/>
      <c r="AB39" s="55"/>
    </row>
    <row r="40" spans="1:28" ht="15" customHeight="1" x14ac:dyDescent="0.25">
      <c r="A40" s="171">
        <v>12</v>
      </c>
      <c r="B40" s="24" t="s">
        <v>36</v>
      </c>
      <c r="C40" s="304">
        <v>52</v>
      </c>
      <c r="D40" s="266">
        <v>3.8652999999999995</v>
      </c>
      <c r="E40" s="290">
        <v>4.1399999999999997</v>
      </c>
      <c r="F40" s="317">
        <v>95</v>
      </c>
      <c r="G40" s="304">
        <v>100</v>
      </c>
      <c r="H40" s="266">
        <v>3.95</v>
      </c>
      <c r="I40" s="290">
        <v>4.13</v>
      </c>
      <c r="J40" s="317">
        <v>87</v>
      </c>
      <c r="K40" s="304">
        <v>72</v>
      </c>
      <c r="L40" s="266">
        <v>4.0276999999999994</v>
      </c>
      <c r="M40" s="290">
        <v>4.13</v>
      </c>
      <c r="N40" s="317">
        <v>78</v>
      </c>
      <c r="O40" s="279">
        <v>98</v>
      </c>
      <c r="P40" s="189">
        <v>3.9285714285714284</v>
      </c>
      <c r="Q40" s="290">
        <v>3.86</v>
      </c>
      <c r="R40" s="310">
        <v>39</v>
      </c>
      <c r="S40" s="243">
        <v>101</v>
      </c>
      <c r="T40" s="189">
        <v>3.8910999999999998</v>
      </c>
      <c r="U40" s="290">
        <v>4.1399999999999997</v>
      </c>
      <c r="V40" s="313">
        <v>91</v>
      </c>
      <c r="W40" s="162">
        <f t="shared" si="2"/>
        <v>390</v>
      </c>
      <c r="Y40" s="55"/>
      <c r="Z40" s="55"/>
      <c r="AB40" s="55"/>
    </row>
    <row r="41" spans="1:28" ht="15" customHeight="1" x14ac:dyDescent="0.25">
      <c r="A41" s="171">
        <v>13</v>
      </c>
      <c r="B41" s="24" t="s">
        <v>31</v>
      </c>
      <c r="C41" s="304">
        <v>43</v>
      </c>
      <c r="D41" s="266">
        <v>3.7675000000000001</v>
      </c>
      <c r="E41" s="290">
        <v>4.1399999999999997</v>
      </c>
      <c r="F41" s="317">
        <v>104</v>
      </c>
      <c r="G41" s="304">
        <v>97</v>
      </c>
      <c r="H41" s="266">
        <v>3.7834999999999996</v>
      </c>
      <c r="I41" s="290">
        <v>4.13</v>
      </c>
      <c r="J41" s="317">
        <v>99</v>
      </c>
      <c r="K41" s="304">
        <v>88</v>
      </c>
      <c r="L41" s="266">
        <v>4.1704999999999997</v>
      </c>
      <c r="M41" s="290">
        <v>4.13</v>
      </c>
      <c r="N41" s="317">
        <v>44</v>
      </c>
      <c r="O41" s="279">
        <v>77</v>
      </c>
      <c r="P41" s="189">
        <v>3.4155844155844157</v>
      </c>
      <c r="Q41" s="290">
        <v>3.86</v>
      </c>
      <c r="R41" s="310">
        <v>98</v>
      </c>
      <c r="S41" s="243">
        <v>87</v>
      </c>
      <c r="T41" s="189">
        <v>3.5976999999999997</v>
      </c>
      <c r="U41" s="290">
        <v>4.1399999999999997</v>
      </c>
      <c r="V41" s="313">
        <v>107</v>
      </c>
      <c r="W41" s="162">
        <f t="shared" si="2"/>
        <v>452</v>
      </c>
      <c r="Y41" s="55"/>
      <c r="Z41" s="55"/>
      <c r="AB41" s="55"/>
    </row>
    <row r="42" spans="1:28" ht="15" customHeight="1" x14ac:dyDescent="0.25">
      <c r="A42" s="171">
        <v>14</v>
      </c>
      <c r="B42" s="24" t="s">
        <v>118</v>
      </c>
      <c r="C42" s="304">
        <v>36</v>
      </c>
      <c r="D42" s="266">
        <v>3.7504000000000004</v>
      </c>
      <c r="E42" s="290">
        <v>4.1399999999999997</v>
      </c>
      <c r="F42" s="317">
        <v>105</v>
      </c>
      <c r="G42" s="304">
        <v>65</v>
      </c>
      <c r="H42" s="266">
        <v>3.9692000000000003</v>
      </c>
      <c r="I42" s="290">
        <v>4.13</v>
      </c>
      <c r="J42" s="317">
        <v>84</v>
      </c>
      <c r="K42" s="304">
        <v>68</v>
      </c>
      <c r="L42" s="266">
        <v>3.7643</v>
      </c>
      <c r="M42" s="290">
        <v>4.13</v>
      </c>
      <c r="N42" s="317">
        <v>105</v>
      </c>
      <c r="O42" s="279">
        <v>71</v>
      </c>
      <c r="P42" s="189">
        <v>3.563380281690141</v>
      </c>
      <c r="Q42" s="290">
        <v>3.86</v>
      </c>
      <c r="R42" s="310">
        <v>87</v>
      </c>
      <c r="S42" s="243">
        <v>59</v>
      </c>
      <c r="T42" s="189">
        <v>3.6949999999999998</v>
      </c>
      <c r="U42" s="290">
        <v>4.1399999999999997</v>
      </c>
      <c r="V42" s="313">
        <v>104</v>
      </c>
      <c r="W42" s="162">
        <f t="shared" si="2"/>
        <v>485</v>
      </c>
      <c r="Y42" s="55"/>
      <c r="Z42" s="55"/>
      <c r="AB42" s="55"/>
    </row>
    <row r="43" spans="1:28" ht="15" customHeight="1" x14ac:dyDescent="0.25">
      <c r="A43" s="171">
        <v>15</v>
      </c>
      <c r="B43" s="24" t="s">
        <v>30</v>
      </c>
      <c r="C43" s="304">
        <v>43</v>
      </c>
      <c r="D43" s="266">
        <v>3.7210000000000001</v>
      </c>
      <c r="E43" s="290">
        <v>4.1399999999999997</v>
      </c>
      <c r="F43" s="317">
        <v>106</v>
      </c>
      <c r="G43" s="304">
        <v>49</v>
      </c>
      <c r="H43" s="266">
        <v>4.1223999999999998</v>
      </c>
      <c r="I43" s="290">
        <v>4.13</v>
      </c>
      <c r="J43" s="317">
        <v>56</v>
      </c>
      <c r="K43" s="304">
        <v>60</v>
      </c>
      <c r="L43" s="266">
        <v>3.6995999999999998</v>
      </c>
      <c r="M43" s="290">
        <v>4.13</v>
      </c>
      <c r="N43" s="317">
        <v>110</v>
      </c>
      <c r="O43" s="279">
        <v>67</v>
      </c>
      <c r="P43" s="189">
        <v>3.3283582089552239</v>
      </c>
      <c r="Q43" s="290">
        <v>3.86</v>
      </c>
      <c r="R43" s="310">
        <v>105</v>
      </c>
      <c r="S43" s="243">
        <v>66</v>
      </c>
      <c r="T43" s="189">
        <v>3.8489000000000004</v>
      </c>
      <c r="U43" s="290">
        <v>4.1399999999999997</v>
      </c>
      <c r="V43" s="313">
        <v>93</v>
      </c>
      <c r="W43" s="162">
        <f t="shared" si="2"/>
        <v>470</v>
      </c>
      <c r="Y43" s="55"/>
      <c r="Z43" s="55"/>
      <c r="AB43" s="55"/>
    </row>
    <row r="44" spans="1:28" ht="15" customHeight="1" x14ac:dyDescent="0.25">
      <c r="A44" s="171">
        <v>16</v>
      </c>
      <c r="B44" s="24" t="s">
        <v>117</v>
      </c>
      <c r="C44" s="304">
        <v>52</v>
      </c>
      <c r="D44" s="266">
        <v>3.6919999999999997</v>
      </c>
      <c r="E44" s="290">
        <v>4.1399999999999997</v>
      </c>
      <c r="F44" s="317">
        <v>108</v>
      </c>
      <c r="G44" s="304">
        <v>113</v>
      </c>
      <c r="H44" s="266">
        <v>3.7872000000000003</v>
      </c>
      <c r="I44" s="290">
        <v>4.13</v>
      </c>
      <c r="J44" s="317">
        <v>97</v>
      </c>
      <c r="K44" s="304">
        <v>134</v>
      </c>
      <c r="L44" s="266">
        <v>3.8283</v>
      </c>
      <c r="M44" s="290">
        <v>4.13</v>
      </c>
      <c r="N44" s="317">
        <v>102</v>
      </c>
      <c r="O44" s="279">
        <v>68</v>
      </c>
      <c r="P44" s="189">
        <v>3.6617647058823533</v>
      </c>
      <c r="Q44" s="290">
        <v>3.86</v>
      </c>
      <c r="R44" s="310">
        <v>80</v>
      </c>
      <c r="S44" s="243">
        <v>105</v>
      </c>
      <c r="T44" s="189">
        <v>3.9424999999999999</v>
      </c>
      <c r="U44" s="290">
        <v>4.1399999999999997</v>
      </c>
      <c r="V44" s="313">
        <v>82</v>
      </c>
      <c r="W44" s="162">
        <f t="shared" si="2"/>
        <v>469</v>
      </c>
      <c r="Y44" s="55"/>
      <c r="Z44" s="55"/>
      <c r="AB44" s="55"/>
    </row>
    <row r="45" spans="1:28" ht="15" customHeight="1" thickBot="1" x14ac:dyDescent="0.3">
      <c r="A45" s="171">
        <v>17</v>
      </c>
      <c r="B45" s="24" t="s">
        <v>114</v>
      </c>
      <c r="C45" s="304">
        <v>85</v>
      </c>
      <c r="D45" s="266">
        <v>3.6823999999999999</v>
      </c>
      <c r="E45" s="290">
        <v>4.1399999999999997</v>
      </c>
      <c r="F45" s="317">
        <v>110</v>
      </c>
      <c r="G45" s="304">
        <v>147</v>
      </c>
      <c r="H45" s="266">
        <v>3.8571999999999997</v>
      </c>
      <c r="I45" s="290">
        <v>4.13</v>
      </c>
      <c r="J45" s="317">
        <v>94</v>
      </c>
      <c r="K45" s="304">
        <v>154</v>
      </c>
      <c r="L45" s="266">
        <v>4.0717999999999996</v>
      </c>
      <c r="M45" s="290">
        <v>4.13</v>
      </c>
      <c r="N45" s="317">
        <v>70</v>
      </c>
      <c r="O45" s="279">
        <v>106</v>
      </c>
      <c r="P45" s="189">
        <v>3.2924528301886791</v>
      </c>
      <c r="Q45" s="290">
        <v>3.86</v>
      </c>
      <c r="R45" s="310">
        <v>106</v>
      </c>
      <c r="S45" s="243">
        <v>154</v>
      </c>
      <c r="T45" s="189">
        <v>3.8376999999999999</v>
      </c>
      <c r="U45" s="290">
        <v>4.1399999999999997</v>
      </c>
      <c r="V45" s="313">
        <v>96</v>
      </c>
      <c r="W45" s="162">
        <f t="shared" si="2"/>
        <v>476</v>
      </c>
      <c r="Y45" s="55"/>
      <c r="Z45" s="55"/>
      <c r="AB45" s="55"/>
    </row>
    <row r="46" spans="1:28" ht="15" customHeight="1" thickBot="1" x14ac:dyDescent="0.3">
      <c r="A46" s="143"/>
      <c r="B46" s="146" t="s">
        <v>89</v>
      </c>
      <c r="C46" s="155">
        <f>SUM(C47:C66)</f>
        <v>1382</v>
      </c>
      <c r="D46" s="158">
        <f>AVERAGE(D47:D66)</f>
        <v>4.1199500000000002</v>
      </c>
      <c r="E46" s="150">
        <v>4.1399999999999997</v>
      </c>
      <c r="F46" s="156"/>
      <c r="G46" s="155">
        <f>SUM(G47:G66)</f>
        <v>2221</v>
      </c>
      <c r="H46" s="158">
        <f>AVERAGE(H47:H66)</f>
        <v>4.0712099999999989</v>
      </c>
      <c r="I46" s="150">
        <v>4.13</v>
      </c>
      <c r="J46" s="156"/>
      <c r="K46" s="155">
        <f>SUM(K47:K66)</f>
        <v>2180</v>
      </c>
      <c r="L46" s="158">
        <f>AVERAGE(L47:L66)</f>
        <v>4.0942999999999987</v>
      </c>
      <c r="M46" s="150">
        <v>4.13</v>
      </c>
      <c r="N46" s="156"/>
      <c r="O46" s="254">
        <f>SUM(O47:O66)</f>
        <v>1817</v>
      </c>
      <c r="P46" s="158">
        <f>AVERAGE(P47:P66)</f>
        <v>3.8195733629236486</v>
      </c>
      <c r="Q46" s="150">
        <v>3.86</v>
      </c>
      <c r="R46" s="254"/>
      <c r="S46" s="155">
        <f>SUM(S47:S66)</f>
        <v>1950</v>
      </c>
      <c r="T46" s="158">
        <f>AVERAGE(T47:T66)</f>
        <v>4.0413947368421068</v>
      </c>
      <c r="U46" s="150">
        <v>4.1399999999999997</v>
      </c>
      <c r="V46" s="156"/>
      <c r="W46" s="147"/>
      <c r="Y46" s="55"/>
      <c r="Z46" s="55"/>
      <c r="AB46" s="55"/>
    </row>
    <row r="47" spans="1:28" ht="15" customHeight="1" x14ac:dyDescent="0.25">
      <c r="A47" s="168">
        <v>1</v>
      </c>
      <c r="B47" s="24" t="s">
        <v>100</v>
      </c>
      <c r="C47" s="304">
        <v>53</v>
      </c>
      <c r="D47" s="266">
        <v>4.4338999999999995</v>
      </c>
      <c r="E47" s="290">
        <v>4.1399999999999997</v>
      </c>
      <c r="F47" s="317">
        <v>11</v>
      </c>
      <c r="G47" s="304">
        <v>80</v>
      </c>
      <c r="H47" s="266">
        <v>4.6375000000000002</v>
      </c>
      <c r="I47" s="290">
        <v>4.13</v>
      </c>
      <c r="J47" s="317">
        <v>2</v>
      </c>
      <c r="K47" s="304">
        <v>58</v>
      </c>
      <c r="L47" s="266">
        <v>4.4310999999999998</v>
      </c>
      <c r="M47" s="290">
        <v>4.13</v>
      </c>
      <c r="N47" s="317">
        <v>8</v>
      </c>
      <c r="O47" s="279">
        <v>54</v>
      </c>
      <c r="P47" s="189">
        <v>4.333333333333333</v>
      </c>
      <c r="Q47" s="290">
        <v>3.86</v>
      </c>
      <c r="R47" s="310">
        <v>7</v>
      </c>
      <c r="S47" s="243">
        <v>59</v>
      </c>
      <c r="T47" s="189">
        <v>4.1187000000000005</v>
      </c>
      <c r="U47" s="290">
        <v>4.1399999999999997</v>
      </c>
      <c r="V47" s="313">
        <v>48</v>
      </c>
      <c r="W47" s="175">
        <f t="shared" ref="W47:W66" si="3">V47+R47+N47+J47+F47</f>
        <v>76</v>
      </c>
      <c r="Y47" s="55"/>
      <c r="Z47" s="55"/>
      <c r="AB47" s="55"/>
    </row>
    <row r="48" spans="1:28" ht="15" customHeight="1" x14ac:dyDescent="0.25">
      <c r="A48" s="171">
        <v>2</v>
      </c>
      <c r="B48" s="24" t="s">
        <v>214</v>
      </c>
      <c r="C48" s="304">
        <v>56</v>
      </c>
      <c r="D48" s="266">
        <v>4.3572000000000006</v>
      </c>
      <c r="E48" s="290">
        <v>4.1399999999999997</v>
      </c>
      <c r="F48" s="317">
        <v>16</v>
      </c>
      <c r="G48" s="304">
        <v>109</v>
      </c>
      <c r="H48" s="266">
        <v>4.0738000000000003</v>
      </c>
      <c r="I48" s="290">
        <v>4.13</v>
      </c>
      <c r="J48" s="317">
        <v>68</v>
      </c>
      <c r="K48" s="304">
        <v>117</v>
      </c>
      <c r="L48" s="266">
        <v>4.2480000000000002</v>
      </c>
      <c r="M48" s="290">
        <v>4.13</v>
      </c>
      <c r="N48" s="317">
        <v>29</v>
      </c>
      <c r="O48" s="279">
        <v>108</v>
      </c>
      <c r="P48" s="189">
        <v>3.7592592592592591</v>
      </c>
      <c r="Q48" s="290">
        <v>3.86</v>
      </c>
      <c r="R48" s="310">
        <v>63</v>
      </c>
      <c r="S48" s="243">
        <v>114</v>
      </c>
      <c r="T48" s="189">
        <v>4.2451999999999996</v>
      </c>
      <c r="U48" s="290">
        <v>4.1399999999999997</v>
      </c>
      <c r="V48" s="313">
        <v>26</v>
      </c>
      <c r="W48" s="162">
        <f t="shared" si="3"/>
        <v>202</v>
      </c>
      <c r="Y48" s="55"/>
      <c r="Z48" s="55"/>
      <c r="AB48" s="55"/>
    </row>
    <row r="49" spans="1:28" ht="15" customHeight="1" x14ac:dyDescent="0.25">
      <c r="A49" s="171">
        <v>3</v>
      </c>
      <c r="B49" s="24" t="s">
        <v>51</v>
      </c>
      <c r="C49" s="304">
        <v>46</v>
      </c>
      <c r="D49" s="266">
        <v>4.3474000000000004</v>
      </c>
      <c r="E49" s="290">
        <v>4.1399999999999997</v>
      </c>
      <c r="F49" s="317">
        <v>17</v>
      </c>
      <c r="G49" s="304">
        <v>127</v>
      </c>
      <c r="H49" s="266">
        <v>4.3542999999999994</v>
      </c>
      <c r="I49" s="290">
        <v>4.13</v>
      </c>
      <c r="J49" s="317">
        <v>17</v>
      </c>
      <c r="K49" s="304">
        <v>135</v>
      </c>
      <c r="L49" s="266">
        <v>4.17</v>
      </c>
      <c r="M49" s="290">
        <v>4.13</v>
      </c>
      <c r="N49" s="317">
        <v>45</v>
      </c>
      <c r="O49" s="279">
        <v>121</v>
      </c>
      <c r="P49" s="189">
        <v>4</v>
      </c>
      <c r="Q49" s="290">
        <v>3.86</v>
      </c>
      <c r="R49" s="310">
        <v>33</v>
      </c>
      <c r="S49" s="243">
        <v>119</v>
      </c>
      <c r="T49" s="189">
        <v>4.2861000000000002</v>
      </c>
      <c r="U49" s="290">
        <v>4.1399999999999997</v>
      </c>
      <c r="V49" s="313">
        <v>23</v>
      </c>
      <c r="W49" s="162">
        <f t="shared" si="3"/>
        <v>135</v>
      </c>
      <c r="Y49" s="55"/>
      <c r="Z49" s="55"/>
      <c r="AB49" s="55"/>
    </row>
    <row r="50" spans="1:28" ht="15" customHeight="1" x14ac:dyDescent="0.25">
      <c r="A50" s="171">
        <v>4</v>
      </c>
      <c r="B50" s="24" t="s">
        <v>38</v>
      </c>
      <c r="C50" s="304">
        <v>163</v>
      </c>
      <c r="D50" s="266">
        <v>4.2757000000000005</v>
      </c>
      <c r="E50" s="290">
        <v>4.1399999999999997</v>
      </c>
      <c r="F50" s="317">
        <v>23</v>
      </c>
      <c r="G50" s="304">
        <v>284</v>
      </c>
      <c r="H50" s="266">
        <v>4.2042999999999999</v>
      </c>
      <c r="I50" s="290">
        <v>4.13</v>
      </c>
      <c r="J50" s="317">
        <v>33</v>
      </c>
      <c r="K50" s="304">
        <v>250</v>
      </c>
      <c r="L50" s="266">
        <v>4.2679999999999998</v>
      </c>
      <c r="M50" s="290">
        <v>4.13</v>
      </c>
      <c r="N50" s="317">
        <v>24</v>
      </c>
      <c r="O50" s="279">
        <v>226</v>
      </c>
      <c r="P50" s="189">
        <v>3.6061946902654869</v>
      </c>
      <c r="Q50" s="290">
        <v>3.86</v>
      </c>
      <c r="R50" s="310">
        <v>82</v>
      </c>
      <c r="S50" s="243">
        <v>231</v>
      </c>
      <c r="T50" s="189">
        <v>4.0653999999999995</v>
      </c>
      <c r="U50" s="290">
        <v>4.1399999999999997</v>
      </c>
      <c r="V50" s="313">
        <v>58</v>
      </c>
      <c r="W50" s="162">
        <f t="shared" si="3"/>
        <v>220</v>
      </c>
      <c r="Y50" s="55"/>
      <c r="Z50" s="55"/>
      <c r="AB50" s="55"/>
    </row>
    <row r="51" spans="1:28" ht="15" customHeight="1" x14ac:dyDescent="0.25">
      <c r="A51" s="171">
        <v>5</v>
      </c>
      <c r="B51" s="24" t="s">
        <v>47</v>
      </c>
      <c r="C51" s="304">
        <v>100</v>
      </c>
      <c r="D51" s="266">
        <v>4.2699999999999996</v>
      </c>
      <c r="E51" s="290">
        <v>4.1399999999999997</v>
      </c>
      <c r="F51" s="317">
        <v>25</v>
      </c>
      <c r="G51" s="304">
        <v>192</v>
      </c>
      <c r="H51" s="266">
        <v>4.4896000000000003</v>
      </c>
      <c r="I51" s="290">
        <v>4.13</v>
      </c>
      <c r="J51" s="317">
        <v>8</v>
      </c>
      <c r="K51" s="304">
        <v>200</v>
      </c>
      <c r="L51" s="266">
        <v>4.3600000000000003</v>
      </c>
      <c r="M51" s="290">
        <v>4.13</v>
      </c>
      <c r="N51" s="317">
        <v>17</v>
      </c>
      <c r="O51" s="279">
        <v>171</v>
      </c>
      <c r="P51" s="189">
        <v>3.9590643274853803</v>
      </c>
      <c r="Q51" s="290">
        <v>3.86</v>
      </c>
      <c r="R51" s="310">
        <v>37</v>
      </c>
      <c r="S51" s="243">
        <v>187</v>
      </c>
      <c r="T51" s="189">
        <v>4.2726999999999995</v>
      </c>
      <c r="U51" s="290">
        <v>4.1399999999999997</v>
      </c>
      <c r="V51" s="313">
        <v>24</v>
      </c>
      <c r="W51" s="162">
        <f t="shared" si="3"/>
        <v>111</v>
      </c>
      <c r="Y51" s="55"/>
      <c r="Z51" s="55"/>
      <c r="AB51" s="55"/>
    </row>
    <row r="52" spans="1:28" ht="15" customHeight="1" x14ac:dyDescent="0.25">
      <c r="A52" s="171">
        <v>6</v>
      </c>
      <c r="B52" s="24" t="s">
        <v>120</v>
      </c>
      <c r="C52" s="304">
        <v>23</v>
      </c>
      <c r="D52" s="266">
        <v>4.2609000000000004</v>
      </c>
      <c r="E52" s="290">
        <v>4.1399999999999997</v>
      </c>
      <c r="F52" s="317">
        <v>27</v>
      </c>
      <c r="G52" s="304">
        <v>34</v>
      </c>
      <c r="H52" s="266">
        <v>4.6175999999999995</v>
      </c>
      <c r="I52" s="290">
        <v>4.13</v>
      </c>
      <c r="J52" s="317">
        <v>3</v>
      </c>
      <c r="K52" s="304">
        <v>32</v>
      </c>
      <c r="L52" s="266">
        <v>4.1254</v>
      </c>
      <c r="M52" s="290">
        <v>4.13</v>
      </c>
      <c r="N52" s="317">
        <v>59</v>
      </c>
      <c r="O52" s="279">
        <v>31</v>
      </c>
      <c r="P52" s="189">
        <v>3.9677419354838706</v>
      </c>
      <c r="Q52" s="290">
        <v>3.86</v>
      </c>
      <c r="R52" s="310">
        <v>36</v>
      </c>
      <c r="S52" s="243">
        <v>28</v>
      </c>
      <c r="T52" s="189">
        <v>3.8928000000000003</v>
      </c>
      <c r="U52" s="290">
        <v>4.1399999999999997</v>
      </c>
      <c r="V52" s="313">
        <v>89</v>
      </c>
      <c r="W52" s="162">
        <f t="shared" si="3"/>
        <v>214</v>
      </c>
      <c r="Y52" s="55"/>
      <c r="Z52" s="55"/>
      <c r="AB52" s="55"/>
    </row>
    <row r="53" spans="1:28" ht="15" customHeight="1" x14ac:dyDescent="0.25">
      <c r="A53" s="171">
        <v>7</v>
      </c>
      <c r="B53" s="24" t="s">
        <v>46</v>
      </c>
      <c r="C53" s="304">
        <v>25</v>
      </c>
      <c r="D53" s="266">
        <v>4.24</v>
      </c>
      <c r="E53" s="290">
        <v>4.1399999999999997</v>
      </c>
      <c r="F53" s="317">
        <v>30</v>
      </c>
      <c r="G53" s="304">
        <v>37</v>
      </c>
      <c r="H53" s="266">
        <v>3.5405000000000002</v>
      </c>
      <c r="I53" s="290">
        <v>4.13</v>
      </c>
      <c r="J53" s="317">
        <v>110</v>
      </c>
      <c r="K53" s="304">
        <v>57</v>
      </c>
      <c r="L53" s="266">
        <v>3.8595999999999999</v>
      </c>
      <c r="M53" s="290">
        <v>4.13</v>
      </c>
      <c r="N53" s="317">
        <v>99</v>
      </c>
      <c r="O53" s="279">
        <v>83</v>
      </c>
      <c r="P53" s="189">
        <v>3.3734939759036151</v>
      </c>
      <c r="Q53" s="290">
        <v>3.86</v>
      </c>
      <c r="R53" s="310">
        <v>101</v>
      </c>
      <c r="S53" s="243">
        <v>69</v>
      </c>
      <c r="T53" s="189">
        <v>3.9709999999999996</v>
      </c>
      <c r="U53" s="290">
        <v>4.1399999999999997</v>
      </c>
      <c r="V53" s="313">
        <v>78</v>
      </c>
      <c r="W53" s="162">
        <f t="shared" si="3"/>
        <v>418</v>
      </c>
      <c r="Y53" s="55"/>
      <c r="Z53" s="55"/>
      <c r="AB53" s="55"/>
    </row>
    <row r="54" spans="1:28" ht="15" customHeight="1" x14ac:dyDescent="0.25">
      <c r="A54" s="171">
        <v>8</v>
      </c>
      <c r="B54" s="24" t="s">
        <v>213</v>
      </c>
      <c r="C54" s="304">
        <v>85</v>
      </c>
      <c r="D54" s="266">
        <v>4.2117000000000004</v>
      </c>
      <c r="E54" s="290">
        <v>4.1399999999999997</v>
      </c>
      <c r="F54" s="317">
        <v>36</v>
      </c>
      <c r="G54" s="304">
        <v>132</v>
      </c>
      <c r="H54" s="266">
        <v>4.0229999999999997</v>
      </c>
      <c r="I54" s="290">
        <v>4.13</v>
      </c>
      <c r="J54" s="317">
        <v>76</v>
      </c>
      <c r="K54" s="304">
        <v>110</v>
      </c>
      <c r="L54" s="266">
        <v>4.1726999999999999</v>
      </c>
      <c r="M54" s="290">
        <v>4.13</v>
      </c>
      <c r="N54" s="317">
        <v>43</v>
      </c>
      <c r="O54" s="279">
        <v>109</v>
      </c>
      <c r="P54" s="189">
        <v>3.5871559633027523</v>
      </c>
      <c r="Q54" s="290">
        <v>3.86</v>
      </c>
      <c r="R54" s="310">
        <v>84</v>
      </c>
      <c r="S54" s="243">
        <v>111</v>
      </c>
      <c r="T54" s="189">
        <v>4.0541</v>
      </c>
      <c r="U54" s="290">
        <v>4.1399999999999997</v>
      </c>
      <c r="V54" s="313">
        <v>59</v>
      </c>
      <c r="W54" s="162">
        <f t="shared" si="3"/>
        <v>298</v>
      </c>
      <c r="Y54" s="55"/>
      <c r="Z54" s="55"/>
      <c r="AB54" s="55"/>
    </row>
    <row r="55" spans="1:28" ht="15" customHeight="1" x14ac:dyDescent="0.25">
      <c r="A55" s="171">
        <v>9</v>
      </c>
      <c r="B55" s="24" t="s">
        <v>42</v>
      </c>
      <c r="C55" s="304">
        <v>73</v>
      </c>
      <c r="D55" s="266">
        <v>4.1643999999999997</v>
      </c>
      <c r="E55" s="290">
        <v>4.1399999999999997</v>
      </c>
      <c r="F55" s="317">
        <v>38</v>
      </c>
      <c r="G55" s="304">
        <v>93</v>
      </c>
      <c r="H55" s="266">
        <v>4.1182000000000007</v>
      </c>
      <c r="I55" s="290">
        <v>4.13</v>
      </c>
      <c r="J55" s="317">
        <v>57</v>
      </c>
      <c r="K55" s="304">
        <v>110</v>
      </c>
      <c r="L55" s="266">
        <v>4.0546000000000006</v>
      </c>
      <c r="M55" s="290">
        <v>4.13</v>
      </c>
      <c r="N55" s="317">
        <v>73</v>
      </c>
      <c r="O55" s="279">
        <v>86</v>
      </c>
      <c r="P55" s="189">
        <v>3.6627906976744184</v>
      </c>
      <c r="Q55" s="290">
        <v>3.86</v>
      </c>
      <c r="R55" s="310">
        <v>78</v>
      </c>
      <c r="S55" s="243">
        <v>108</v>
      </c>
      <c r="T55" s="189">
        <v>4.2591999999999999</v>
      </c>
      <c r="U55" s="290">
        <v>4.1399999999999997</v>
      </c>
      <c r="V55" s="313">
        <v>25</v>
      </c>
      <c r="W55" s="162">
        <f t="shared" si="3"/>
        <v>271</v>
      </c>
      <c r="Y55" s="55"/>
      <c r="Z55" s="55"/>
      <c r="AB55" s="55"/>
    </row>
    <row r="56" spans="1:28" ht="15" customHeight="1" x14ac:dyDescent="0.25">
      <c r="A56" s="171">
        <v>10</v>
      </c>
      <c r="B56" s="24" t="s">
        <v>48</v>
      </c>
      <c r="C56" s="304">
        <v>26</v>
      </c>
      <c r="D56" s="266">
        <v>4.1539000000000001</v>
      </c>
      <c r="E56" s="290">
        <v>4.1399999999999997</v>
      </c>
      <c r="F56" s="317">
        <v>43</v>
      </c>
      <c r="G56" s="304">
        <v>47</v>
      </c>
      <c r="H56" s="266">
        <v>3.7444000000000002</v>
      </c>
      <c r="I56" s="290">
        <v>4.13</v>
      </c>
      <c r="J56" s="317">
        <v>101</v>
      </c>
      <c r="K56" s="304">
        <v>31</v>
      </c>
      <c r="L56" s="266">
        <v>3.8708999999999998</v>
      </c>
      <c r="M56" s="290">
        <v>4.13</v>
      </c>
      <c r="N56" s="317">
        <v>95</v>
      </c>
      <c r="O56" s="279">
        <v>18</v>
      </c>
      <c r="P56" s="189">
        <v>3.333333333333333</v>
      </c>
      <c r="Q56" s="290">
        <v>3.86</v>
      </c>
      <c r="R56" s="310">
        <v>104</v>
      </c>
      <c r="S56" s="243">
        <v>33</v>
      </c>
      <c r="T56" s="189">
        <v>4</v>
      </c>
      <c r="U56" s="290">
        <v>4.1399999999999997</v>
      </c>
      <c r="V56" s="313">
        <v>68</v>
      </c>
      <c r="W56" s="162">
        <f t="shared" si="3"/>
        <v>411</v>
      </c>
      <c r="Y56" s="55"/>
      <c r="Z56" s="55"/>
      <c r="AB56" s="55"/>
    </row>
    <row r="57" spans="1:28" ht="15" customHeight="1" x14ac:dyDescent="0.25">
      <c r="A57" s="171">
        <v>11</v>
      </c>
      <c r="B57" s="24" t="s">
        <v>119</v>
      </c>
      <c r="C57" s="304">
        <v>136</v>
      </c>
      <c r="D57" s="266">
        <v>4.1475</v>
      </c>
      <c r="E57" s="290">
        <v>4.1399999999999997</v>
      </c>
      <c r="F57" s="317">
        <v>48</v>
      </c>
      <c r="G57" s="304">
        <v>212</v>
      </c>
      <c r="H57" s="266">
        <v>4.1608000000000001</v>
      </c>
      <c r="I57" s="290">
        <v>4.13</v>
      </c>
      <c r="J57" s="317">
        <v>48</v>
      </c>
      <c r="K57" s="304">
        <v>262</v>
      </c>
      <c r="L57" s="266">
        <v>4.0453999999999999</v>
      </c>
      <c r="M57" s="290">
        <v>4.13</v>
      </c>
      <c r="N57" s="317">
        <v>76</v>
      </c>
      <c r="O57" s="279">
        <v>228</v>
      </c>
      <c r="P57" s="189">
        <v>4.307017543859649</v>
      </c>
      <c r="Q57" s="290">
        <v>3.86</v>
      </c>
      <c r="R57" s="310">
        <v>8</v>
      </c>
      <c r="S57" s="243">
        <v>245</v>
      </c>
      <c r="T57" s="189">
        <v>4.3633000000000006</v>
      </c>
      <c r="U57" s="290">
        <v>4.1399999999999997</v>
      </c>
      <c r="V57" s="313">
        <v>16</v>
      </c>
      <c r="W57" s="162">
        <f t="shared" si="3"/>
        <v>196</v>
      </c>
      <c r="Y57" s="55"/>
      <c r="Z57" s="55"/>
      <c r="AB57" s="55"/>
    </row>
    <row r="58" spans="1:28" ht="15" customHeight="1" x14ac:dyDescent="0.25">
      <c r="A58" s="171">
        <v>12</v>
      </c>
      <c r="B58" s="24" t="s">
        <v>41</v>
      </c>
      <c r="C58" s="304">
        <v>70</v>
      </c>
      <c r="D58" s="265">
        <v>4.1429</v>
      </c>
      <c r="E58" s="290">
        <v>4.1399999999999997</v>
      </c>
      <c r="F58" s="317">
        <v>49</v>
      </c>
      <c r="G58" s="304">
        <v>125</v>
      </c>
      <c r="H58" s="265">
        <v>4.0640000000000001</v>
      </c>
      <c r="I58" s="290">
        <v>4.13</v>
      </c>
      <c r="J58" s="317">
        <v>71</v>
      </c>
      <c r="K58" s="304">
        <v>110</v>
      </c>
      <c r="L58" s="265">
        <v>4.2363</v>
      </c>
      <c r="M58" s="290">
        <v>4.13</v>
      </c>
      <c r="N58" s="317">
        <v>32</v>
      </c>
      <c r="O58" s="279">
        <v>105</v>
      </c>
      <c r="P58" s="189">
        <v>3.8</v>
      </c>
      <c r="Q58" s="290">
        <v>3.86</v>
      </c>
      <c r="R58" s="310">
        <v>57</v>
      </c>
      <c r="S58" s="243">
        <v>109</v>
      </c>
      <c r="T58" s="189">
        <v>4.1835000000000004</v>
      </c>
      <c r="U58" s="290">
        <v>4.1399999999999997</v>
      </c>
      <c r="V58" s="313">
        <v>37</v>
      </c>
      <c r="W58" s="162">
        <f t="shared" si="3"/>
        <v>246</v>
      </c>
      <c r="Y58" s="55"/>
      <c r="Z58" s="55"/>
      <c r="AB58" s="55"/>
    </row>
    <row r="59" spans="1:28" ht="15" customHeight="1" x14ac:dyDescent="0.25">
      <c r="A59" s="171">
        <v>13</v>
      </c>
      <c r="B59" s="24" t="s">
        <v>44</v>
      </c>
      <c r="C59" s="304">
        <v>49</v>
      </c>
      <c r="D59" s="266">
        <v>4.1224999999999996</v>
      </c>
      <c r="E59" s="290">
        <v>4.1399999999999997</v>
      </c>
      <c r="F59" s="317">
        <v>53</v>
      </c>
      <c r="G59" s="304">
        <v>30</v>
      </c>
      <c r="H59" s="266">
        <v>3.7334000000000005</v>
      </c>
      <c r="I59" s="290">
        <v>4.13</v>
      </c>
      <c r="J59" s="317">
        <v>102</v>
      </c>
      <c r="K59" s="304">
        <v>32</v>
      </c>
      <c r="L59" s="266">
        <v>4.0625</v>
      </c>
      <c r="M59" s="290">
        <v>4.13</v>
      </c>
      <c r="N59" s="317">
        <v>72</v>
      </c>
      <c r="O59" s="279">
        <v>22</v>
      </c>
      <c r="P59" s="189">
        <v>3.8181818181818183</v>
      </c>
      <c r="Q59" s="290">
        <v>3.86</v>
      </c>
      <c r="R59" s="310">
        <v>53</v>
      </c>
      <c r="S59" s="243">
        <v>39</v>
      </c>
      <c r="T59" s="189">
        <v>3.9487000000000001</v>
      </c>
      <c r="U59" s="290">
        <v>4.1399999999999997</v>
      </c>
      <c r="V59" s="313">
        <v>81</v>
      </c>
      <c r="W59" s="162">
        <f t="shared" si="3"/>
        <v>361</v>
      </c>
      <c r="Y59" s="55"/>
      <c r="Z59" s="55"/>
      <c r="AB59" s="55"/>
    </row>
    <row r="60" spans="1:28" ht="15" customHeight="1" x14ac:dyDescent="0.25">
      <c r="A60" s="171">
        <v>14</v>
      </c>
      <c r="B60" s="24" t="s">
        <v>40</v>
      </c>
      <c r="C60" s="304">
        <v>101</v>
      </c>
      <c r="D60" s="266">
        <v>3.9995999999999996</v>
      </c>
      <c r="E60" s="290">
        <v>4.1399999999999997</v>
      </c>
      <c r="F60" s="317">
        <v>77</v>
      </c>
      <c r="G60" s="304">
        <v>132</v>
      </c>
      <c r="H60" s="266">
        <v>4.0223000000000004</v>
      </c>
      <c r="I60" s="290">
        <v>4.13</v>
      </c>
      <c r="J60" s="317">
        <v>75</v>
      </c>
      <c r="K60" s="304">
        <v>150</v>
      </c>
      <c r="L60" s="266">
        <v>4.2195999999999998</v>
      </c>
      <c r="M60" s="290">
        <v>4.13</v>
      </c>
      <c r="N60" s="317">
        <v>36</v>
      </c>
      <c r="O60" s="279">
        <v>123</v>
      </c>
      <c r="P60" s="189">
        <v>4.0569105691056917</v>
      </c>
      <c r="Q60" s="290">
        <v>3.86</v>
      </c>
      <c r="R60" s="310">
        <v>24</v>
      </c>
      <c r="S60" s="243">
        <v>149</v>
      </c>
      <c r="T60" s="189">
        <v>4.2957000000000001</v>
      </c>
      <c r="U60" s="290">
        <v>4.1399999999999997</v>
      </c>
      <c r="V60" s="313">
        <v>22</v>
      </c>
      <c r="W60" s="162">
        <f t="shared" si="3"/>
        <v>234</v>
      </c>
      <c r="Y60" s="55"/>
      <c r="Z60" s="55"/>
      <c r="AB60" s="55"/>
    </row>
    <row r="61" spans="1:28" ht="15" customHeight="1" x14ac:dyDescent="0.25">
      <c r="A61" s="171">
        <v>15</v>
      </c>
      <c r="B61" s="24" t="s">
        <v>43</v>
      </c>
      <c r="C61" s="304">
        <v>52</v>
      </c>
      <c r="D61" s="266">
        <v>3.9995999999999996</v>
      </c>
      <c r="E61" s="290">
        <v>4.1399999999999997</v>
      </c>
      <c r="F61" s="317">
        <v>78</v>
      </c>
      <c r="G61" s="304">
        <v>51</v>
      </c>
      <c r="H61" s="266">
        <v>3.6466999999999996</v>
      </c>
      <c r="I61" s="290">
        <v>4.13</v>
      </c>
      <c r="J61" s="317">
        <v>108</v>
      </c>
      <c r="K61" s="304">
        <v>44</v>
      </c>
      <c r="L61" s="266">
        <v>3.8412999999999999</v>
      </c>
      <c r="M61" s="290">
        <v>4.13</v>
      </c>
      <c r="N61" s="317">
        <v>101</v>
      </c>
      <c r="O61" s="279">
        <v>40</v>
      </c>
      <c r="P61" s="189">
        <v>3.7749999999999999</v>
      </c>
      <c r="Q61" s="290">
        <v>3.86</v>
      </c>
      <c r="R61" s="310">
        <v>60</v>
      </c>
      <c r="S61" s="243">
        <v>49</v>
      </c>
      <c r="T61" s="189">
        <v>3.2044000000000001</v>
      </c>
      <c r="U61" s="290">
        <v>4.1399999999999997</v>
      </c>
      <c r="V61" s="313">
        <v>110</v>
      </c>
      <c r="W61" s="162">
        <f t="shared" si="3"/>
        <v>457</v>
      </c>
      <c r="Y61" s="55"/>
      <c r="Z61" s="55"/>
      <c r="AB61" s="55"/>
    </row>
    <row r="62" spans="1:28" ht="15" customHeight="1" x14ac:dyDescent="0.25">
      <c r="A62" s="171">
        <v>16</v>
      </c>
      <c r="B62" s="24" t="s">
        <v>49</v>
      </c>
      <c r="C62" s="304">
        <v>46</v>
      </c>
      <c r="D62" s="266">
        <v>3.9130000000000003</v>
      </c>
      <c r="E62" s="290">
        <v>4.1399999999999997</v>
      </c>
      <c r="F62" s="317">
        <v>88</v>
      </c>
      <c r="G62" s="304">
        <v>83</v>
      </c>
      <c r="H62" s="266">
        <v>3.7466000000000004</v>
      </c>
      <c r="I62" s="290">
        <v>4.13</v>
      </c>
      <c r="J62" s="317">
        <v>100</v>
      </c>
      <c r="K62" s="304">
        <v>87</v>
      </c>
      <c r="L62" s="266">
        <v>4.1950000000000003</v>
      </c>
      <c r="M62" s="290">
        <v>4.13</v>
      </c>
      <c r="N62" s="317">
        <v>40</v>
      </c>
      <c r="O62" s="279">
        <v>78</v>
      </c>
      <c r="P62" s="189">
        <v>3.9102564102564101</v>
      </c>
      <c r="Q62" s="290">
        <v>3.86</v>
      </c>
      <c r="R62" s="310">
        <v>41</v>
      </c>
      <c r="S62" s="243">
        <v>86</v>
      </c>
      <c r="T62" s="189">
        <v>3.9768000000000008</v>
      </c>
      <c r="U62" s="290">
        <v>4.1399999999999997</v>
      </c>
      <c r="V62" s="313">
        <v>74</v>
      </c>
      <c r="W62" s="162">
        <f t="shared" si="3"/>
        <v>343</v>
      </c>
      <c r="Y62" s="55"/>
      <c r="Z62" s="55"/>
      <c r="AB62" s="55"/>
    </row>
    <row r="63" spans="1:28" ht="15" customHeight="1" x14ac:dyDescent="0.25">
      <c r="A63" s="171">
        <v>17</v>
      </c>
      <c r="B63" s="24" t="s">
        <v>50</v>
      </c>
      <c r="C63" s="304">
        <v>62</v>
      </c>
      <c r="D63" s="266">
        <v>3.9032</v>
      </c>
      <c r="E63" s="290">
        <v>4.1399999999999997</v>
      </c>
      <c r="F63" s="317">
        <v>90</v>
      </c>
      <c r="G63" s="304">
        <v>114</v>
      </c>
      <c r="H63" s="266">
        <v>3.8336999999999999</v>
      </c>
      <c r="I63" s="290">
        <v>4.13</v>
      </c>
      <c r="J63" s="317">
        <v>95</v>
      </c>
      <c r="K63" s="304">
        <v>116</v>
      </c>
      <c r="L63" s="266">
        <v>3.7324000000000002</v>
      </c>
      <c r="M63" s="290">
        <v>4.13</v>
      </c>
      <c r="N63" s="317">
        <v>107</v>
      </c>
      <c r="O63" s="279">
        <v>104</v>
      </c>
      <c r="P63" s="189">
        <v>3.0961538461538463</v>
      </c>
      <c r="Q63" s="290">
        <v>3.86</v>
      </c>
      <c r="R63" s="310">
        <v>109</v>
      </c>
      <c r="S63" s="243">
        <v>85</v>
      </c>
      <c r="T63" s="189">
        <v>3.9649999999999999</v>
      </c>
      <c r="U63" s="290">
        <v>4.1399999999999997</v>
      </c>
      <c r="V63" s="313">
        <v>79</v>
      </c>
      <c r="W63" s="162">
        <f t="shared" si="3"/>
        <v>480</v>
      </c>
      <c r="Y63" s="55"/>
      <c r="Z63" s="55"/>
      <c r="AB63" s="55"/>
    </row>
    <row r="64" spans="1:28" ht="15" customHeight="1" x14ac:dyDescent="0.25">
      <c r="A64" s="171">
        <v>18</v>
      </c>
      <c r="B64" s="120" t="s">
        <v>212</v>
      </c>
      <c r="C64" s="304">
        <v>123</v>
      </c>
      <c r="D64" s="268">
        <v>3.8616999999999995</v>
      </c>
      <c r="E64" s="296">
        <v>4.1399999999999997</v>
      </c>
      <c r="F64" s="319">
        <v>97</v>
      </c>
      <c r="G64" s="304">
        <v>207</v>
      </c>
      <c r="H64" s="268">
        <v>4.1646000000000001</v>
      </c>
      <c r="I64" s="296">
        <v>4.13</v>
      </c>
      <c r="J64" s="319">
        <v>47</v>
      </c>
      <c r="K64" s="304">
        <v>109</v>
      </c>
      <c r="L64" s="268">
        <v>3.9262000000000001</v>
      </c>
      <c r="M64" s="296">
        <v>4.13</v>
      </c>
      <c r="N64" s="319">
        <v>91</v>
      </c>
      <c r="O64" s="316"/>
      <c r="P64" s="298"/>
      <c r="Q64" s="296">
        <v>3.86</v>
      </c>
      <c r="R64" s="312">
        <v>110</v>
      </c>
      <c r="S64" s="314"/>
      <c r="T64" s="298"/>
      <c r="U64" s="296">
        <v>4.1399999999999997</v>
      </c>
      <c r="V64" s="313">
        <v>111</v>
      </c>
      <c r="W64" s="166">
        <f t="shared" si="3"/>
        <v>456</v>
      </c>
      <c r="Y64" s="55"/>
      <c r="Z64" s="55"/>
      <c r="AB64" s="55"/>
    </row>
    <row r="65" spans="1:28" ht="15" customHeight="1" x14ac:dyDescent="0.25">
      <c r="A65" s="172">
        <v>19</v>
      </c>
      <c r="B65" s="24" t="s">
        <v>122</v>
      </c>
      <c r="C65" s="304">
        <v>43</v>
      </c>
      <c r="D65" s="266">
        <v>3.8138999999999998</v>
      </c>
      <c r="E65" s="290">
        <v>4.1399999999999997</v>
      </c>
      <c r="F65" s="317">
        <v>101</v>
      </c>
      <c r="G65" s="304">
        <v>91</v>
      </c>
      <c r="H65" s="266">
        <v>4.1758000000000006</v>
      </c>
      <c r="I65" s="290">
        <v>4.13</v>
      </c>
      <c r="J65" s="317">
        <v>39</v>
      </c>
      <c r="K65" s="304">
        <v>111</v>
      </c>
      <c r="L65" s="266">
        <v>4.1350999999999996</v>
      </c>
      <c r="M65" s="290">
        <v>4.13</v>
      </c>
      <c r="N65" s="317">
        <v>53</v>
      </c>
      <c r="O65" s="279">
        <v>76</v>
      </c>
      <c r="P65" s="189">
        <v>4.0789473684210522</v>
      </c>
      <c r="Q65" s="290">
        <v>3.86</v>
      </c>
      <c r="R65" s="310">
        <v>21</v>
      </c>
      <c r="S65" s="243">
        <v>95</v>
      </c>
      <c r="T65" s="189">
        <v>3.8313999999999999</v>
      </c>
      <c r="U65" s="290">
        <v>4.1399999999999997</v>
      </c>
      <c r="V65" s="313">
        <v>97</v>
      </c>
      <c r="W65" s="177">
        <f t="shared" si="3"/>
        <v>311</v>
      </c>
      <c r="Y65" s="55"/>
      <c r="Z65" s="55"/>
      <c r="AB65" s="55"/>
    </row>
    <row r="66" spans="1:28" ht="15" customHeight="1" thickBot="1" x14ac:dyDescent="0.3">
      <c r="A66" s="174">
        <v>20</v>
      </c>
      <c r="B66" s="24" t="s">
        <v>45</v>
      </c>
      <c r="C66" s="304">
        <v>50</v>
      </c>
      <c r="D66" s="266">
        <v>3.78</v>
      </c>
      <c r="E66" s="290">
        <v>4.1399999999999997</v>
      </c>
      <c r="F66" s="317">
        <v>103</v>
      </c>
      <c r="G66" s="304">
        <v>41</v>
      </c>
      <c r="H66" s="266">
        <v>4.0730999999999993</v>
      </c>
      <c r="I66" s="290">
        <v>4.13</v>
      </c>
      <c r="J66" s="317">
        <v>69</v>
      </c>
      <c r="K66" s="304">
        <v>59</v>
      </c>
      <c r="L66" s="266">
        <v>3.9319000000000002</v>
      </c>
      <c r="M66" s="290">
        <v>4.13</v>
      </c>
      <c r="N66" s="317">
        <v>90</v>
      </c>
      <c r="O66" s="279">
        <v>34</v>
      </c>
      <c r="P66" s="189">
        <v>4.1470588235294112</v>
      </c>
      <c r="Q66" s="290">
        <v>3.86</v>
      </c>
      <c r="R66" s="310">
        <v>16</v>
      </c>
      <c r="S66" s="243">
        <v>34</v>
      </c>
      <c r="T66" s="189">
        <v>3.8525</v>
      </c>
      <c r="U66" s="290">
        <v>4.1399999999999997</v>
      </c>
      <c r="V66" s="313">
        <v>92</v>
      </c>
      <c r="W66" s="167">
        <f t="shared" si="3"/>
        <v>370</v>
      </c>
      <c r="Y66" s="55"/>
      <c r="Z66" s="55"/>
      <c r="AB66" s="55"/>
    </row>
    <row r="67" spans="1:28" ht="15" customHeight="1" thickBot="1" x14ac:dyDescent="0.3">
      <c r="A67" s="143"/>
      <c r="B67" s="146" t="s">
        <v>90</v>
      </c>
      <c r="C67" s="155">
        <f>SUM(C68:C81)</f>
        <v>1102</v>
      </c>
      <c r="D67" s="158">
        <f>AVERAGE(D68:D81)</f>
        <v>4.08345</v>
      </c>
      <c r="E67" s="150">
        <v>4.1399999999999997</v>
      </c>
      <c r="F67" s="156"/>
      <c r="G67" s="155">
        <f>SUM(G68:G81)</f>
        <v>1822</v>
      </c>
      <c r="H67" s="158">
        <f>AVERAGE(H68:H81)</f>
        <v>4.1775285714285717</v>
      </c>
      <c r="I67" s="150">
        <v>4.13</v>
      </c>
      <c r="J67" s="156"/>
      <c r="K67" s="155">
        <f>SUM(K68:K81)</f>
        <v>1858</v>
      </c>
      <c r="L67" s="158">
        <f>AVERAGE(L68:L81)</f>
        <v>4.1939785714285716</v>
      </c>
      <c r="M67" s="150">
        <v>4.13</v>
      </c>
      <c r="N67" s="156"/>
      <c r="O67" s="254">
        <f>SUM(O68:O81)</f>
        <v>1558</v>
      </c>
      <c r="P67" s="158">
        <f>AVERAGE(P68:P81)</f>
        <v>3.8422778030592406</v>
      </c>
      <c r="Q67" s="150">
        <v>3.86</v>
      </c>
      <c r="R67" s="254"/>
      <c r="S67" s="155">
        <f>SUM(S68:S81)</f>
        <v>1627</v>
      </c>
      <c r="T67" s="158">
        <f>AVERAGE(T68:T81)</f>
        <v>4.0848071428571426</v>
      </c>
      <c r="U67" s="150">
        <v>4.1399999999999997</v>
      </c>
      <c r="V67" s="156"/>
      <c r="W67" s="147"/>
      <c r="Y67" s="55"/>
      <c r="Z67" s="55"/>
      <c r="AB67" s="55"/>
    </row>
    <row r="68" spans="1:28" ht="15" customHeight="1" x14ac:dyDescent="0.25">
      <c r="A68" s="168">
        <v>1</v>
      </c>
      <c r="B68" s="24" t="s">
        <v>55</v>
      </c>
      <c r="C68" s="304">
        <v>43</v>
      </c>
      <c r="D68" s="266">
        <v>4.5119999999999996</v>
      </c>
      <c r="E68" s="290">
        <v>4.1399999999999997</v>
      </c>
      <c r="F68" s="317">
        <v>5</v>
      </c>
      <c r="G68" s="304">
        <v>60</v>
      </c>
      <c r="H68" s="266">
        <v>3.8996000000000004</v>
      </c>
      <c r="I68" s="290">
        <v>4.13</v>
      </c>
      <c r="J68" s="317">
        <v>90</v>
      </c>
      <c r="K68" s="304">
        <v>71</v>
      </c>
      <c r="L68" s="266">
        <v>4.2253999999999996</v>
      </c>
      <c r="M68" s="290">
        <v>4.13</v>
      </c>
      <c r="N68" s="317">
        <v>35</v>
      </c>
      <c r="O68" s="279">
        <v>75</v>
      </c>
      <c r="P68" s="189">
        <v>3.4666666666666668</v>
      </c>
      <c r="Q68" s="290">
        <v>3.86</v>
      </c>
      <c r="R68" s="310">
        <v>95</v>
      </c>
      <c r="S68" s="243">
        <v>74</v>
      </c>
      <c r="T68" s="189">
        <v>3.8239000000000005</v>
      </c>
      <c r="U68" s="290">
        <v>4.1399999999999997</v>
      </c>
      <c r="V68" s="313">
        <v>98</v>
      </c>
      <c r="W68" s="175">
        <f t="shared" ref="W68:W81" si="4">V68+R68+N68+J68+F68</f>
        <v>323</v>
      </c>
      <c r="Y68" s="55"/>
      <c r="Z68" s="55"/>
      <c r="AB68" s="55"/>
    </row>
    <row r="69" spans="1:28" ht="15" customHeight="1" x14ac:dyDescent="0.25">
      <c r="A69" s="171">
        <v>2</v>
      </c>
      <c r="B69" s="24" t="s">
        <v>53</v>
      </c>
      <c r="C69" s="304">
        <v>81</v>
      </c>
      <c r="D69" s="266">
        <v>4.4819000000000004</v>
      </c>
      <c r="E69" s="290">
        <v>4.1399999999999997</v>
      </c>
      <c r="F69" s="317">
        <v>8</v>
      </c>
      <c r="G69" s="304">
        <v>124</v>
      </c>
      <c r="H69" s="266">
        <v>4.2823000000000002</v>
      </c>
      <c r="I69" s="290">
        <v>4.13</v>
      </c>
      <c r="J69" s="317">
        <v>21</v>
      </c>
      <c r="K69" s="304">
        <v>144</v>
      </c>
      <c r="L69" s="266">
        <v>4.4165999999999999</v>
      </c>
      <c r="M69" s="290">
        <v>4.13</v>
      </c>
      <c r="N69" s="317">
        <v>9</v>
      </c>
      <c r="O69" s="279">
        <v>102</v>
      </c>
      <c r="P69" s="189">
        <v>4.4313725490196081</v>
      </c>
      <c r="Q69" s="290">
        <v>3.86</v>
      </c>
      <c r="R69" s="310">
        <v>3</v>
      </c>
      <c r="S69" s="243">
        <v>99</v>
      </c>
      <c r="T69" s="189">
        <v>4.7474999999999996</v>
      </c>
      <c r="U69" s="290">
        <v>4.1399999999999997</v>
      </c>
      <c r="V69" s="313">
        <v>1</v>
      </c>
      <c r="W69" s="162">
        <f t="shared" si="4"/>
        <v>42</v>
      </c>
      <c r="Y69" s="55"/>
      <c r="Z69" s="55"/>
      <c r="AB69" s="55"/>
    </row>
    <row r="70" spans="1:28" ht="15" customHeight="1" x14ac:dyDescent="0.25">
      <c r="A70" s="171">
        <v>3</v>
      </c>
      <c r="B70" s="24" t="s">
        <v>123</v>
      </c>
      <c r="C70" s="304">
        <v>101</v>
      </c>
      <c r="D70" s="266">
        <v>4.4653999999999998</v>
      </c>
      <c r="E70" s="290">
        <v>4.1399999999999997</v>
      </c>
      <c r="F70" s="317">
        <v>9</v>
      </c>
      <c r="G70" s="304">
        <v>172</v>
      </c>
      <c r="H70" s="266">
        <v>4.3837000000000002</v>
      </c>
      <c r="I70" s="290">
        <v>4.13</v>
      </c>
      <c r="J70" s="317">
        <v>11</v>
      </c>
      <c r="K70" s="304">
        <v>209</v>
      </c>
      <c r="L70" s="266">
        <v>4.3639999999999999</v>
      </c>
      <c r="M70" s="290">
        <v>4.13</v>
      </c>
      <c r="N70" s="317">
        <v>15</v>
      </c>
      <c r="O70" s="279">
        <v>153</v>
      </c>
      <c r="P70" s="189">
        <v>3.7124183006535945</v>
      </c>
      <c r="Q70" s="290">
        <v>3.86</v>
      </c>
      <c r="R70" s="310">
        <v>70</v>
      </c>
      <c r="S70" s="243">
        <v>180</v>
      </c>
      <c r="T70" s="189">
        <v>4.2055999999999996</v>
      </c>
      <c r="U70" s="290">
        <v>4.1399999999999997</v>
      </c>
      <c r="V70" s="313">
        <v>33</v>
      </c>
      <c r="W70" s="162">
        <f t="shared" si="4"/>
        <v>138</v>
      </c>
      <c r="Y70" s="55"/>
      <c r="Z70" s="55"/>
      <c r="AB70" s="55"/>
    </row>
    <row r="71" spans="1:28" ht="15" customHeight="1" x14ac:dyDescent="0.25">
      <c r="A71" s="171">
        <v>4</v>
      </c>
      <c r="B71" s="24" t="s">
        <v>152</v>
      </c>
      <c r="C71" s="304">
        <v>179</v>
      </c>
      <c r="D71" s="266">
        <v>4.1619999999999999</v>
      </c>
      <c r="E71" s="290">
        <v>4.1399999999999997</v>
      </c>
      <c r="F71" s="317">
        <v>40</v>
      </c>
      <c r="G71" s="304">
        <v>249</v>
      </c>
      <c r="H71" s="266">
        <v>4.2288999999999994</v>
      </c>
      <c r="I71" s="290">
        <v>4.13</v>
      </c>
      <c r="J71" s="317">
        <v>31</v>
      </c>
      <c r="K71" s="304">
        <v>191</v>
      </c>
      <c r="L71" s="266">
        <v>4.3241999999999994</v>
      </c>
      <c r="M71" s="290">
        <v>4.13</v>
      </c>
      <c r="N71" s="317">
        <v>19</v>
      </c>
      <c r="O71" s="279">
        <v>185</v>
      </c>
      <c r="P71" s="189">
        <v>3.8378378378378373</v>
      </c>
      <c r="Q71" s="290">
        <v>3.86</v>
      </c>
      <c r="R71" s="310">
        <v>50</v>
      </c>
      <c r="S71" s="243">
        <v>24</v>
      </c>
      <c r="T71" s="189">
        <v>3.6254000000000004</v>
      </c>
      <c r="U71" s="290">
        <v>4.1399999999999997</v>
      </c>
      <c r="V71" s="313">
        <v>106</v>
      </c>
      <c r="W71" s="162">
        <f t="shared" si="4"/>
        <v>246</v>
      </c>
      <c r="Y71" s="55"/>
      <c r="Z71" s="55"/>
      <c r="AB71" s="55"/>
    </row>
    <row r="72" spans="1:28" ht="15" customHeight="1" x14ac:dyDescent="0.25">
      <c r="A72" s="171">
        <v>5</v>
      </c>
      <c r="B72" s="66" t="s">
        <v>130</v>
      </c>
      <c r="C72" s="304">
        <v>62</v>
      </c>
      <c r="D72" s="266">
        <v>4.1616999999999997</v>
      </c>
      <c r="E72" s="292">
        <v>4.1399999999999997</v>
      </c>
      <c r="F72" s="318">
        <v>41</v>
      </c>
      <c r="G72" s="304">
        <v>95</v>
      </c>
      <c r="H72" s="266">
        <v>4.1579000000000006</v>
      </c>
      <c r="I72" s="292">
        <v>4.13</v>
      </c>
      <c r="J72" s="318">
        <v>49</v>
      </c>
      <c r="K72" s="304">
        <v>87</v>
      </c>
      <c r="L72" s="266">
        <v>4.3677999999999999</v>
      </c>
      <c r="M72" s="292">
        <v>4.13</v>
      </c>
      <c r="N72" s="318">
        <v>13</v>
      </c>
      <c r="O72" s="280">
        <v>71</v>
      </c>
      <c r="P72" s="22">
        <v>3.8309859154929575</v>
      </c>
      <c r="Q72" s="292">
        <v>3.86</v>
      </c>
      <c r="R72" s="311">
        <v>51</v>
      </c>
      <c r="S72" s="244">
        <v>94</v>
      </c>
      <c r="T72" s="22">
        <v>4.1166</v>
      </c>
      <c r="U72" s="292">
        <v>4.1399999999999997</v>
      </c>
      <c r="V72" s="313">
        <v>49</v>
      </c>
      <c r="W72" s="162">
        <f t="shared" si="4"/>
        <v>203</v>
      </c>
      <c r="Y72" s="55"/>
      <c r="Z72" s="55"/>
      <c r="AB72" s="55"/>
    </row>
    <row r="73" spans="1:28" ht="15" customHeight="1" x14ac:dyDescent="0.25">
      <c r="A73" s="171">
        <v>6</v>
      </c>
      <c r="B73" s="24" t="s">
        <v>127</v>
      </c>
      <c r="C73" s="304">
        <v>74</v>
      </c>
      <c r="D73" s="266">
        <v>4.1486999999999998</v>
      </c>
      <c r="E73" s="290">
        <v>4.1399999999999997</v>
      </c>
      <c r="F73" s="317">
        <v>45</v>
      </c>
      <c r="G73" s="304">
        <v>157</v>
      </c>
      <c r="H73" s="266">
        <v>4.0955000000000004</v>
      </c>
      <c r="I73" s="290">
        <v>4.13</v>
      </c>
      <c r="J73" s="317">
        <v>61</v>
      </c>
      <c r="K73" s="304">
        <v>178</v>
      </c>
      <c r="L73" s="266">
        <v>4.0842999999999998</v>
      </c>
      <c r="M73" s="290">
        <v>4.13</v>
      </c>
      <c r="N73" s="317">
        <v>66</v>
      </c>
      <c r="O73" s="279">
        <v>160</v>
      </c>
      <c r="P73" s="189">
        <v>3.9312499999999999</v>
      </c>
      <c r="Q73" s="290">
        <v>3.86</v>
      </c>
      <c r="R73" s="310">
        <v>38</v>
      </c>
      <c r="S73" s="243">
        <v>160</v>
      </c>
      <c r="T73" s="189">
        <v>4.1067</v>
      </c>
      <c r="U73" s="290">
        <v>4.1399999999999997</v>
      </c>
      <c r="V73" s="313">
        <v>52</v>
      </c>
      <c r="W73" s="162">
        <f t="shared" si="4"/>
        <v>262</v>
      </c>
      <c r="Y73" s="55"/>
      <c r="Z73" s="55"/>
      <c r="AB73" s="55"/>
    </row>
    <row r="74" spans="1:28" ht="15" customHeight="1" x14ac:dyDescent="0.25">
      <c r="A74" s="171">
        <v>7</v>
      </c>
      <c r="B74" s="66" t="s">
        <v>52</v>
      </c>
      <c r="C74" s="304">
        <v>74</v>
      </c>
      <c r="D74" s="266">
        <v>4.1347000000000005</v>
      </c>
      <c r="E74" s="292">
        <v>4.1399999999999997</v>
      </c>
      <c r="F74" s="318">
        <v>52</v>
      </c>
      <c r="G74" s="304">
        <v>128</v>
      </c>
      <c r="H74" s="266">
        <v>4.6172000000000004</v>
      </c>
      <c r="I74" s="292">
        <v>4.13</v>
      </c>
      <c r="J74" s="318">
        <v>4</v>
      </c>
      <c r="K74" s="304">
        <v>113</v>
      </c>
      <c r="L74" s="266">
        <v>4.2744</v>
      </c>
      <c r="M74" s="292">
        <v>4.13</v>
      </c>
      <c r="N74" s="318">
        <v>22</v>
      </c>
      <c r="O74" s="280">
        <v>107</v>
      </c>
      <c r="P74" s="22">
        <v>3.7383177570093453</v>
      </c>
      <c r="Q74" s="292">
        <v>3.86</v>
      </c>
      <c r="R74" s="311">
        <v>66</v>
      </c>
      <c r="S74" s="244">
        <v>116</v>
      </c>
      <c r="T74" s="22">
        <v>4.2324000000000002</v>
      </c>
      <c r="U74" s="292">
        <v>4.1399999999999997</v>
      </c>
      <c r="V74" s="313">
        <v>28</v>
      </c>
      <c r="W74" s="162">
        <f t="shared" si="4"/>
        <v>172</v>
      </c>
      <c r="Y74" s="55"/>
      <c r="Z74" s="55"/>
      <c r="AB74" s="55"/>
    </row>
    <row r="75" spans="1:28" ht="15" customHeight="1" x14ac:dyDescent="0.25">
      <c r="A75" s="171">
        <v>8</v>
      </c>
      <c r="B75" s="24" t="s">
        <v>126</v>
      </c>
      <c r="C75" s="304">
        <v>64</v>
      </c>
      <c r="D75" s="266">
        <v>4.0468999999999999</v>
      </c>
      <c r="E75" s="290">
        <v>4.1399999999999997</v>
      </c>
      <c r="F75" s="317">
        <v>64</v>
      </c>
      <c r="G75" s="304">
        <v>90</v>
      </c>
      <c r="H75" s="266">
        <v>4.1112000000000002</v>
      </c>
      <c r="I75" s="290">
        <v>4.13</v>
      </c>
      <c r="J75" s="317">
        <v>59</v>
      </c>
      <c r="K75" s="304">
        <v>97</v>
      </c>
      <c r="L75" s="266">
        <v>4.1233000000000004</v>
      </c>
      <c r="M75" s="290">
        <v>4.13</v>
      </c>
      <c r="N75" s="317">
        <v>60</v>
      </c>
      <c r="O75" s="279">
        <v>102</v>
      </c>
      <c r="P75" s="189">
        <v>4.1568627450980387</v>
      </c>
      <c r="Q75" s="290">
        <v>3.86</v>
      </c>
      <c r="R75" s="310">
        <v>13</v>
      </c>
      <c r="S75" s="243">
        <v>106</v>
      </c>
      <c r="T75" s="189">
        <v>4.1793000000000005</v>
      </c>
      <c r="U75" s="290">
        <v>4.1399999999999997</v>
      </c>
      <c r="V75" s="313">
        <v>36</v>
      </c>
      <c r="W75" s="176">
        <f t="shared" si="4"/>
        <v>232</v>
      </c>
      <c r="Y75" s="55"/>
      <c r="Z75" s="55"/>
      <c r="AB75" s="55"/>
    </row>
    <row r="76" spans="1:28" ht="15" customHeight="1" x14ac:dyDescent="0.25">
      <c r="A76" s="171">
        <v>9</v>
      </c>
      <c r="B76" s="24" t="s">
        <v>128</v>
      </c>
      <c r="C76" s="304">
        <v>115</v>
      </c>
      <c r="D76" s="266">
        <v>4.0260999999999996</v>
      </c>
      <c r="E76" s="290">
        <v>4.1399999999999997</v>
      </c>
      <c r="F76" s="317">
        <v>70</v>
      </c>
      <c r="G76" s="304">
        <v>212</v>
      </c>
      <c r="H76" s="266">
        <v>3.9953000000000003</v>
      </c>
      <c r="I76" s="290">
        <v>4.13</v>
      </c>
      <c r="J76" s="317">
        <v>79</v>
      </c>
      <c r="K76" s="304">
        <v>197</v>
      </c>
      <c r="L76" s="266">
        <v>3.9695999999999998</v>
      </c>
      <c r="M76" s="290">
        <v>4.13</v>
      </c>
      <c r="N76" s="317">
        <v>86</v>
      </c>
      <c r="O76" s="279">
        <v>115</v>
      </c>
      <c r="P76" s="189">
        <v>3.5652173913043477</v>
      </c>
      <c r="Q76" s="290">
        <v>3.86</v>
      </c>
      <c r="R76" s="310">
        <v>86</v>
      </c>
      <c r="S76" s="243">
        <v>233</v>
      </c>
      <c r="T76" s="189">
        <v>4.2185000000000006</v>
      </c>
      <c r="U76" s="290">
        <v>4.1399999999999997</v>
      </c>
      <c r="V76" s="313">
        <v>30</v>
      </c>
      <c r="W76" s="162">
        <f t="shared" si="4"/>
        <v>351</v>
      </c>
      <c r="Y76" s="55"/>
      <c r="Z76" s="55"/>
      <c r="AB76" s="55"/>
    </row>
    <row r="77" spans="1:28" ht="15" customHeight="1" x14ac:dyDescent="0.25">
      <c r="A77" s="171">
        <v>10</v>
      </c>
      <c r="B77" s="24" t="s">
        <v>54</v>
      </c>
      <c r="C77" s="304">
        <v>56</v>
      </c>
      <c r="D77" s="266">
        <v>4</v>
      </c>
      <c r="E77" s="290">
        <v>4.1399999999999997</v>
      </c>
      <c r="F77" s="317">
        <v>74</v>
      </c>
      <c r="G77" s="304">
        <v>96</v>
      </c>
      <c r="H77" s="266">
        <v>4.2292000000000005</v>
      </c>
      <c r="I77" s="290">
        <v>4.13</v>
      </c>
      <c r="J77" s="317">
        <v>30</v>
      </c>
      <c r="K77" s="304">
        <v>95</v>
      </c>
      <c r="L77" s="266">
        <v>4.0004</v>
      </c>
      <c r="M77" s="290">
        <v>4.13</v>
      </c>
      <c r="N77" s="317">
        <v>81</v>
      </c>
      <c r="O77" s="279">
        <v>81</v>
      </c>
      <c r="P77" s="189">
        <v>3.9012345679012346</v>
      </c>
      <c r="Q77" s="290">
        <v>3.86</v>
      </c>
      <c r="R77" s="310">
        <v>43</v>
      </c>
      <c r="S77" s="243">
        <v>104</v>
      </c>
      <c r="T77" s="189">
        <v>3.9135000000000004</v>
      </c>
      <c r="U77" s="290">
        <v>4.1399999999999997</v>
      </c>
      <c r="V77" s="313">
        <v>85</v>
      </c>
      <c r="W77" s="162">
        <f t="shared" si="4"/>
        <v>313</v>
      </c>
      <c r="Y77" s="55"/>
      <c r="Z77" s="55"/>
      <c r="AB77" s="55"/>
    </row>
    <row r="78" spans="1:28" ht="15" customHeight="1" x14ac:dyDescent="0.25">
      <c r="A78" s="171">
        <v>11</v>
      </c>
      <c r="B78" s="24" t="s">
        <v>129</v>
      </c>
      <c r="C78" s="304">
        <v>117</v>
      </c>
      <c r="D78" s="266">
        <v>3.8632000000000004</v>
      </c>
      <c r="E78" s="290">
        <v>4.1399999999999997</v>
      </c>
      <c r="F78" s="317">
        <v>96</v>
      </c>
      <c r="G78" s="304">
        <v>138</v>
      </c>
      <c r="H78" s="266">
        <v>3.8985000000000003</v>
      </c>
      <c r="I78" s="290">
        <v>4.13</v>
      </c>
      <c r="J78" s="317">
        <v>91</v>
      </c>
      <c r="K78" s="304">
        <v>178</v>
      </c>
      <c r="L78" s="266">
        <v>4.0225</v>
      </c>
      <c r="M78" s="290">
        <v>4.13</v>
      </c>
      <c r="N78" s="317">
        <v>79</v>
      </c>
      <c r="O78" s="279">
        <v>158</v>
      </c>
      <c r="P78" s="189">
        <v>4.0696202531645573</v>
      </c>
      <c r="Q78" s="290">
        <v>3.86</v>
      </c>
      <c r="R78" s="310">
        <v>23</v>
      </c>
      <c r="S78" s="243">
        <v>156</v>
      </c>
      <c r="T78" s="189">
        <v>3.8144000000000005</v>
      </c>
      <c r="U78" s="290">
        <v>4.1399999999999997</v>
      </c>
      <c r="V78" s="313">
        <v>101</v>
      </c>
      <c r="W78" s="162">
        <f t="shared" si="4"/>
        <v>390</v>
      </c>
      <c r="Y78" s="55"/>
      <c r="Z78" s="55"/>
      <c r="AB78" s="55"/>
    </row>
    <row r="79" spans="1:28" ht="15" customHeight="1" x14ac:dyDescent="0.25">
      <c r="A79" s="171">
        <v>12</v>
      </c>
      <c r="B79" s="24" t="s">
        <v>56</v>
      </c>
      <c r="C79" s="304">
        <v>45</v>
      </c>
      <c r="D79" s="266">
        <v>3.8218999999999999</v>
      </c>
      <c r="E79" s="290">
        <v>4.1399999999999997</v>
      </c>
      <c r="F79" s="317">
        <v>100</v>
      </c>
      <c r="G79" s="304">
        <v>112</v>
      </c>
      <c r="H79" s="266">
        <v>4.2409999999999997</v>
      </c>
      <c r="I79" s="290">
        <v>4.13</v>
      </c>
      <c r="J79" s="317">
        <v>29</v>
      </c>
      <c r="K79" s="304">
        <v>110</v>
      </c>
      <c r="L79" s="266">
        <v>4.1453999999999995</v>
      </c>
      <c r="M79" s="290">
        <v>4.13</v>
      </c>
      <c r="N79" s="317">
        <v>49</v>
      </c>
      <c r="O79" s="279">
        <v>82</v>
      </c>
      <c r="P79" s="189">
        <v>3.8292682926829271</v>
      </c>
      <c r="Q79" s="290">
        <v>3.86</v>
      </c>
      <c r="R79" s="310">
        <v>52</v>
      </c>
      <c r="S79" s="243">
        <v>126</v>
      </c>
      <c r="T79" s="189">
        <v>4.3019999999999996</v>
      </c>
      <c r="U79" s="290">
        <v>4.1399999999999997</v>
      </c>
      <c r="V79" s="313">
        <v>21</v>
      </c>
      <c r="W79" s="162">
        <f t="shared" si="4"/>
        <v>251</v>
      </c>
      <c r="Y79" s="55"/>
      <c r="Z79" s="55"/>
      <c r="AB79" s="55"/>
    </row>
    <row r="80" spans="1:28" ht="15" customHeight="1" x14ac:dyDescent="0.25">
      <c r="A80" s="171">
        <v>13</v>
      </c>
      <c r="B80" s="24" t="s">
        <v>125</v>
      </c>
      <c r="C80" s="304">
        <v>68</v>
      </c>
      <c r="D80" s="266">
        <v>3.6915999999999998</v>
      </c>
      <c r="E80" s="290">
        <v>4.1399999999999997</v>
      </c>
      <c r="F80" s="317">
        <v>109</v>
      </c>
      <c r="G80" s="304">
        <v>100</v>
      </c>
      <c r="H80" s="266">
        <v>4.3899999999999997</v>
      </c>
      <c r="I80" s="290">
        <v>4.13</v>
      </c>
      <c r="J80" s="317">
        <v>10</v>
      </c>
      <c r="K80" s="304">
        <v>88</v>
      </c>
      <c r="L80" s="266">
        <v>4.3978000000000002</v>
      </c>
      <c r="M80" s="290">
        <v>4.13</v>
      </c>
      <c r="N80" s="317">
        <v>10</v>
      </c>
      <c r="O80" s="279">
        <v>93</v>
      </c>
      <c r="P80" s="189">
        <v>3.6451612903225805</v>
      </c>
      <c r="Q80" s="290">
        <v>3.86</v>
      </c>
      <c r="R80" s="310">
        <v>81</v>
      </c>
      <c r="S80" s="243">
        <v>84</v>
      </c>
      <c r="T80" s="189">
        <v>4.1547000000000001</v>
      </c>
      <c r="U80" s="290">
        <v>4.1399999999999997</v>
      </c>
      <c r="V80" s="313">
        <v>40</v>
      </c>
      <c r="W80" s="162">
        <f t="shared" si="4"/>
        <v>250</v>
      </c>
      <c r="Y80" s="55"/>
      <c r="Z80" s="55"/>
      <c r="AB80" s="55"/>
    </row>
    <row r="81" spans="1:28" ht="15" customHeight="1" thickBot="1" x14ac:dyDescent="0.3">
      <c r="A81" s="171">
        <v>14</v>
      </c>
      <c r="B81" s="24" t="s">
        <v>124</v>
      </c>
      <c r="C81" s="304">
        <v>23</v>
      </c>
      <c r="D81" s="266">
        <v>3.6522000000000001</v>
      </c>
      <c r="E81" s="290">
        <v>4.1399999999999997</v>
      </c>
      <c r="F81" s="317">
        <v>111</v>
      </c>
      <c r="G81" s="304">
        <v>89</v>
      </c>
      <c r="H81" s="266">
        <v>3.9551000000000003</v>
      </c>
      <c r="I81" s="290">
        <v>4.13</v>
      </c>
      <c r="J81" s="317">
        <v>86</v>
      </c>
      <c r="K81" s="304">
        <v>100</v>
      </c>
      <c r="L81" s="266">
        <v>4</v>
      </c>
      <c r="M81" s="290">
        <v>4.13</v>
      </c>
      <c r="N81" s="317">
        <v>83</v>
      </c>
      <c r="O81" s="279">
        <v>74</v>
      </c>
      <c r="P81" s="189">
        <v>3.6756756756756754</v>
      </c>
      <c r="Q81" s="290">
        <v>3.86</v>
      </c>
      <c r="R81" s="310">
        <v>76</v>
      </c>
      <c r="S81" s="243">
        <v>71</v>
      </c>
      <c r="T81" s="189">
        <v>3.7467999999999995</v>
      </c>
      <c r="U81" s="290">
        <v>4.1399999999999997</v>
      </c>
      <c r="V81" s="313">
        <v>103</v>
      </c>
      <c r="W81" s="162">
        <f t="shared" si="4"/>
        <v>459</v>
      </c>
      <c r="Y81" s="55"/>
      <c r="Z81" s="55"/>
      <c r="AB81" s="55"/>
    </row>
    <row r="82" spans="1:28" ht="15" customHeight="1" thickBot="1" x14ac:dyDescent="0.3">
      <c r="A82" s="143"/>
      <c r="B82" s="146" t="s">
        <v>91</v>
      </c>
      <c r="C82" s="155">
        <f>SUM(C83:C113)</f>
        <v>2572</v>
      </c>
      <c r="D82" s="158">
        <f>AVERAGE(D83:D113)</f>
        <v>4.1029548387096773</v>
      </c>
      <c r="E82" s="150">
        <v>4.1399999999999997</v>
      </c>
      <c r="F82" s="156"/>
      <c r="G82" s="155">
        <f>SUM(G83:G113)</f>
        <v>4698</v>
      </c>
      <c r="H82" s="158">
        <f>AVERAGE(H83:H113)</f>
        <v>4.0996066666666673</v>
      </c>
      <c r="I82" s="150">
        <v>4.13</v>
      </c>
      <c r="J82" s="156"/>
      <c r="K82" s="155">
        <f>SUM(K83:K113)</f>
        <v>4780</v>
      </c>
      <c r="L82" s="158">
        <f>AVERAGE(L83:L113)</f>
        <v>4.1038933333333345</v>
      </c>
      <c r="M82" s="150">
        <v>4.13</v>
      </c>
      <c r="N82" s="156"/>
      <c r="O82" s="254">
        <f>SUM(O83:O113)</f>
        <v>4112</v>
      </c>
      <c r="P82" s="158">
        <f>AVERAGE(P83:P113)</f>
        <v>3.8266799438578478</v>
      </c>
      <c r="Q82" s="150">
        <v>3.86</v>
      </c>
      <c r="R82" s="254"/>
      <c r="S82" s="155">
        <f>SUM(S83:S113)</f>
        <v>3917</v>
      </c>
      <c r="T82" s="158">
        <f>AVERAGE(T83:T113)</f>
        <v>4.0879333333333339</v>
      </c>
      <c r="U82" s="150">
        <v>4.1399999999999997</v>
      </c>
      <c r="V82" s="156"/>
      <c r="W82" s="147"/>
      <c r="Y82" s="55"/>
      <c r="Z82" s="55"/>
      <c r="AB82" s="55"/>
    </row>
    <row r="83" spans="1:28" ht="15" customHeight="1" x14ac:dyDescent="0.25">
      <c r="A83" s="168">
        <v>1</v>
      </c>
      <c r="B83" s="24" t="s">
        <v>63</v>
      </c>
      <c r="C83" s="304">
        <v>99</v>
      </c>
      <c r="D83" s="266">
        <v>4.4844000000000008</v>
      </c>
      <c r="E83" s="290">
        <v>4.1399999999999997</v>
      </c>
      <c r="F83" s="317">
        <v>7</v>
      </c>
      <c r="G83" s="304">
        <v>157</v>
      </c>
      <c r="H83" s="266">
        <v>4.1783000000000001</v>
      </c>
      <c r="I83" s="290">
        <v>4.13</v>
      </c>
      <c r="J83" s="317">
        <v>42</v>
      </c>
      <c r="K83" s="304">
        <v>186</v>
      </c>
      <c r="L83" s="266">
        <v>4.2150999999999996</v>
      </c>
      <c r="M83" s="290">
        <v>4.13</v>
      </c>
      <c r="N83" s="317">
        <v>38</v>
      </c>
      <c r="O83" s="279">
        <v>131</v>
      </c>
      <c r="P83" s="189">
        <v>4.3969465648854964</v>
      </c>
      <c r="Q83" s="290">
        <v>3.86</v>
      </c>
      <c r="R83" s="310">
        <v>5</v>
      </c>
      <c r="S83" s="243">
        <v>118</v>
      </c>
      <c r="T83" s="189">
        <v>4.0252999999999997</v>
      </c>
      <c r="U83" s="290">
        <v>4.1399999999999997</v>
      </c>
      <c r="V83" s="313">
        <v>62</v>
      </c>
      <c r="W83" s="175">
        <f t="shared" ref="W83:W113" si="5">V83+R83+N83+J83+F83</f>
        <v>154</v>
      </c>
      <c r="Y83" s="55"/>
      <c r="Z83" s="55"/>
      <c r="AB83" s="55"/>
    </row>
    <row r="84" spans="1:28" ht="15" customHeight="1" x14ac:dyDescent="0.25">
      <c r="A84" s="171">
        <v>2</v>
      </c>
      <c r="B84" s="24" t="s">
        <v>146</v>
      </c>
      <c r="C84" s="304">
        <v>28</v>
      </c>
      <c r="D84" s="266">
        <v>4.4642999999999997</v>
      </c>
      <c r="E84" s="290">
        <v>4.1399999999999997</v>
      </c>
      <c r="F84" s="317">
        <v>10</v>
      </c>
      <c r="G84" s="304">
        <v>202</v>
      </c>
      <c r="H84" s="266">
        <v>4.3563999999999998</v>
      </c>
      <c r="I84" s="290">
        <v>4.13</v>
      </c>
      <c r="J84" s="317">
        <v>15</v>
      </c>
      <c r="K84" s="304">
        <v>246</v>
      </c>
      <c r="L84" s="266">
        <v>4.1421999999999999</v>
      </c>
      <c r="M84" s="290">
        <v>4.13</v>
      </c>
      <c r="N84" s="317">
        <v>51</v>
      </c>
      <c r="O84" s="279">
        <v>235</v>
      </c>
      <c r="P84" s="189">
        <v>4.182978723404255</v>
      </c>
      <c r="Q84" s="290">
        <v>3.86</v>
      </c>
      <c r="R84" s="310">
        <v>12</v>
      </c>
      <c r="S84" s="243">
        <v>215</v>
      </c>
      <c r="T84" s="189">
        <v>4.2325999999999997</v>
      </c>
      <c r="U84" s="290">
        <v>4.1399999999999997</v>
      </c>
      <c r="V84" s="313">
        <v>29</v>
      </c>
      <c r="W84" s="162">
        <f t="shared" si="5"/>
        <v>117</v>
      </c>
      <c r="Y84" s="55"/>
      <c r="Z84" s="55"/>
      <c r="AB84" s="55"/>
    </row>
    <row r="85" spans="1:28" ht="15" customHeight="1" x14ac:dyDescent="0.25">
      <c r="A85" s="171">
        <v>3</v>
      </c>
      <c r="B85" s="24" t="s">
        <v>98</v>
      </c>
      <c r="C85" s="304">
        <v>154</v>
      </c>
      <c r="D85" s="266">
        <v>4.3831999999999995</v>
      </c>
      <c r="E85" s="290">
        <v>4.1399999999999997</v>
      </c>
      <c r="F85" s="317">
        <v>13</v>
      </c>
      <c r="G85" s="304">
        <v>289</v>
      </c>
      <c r="H85" s="266">
        <v>4.0937999999999999</v>
      </c>
      <c r="I85" s="290">
        <v>4.13</v>
      </c>
      <c r="J85" s="317">
        <v>64</v>
      </c>
      <c r="K85" s="304">
        <v>282</v>
      </c>
      <c r="L85" s="266">
        <v>4.2585000000000006</v>
      </c>
      <c r="M85" s="290">
        <v>4.13</v>
      </c>
      <c r="N85" s="317">
        <v>26</v>
      </c>
      <c r="O85" s="279">
        <v>231</v>
      </c>
      <c r="P85" s="189">
        <v>4.008658008658009</v>
      </c>
      <c r="Q85" s="290">
        <v>3.86</v>
      </c>
      <c r="R85" s="310">
        <v>31</v>
      </c>
      <c r="S85" s="243">
        <v>259</v>
      </c>
      <c r="T85" s="189">
        <v>4.4127000000000001</v>
      </c>
      <c r="U85" s="290">
        <v>4.1399999999999997</v>
      </c>
      <c r="V85" s="313">
        <v>6</v>
      </c>
      <c r="W85" s="162">
        <f t="shared" si="5"/>
        <v>140</v>
      </c>
      <c r="Y85" s="55"/>
      <c r="Z85" s="55"/>
      <c r="AB85" s="55"/>
    </row>
    <row r="86" spans="1:28" ht="15" customHeight="1" x14ac:dyDescent="0.25">
      <c r="A86" s="171">
        <v>4</v>
      </c>
      <c r="B86" s="24" t="s">
        <v>210</v>
      </c>
      <c r="C86" s="304">
        <v>46</v>
      </c>
      <c r="D86" s="266">
        <v>4.3043999999999993</v>
      </c>
      <c r="E86" s="290">
        <v>4.1399999999999997</v>
      </c>
      <c r="F86" s="317">
        <v>19</v>
      </c>
      <c r="G86" s="304">
        <v>67</v>
      </c>
      <c r="H86" s="266">
        <v>4.2388000000000003</v>
      </c>
      <c r="I86" s="290">
        <v>4.13</v>
      </c>
      <c r="J86" s="317">
        <v>27</v>
      </c>
      <c r="K86" s="304">
        <v>82</v>
      </c>
      <c r="L86" s="266">
        <v>4.1345000000000001</v>
      </c>
      <c r="M86" s="290">
        <v>4.13</v>
      </c>
      <c r="N86" s="317">
        <v>54</v>
      </c>
      <c r="O86" s="279">
        <v>79</v>
      </c>
      <c r="P86" s="189">
        <v>3.5822784810126582</v>
      </c>
      <c r="Q86" s="290">
        <v>3.86</v>
      </c>
      <c r="R86" s="310">
        <v>85</v>
      </c>
      <c r="S86" s="243">
        <v>84</v>
      </c>
      <c r="T86" s="189">
        <v>4.2143000000000006</v>
      </c>
      <c r="U86" s="290">
        <v>4.1399999999999997</v>
      </c>
      <c r="V86" s="313">
        <v>31</v>
      </c>
      <c r="W86" s="162">
        <f t="shared" si="5"/>
        <v>216</v>
      </c>
      <c r="Y86" s="55"/>
      <c r="Z86" s="55"/>
      <c r="AB86" s="55"/>
    </row>
    <row r="87" spans="1:28" ht="15" customHeight="1" x14ac:dyDescent="0.25">
      <c r="A87" s="171">
        <v>5</v>
      </c>
      <c r="B87" s="24" t="s">
        <v>137</v>
      </c>
      <c r="C87" s="304">
        <v>50</v>
      </c>
      <c r="D87" s="266">
        <v>4.28</v>
      </c>
      <c r="E87" s="290">
        <v>4.1399999999999997</v>
      </c>
      <c r="F87" s="317">
        <v>22</v>
      </c>
      <c r="G87" s="304">
        <v>96</v>
      </c>
      <c r="H87" s="266">
        <v>4.2812000000000001</v>
      </c>
      <c r="I87" s="290">
        <v>4.13</v>
      </c>
      <c r="J87" s="317">
        <v>22</v>
      </c>
      <c r="K87" s="304">
        <v>114</v>
      </c>
      <c r="L87" s="266">
        <v>3.8508</v>
      </c>
      <c r="M87" s="290">
        <v>4.13</v>
      </c>
      <c r="N87" s="317">
        <v>100</v>
      </c>
      <c r="O87" s="279">
        <v>105</v>
      </c>
      <c r="P87" s="189">
        <v>3.4666666666666663</v>
      </c>
      <c r="Q87" s="290">
        <v>3.86</v>
      </c>
      <c r="R87" s="310">
        <v>96</v>
      </c>
      <c r="S87" s="243">
        <v>109</v>
      </c>
      <c r="T87" s="189">
        <v>4.1467999999999998</v>
      </c>
      <c r="U87" s="290">
        <v>4.1399999999999997</v>
      </c>
      <c r="V87" s="313">
        <v>42</v>
      </c>
      <c r="W87" s="162">
        <f t="shared" si="5"/>
        <v>282</v>
      </c>
      <c r="Y87" s="55"/>
      <c r="Z87" s="55"/>
      <c r="AB87" s="55"/>
    </row>
    <row r="88" spans="1:28" ht="15" customHeight="1" x14ac:dyDescent="0.25">
      <c r="A88" s="171">
        <v>6</v>
      </c>
      <c r="B88" s="24" t="s">
        <v>133</v>
      </c>
      <c r="C88" s="304">
        <v>53</v>
      </c>
      <c r="D88" s="266">
        <v>4.2641</v>
      </c>
      <c r="E88" s="290">
        <v>4.1399999999999997</v>
      </c>
      <c r="F88" s="317">
        <v>26</v>
      </c>
      <c r="G88" s="304">
        <v>114</v>
      </c>
      <c r="H88" s="266">
        <v>4.2720000000000002</v>
      </c>
      <c r="I88" s="290">
        <v>4.13</v>
      </c>
      <c r="J88" s="317">
        <v>23</v>
      </c>
      <c r="K88" s="304">
        <v>126</v>
      </c>
      <c r="L88" s="266">
        <v>4.2539999999999996</v>
      </c>
      <c r="M88" s="290">
        <v>4.13</v>
      </c>
      <c r="N88" s="317">
        <v>27</v>
      </c>
      <c r="O88" s="279">
        <v>118</v>
      </c>
      <c r="P88" s="189">
        <v>3.6864406779661021</v>
      </c>
      <c r="Q88" s="290">
        <v>3.86</v>
      </c>
      <c r="R88" s="310">
        <v>75</v>
      </c>
      <c r="S88" s="243">
        <v>116</v>
      </c>
      <c r="T88" s="189">
        <v>3.9826999999999999</v>
      </c>
      <c r="U88" s="290">
        <v>4.1399999999999997</v>
      </c>
      <c r="V88" s="313">
        <v>76</v>
      </c>
      <c r="W88" s="162">
        <f t="shared" si="5"/>
        <v>227</v>
      </c>
      <c r="Y88" s="55"/>
      <c r="Z88" s="55"/>
      <c r="AB88" s="55"/>
    </row>
    <row r="89" spans="1:28" ht="15" customHeight="1" x14ac:dyDescent="0.25">
      <c r="A89" s="171">
        <v>7</v>
      </c>
      <c r="B89" s="24" t="s">
        <v>136</v>
      </c>
      <c r="C89" s="304">
        <v>54</v>
      </c>
      <c r="D89" s="266">
        <v>4.2407000000000004</v>
      </c>
      <c r="E89" s="290">
        <v>4.1399999999999997</v>
      </c>
      <c r="F89" s="317">
        <v>29</v>
      </c>
      <c r="G89" s="304">
        <v>81</v>
      </c>
      <c r="H89" s="266">
        <v>4.1725000000000003</v>
      </c>
      <c r="I89" s="290">
        <v>4.13</v>
      </c>
      <c r="J89" s="317">
        <v>44</v>
      </c>
      <c r="K89" s="304">
        <v>105</v>
      </c>
      <c r="L89" s="266">
        <v>4.1147</v>
      </c>
      <c r="M89" s="290">
        <v>4.13</v>
      </c>
      <c r="N89" s="317">
        <v>62</v>
      </c>
      <c r="O89" s="279">
        <v>69</v>
      </c>
      <c r="P89" s="189">
        <v>3.5942028985507251</v>
      </c>
      <c r="Q89" s="290">
        <v>3.86</v>
      </c>
      <c r="R89" s="310">
        <v>83</v>
      </c>
      <c r="S89" s="243">
        <v>94</v>
      </c>
      <c r="T89" s="189">
        <v>3.9043000000000001</v>
      </c>
      <c r="U89" s="290">
        <v>4.1399999999999997</v>
      </c>
      <c r="V89" s="313">
        <v>87</v>
      </c>
      <c r="W89" s="162">
        <f t="shared" si="5"/>
        <v>305</v>
      </c>
      <c r="Y89" s="55"/>
      <c r="Z89" s="55"/>
      <c r="AB89" s="55"/>
    </row>
    <row r="90" spans="1:28" ht="15" customHeight="1" x14ac:dyDescent="0.25">
      <c r="A90" s="171">
        <v>8</v>
      </c>
      <c r="B90" s="24" t="s">
        <v>101</v>
      </c>
      <c r="C90" s="304">
        <v>174</v>
      </c>
      <c r="D90" s="266">
        <v>4.2187999999999999</v>
      </c>
      <c r="E90" s="290">
        <v>4.1399999999999997</v>
      </c>
      <c r="F90" s="317">
        <v>33</v>
      </c>
      <c r="G90" s="304">
        <v>254</v>
      </c>
      <c r="H90" s="266">
        <v>4.1886999999999999</v>
      </c>
      <c r="I90" s="290">
        <v>4.13</v>
      </c>
      <c r="J90" s="317">
        <v>38</v>
      </c>
      <c r="K90" s="304">
        <v>154</v>
      </c>
      <c r="L90" s="266">
        <v>4.0520000000000005</v>
      </c>
      <c r="M90" s="290">
        <v>4.13</v>
      </c>
      <c r="N90" s="317">
        <v>75</v>
      </c>
      <c r="O90" s="279">
        <v>164</v>
      </c>
      <c r="P90" s="189">
        <v>3.98780487804878</v>
      </c>
      <c r="Q90" s="290">
        <v>3.86</v>
      </c>
      <c r="R90" s="310">
        <v>35</v>
      </c>
      <c r="S90" s="243">
        <v>137</v>
      </c>
      <c r="T90" s="189">
        <v>3.9854000000000003</v>
      </c>
      <c r="U90" s="290">
        <v>4.1399999999999997</v>
      </c>
      <c r="V90" s="313">
        <v>71</v>
      </c>
      <c r="W90" s="162">
        <f t="shared" si="5"/>
        <v>252</v>
      </c>
      <c r="Y90" s="55"/>
      <c r="Z90" s="55"/>
      <c r="AB90" s="55"/>
    </row>
    <row r="91" spans="1:28" ht="15" customHeight="1" x14ac:dyDescent="0.25">
      <c r="A91" s="171">
        <v>9</v>
      </c>
      <c r="B91" s="24" t="s">
        <v>208</v>
      </c>
      <c r="C91" s="304">
        <v>60</v>
      </c>
      <c r="D91" s="266">
        <v>4.2165999999999997</v>
      </c>
      <c r="E91" s="290">
        <v>4.1399999999999997</v>
      </c>
      <c r="F91" s="317">
        <v>34</v>
      </c>
      <c r="G91" s="304">
        <v>138</v>
      </c>
      <c r="H91" s="266">
        <v>4.2028999999999996</v>
      </c>
      <c r="I91" s="290">
        <v>4.13</v>
      </c>
      <c r="J91" s="317">
        <v>34</v>
      </c>
      <c r="K91" s="304">
        <v>140</v>
      </c>
      <c r="L91" s="266">
        <v>3.9714</v>
      </c>
      <c r="M91" s="290">
        <v>4.13</v>
      </c>
      <c r="N91" s="317">
        <v>85</v>
      </c>
      <c r="O91" s="279">
        <v>126</v>
      </c>
      <c r="P91" s="189">
        <v>3.8412698412698409</v>
      </c>
      <c r="Q91" s="290">
        <v>3.86</v>
      </c>
      <c r="R91" s="310">
        <v>49</v>
      </c>
      <c r="S91" s="243">
        <v>59</v>
      </c>
      <c r="T91" s="189">
        <v>4.0335000000000001</v>
      </c>
      <c r="U91" s="290">
        <v>4.1399999999999997</v>
      </c>
      <c r="V91" s="313">
        <v>60</v>
      </c>
      <c r="W91" s="162">
        <f t="shared" si="5"/>
        <v>262</v>
      </c>
      <c r="Y91" s="55"/>
      <c r="Z91" s="55"/>
      <c r="AB91" s="55"/>
    </row>
    <row r="92" spans="1:28" ht="15" customHeight="1" x14ac:dyDescent="0.25">
      <c r="A92" s="171">
        <v>10</v>
      </c>
      <c r="B92" s="24" t="s">
        <v>211</v>
      </c>
      <c r="C92" s="304">
        <v>45</v>
      </c>
      <c r="D92" s="266">
        <v>4.1778000000000004</v>
      </c>
      <c r="E92" s="290">
        <v>4.1399999999999997</v>
      </c>
      <c r="F92" s="317">
        <v>37</v>
      </c>
      <c r="G92" s="304">
        <v>87</v>
      </c>
      <c r="H92" s="266">
        <v>4.1494999999999997</v>
      </c>
      <c r="I92" s="290">
        <v>4.13</v>
      </c>
      <c r="J92" s="317">
        <v>51</v>
      </c>
      <c r="K92" s="304">
        <v>80</v>
      </c>
      <c r="L92" s="266">
        <v>4.1500000000000004</v>
      </c>
      <c r="M92" s="290">
        <v>4.13</v>
      </c>
      <c r="N92" s="317">
        <v>48</v>
      </c>
      <c r="O92" s="279">
        <v>73</v>
      </c>
      <c r="P92" s="189">
        <v>3.7808219178082192</v>
      </c>
      <c r="Q92" s="290">
        <v>3.86</v>
      </c>
      <c r="R92" s="310">
        <v>59</v>
      </c>
      <c r="S92" s="243">
        <v>87</v>
      </c>
      <c r="T92" s="189">
        <v>4.0804999999999998</v>
      </c>
      <c r="U92" s="290">
        <v>4.1399999999999997</v>
      </c>
      <c r="V92" s="313">
        <v>55</v>
      </c>
      <c r="W92" s="162">
        <f t="shared" si="5"/>
        <v>250</v>
      </c>
      <c r="Y92" s="55"/>
      <c r="Z92" s="55"/>
      <c r="AB92" s="55"/>
    </row>
    <row r="93" spans="1:28" ht="15" customHeight="1" x14ac:dyDescent="0.25">
      <c r="A93" s="171">
        <v>11</v>
      </c>
      <c r="B93" s="24" t="s">
        <v>57</v>
      </c>
      <c r="C93" s="304">
        <v>32</v>
      </c>
      <c r="D93" s="266">
        <v>4.1566999999999998</v>
      </c>
      <c r="E93" s="290">
        <v>4.1399999999999997</v>
      </c>
      <c r="F93" s="317">
        <v>42</v>
      </c>
      <c r="G93" s="304">
        <v>72</v>
      </c>
      <c r="H93" s="266">
        <v>3.875</v>
      </c>
      <c r="I93" s="290">
        <v>4.13</v>
      </c>
      <c r="J93" s="317">
        <v>93</v>
      </c>
      <c r="K93" s="304">
        <v>83</v>
      </c>
      <c r="L93" s="266">
        <v>3.7711999999999999</v>
      </c>
      <c r="M93" s="290">
        <v>4.13</v>
      </c>
      <c r="N93" s="317">
        <v>104</v>
      </c>
      <c r="O93" s="279">
        <v>58</v>
      </c>
      <c r="P93" s="189">
        <v>3.4655172413793105</v>
      </c>
      <c r="Q93" s="290">
        <v>3.86</v>
      </c>
      <c r="R93" s="310">
        <v>97</v>
      </c>
      <c r="S93" s="243">
        <v>81</v>
      </c>
      <c r="T93" s="189">
        <v>3.8394999999999997</v>
      </c>
      <c r="U93" s="290">
        <v>4.1399999999999997</v>
      </c>
      <c r="V93" s="313">
        <v>95</v>
      </c>
      <c r="W93" s="162">
        <f t="shared" si="5"/>
        <v>431</v>
      </c>
      <c r="Y93" s="55"/>
      <c r="Z93" s="55"/>
      <c r="AB93" s="55"/>
    </row>
    <row r="94" spans="1:28" ht="15" customHeight="1" x14ac:dyDescent="0.25">
      <c r="A94" s="171">
        <v>12</v>
      </c>
      <c r="B94" s="24" t="s">
        <v>134</v>
      </c>
      <c r="C94" s="304">
        <v>81</v>
      </c>
      <c r="D94" s="266">
        <v>4.1480999999999995</v>
      </c>
      <c r="E94" s="290">
        <v>4.1399999999999997</v>
      </c>
      <c r="F94" s="317">
        <v>46</v>
      </c>
      <c r="G94" s="304">
        <v>170</v>
      </c>
      <c r="H94" s="266">
        <v>4.1294000000000004</v>
      </c>
      <c r="I94" s="290">
        <v>4.13</v>
      </c>
      <c r="J94" s="317">
        <v>54</v>
      </c>
      <c r="K94" s="304">
        <v>168</v>
      </c>
      <c r="L94" s="266">
        <v>4.2439999999999998</v>
      </c>
      <c r="M94" s="290">
        <v>4.13</v>
      </c>
      <c r="N94" s="317">
        <v>30</v>
      </c>
      <c r="O94" s="279">
        <v>132</v>
      </c>
      <c r="P94" s="189">
        <v>4.2575757575757578</v>
      </c>
      <c r="Q94" s="290">
        <v>3.86</v>
      </c>
      <c r="R94" s="310">
        <v>11</v>
      </c>
      <c r="S94" s="243">
        <v>162</v>
      </c>
      <c r="T94" s="189">
        <v>3.9567999999999994</v>
      </c>
      <c r="U94" s="290">
        <v>4.1399999999999997</v>
      </c>
      <c r="V94" s="313">
        <v>80</v>
      </c>
      <c r="W94" s="162">
        <f t="shared" si="5"/>
        <v>221</v>
      </c>
      <c r="Y94" s="55"/>
      <c r="Z94" s="55"/>
      <c r="AB94" s="55"/>
    </row>
    <row r="95" spans="1:28" ht="15" customHeight="1" x14ac:dyDescent="0.25">
      <c r="A95" s="171">
        <v>13</v>
      </c>
      <c r="B95" s="24" t="s">
        <v>209</v>
      </c>
      <c r="C95" s="304">
        <v>56</v>
      </c>
      <c r="D95" s="266">
        <v>4.1427999999999994</v>
      </c>
      <c r="E95" s="290">
        <v>4.1399999999999997</v>
      </c>
      <c r="F95" s="317">
        <v>50</v>
      </c>
      <c r="G95" s="304">
        <v>83</v>
      </c>
      <c r="H95" s="266">
        <v>3.4574000000000003</v>
      </c>
      <c r="I95" s="290">
        <v>4.13</v>
      </c>
      <c r="J95" s="317">
        <v>111</v>
      </c>
      <c r="K95" s="304">
        <v>55</v>
      </c>
      <c r="L95" s="266">
        <v>4.0545000000000009</v>
      </c>
      <c r="M95" s="290">
        <v>4.13</v>
      </c>
      <c r="N95" s="317">
        <v>74</v>
      </c>
      <c r="O95" s="279">
        <v>71</v>
      </c>
      <c r="P95" s="189">
        <v>3.816901408450704</v>
      </c>
      <c r="Q95" s="290">
        <v>3.86</v>
      </c>
      <c r="R95" s="310">
        <v>54</v>
      </c>
      <c r="S95" s="243">
        <v>105</v>
      </c>
      <c r="T95" s="189">
        <v>3.9808999999999997</v>
      </c>
      <c r="U95" s="290">
        <v>4.1399999999999997</v>
      </c>
      <c r="V95" s="313">
        <v>75</v>
      </c>
      <c r="W95" s="162">
        <f t="shared" si="5"/>
        <v>364</v>
      </c>
      <c r="Y95" s="55"/>
      <c r="Z95" s="55"/>
      <c r="AB95" s="55"/>
    </row>
    <row r="96" spans="1:28" ht="15" customHeight="1" x14ac:dyDescent="0.25">
      <c r="A96" s="171">
        <v>14</v>
      </c>
      <c r="B96" s="24" t="s">
        <v>144</v>
      </c>
      <c r="C96" s="304">
        <v>51</v>
      </c>
      <c r="D96" s="266">
        <v>4.1372999999999998</v>
      </c>
      <c r="E96" s="290">
        <v>4.1399999999999997</v>
      </c>
      <c r="F96" s="317">
        <v>51</v>
      </c>
      <c r="G96" s="304">
        <v>126</v>
      </c>
      <c r="H96" s="266">
        <v>4.1745999999999999</v>
      </c>
      <c r="I96" s="290">
        <v>4.13</v>
      </c>
      <c r="J96" s="317">
        <v>45</v>
      </c>
      <c r="K96" s="304">
        <v>100</v>
      </c>
      <c r="L96" s="266">
        <v>4.1100000000000003</v>
      </c>
      <c r="M96" s="290">
        <v>4.13</v>
      </c>
      <c r="N96" s="317">
        <v>63</v>
      </c>
      <c r="O96" s="279">
        <v>83</v>
      </c>
      <c r="P96" s="189">
        <v>3.5301204819277103</v>
      </c>
      <c r="Q96" s="290">
        <v>3.86</v>
      </c>
      <c r="R96" s="310">
        <v>89</v>
      </c>
      <c r="S96" s="243">
        <v>95</v>
      </c>
      <c r="T96" s="189">
        <v>4.2104999999999997</v>
      </c>
      <c r="U96" s="290">
        <v>4.1399999999999997</v>
      </c>
      <c r="V96" s="313">
        <v>32</v>
      </c>
      <c r="W96" s="162">
        <f t="shared" si="5"/>
        <v>280</v>
      </c>
      <c r="Y96" s="55"/>
      <c r="Z96" s="55"/>
      <c r="AB96" s="55"/>
    </row>
    <row r="97" spans="1:28" ht="15" customHeight="1" x14ac:dyDescent="0.25">
      <c r="A97" s="171">
        <v>15</v>
      </c>
      <c r="B97" s="24" t="s">
        <v>99</v>
      </c>
      <c r="C97" s="304">
        <v>157</v>
      </c>
      <c r="D97" s="266">
        <v>4.0959000000000003</v>
      </c>
      <c r="E97" s="290">
        <v>4.1399999999999997</v>
      </c>
      <c r="F97" s="317">
        <v>56</v>
      </c>
      <c r="G97" s="304">
        <v>292</v>
      </c>
      <c r="H97" s="266">
        <v>4.3562000000000003</v>
      </c>
      <c r="I97" s="290">
        <v>4.13</v>
      </c>
      <c r="J97" s="317">
        <v>16</v>
      </c>
      <c r="K97" s="304">
        <v>288</v>
      </c>
      <c r="L97" s="266">
        <v>4.2183999999999999</v>
      </c>
      <c r="M97" s="290">
        <v>4.13</v>
      </c>
      <c r="N97" s="317">
        <v>37</v>
      </c>
      <c r="O97" s="279">
        <v>270</v>
      </c>
      <c r="P97" s="189">
        <v>4.0703703703703704</v>
      </c>
      <c r="Q97" s="290">
        <v>3.86</v>
      </c>
      <c r="R97" s="310">
        <v>22</v>
      </c>
      <c r="S97" s="243">
        <v>243</v>
      </c>
      <c r="T97" s="189">
        <v>4.3868999999999998</v>
      </c>
      <c r="U97" s="290">
        <v>4.1399999999999997</v>
      </c>
      <c r="V97" s="313">
        <v>9</v>
      </c>
      <c r="W97" s="162">
        <f t="shared" si="5"/>
        <v>140</v>
      </c>
      <c r="Y97" s="55"/>
      <c r="Z97" s="55"/>
      <c r="AB97" s="55"/>
    </row>
    <row r="98" spans="1:28" ht="15" customHeight="1" x14ac:dyDescent="0.25">
      <c r="A98" s="171">
        <v>16</v>
      </c>
      <c r="B98" s="24" t="s">
        <v>141</v>
      </c>
      <c r="C98" s="304">
        <v>52</v>
      </c>
      <c r="D98" s="266">
        <v>4.0769000000000002</v>
      </c>
      <c r="E98" s="290">
        <v>4.1399999999999997</v>
      </c>
      <c r="F98" s="317">
        <v>58</v>
      </c>
      <c r="G98" s="304">
        <v>96</v>
      </c>
      <c r="H98" s="266">
        <v>4.25</v>
      </c>
      <c r="I98" s="290">
        <v>4.13</v>
      </c>
      <c r="J98" s="317">
        <v>25</v>
      </c>
      <c r="K98" s="304">
        <v>109</v>
      </c>
      <c r="L98" s="266">
        <v>4.0738000000000003</v>
      </c>
      <c r="M98" s="290">
        <v>4.13</v>
      </c>
      <c r="N98" s="317">
        <v>69</v>
      </c>
      <c r="O98" s="279">
        <v>74</v>
      </c>
      <c r="P98" s="189">
        <v>4.0540540540540544</v>
      </c>
      <c r="Q98" s="290">
        <v>3.86</v>
      </c>
      <c r="R98" s="310">
        <v>26</v>
      </c>
      <c r="S98" s="243">
        <v>73</v>
      </c>
      <c r="T98" s="189">
        <v>4.0689000000000002</v>
      </c>
      <c r="U98" s="290">
        <v>4.1399999999999997</v>
      </c>
      <c r="V98" s="313">
        <v>57</v>
      </c>
      <c r="W98" s="162">
        <f t="shared" si="5"/>
        <v>235</v>
      </c>
      <c r="Y98" s="55"/>
      <c r="Z98" s="55"/>
      <c r="AB98" s="55"/>
    </row>
    <row r="99" spans="1:28" ht="15" customHeight="1" x14ac:dyDescent="0.25">
      <c r="A99" s="171">
        <v>17</v>
      </c>
      <c r="B99" s="24" t="s">
        <v>132</v>
      </c>
      <c r="C99" s="304">
        <v>59</v>
      </c>
      <c r="D99" s="266">
        <v>4.0678000000000001</v>
      </c>
      <c r="E99" s="290">
        <v>4.1399999999999997</v>
      </c>
      <c r="F99" s="317">
        <v>61</v>
      </c>
      <c r="G99" s="304">
        <v>116</v>
      </c>
      <c r="H99" s="266">
        <v>4.0948000000000002</v>
      </c>
      <c r="I99" s="290">
        <v>4.13</v>
      </c>
      <c r="J99" s="317">
        <v>63</v>
      </c>
      <c r="K99" s="304">
        <v>120</v>
      </c>
      <c r="L99" s="266">
        <v>4.2665999999999995</v>
      </c>
      <c r="M99" s="290">
        <v>4.13</v>
      </c>
      <c r="N99" s="317">
        <v>25</v>
      </c>
      <c r="O99" s="279">
        <v>93</v>
      </c>
      <c r="P99" s="189">
        <v>3.78494623655914</v>
      </c>
      <c r="Q99" s="290">
        <v>3.86</v>
      </c>
      <c r="R99" s="310">
        <v>58</v>
      </c>
      <c r="S99" s="243">
        <v>66</v>
      </c>
      <c r="T99" s="189">
        <v>3.6968999999999999</v>
      </c>
      <c r="U99" s="290">
        <v>4.1399999999999997</v>
      </c>
      <c r="V99" s="313">
        <v>105</v>
      </c>
      <c r="W99" s="162">
        <f t="shared" si="5"/>
        <v>312</v>
      </c>
      <c r="Y99" s="55"/>
      <c r="Z99" s="55"/>
      <c r="AB99" s="55"/>
    </row>
    <row r="100" spans="1:28" ht="15" customHeight="1" x14ac:dyDescent="0.25">
      <c r="A100" s="171">
        <v>18</v>
      </c>
      <c r="B100" s="24" t="s">
        <v>140</v>
      </c>
      <c r="C100" s="304">
        <v>58</v>
      </c>
      <c r="D100" s="266">
        <v>4.0517999999999992</v>
      </c>
      <c r="E100" s="290">
        <v>4.1399999999999997</v>
      </c>
      <c r="F100" s="317">
        <v>62</v>
      </c>
      <c r="G100" s="304">
        <v>99</v>
      </c>
      <c r="H100" s="266">
        <v>3.9898999999999996</v>
      </c>
      <c r="I100" s="290">
        <v>4.13</v>
      </c>
      <c r="J100" s="317">
        <v>80</v>
      </c>
      <c r="K100" s="304">
        <v>124</v>
      </c>
      <c r="L100" s="266">
        <v>4.1290999999999993</v>
      </c>
      <c r="M100" s="290">
        <v>4.13</v>
      </c>
      <c r="N100" s="317">
        <v>57</v>
      </c>
      <c r="O100" s="279">
        <v>82</v>
      </c>
      <c r="P100" s="189">
        <v>3.3536585365853657</v>
      </c>
      <c r="Q100" s="290">
        <v>3.86</v>
      </c>
      <c r="R100" s="310">
        <v>102</v>
      </c>
      <c r="S100" s="243">
        <v>77</v>
      </c>
      <c r="T100" s="189">
        <v>4.0129999999999999</v>
      </c>
      <c r="U100" s="290">
        <v>4.1399999999999997</v>
      </c>
      <c r="V100" s="313">
        <v>66</v>
      </c>
      <c r="W100" s="162">
        <f t="shared" si="5"/>
        <v>367</v>
      </c>
      <c r="Y100" s="55"/>
      <c r="Z100" s="55"/>
      <c r="AB100" s="55"/>
    </row>
    <row r="101" spans="1:28" ht="15" customHeight="1" x14ac:dyDescent="0.25">
      <c r="A101" s="171">
        <v>19</v>
      </c>
      <c r="B101" s="24" t="s">
        <v>142</v>
      </c>
      <c r="C101" s="304">
        <v>81</v>
      </c>
      <c r="D101" s="266">
        <v>4.0493999999999994</v>
      </c>
      <c r="E101" s="290">
        <v>4.1399999999999997</v>
      </c>
      <c r="F101" s="317">
        <v>63</v>
      </c>
      <c r="G101" s="304">
        <v>132</v>
      </c>
      <c r="H101" s="266">
        <v>4.0000000000000009</v>
      </c>
      <c r="I101" s="290">
        <v>4.13</v>
      </c>
      <c r="J101" s="317">
        <v>78</v>
      </c>
      <c r="K101" s="304">
        <v>153</v>
      </c>
      <c r="L101" s="266">
        <v>4.1311</v>
      </c>
      <c r="M101" s="290">
        <v>4.13</v>
      </c>
      <c r="N101" s="317">
        <v>55</v>
      </c>
      <c r="O101" s="279">
        <v>122</v>
      </c>
      <c r="P101" s="189">
        <v>3.8606557377049184</v>
      </c>
      <c r="Q101" s="290">
        <v>3.86</v>
      </c>
      <c r="R101" s="310">
        <v>47</v>
      </c>
      <c r="S101" s="243">
        <v>142</v>
      </c>
      <c r="T101" s="189">
        <v>4.0211000000000006</v>
      </c>
      <c r="U101" s="290">
        <v>4.1399999999999997</v>
      </c>
      <c r="V101" s="313">
        <v>65</v>
      </c>
      <c r="W101" s="162">
        <f t="shared" si="5"/>
        <v>308</v>
      </c>
      <c r="Y101" s="55"/>
      <c r="Z101" s="55"/>
      <c r="AB101" s="55"/>
    </row>
    <row r="102" spans="1:28" ht="15" customHeight="1" x14ac:dyDescent="0.25">
      <c r="A102" s="171">
        <v>20</v>
      </c>
      <c r="B102" s="24" t="s">
        <v>145</v>
      </c>
      <c r="C102" s="304">
        <v>153</v>
      </c>
      <c r="D102" s="266">
        <v>4.0325999999999995</v>
      </c>
      <c r="E102" s="290">
        <v>4.1399999999999997</v>
      </c>
      <c r="F102" s="317">
        <v>68</v>
      </c>
      <c r="G102" s="304">
        <v>261</v>
      </c>
      <c r="H102" s="266">
        <v>4.0804999999999998</v>
      </c>
      <c r="I102" s="290">
        <v>4.13</v>
      </c>
      <c r="J102" s="317">
        <v>67</v>
      </c>
      <c r="K102" s="304">
        <v>277</v>
      </c>
      <c r="L102" s="266">
        <v>4.1692999999999998</v>
      </c>
      <c r="M102" s="290">
        <v>4.13</v>
      </c>
      <c r="N102" s="317">
        <v>46</v>
      </c>
      <c r="O102" s="279">
        <v>268</v>
      </c>
      <c r="P102" s="189">
        <v>4.0111940298507465</v>
      </c>
      <c r="Q102" s="290">
        <v>3.86</v>
      </c>
      <c r="R102" s="310">
        <v>30</v>
      </c>
      <c r="S102" s="243">
        <v>274</v>
      </c>
      <c r="T102" s="189">
        <v>3.8211999999999993</v>
      </c>
      <c r="U102" s="290">
        <v>4.1399999999999997</v>
      </c>
      <c r="V102" s="313">
        <v>100</v>
      </c>
      <c r="W102" s="162">
        <f t="shared" si="5"/>
        <v>311</v>
      </c>
      <c r="Y102" s="55"/>
      <c r="Z102" s="55"/>
      <c r="AB102" s="55"/>
    </row>
    <row r="103" spans="1:28" ht="15" customHeight="1" x14ac:dyDescent="0.25">
      <c r="A103" s="171">
        <v>21</v>
      </c>
      <c r="B103" s="24" t="s">
        <v>148</v>
      </c>
      <c r="C103" s="304">
        <v>221</v>
      </c>
      <c r="D103" s="266">
        <v>4.0272000000000006</v>
      </c>
      <c r="E103" s="290">
        <v>4.1399999999999997</v>
      </c>
      <c r="F103" s="317">
        <v>69</v>
      </c>
      <c r="G103" s="304">
        <v>396</v>
      </c>
      <c r="H103" s="266">
        <v>4.1720000000000006</v>
      </c>
      <c r="I103" s="290">
        <v>4.13</v>
      </c>
      <c r="J103" s="317">
        <v>46</v>
      </c>
      <c r="K103" s="304">
        <v>381</v>
      </c>
      <c r="L103" s="266">
        <v>4.1628000000000007</v>
      </c>
      <c r="M103" s="290">
        <v>4.13</v>
      </c>
      <c r="N103" s="317">
        <v>47</v>
      </c>
      <c r="O103" s="279">
        <v>268</v>
      </c>
      <c r="P103" s="189">
        <v>3.4067164179104474</v>
      </c>
      <c r="Q103" s="290">
        <v>3.86</v>
      </c>
      <c r="R103" s="310">
        <v>99</v>
      </c>
      <c r="S103" s="243">
        <v>176</v>
      </c>
      <c r="T103" s="189">
        <v>3.8465999999999996</v>
      </c>
      <c r="U103" s="290">
        <v>4.1399999999999997</v>
      </c>
      <c r="V103" s="313">
        <v>94</v>
      </c>
      <c r="W103" s="162">
        <f t="shared" si="5"/>
        <v>355</v>
      </c>
      <c r="Y103" s="55"/>
      <c r="Z103" s="55"/>
      <c r="AB103" s="55"/>
    </row>
    <row r="104" spans="1:28" ht="15" customHeight="1" x14ac:dyDescent="0.25">
      <c r="A104" s="171">
        <v>22</v>
      </c>
      <c r="B104" s="24" t="s">
        <v>97</v>
      </c>
      <c r="C104" s="308">
        <v>105</v>
      </c>
      <c r="D104" s="266">
        <v>4.0190999999999999</v>
      </c>
      <c r="E104" s="290">
        <v>4.1399999999999997</v>
      </c>
      <c r="F104" s="317">
        <v>72</v>
      </c>
      <c r="G104" s="308">
        <v>185</v>
      </c>
      <c r="H104" s="266">
        <v>4.3242999999999991</v>
      </c>
      <c r="I104" s="290">
        <v>4.13</v>
      </c>
      <c r="J104" s="317">
        <v>20</v>
      </c>
      <c r="K104" s="308">
        <v>178</v>
      </c>
      <c r="L104" s="266">
        <v>4.3651999999999997</v>
      </c>
      <c r="M104" s="290">
        <v>4.13</v>
      </c>
      <c r="N104" s="317">
        <v>14</v>
      </c>
      <c r="O104" s="279">
        <v>176</v>
      </c>
      <c r="P104" s="189">
        <v>3.9204545454545454</v>
      </c>
      <c r="Q104" s="290">
        <v>3.86</v>
      </c>
      <c r="R104" s="310">
        <v>40</v>
      </c>
      <c r="S104" s="243">
        <v>156</v>
      </c>
      <c r="T104" s="189">
        <v>4.3461999999999996</v>
      </c>
      <c r="U104" s="290">
        <v>4.1399999999999997</v>
      </c>
      <c r="V104" s="313">
        <v>18</v>
      </c>
      <c r="W104" s="162">
        <f t="shared" si="5"/>
        <v>164</v>
      </c>
      <c r="Y104" s="55"/>
      <c r="Z104" s="55"/>
      <c r="AB104" s="55"/>
    </row>
    <row r="105" spans="1:28" ht="15" customHeight="1" x14ac:dyDescent="0.25">
      <c r="A105" s="171">
        <v>23</v>
      </c>
      <c r="B105" s="24" t="s">
        <v>216</v>
      </c>
      <c r="C105" s="304">
        <v>59</v>
      </c>
      <c r="D105" s="266">
        <v>4</v>
      </c>
      <c r="E105" s="290">
        <v>4.1399999999999997</v>
      </c>
      <c r="F105" s="317">
        <v>75</v>
      </c>
      <c r="G105" s="304"/>
      <c r="H105" s="266"/>
      <c r="I105" s="290">
        <v>4.13</v>
      </c>
      <c r="J105" s="317">
        <v>112</v>
      </c>
      <c r="K105" s="304"/>
      <c r="L105" s="266"/>
      <c r="M105" s="290">
        <v>4.13</v>
      </c>
      <c r="N105" s="317">
        <v>112</v>
      </c>
      <c r="O105" s="279"/>
      <c r="P105" s="189"/>
      <c r="Q105" s="290">
        <v>3.86</v>
      </c>
      <c r="R105" s="310">
        <v>110</v>
      </c>
      <c r="S105" s="243"/>
      <c r="T105" s="189"/>
      <c r="U105" s="290">
        <v>4.1399999999999997</v>
      </c>
      <c r="V105" s="313">
        <v>111</v>
      </c>
      <c r="W105" s="162">
        <f t="shared" si="5"/>
        <v>520</v>
      </c>
      <c r="Y105" s="55"/>
      <c r="Z105" s="55"/>
      <c r="AB105" s="55"/>
    </row>
    <row r="106" spans="1:28" ht="15" customHeight="1" x14ac:dyDescent="0.25">
      <c r="A106" s="171">
        <v>24</v>
      </c>
      <c r="B106" s="24" t="s">
        <v>96</v>
      </c>
      <c r="C106" s="308">
        <v>126</v>
      </c>
      <c r="D106" s="266">
        <v>3.9921000000000002</v>
      </c>
      <c r="E106" s="290">
        <v>4.1399999999999997</v>
      </c>
      <c r="F106" s="317">
        <v>79</v>
      </c>
      <c r="G106" s="308">
        <v>225</v>
      </c>
      <c r="H106" s="266">
        <v>3.9912000000000001</v>
      </c>
      <c r="I106" s="290">
        <v>4.13</v>
      </c>
      <c r="J106" s="317">
        <v>81</v>
      </c>
      <c r="K106" s="308">
        <v>265</v>
      </c>
      <c r="L106" s="266">
        <v>4.3169000000000004</v>
      </c>
      <c r="M106" s="290">
        <v>4.13</v>
      </c>
      <c r="N106" s="317">
        <v>20</v>
      </c>
      <c r="O106" s="279">
        <v>205</v>
      </c>
      <c r="P106" s="189">
        <v>3.7268292682926831</v>
      </c>
      <c r="Q106" s="290">
        <v>3.86</v>
      </c>
      <c r="R106" s="310">
        <v>69</v>
      </c>
      <c r="S106" s="243">
        <v>261</v>
      </c>
      <c r="T106" s="189">
        <v>4.3635999999999999</v>
      </c>
      <c r="U106" s="290">
        <v>4.1399999999999997</v>
      </c>
      <c r="V106" s="313">
        <v>17</v>
      </c>
      <c r="W106" s="162">
        <f t="shared" si="5"/>
        <v>266</v>
      </c>
      <c r="Y106" s="55"/>
      <c r="Z106" s="55"/>
      <c r="AB106" s="55"/>
    </row>
    <row r="107" spans="1:28" ht="15" customHeight="1" x14ac:dyDescent="0.25">
      <c r="A107" s="171">
        <v>25</v>
      </c>
      <c r="B107" s="24" t="s">
        <v>131</v>
      </c>
      <c r="C107" s="304">
        <v>43</v>
      </c>
      <c r="D107" s="266">
        <v>3.9535</v>
      </c>
      <c r="E107" s="290">
        <v>4.1399999999999997</v>
      </c>
      <c r="F107" s="317">
        <v>81</v>
      </c>
      <c r="G107" s="304">
        <v>104</v>
      </c>
      <c r="H107" s="266">
        <v>4.0766</v>
      </c>
      <c r="I107" s="290">
        <v>4.13</v>
      </c>
      <c r="J107" s="317">
        <v>66</v>
      </c>
      <c r="K107" s="304">
        <v>100</v>
      </c>
      <c r="L107" s="266">
        <v>4.13</v>
      </c>
      <c r="M107" s="290">
        <v>4.13</v>
      </c>
      <c r="N107" s="317">
        <v>56</v>
      </c>
      <c r="O107" s="279">
        <v>86</v>
      </c>
      <c r="P107" s="189">
        <v>3.5</v>
      </c>
      <c r="Q107" s="290">
        <v>3.86</v>
      </c>
      <c r="R107" s="310">
        <v>94</v>
      </c>
      <c r="S107" s="243">
        <v>90</v>
      </c>
      <c r="T107" s="189">
        <v>4.1333000000000002</v>
      </c>
      <c r="U107" s="290">
        <v>4.1399999999999997</v>
      </c>
      <c r="V107" s="313">
        <v>47</v>
      </c>
      <c r="W107" s="162">
        <f t="shared" si="5"/>
        <v>344</v>
      </c>
      <c r="Y107" s="55"/>
      <c r="Z107" s="55"/>
      <c r="AB107" s="55"/>
    </row>
    <row r="108" spans="1:28" ht="15" customHeight="1" x14ac:dyDescent="0.25">
      <c r="A108" s="171">
        <v>26</v>
      </c>
      <c r="B108" s="24" t="s">
        <v>147</v>
      </c>
      <c r="C108" s="304">
        <v>98</v>
      </c>
      <c r="D108" s="266">
        <v>3.9388000000000001</v>
      </c>
      <c r="E108" s="290">
        <v>4.1399999999999997</v>
      </c>
      <c r="F108" s="317">
        <v>83</v>
      </c>
      <c r="G108" s="304">
        <v>192</v>
      </c>
      <c r="H108" s="266">
        <v>3.6614999999999998</v>
      </c>
      <c r="I108" s="290">
        <v>4.13</v>
      </c>
      <c r="J108" s="317">
        <v>107</v>
      </c>
      <c r="K108" s="304">
        <v>222</v>
      </c>
      <c r="L108" s="266">
        <v>3.8645</v>
      </c>
      <c r="M108" s="290">
        <v>4.13</v>
      </c>
      <c r="N108" s="317">
        <v>97</v>
      </c>
      <c r="O108" s="279">
        <v>221</v>
      </c>
      <c r="P108" s="189">
        <v>4.2579185520361991</v>
      </c>
      <c r="Q108" s="290">
        <v>3.86</v>
      </c>
      <c r="R108" s="310">
        <v>10</v>
      </c>
      <c r="S108" s="243">
        <v>131</v>
      </c>
      <c r="T108" s="189">
        <v>3.9767999999999999</v>
      </c>
      <c r="U108" s="290">
        <v>4.1399999999999997</v>
      </c>
      <c r="V108" s="313">
        <v>77</v>
      </c>
      <c r="W108" s="162">
        <f t="shared" si="5"/>
        <v>374</v>
      </c>
      <c r="Y108" s="55"/>
      <c r="Z108" s="55"/>
      <c r="AB108" s="55"/>
    </row>
    <row r="109" spans="1:28" ht="15" customHeight="1" x14ac:dyDescent="0.25">
      <c r="A109" s="171">
        <v>27</v>
      </c>
      <c r="B109" s="24" t="s">
        <v>138</v>
      </c>
      <c r="C109" s="304">
        <v>71</v>
      </c>
      <c r="D109" s="265">
        <v>3.8873000000000002</v>
      </c>
      <c r="E109" s="290">
        <v>4.1399999999999997</v>
      </c>
      <c r="F109" s="317">
        <v>92</v>
      </c>
      <c r="G109" s="304">
        <v>127</v>
      </c>
      <c r="H109" s="265">
        <v>4.0631000000000004</v>
      </c>
      <c r="I109" s="290">
        <v>4.13</v>
      </c>
      <c r="J109" s="317">
        <v>72</v>
      </c>
      <c r="K109" s="304">
        <v>122</v>
      </c>
      <c r="L109" s="265">
        <v>4.1886000000000001</v>
      </c>
      <c r="M109" s="290">
        <v>4.13</v>
      </c>
      <c r="N109" s="317">
        <v>42</v>
      </c>
      <c r="O109" s="279">
        <v>114</v>
      </c>
      <c r="P109" s="189">
        <v>4.1052631578947363</v>
      </c>
      <c r="Q109" s="290">
        <v>3.86</v>
      </c>
      <c r="R109" s="310">
        <v>19</v>
      </c>
      <c r="S109" s="243">
        <v>82</v>
      </c>
      <c r="T109" s="189">
        <v>4.1097000000000001</v>
      </c>
      <c r="U109" s="290">
        <v>4.1399999999999997</v>
      </c>
      <c r="V109" s="313">
        <v>50</v>
      </c>
      <c r="W109" s="162">
        <f t="shared" si="5"/>
        <v>275</v>
      </c>
      <c r="Y109" s="55"/>
      <c r="Z109" s="55"/>
      <c r="AB109" s="55"/>
    </row>
    <row r="110" spans="1:28" ht="15" customHeight="1" x14ac:dyDescent="0.25">
      <c r="A110" s="171">
        <v>28</v>
      </c>
      <c r="B110" s="24" t="s">
        <v>135</v>
      </c>
      <c r="C110" s="304">
        <v>146</v>
      </c>
      <c r="D110" s="266">
        <v>3.8763999999999998</v>
      </c>
      <c r="E110" s="290">
        <v>4.1399999999999997</v>
      </c>
      <c r="F110" s="317">
        <v>93</v>
      </c>
      <c r="G110" s="304">
        <v>227</v>
      </c>
      <c r="H110" s="266">
        <v>4.0525000000000002</v>
      </c>
      <c r="I110" s="290">
        <v>4.13</v>
      </c>
      <c r="J110" s="317">
        <v>73</v>
      </c>
      <c r="K110" s="304">
        <v>220</v>
      </c>
      <c r="L110" s="266">
        <v>4.0913000000000004</v>
      </c>
      <c r="M110" s="290">
        <v>4.13</v>
      </c>
      <c r="N110" s="317">
        <v>65</v>
      </c>
      <c r="O110" s="279">
        <v>196</v>
      </c>
      <c r="P110" s="189">
        <v>3.989795918367347</v>
      </c>
      <c r="Q110" s="290">
        <v>3.86</v>
      </c>
      <c r="R110" s="310">
        <v>34</v>
      </c>
      <c r="S110" s="243">
        <v>105</v>
      </c>
      <c r="T110" s="189">
        <v>4.3809000000000005</v>
      </c>
      <c r="U110" s="290">
        <v>4.1399999999999997</v>
      </c>
      <c r="V110" s="313">
        <v>11</v>
      </c>
      <c r="W110" s="166">
        <f t="shared" si="5"/>
        <v>276</v>
      </c>
      <c r="Y110" s="55"/>
      <c r="Z110" s="55"/>
      <c r="AB110" s="55"/>
    </row>
    <row r="111" spans="1:28" ht="15" customHeight="1" x14ac:dyDescent="0.25">
      <c r="A111" s="171">
        <v>29</v>
      </c>
      <c r="B111" s="66" t="s">
        <v>139</v>
      </c>
      <c r="C111" s="308">
        <v>71</v>
      </c>
      <c r="D111" s="266">
        <v>3.8590999999999998</v>
      </c>
      <c r="E111" s="292">
        <v>4.1399999999999997</v>
      </c>
      <c r="F111" s="318">
        <v>98</v>
      </c>
      <c r="G111" s="308">
        <v>124</v>
      </c>
      <c r="H111" s="266">
        <v>4.1290999999999993</v>
      </c>
      <c r="I111" s="292">
        <v>4.13</v>
      </c>
      <c r="J111" s="318">
        <v>55</v>
      </c>
      <c r="K111" s="308">
        <v>152</v>
      </c>
      <c r="L111" s="266">
        <v>3.9539</v>
      </c>
      <c r="M111" s="292">
        <v>4.13</v>
      </c>
      <c r="N111" s="318">
        <v>89</v>
      </c>
      <c r="O111" s="280">
        <v>113</v>
      </c>
      <c r="P111" s="22">
        <v>3.7345132743362832</v>
      </c>
      <c r="Q111" s="292">
        <v>3.86</v>
      </c>
      <c r="R111" s="311">
        <v>68</v>
      </c>
      <c r="S111" s="244">
        <v>162</v>
      </c>
      <c r="T111" s="22">
        <v>4.3580000000000005</v>
      </c>
      <c r="U111" s="292">
        <v>4.1399999999999997</v>
      </c>
      <c r="V111" s="313">
        <v>15</v>
      </c>
      <c r="W111" s="177">
        <f t="shared" si="5"/>
        <v>325</v>
      </c>
      <c r="Y111" s="55"/>
      <c r="Z111" s="55"/>
      <c r="AB111" s="55"/>
    </row>
    <row r="112" spans="1:28" ht="15" customHeight="1" x14ac:dyDescent="0.25">
      <c r="A112" s="170">
        <v>30</v>
      </c>
      <c r="B112" s="66" t="s">
        <v>143</v>
      </c>
      <c r="C112" s="308">
        <v>42</v>
      </c>
      <c r="D112" s="266">
        <v>3.8572000000000002</v>
      </c>
      <c r="E112" s="292">
        <v>4.1399999999999997</v>
      </c>
      <c r="F112" s="318">
        <v>99</v>
      </c>
      <c r="G112" s="308">
        <v>115</v>
      </c>
      <c r="H112" s="266">
        <v>3.9477999999999995</v>
      </c>
      <c r="I112" s="292">
        <v>4.13</v>
      </c>
      <c r="J112" s="318">
        <v>88</v>
      </c>
      <c r="K112" s="308">
        <v>97</v>
      </c>
      <c r="L112" s="266">
        <v>3.7319999999999998</v>
      </c>
      <c r="M112" s="292">
        <v>4.13</v>
      </c>
      <c r="N112" s="318">
        <v>108</v>
      </c>
      <c r="O112" s="280">
        <v>106</v>
      </c>
      <c r="P112" s="22">
        <v>3.5188679245283021</v>
      </c>
      <c r="Q112" s="292">
        <v>3.86</v>
      </c>
      <c r="R112" s="311">
        <v>91</v>
      </c>
      <c r="S112" s="244">
        <v>108</v>
      </c>
      <c r="T112" s="22">
        <v>4.0091000000000001</v>
      </c>
      <c r="U112" s="292">
        <v>4.1399999999999997</v>
      </c>
      <c r="V112" s="313">
        <v>67</v>
      </c>
      <c r="W112" s="487">
        <f t="shared" si="5"/>
        <v>453</v>
      </c>
      <c r="Y112" s="55"/>
      <c r="Z112" s="55"/>
      <c r="AB112" s="55"/>
    </row>
    <row r="113" spans="1:28" ht="15" customHeight="1" thickBot="1" x14ac:dyDescent="0.3">
      <c r="A113" s="170">
        <v>31</v>
      </c>
      <c r="B113" s="24" t="s">
        <v>58</v>
      </c>
      <c r="C113" s="308">
        <v>47</v>
      </c>
      <c r="D113" s="266">
        <v>3.7873000000000001</v>
      </c>
      <c r="E113" s="290">
        <v>4.1399999999999997</v>
      </c>
      <c r="F113" s="317">
        <v>102</v>
      </c>
      <c r="G113" s="308">
        <v>71</v>
      </c>
      <c r="H113" s="266">
        <v>4.0282</v>
      </c>
      <c r="I113" s="290">
        <v>4.13</v>
      </c>
      <c r="J113" s="317">
        <v>74</v>
      </c>
      <c r="K113" s="308">
        <v>51</v>
      </c>
      <c r="L113" s="266">
        <v>4.0004</v>
      </c>
      <c r="M113" s="290">
        <v>4.13</v>
      </c>
      <c r="N113" s="317">
        <v>82</v>
      </c>
      <c r="O113" s="279">
        <v>43</v>
      </c>
      <c r="P113" s="189">
        <v>3.9069767441860468</v>
      </c>
      <c r="Q113" s="290">
        <v>3.86</v>
      </c>
      <c r="R113" s="310">
        <v>42</v>
      </c>
      <c r="S113" s="243">
        <v>50</v>
      </c>
      <c r="T113" s="189">
        <v>4.0999999999999996</v>
      </c>
      <c r="U113" s="290">
        <v>4.1399999999999997</v>
      </c>
      <c r="V113" s="313">
        <v>53</v>
      </c>
      <c r="W113" s="166">
        <f t="shared" si="5"/>
        <v>353</v>
      </c>
      <c r="Y113" s="55"/>
      <c r="Z113" s="55"/>
      <c r="AB113" s="55"/>
    </row>
    <row r="114" spans="1:28" ht="15" customHeight="1" thickBot="1" x14ac:dyDescent="0.3">
      <c r="A114" s="143"/>
      <c r="B114" s="146" t="s">
        <v>92</v>
      </c>
      <c r="C114" s="155">
        <f>SUM(C115:C123)</f>
        <v>733</v>
      </c>
      <c r="D114" s="158">
        <f>AVERAGE(D115:D123)</f>
        <v>4.2515333333333336</v>
      </c>
      <c r="E114" s="150">
        <v>4.1399999999999997</v>
      </c>
      <c r="F114" s="156"/>
      <c r="G114" s="155">
        <f>SUM(G115:G123)</f>
        <v>1167</v>
      </c>
      <c r="H114" s="158">
        <f>AVERAGE(H115:H123)</f>
        <v>4.2697555555555562</v>
      </c>
      <c r="I114" s="150">
        <v>4.13</v>
      </c>
      <c r="J114" s="156"/>
      <c r="K114" s="155">
        <f>SUM(K115:K123)</f>
        <v>1260</v>
      </c>
      <c r="L114" s="158">
        <f>AVERAGE(L115:L123)</f>
        <v>4.3019333333333325</v>
      </c>
      <c r="M114" s="150">
        <v>4.13</v>
      </c>
      <c r="N114" s="156"/>
      <c r="O114" s="254">
        <f>SUM(O115:O123)</f>
        <v>1021</v>
      </c>
      <c r="P114" s="158">
        <f>AVERAGE(P115:P123)</f>
        <v>3.9979889114150646</v>
      </c>
      <c r="Q114" s="150">
        <v>3.86</v>
      </c>
      <c r="R114" s="254"/>
      <c r="S114" s="155">
        <f>SUM(S115:S123)</f>
        <v>1008</v>
      </c>
      <c r="T114" s="158">
        <f>AVERAGE(T115:T123)</f>
        <v>4.2273222222222229</v>
      </c>
      <c r="U114" s="150">
        <v>4.1399999999999997</v>
      </c>
      <c r="V114" s="156"/>
      <c r="W114" s="147"/>
      <c r="Y114" s="55"/>
      <c r="Z114" s="55"/>
      <c r="AB114" s="55"/>
    </row>
    <row r="115" spans="1:28" ht="15" customHeight="1" x14ac:dyDescent="0.25">
      <c r="A115" s="168">
        <v>1</v>
      </c>
      <c r="B115" s="24" t="s">
        <v>64</v>
      </c>
      <c r="C115" s="304">
        <v>57</v>
      </c>
      <c r="D115" s="266">
        <v>4.7895000000000003</v>
      </c>
      <c r="E115" s="290">
        <v>4.1399999999999997</v>
      </c>
      <c r="F115" s="317">
        <v>1</v>
      </c>
      <c r="G115" s="304">
        <v>118</v>
      </c>
      <c r="H115" s="266">
        <v>4.5339</v>
      </c>
      <c r="I115" s="290">
        <v>4.13</v>
      </c>
      <c r="J115" s="317">
        <v>6</v>
      </c>
      <c r="K115" s="304">
        <v>110</v>
      </c>
      <c r="L115" s="266">
        <v>4.7545000000000002</v>
      </c>
      <c r="M115" s="290">
        <v>4.13</v>
      </c>
      <c r="N115" s="317">
        <v>1</v>
      </c>
      <c r="O115" s="279">
        <v>86</v>
      </c>
      <c r="P115" s="189">
        <v>4.5348837209302326</v>
      </c>
      <c r="Q115" s="290">
        <v>3.86</v>
      </c>
      <c r="R115" s="310">
        <v>2</v>
      </c>
      <c r="S115" s="243">
        <v>96</v>
      </c>
      <c r="T115" s="189">
        <v>4.7292000000000005</v>
      </c>
      <c r="U115" s="290">
        <v>4.1399999999999997</v>
      </c>
      <c r="V115" s="313">
        <v>2</v>
      </c>
      <c r="W115" s="175">
        <f t="shared" ref="W115:W122" si="6">V115+R115+N115+J115+F115</f>
        <v>12</v>
      </c>
      <c r="Y115" s="55"/>
      <c r="Z115" s="55"/>
      <c r="AB115" s="55"/>
    </row>
    <row r="116" spans="1:28" ht="15" customHeight="1" x14ac:dyDescent="0.25">
      <c r="A116" s="170">
        <v>2</v>
      </c>
      <c r="B116" s="24" t="s">
        <v>149</v>
      </c>
      <c r="C116" s="304">
        <v>51</v>
      </c>
      <c r="D116" s="266">
        <v>4.4901999999999997</v>
      </c>
      <c r="E116" s="290">
        <v>4.1399999999999997</v>
      </c>
      <c r="F116" s="317">
        <v>6</v>
      </c>
      <c r="G116" s="304">
        <v>79</v>
      </c>
      <c r="H116" s="266">
        <v>4.3797000000000006</v>
      </c>
      <c r="I116" s="290">
        <v>4.13</v>
      </c>
      <c r="J116" s="317">
        <v>13</v>
      </c>
      <c r="K116" s="304">
        <v>322</v>
      </c>
      <c r="L116" s="266">
        <v>4.0651999999999999</v>
      </c>
      <c r="M116" s="290">
        <v>4.13</v>
      </c>
      <c r="N116" s="317">
        <v>71</v>
      </c>
      <c r="O116" s="279">
        <v>83</v>
      </c>
      <c r="P116" s="189">
        <v>4.3975903614457827</v>
      </c>
      <c r="Q116" s="290">
        <v>3.86</v>
      </c>
      <c r="R116" s="310">
        <v>4</v>
      </c>
      <c r="S116" s="243">
        <v>76</v>
      </c>
      <c r="T116" s="189">
        <v>4.3948</v>
      </c>
      <c r="U116" s="290">
        <v>4.1399999999999997</v>
      </c>
      <c r="V116" s="313">
        <v>7</v>
      </c>
      <c r="W116" s="162">
        <f t="shared" si="6"/>
        <v>101</v>
      </c>
      <c r="Y116" s="55"/>
      <c r="Z116" s="55"/>
      <c r="AB116" s="55"/>
    </row>
    <row r="117" spans="1:28" ht="15" customHeight="1" x14ac:dyDescent="0.25">
      <c r="A117" s="170">
        <v>3</v>
      </c>
      <c r="B117" s="24" t="s">
        <v>68</v>
      </c>
      <c r="C117" s="304">
        <v>52</v>
      </c>
      <c r="D117" s="266">
        <v>4.2888999999999999</v>
      </c>
      <c r="E117" s="290">
        <v>4.1399999999999997</v>
      </c>
      <c r="F117" s="317">
        <v>21</v>
      </c>
      <c r="G117" s="304">
        <v>70</v>
      </c>
      <c r="H117" s="266">
        <v>4.1852999999999998</v>
      </c>
      <c r="I117" s="290">
        <v>4.13</v>
      </c>
      <c r="J117" s="317">
        <v>37</v>
      </c>
      <c r="K117" s="304">
        <v>66</v>
      </c>
      <c r="L117" s="266">
        <v>4.2731000000000003</v>
      </c>
      <c r="M117" s="290">
        <v>4.13</v>
      </c>
      <c r="N117" s="317">
        <v>23</v>
      </c>
      <c r="O117" s="279">
        <v>53</v>
      </c>
      <c r="P117" s="189">
        <v>3.3962264150943393</v>
      </c>
      <c r="Q117" s="290">
        <v>3.86</v>
      </c>
      <c r="R117" s="310">
        <v>100</v>
      </c>
      <c r="S117" s="243">
        <v>72</v>
      </c>
      <c r="T117" s="189">
        <v>4.125</v>
      </c>
      <c r="U117" s="290">
        <v>4.1399999999999997</v>
      </c>
      <c r="V117" s="313">
        <v>45</v>
      </c>
      <c r="W117" s="162">
        <f t="shared" si="6"/>
        <v>226</v>
      </c>
      <c r="Y117" s="55"/>
      <c r="Z117" s="55"/>
      <c r="AB117" s="55"/>
    </row>
    <row r="118" spans="1:28" ht="15" customHeight="1" x14ac:dyDescent="0.25">
      <c r="A118" s="170">
        <v>4</v>
      </c>
      <c r="B118" s="24" t="s">
        <v>65</v>
      </c>
      <c r="C118" s="304">
        <v>48</v>
      </c>
      <c r="D118" s="265">
        <v>4.2709000000000001</v>
      </c>
      <c r="E118" s="290">
        <v>4.1399999999999997</v>
      </c>
      <c r="F118" s="317">
        <v>24</v>
      </c>
      <c r="G118" s="304">
        <v>64</v>
      </c>
      <c r="H118" s="265">
        <v>4.3441999999999998</v>
      </c>
      <c r="I118" s="290">
        <v>4.13</v>
      </c>
      <c r="J118" s="317">
        <v>19</v>
      </c>
      <c r="K118" s="304">
        <v>90</v>
      </c>
      <c r="L118" s="265">
        <v>4.3884999999999996</v>
      </c>
      <c r="M118" s="290">
        <v>4.13</v>
      </c>
      <c r="N118" s="317">
        <v>12</v>
      </c>
      <c r="O118" s="279">
        <v>66</v>
      </c>
      <c r="P118" s="189">
        <v>4.6060606060606064</v>
      </c>
      <c r="Q118" s="290">
        <v>3.86</v>
      </c>
      <c r="R118" s="310">
        <v>1</v>
      </c>
      <c r="S118" s="243">
        <v>68</v>
      </c>
      <c r="T118" s="189">
        <v>4.3377999999999997</v>
      </c>
      <c r="U118" s="290">
        <v>4.1399999999999997</v>
      </c>
      <c r="V118" s="313">
        <v>19</v>
      </c>
      <c r="W118" s="162">
        <f t="shared" si="6"/>
        <v>75</v>
      </c>
      <c r="Y118" s="55"/>
      <c r="Z118" s="55"/>
      <c r="AB118" s="55"/>
    </row>
    <row r="119" spans="1:28" ht="15" customHeight="1" x14ac:dyDescent="0.25">
      <c r="A119" s="170">
        <v>5</v>
      </c>
      <c r="B119" s="24" t="s">
        <v>66</v>
      </c>
      <c r="C119" s="304">
        <v>48</v>
      </c>
      <c r="D119" s="265">
        <v>4.2504</v>
      </c>
      <c r="E119" s="290">
        <v>4.1399999999999997</v>
      </c>
      <c r="F119" s="317">
        <v>28</v>
      </c>
      <c r="G119" s="304">
        <v>73</v>
      </c>
      <c r="H119" s="265">
        <v>4.2191999999999998</v>
      </c>
      <c r="I119" s="290">
        <v>4.13</v>
      </c>
      <c r="J119" s="317">
        <v>32</v>
      </c>
      <c r="K119" s="304">
        <v>77</v>
      </c>
      <c r="L119" s="265">
        <v>4.5190999999999999</v>
      </c>
      <c r="M119" s="290">
        <v>4.13</v>
      </c>
      <c r="N119" s="317">
        <v>5</v>
      </c>
      <c r="O119" s="279">
        <v>70</v>
      </c>
      <c r="P119" s="189">
        <v>3.7714285714285718</v>
      </c>
      <c r="Q119" s="290">
        <v>3.86</v>
      </c>
      <c r="R119" s="310">
        <v>62</v>
      </c>
      <c r="S119" s="243">
        <v>77</v>
      </c>
      <c r="T119" s="189">
        <v>4.1298000000000004</v>
      </c>
      <c r="U119" s="290">
        <v>4.1399999999999997</v>
      </c>
      <c r="V119" s="313">
        <v>46</v>
      </c>
      <c r="W119" s="162">
        <f t="shared" si="6"/>
        <v>173</v>
      </c>
      <c r="Y119" s="55"/>
      <c r="Z119" s="55"/>
      <c r="AB119" s="55"/>
    </row>
    <row r="120" spans="1:28" ht="15" customHeight="1" x14ac:dyDescent="0.25">
      <c r="A120" s="170">
        <v>6</v>
      </c>
      <c r="B120" s="24" t="s">
        <v>67</v>
      </c>
      <c r="C120" s="304">
        <v>52</v>
      </c>
      <c r="D120" s="265">
        <v>4.1538000000000004</v>
      </c>
      <c r="E120" s="290">
        <v>4.1399999999999997</v>
      </c>
      <c r="F120" s="317">
        <v>44</v>
      </c>
      <c r="G120" s="304">
        <v>80</v>
      </c>
      <c r="H120" s="265">
        <v>4.2625000000000002</v>
      </c>
      <c r="I120" s="290">
        <v>4.13</v>
      </c>
      <c r="J120" s="317">
        <v>24</v>
      </c>
      <c r="K120" s="304">
        <v>51</v>
      </c>
      <c r="L120" s="265">
        <v>4.1956999999999995</v>
      </c>
      <c r="M120" s="290">
        <v>4.13</v>
      </c>
      <c r="N120" s="317">
        <v>39</v>
      </c>
      <c r="O120" s="279">
        <v>90</v>
      </c>
      <c r="P120" s="189">
        <v>4.1222222222222227</v>
      </c>
      <c r="Q120" s="290">
        <v>3.86</v>
      </c>
      <c r="R120" s="310">
        <v>17</v>
      </c>
      <c r="S120" s="243">
        <v>69</v>
      </c>
      <c r="T120" s="189">
        <v>4.3767999999999994</v>
      </c>
      <c r="U120" s="290">
        <v>4.1399999999999997</v>
      </c>
      <c r="V120" s="313">
        <v>10</v>
      </c>
      <c r="W120" s="162">
        <f t="shared" si="6"/>
        <v>134</v>
      </c>
      <c r="Y120" s="55"/>
      <c r="Z120" s="55"/>
      <c r="AB120" s="55"/>
    </row>
    <row r="121" spans="1:28" ht="15" customHeight="1" x14ac:dyDescent="0.25">
      <c r="A121" s="170">
        <v>7</v>
      </c>
      <c r="B121" s="24" t="s">
        <v>199</v>
      </c>
      <c r="C121" s="304">
        <v>196</v>
      </c>
      <c r="D121" s="266">
        <v>4.1020000000000003</v>
      </c>
      <c r="E121" s="290">
        <v>4.1399999999999997</v>
      </c>
      <c r="F121" s="317">
        <v>55</v>
      </c>
      <c r="G121" s="304">
        <v>279</v>
      </c>
      <c r="H121" s="266">
        <v>4.1363000000000003</v>
      </c>
      <c r="I121" s="290">
        <v>4.13</v>
      </c>
      <c r="J121" s="317">
        <v>53</v>
      </c>
      <c r="K121" s="304">
        <v>94</v>
      </c>
      <c r="L121" s="266">
        <v>4.3936000000000002</v>
      </c>
      <c r="M121" s="290">
        <v>4.13</v>
      </c>
      <c r="N121" s="317">
        <v>11</v>
      </c>
      <c r="O121" s="279">
        <v>193</v>
      </c>
      <c r="P121" s="189">
        <v>4.0362694300518136</v>
      </c>
      <c r="Q121" s="290">
        <v>3.86</v>
      </c>
      <c r="R121" s="310">
        <v>28</v>
      </c>
      <c r="S121" s="243">
        <v>103</v>
      </c>
      <c r="T121" s="189">
        <v>3.8151999999999999</v>
      </c>
      <c r="U121" s="290">
        <v>4.1399999999999997</v>
      </c>
      <c r="V121" s="313">
        <v>99</v>
      </c>
      <c r="W121" s="162">
        <f t="shared" si="6"/>
        <v>246</v>
      </c>
      <c r="Y121" s="55"/>
      <c r="Z121" s="55"/>
      <c r="AB121" s="55"/>
    </row>
    <row r="122" spans="1:28" ht="15" customHeight="1" x14ac:dyDescent="0.25">
      <c r="A122" s="171">
        <v>8</v>
      </c>
      <c r="B122" s="24" t="s">
        <v>69</v>
      </c>
      <c r="C122" s="304">
        <v>46</v>
      </c>
      <c r="D122" s="266">
        <v>4.0217999999999998</v>
      </c>
      <c r="E122" s="290">
        <v>4.1399999999999997</v>
      </c>
      <c r="F122" s="317">
        <v>71</v>
      </c>
      <c r="G122" s="304">
        <v>44</v>
      </c>
      <c r="H122" s="266">
        <v>4.1135999999999999</v>
      </c>
      <c r="I122" s="290">
        <v>4.13</v>
      </c>
      <c r="J122" s="317">
        <v>58</v>
      </c>
      <c r="K122" s="304">
        <v>40</v>
      </c>
      <c r="L122" s="266">
        <v>4.25</v>
      </c>
      <c r="M122" s="290">
        <v>4.13</v>
      </c>
      <c r="N122" s="317">
        <v>28</v>
      </c>
      <c r="O122" s="279">
        <v>48</v>
      </c>
      <c r="P122" s="189">
        <v>3.2708333333333339</v>
      </c>
      <c r="Q122" s="290">
        <v>3.86</v>
      </c>
      <c r="R122" s="310">
        <v>107</v>
      </c>
      <c r="S122" s="243">
        <v>52</v>
      </c>
      <c r="T122" s="189">
        <v>4.1347000000000005</v>
      </c>
      <c r="U122" s="290">
        <v>4.1399999999999997</v>
      </c>
      <c r="V122" s="313">
        <v>44</v>
      </c>
      <c r="W122" s="162">
        <f t="shared" si="6"/>
        <v>308</v>
      </c>
      <c r="Z122" s="55"/>
    </row>
    <row r="123" spans="1:28" ht="15" customHeight="1" thickBot="1" x14ac:dyDescent="0.3">
      <c r="A123" s="174">
        <v>9</v>
      </c>
      <c r="B123" s="30" t="s">
        <v>150</v>
      </c>
      <c r="C123" s="306">
        <v>183</v>
      </c>
      <c r="D123" s="267">
        <v>3.8963000000000001</v>
      </c>
      <c r="E123" s="293">
        <v>4.1399999999999997</v>
      </c>
      <c r="F123" s="320">
        <v>91</v>
      </c>
      <c r="G123" s="306">
        <v>360</v>
      </c>
      <c r="H123" s="267">
        <v>4.2530999999999999</v>
      </c>
      <c r="I123" s="293">
        <v>4.13</v>
      </c>
      <c r="J123" s="320">
        <v>26</v>
      </c>
      <c r="K123" s="306">
        <v>410</v>
      </c>
      <c r="L123" s="267">
        <v>3.8776999999999999</v>
      </c>
      <c r="M123" s="293">
        <v>4.13</v>
      </c>
      <c r="N123" s="320">
        <v>94</v>
      </c>
      <c r="O123" s="281">
        <v>332</v>
      </c>
      <c r="P123" s="190">
        <v>3.8463855421686746</v>
      </c>
      <c r="Q123" s="293">
        <v>3.86</v>
      </c>
      <c r="R123" s="321">
        <v>48</v>
      </c>
      <c r="S123" s="245">
        <v>395</v>
      </c>
      <c r="T123" s="190">
        <v>4.0026000000000002</v>
      </c>
      <c r="U123" s="293">
        <v>4.1399999999999997</v>
      </c>
      <c r="V123" s="315">
        <v>69</v>
      </c>
      <c r="W123" s="331">
        <f>V123+R123+N123+J123+F123</f>
        <v>328</v>
      </c>
      <c r="Z123" s="55"/>
    </row>
    <row r="124" spans="1:28" x14ac:dyDescent="0.25">
      <c r="A124" s="113" t="s">
        <v>94</v>
      </c>
      <c r="B124" s="57"/>
      <c r="C124" s="57"/>
      <c r="D124" s="161">
        <f>$D$4</f>
        <v>4.0997973214285706</v>
      </c>
      <c r="E124" s="57"/>
      <c r="F124" s="57"/>
      <c r="G124" s="57"/>
      <c r="H124" s="161">
        <f>$H$4</f>
        <v>4.1039108108108113</v>
      </c>
      <c r="I124" s="57"/>
      <c r="J124" s="57"/>
      <c r="K124" s="57"/>
      <c r="L124" s="161">
        <f>$L$4</f>
        <v>4.1247288288288306</v>
      </c>
      <c r="M124" s="57"/>
      <c r="N124" s="57"/>
      <c r="O124" s="57"/>
      <c r="P124" s="161">
        <f>$P$4</f>
        <v>3.8213265693772098</v>
      </c>
      <c r="Q124" s="57"/>
      <c r="R124" s="57"/>
      <c r="S124" s="57"/>
      <c r="T124" s="161">
        <f>$T$4</f>
        <v>4.0780481818181826</v>
      </c>
      <c r="U124" s="57"/>
      <c r="V124" s="57"/>
    </row>
    <row r="125" spans="1:28" x14ac:dyDescent="0.25">
      <c r="A125" s="114" t="s">
        <v>95</v>
      </c>
      <c r="D125" s="157">
        <v>4.1399999999999997</v>
      </c>
      <c r="H125" s="157">
        <v>4.13</v>
      </c>
      <c r="L125" s="157">
        <v>4.13</v>
      </c>
      <c r="P125" s="157">
        <v>3.86</v>
      </c>
      <c r="T125" s="157">
        <v>4.1399999999999997</v>
      </c>
    </row>
  </sheetData>
  <mergeCells count="8">
    <mergeCell ref="W2:W3"/>
    <mergeCell ref="A2:A3"/>
    <mergeCell ref="B2:B3"/>
    <mergeCell ref="O2:R2"/>
    <mergeCell ref="K2:N2"/>
    <mergeCell ref="S2:V2"/>
    <mergeCell ref="G2:J2"/>
    <mergeCell ref="C2:F2"/>
  </mergeCells>
  <conditionalFormatting sqref="L6:L14">
    <cfRule type="cellIs" dxfId="393" priority="249" stopIfTrue="1" operator="between">
      <formula>$M$129</formula>
      <formula>4.116</formula>
    </cfRule>
    <cfRule type="cellIs" dxfId="392" priority="250" stopIfTrue="1" operator="lessThan">
      <formula>3.5</formula>
    </cfRule>
    <cfRule type="cellIs" dxfId="391" priority="251" stopIfTrue="1" operator="between">
      <formula>$M$129</formula>
      <formula>3.5</formula>
    </cfRule>
    <cfRule type="cellIs" dxfId="390" priority="252" stopIfTrue="1" operator="between">
      <formula>4.5</formula>
      <formula>$M$129</formula>
    </cfRule>
    <cfRule type="cellIs" dxfId="389" priority="253" stopIfTrue="1" operator="greaterThanOrEqual">
      <formula>4.5</formula>
    </cfRule>
  </conditionalFormatting>
  <conditionalFormatting sqref="P6:P14">
    <cfRule type="cellIs" dxfId="388" priority="265" operator="between">
      <formula>$Q$129</formula>
      <formula>3.816</formula>
    </cfRule>
    <cfRule type="containsBlanks" dxfId="387" priority="266">
      <formula>LEN(TRIM(P6))=0</formula>
    </cfRule>
    <cfRule type="cellIs" dxfId="386" priority="267" operator="lessThan">
      <formula>3.5</formula>
    </cfRule>
    <cfRule type="cellIs" dxfId="385" priority="268" operator="between">
      <formula>$Q$129</formula>
      <formula>3.5</formula>
    </cfRule>
    <cfRule type="cellIs" dxfId="384" priority="269" operator="between">
      <formula>4.5</formula>
      <formula>$Q$129</formula>
    </cfRule>
    <cfRule type="cellIs" dxfId="383" priority="270" operator="greaterThanOrEqual">
      <formula>4.5</formula>
    </cfRule>
  </conditionalFormatting>
  <conditionalFormatting sqref="T6:T14">
    <cfRule type="cellIs" dxfId="382" priority="259" operator="between">
      <formula>$U$129</formula>
      <formula>4.076</formula>
    </cfRule>
    <cfRule type="containsBlanks" dxfId="381" priority="260">
      <formula>LEN(TRIM(T6))=0</formula>
    </cfRule>
    <cfRule type="cellIs" dxfId="380" priority="261" operator="lessThan">
      <formula>3.5</formula>
    </cfRule>
    <cfRule type="cellIs" dxfId="379" priority="262" operator="between">
      <formula>$U$129</formula>
      <formula>3.5</formula>
    </cfRule>
    <cfRule type="cellIs" dxfId="378" priority="263" operator="between">
      <formula>4.5</formula>
      <formula>$U$129</formula>
    </cfRule>
    <cfRule type="cellIs" dxfId="377" priority="264" operator="greaterThanOrEqual">
      <formula>4.5</formula>
    </cfRule>
  </conditionalFormatting>
  <conditionalFormatting sqref="L6:L14">
    <cfRule type="cellIs" dxfId="376" priority="254" stopIfTrue="1" operator="between">
      <formula>$M$131</formula>
      <formula>4.116</formula>
    </cfRule>
    <cfRule type="cellIs" dxfId="375" priority="255" stopIfTrue="1" operator="lessThan">
      <formula>3.5</formula>
    </cfRule>
    <cfRule type="cellIs" dxfId="374" priority="256" stopIfTrue="1" operator="between">
      <formula>$M$131</formula>
      <formula>3.5</formula>
    </cfRule>
    <cfRule type="cellIs" dxfId="373" priority="257" stopIfTrue="1" operator="between">
      <formula>4.5</formula>
      <formula>$M$131</formula>
    </cfRule>
    <cfRule type="cellIs" dxfId="372" priority="258" stopIfTrue="1" operator="greaterThanOrEqual">
      <formula>4.5</formula>
    </cfRule>
  </conditionalFormatting>
  <conditionalFormatting sqref="L16:L27">
    <cfRule type="cellIs" dxfId="371" priority="227" stopIfTrue="1" operator="between">
      <formula>$M$131</formula>
      <formula>4.116</formula>
    </cfRule>
    <cfRule type="cellIs" dxfId="370" priority="228" stopIfTrue="1" operator="lessThan">
      <formula>3.5</formula>
    </cfRule>
    <cfRule type="cellIs" dxfId="369" priority="229" stopIfTrue="1" operator="between">
      <formula>$M$131</formula>
      <formula>3.5</formula>
    </cfRule>
    <cfRule type="cellIs" dxfId="368" priority="230" stopIfTrue="1" operator="between">
      <formula>4.5</formula>
      <formula>$M$131</formula>
    </cfRule>
    <cfRule type="cellIs" dxfId="367" priority="231" stopIfTrue="1" operator="greaterThanOrEqual">
      <formula>4.5</formula>
    </cfRule>
  </conditionalFormatting>
  <conditionalFormatting sqref="P16:P27">
    <cfRule type="cellIs" dxfId="366" priority="232" operator="between">
      <formula>$Q$129</formula>
      <formula>3.816</formula>
    </cfRule>
    <cfRule type="containsBlanks" dxfId="365" priority="233">
      <formula>LEN(TRIM(P16))=0</formula>
    </cfRule>
    <cfRule type="cellIs" dxfId="364" priority="234" operator="lessThan">
      <formula>3.5</formula>
    </cfRule>
    <cfRule type="cellIs" dxfId="363" priority="235" operator="between">
      <formula>$Q$129</formula>
      <formula>3.5</formula>
    </cfRule>
    <cfRule type="cellIs" dxfId="362" priority="236" operator="between">
      <formula>4.5</formula>
      <formula>$Q$129</formula>
    </cfRule>
    <cfRule type="cellIs" dxfId="361" priority="237" operator="greaterThanOrEqual">
      <formula>4.5</formula>
    </cfRule>
  </conditionalFormatting>
  <conditionalFormatting sqref="T16:T27">
    <cfRule type="cellIs" dxfId="360" priority="238" operator="between">
      <formula>$U$129</formula>
      <formula>4.076</formula>
    </cfRule>
    <cfRule type="containsBlanks" dxfId="359" priority="239">
      <formula>LEN(TRIM(T16))=0</formula>
    </cfRule>
    <cfRule type="cellIs" dxfId="358" priority="240" operator="lessThan">
      <formula>3.5</formula>
    </cfRule>
    <cfRule type="cellIs" dxfId="357" priority="241" operator="between">
      <formula>$U$129</formula>
      <formula>3.5</formula>
    </cfRule>
    <cfRule type="cellIs" dxfId="356" priority="242" operator="between">
      <formula>4.5</formula>
      <formula>$U$129</formula>
    </cfRule>
    <cfRule type="cellIs" dxfId="355" priority="243" operator="greaterThanOrEqual">
      <formula>4.5</formula>
    </cfRule>
  </conditionalFormatting>
  <conditionalFormatting sqref="L16:L27">
    <cfRule type="cellIs" dxfId="354" priority="244" stopIfTrue="1" operator="between">
      <formula>$M$129</formula>
      <formula>4.116</formula>
    </cfRule>
    <cfRule type="cellIs" dxfId="353" priority="245" stopIfTrue="1" operator="lessThan">
      <formula>3.5</formula>
    </cfRule>
    <cfRule type="cellIs" dxfId="352" priority="246" stopIfTrue="1" operator="between">
      <formula>$M$129</formula>
      <formula>3.5</formula>
    </cfRule>
    <cfRule type="cellIs" dxfId="351" priority="247" stopIfTrue="1" operator="between">
      <formula>4.5</formula>
      <formula>$M$129</formula>
    </cfRule>
    <cfRule type="cellIs" dxfId="350" priority="248" stopIfTrue="1" operator="greaterThanOrEqual">
      <formula>4.5</formula>
    </cfRule>
  </conditionalFormatting>
  <conditionalFormatting sqref="L29:L45">
    <cfRule type="cellIs" dxfId="349" priority="205" stopIfTrue="1" operator="between">
      <formula>$M$131</formula>
      <formula>4.116</formula>
    </cfRule>
    <cfRule type="cellIs" dxfId="348" priority="206" stopIfTrue="1" operator="lessThan">
      <formula>3.5</formula>
    </cfRule>
    <cfRule type="cellIs" dxfId="347" priority="207" stopIfTrue="1" operator="between">
      <formula>$M$131</formula>
      <formula>3.5</formula>
    </cfRule>
    <cfRule type="cellIs" dxfId="346" priority="208" stopIfTrue="1" operator="between">
      <formula>4.5</formula>
      <formula>$M$131</formula>
    </cfRule>
    <cfRule type="cellIs" dxfId="345" priority="209" stopIfTrue="1" operator="greaterThanOrEqual">
      <formula>4.5</formula>
    </cfRule>
  </conditionalFormatting>
  <conditionalFormatting sqref="P29:P45">
    <cfRule type="cellIs" dxfId="344" priority="210" operator="between">
      <formula>$Q$129</formula>
      <formula>3.816</formula>
    </cfRule>
    <cfRule type="containsBlanks" dxfId="343" priority="211">
      <formula>LEN(TRIM(P29))=0</formula>
    </cfRule>
    <cfRule type="cellIs" dxfId="342" priority="212" operator="lessThan">
      <formula>3.5</formula>
    </cfRule>
    <cfRule type="cellIs" dxfId="341" priority="213" operator="between">
      <formula>$Q$129</formula>
      <formula>3.5</formula>
    </cfRule>
    <cfRule type="cellIs" dxfId="340" priority="214" operator="between">
      <formula>4.5</formula>
      <formula>$Q$129</formula>
    </cfRule>
    <cfRule type="cellIs" dxfId="339" priority="215" operator="greaterThanOrEqual">
      <formula>4.5</formula>
    </cfRule>
  </conditionalFormatting>
  <conditionalFormatting sqref="T29:T45">
    <cfRule type="cellIs" dxfId="338" priority="216" operator="between">
      <formula>$U$129</formula>
      <formula>4.076</formula>
    </cfRule>
    <cfRule type="containsBlanks" dxfId="337" priority="217">
      <formula>LEN(TRIM(T29))=0</formula>
    </cfRule>
    <cfRule type="cellIs" dxfId="336" priority="218" operator="lessThan">
      <formula>3.5</formula>
    </cfRule>
    <cfRule type="cellIs" dxfId="335" priority="219" operator="between">
      <formula>$U$129</formula>
      <formula>3.5</formula>
    </cfRule>
    <cfRule type="cellIs" dxfId="334" priority="220" operator="between">
      <formula>4.5</formula>
      <formula>$U$129</formula>
    </cfRule>
    <cfRule type="cellIs" dxfId="333" priority="221" operator="greaterThanOrEqual">
      <formula>4.5</formula>
    </cfRule>
  </conditionalFormatting>
  <conditionalFormatting sqref="L29:L45">
    <cfRule type="cellIs" dxfId="332" priority="222" stopIfTrue="1" operator="between">
      <formula>$M$129</formula>
      <formula>4.116</formula>
    </cfRule>
    <cfRule type="cellIs" dxfId="331" priority="223" stopIfTrue="1" operator="lessThan">
      <formula>3.5</formula>
    </cfRule>
    <cfRule type="cellIs" dxfId="330" priority="224" stopIfTrue="1" operator="between">
      <formula>$M$129</formula>
      <formula>3.5</formula>
    </cfRule>
    <cfRule type="cellIs" dxfId="329" priority="225" stopIfTrue="1" operator="between">
      <formula>4.5</formula>
      <formula>$M$129</formula>
    </cfRule>
    <cfRule type="cellIs" dxfId="328" priority="226" stopIfTrue="1" operator="greaterThanOrEqual">
      <formula>4.5</formula>
    </cfRule>
  </conditionalFormatting>
  <conditionalFormatting sqref="L47:L66">
    <cfRule type="cellIs" dxfId="327" priority="183" stopIfTrue="1" operator="between">
      <formula>$M$129</formula>
      <formula>4.116</formula>
    </cfRule>
    <cfRule type="cellIs" dxfId="326" priority="184" stopIfTrue="1" operator="lessThan">
      <formula>3.5</formula>
    </cfRule>
    <cfRule type="cellIs" dxfId="325" priority="185" stopIfTrue="1" operator="between">
      <formula>$M$129</formula>
      <formula>3.5</formula>
    </cfRule>
    <cfRule type="cellIs" dxfId="324" priority="186" stopIfTrue="1" operator="between">
      <formula>4.5</formula>
      <formula>$M$129</formula>
    </cfRule>
    <cfRule type="cellIs" dxfId="323" priority="187" stopIfTrue="1" operator="greaterThanOrEqual">
      <formula>4.5</formula>
    </cfRule>
  </conditionalFormatting>
  <conditionalFormatting sqref="L47:L66">
    <cfRule type="cellIs" dxfId="322" priority="188" stopIfTrue="1" operator="between">
      <formula>$M$131</formula>
      <formula>4.116</formula>
    </cfRule>
    <cfRule type="cellIs" dxfId="321" priority="189" stopIfTrue="1" operator="lessThan">
      <formula>3.5</formula>
    </cfRule>
    <cfRule type="cellIs" dxfId="320" priority="190" stopIfTrue="1" operator="between">
      <formula>$M$131</formula>
      <formula>3.5</formula>
    </cfRule>
    <cfRule type="cellIs" dxfId="319" priority="191" stopIfTrue="1" operator="between">
      <formula>4.5</formula>
      <formula>$M$131</formula>
    </cfRule>
    <cfRule type="cellIs" dxfId="318" priority="192" stopIfTrue="1" operator="greaterThanOrEqual">
      <formula>4.5</formula>
    </cfRule>
  </conditionalFormatting>
  <conditionalFormatting sqref="P47:P66">
    <cfRule type="cellIs" dxfId="317" priority="193" operator="between">
      <formula>$Q$129</formula>
      <formula>3.816</formula>
    </cfRule>
    <cfRule type="containsBlanks" dxfId="316" priority="194">
      <formula>LEN(TRIM(P47))=0</formula>
    </cfRule>
    <cfRule type="cellIs" dxfId="315" priority="195" operator="lessThan">
      <formula>3.5</formula>
    </cfRule>
    <cfRule type="cellIs" dxfId="314" priority="196" operator="between">
      <formula>$Q$129</formula>
      <formula>3.5</formula>
    </cfRule>
    <cfRule type="cellIs" dxfId="313" priority="197" operator="between">
      <formula>4.5</formula>
      <formula>$Q$129</formula>
    </cfRule>
    <cfRule type="cellIs" dxfId="312" priority="198" operator="greaterThanOrEqual">
      <formula>4.5</formula>
    </cfRule>
  </conditionalFormatting>
  <conditionalFormatting sqref="T47:T66">
    <cfRule type="cellIs" dxfId="311" priority="199" operator="between">
      <formula>$U$129</formula>
      <formula>4.076</formula>
    </cfRule>
    <cfRule type="containsBlanks" dxfId="310" priority="200">
      <formula>LEN(TRIM(T47))=0</formula>
    </cfRule>
    <cfRule type="cellIs" dxfId="309" priority="201" operator="lessThan">
      <formula>3.5</formula>
    </cfRule>
    <cfRule type="cellIs" dxfId="308" priority="202" operator="between">
      <formula>$U$129</formula>
      <formula>3.5</formula>
    </cfRule>
    <cfRule type="cellIs" dxfId="307" priority="203" operator="between">
      <formula>4.5</formula>
      <formula>$U$129</formula>
    </cfRule>
    <cfRule type="cellIs" dxfId="306" priority="204" operator="greaterThanOrEqual">
      <formula>4.5</formula>
    </cfRule>
  </conditionalFormatting>
  <conditionalFormatting sqref="L68:L81">
    <cfRule type="cellIs" dxfId="305" priority="161" stopIfTrue="1" operator="between">
      <formula>$M$129</formula>
      <formula>4.116</formula>
    </cfRule>
    <cfRule type="cellIs" dxfId="304" priority="162" stopIfTrue="1" operator="lessThan">
      <formula>3.5</formula>
    </cfRule>
    <cfRule type="cellIs" dxfId="303" priority="163" stopIfTrue="1" operator="between">
      <formula>$M$129</formula>
      <formula>3.5</formula>
    </cfRule>
    <cfRule type="cellIs" dxfId="302" priority="164" stopIfTrue="1" operator="between">
      <formula>4.5</formula>
      <formula>$M$129</formula>
    </cfRule>
    <cfRule type="cellIs" dxfId="301" priority="165" stopIfTrue="1" operator="greaterThanOrEqual">
      <formula>4.5</formula>
    </cfRule>
  </conditionalFormatting>
  <conditionalFormatting sqref="L68:L81">
    <cfRule type="cellIs" dxfId="300" priority="166" stopIfTrue="1" operator="between">
      <formula>$M$131</formula>
      <formula>4.116</formula>
    </cfRule>
    <cfRule type="cellIs" dxfId="299" priority="167" stopIfTrue="1" operator="lessThan">
      <formula>3.5</formula>
    </cfRule>
    <cfRule type="cellIs" dxfId="298" priority="168" stopIfTrue="1" operator="between">
      <formula>$M$131</formula>
      <formula>3.5</formula>
    </cfRule>
    <cfRule type="cellIs" dxfId="297" priority="169" stopIfTrue="1" operator="between">
      <formula>4.5</formula>
      <formula>$M$131</formula>
    </cfRule>
    <cfRule type="cellIs" dxfId="296" priority="170" stopIfTrue="1" operator="greaterThanOrEqual">
      <formula>4.5</formula>
    </cfRule>
  </conditionalFormatting>
  <conditionalFormatting sqref="P68:P81">
    <cfRule type="cellIs" dxfId="295" priority="171" operator="between">
      <formula>$Q$129</formula>
      <formula>3.816</formula>
    </cfRule>
    <cfRule type="containsBlanks" dxfId="294" priority="172">
      <formula>LEN(TRIM(P68))=0</formula>
    </cfRule>
    <cfRule type="cellIs" dxfId="293" priority="173" operator="lessThan">
      <formula>3.5</formula>
    </cfRule>
    <cfRule type="cellIs" dxfId="292" priority="174" operator="between">
      <formula>$Q$129</formula>
      <formula>3.5</formula>
    </cfRule>
    <cfRule type="cellIs" dxfId="291" priority="175" operator="between">
      <formula>4.5</formula>
      <formula>$Q$129</formula>
    </cfRule>
    <cfRule type="cellIs" dxfId="290" priority="176" operator="greaterThanOrEqual">
      <formula>4.5</formula>
    </cfRule>
  </conditionalFormatting>
  <conditionalFormatting sqref="T68:T81">
    <cfRule type="cellIs" dxfId="289" priority="177" operator="between">
      <formula>$U$129</formula>
      <formula>4.076</formula>
    </cfRule>
    <cfRule type="containsBlanks" dxfId="288" priority="178">
      <formula>LEN(TRIM(T68))=0</formula>
    </cfRule>
    <cfRule type="cellIs" dxfId="287" priority="179" operator="lessThan">
      <formula>3.5</formula>
    </cfRule>
    <cfRule type="cellIs" dxfId="286" priority="180" operator="between">
      <formula>$U$129</formula>
      <formula>3.5</formula>
    </cfRule>
    <cfRule type="cellIs" dxfId="285" priority="181" operator="between">
      <formula>4.5</formula>
      <formula>$U$129</formula>
    </cfRule>
    <cfRule type="cellIs" dxfId="284" priority="182" operator="greaterThanOrEqual">
      <formula>4.5</formula>
    </cfRule>
  </conditionalFormatting>
  <conditionalFormatting sqref="L83:L100">
    <cfRule type="cellIs" dxfId="283" priority="144" stopIfTrue="1" operator="between">
      <formula>$M$131</formula>
      <formula>4.116</formula>
    </cfRule>
    <cfRule type="cellIs" dxfId="282" priority="145" stopIfTrue="1" operator="lessThan">
      <formula>3.5</formula>
    </cfRule>
    <cfRule type="cellIs" dxfId="281" priority="146" stopIfTrue="1" operator="between">
      <formula>$M$131</formula>
      <formula>3.5</formula>
    </cfRule>
    <cfRule type="cellIs" dxfId="280" priority="147" stopIfTrue="1" operator="between">
      <formula>4.5</formula>
      <formula>$M$131</formula>
    </cfRule>
    <cfRule type="cellIs" dxfId="279" priority="148" stopIfTrue="1" operator="greaterThanOrEqual">
      <formula>4.5</formula>
    </cfRule>
  </conditionalFormatting>
  <conditionalFormatting sqref="T4:T125">
    <cfRule type="cellIs" dxfId="278" priority="133" operator="between">
      <formula>$T$124</formula>
      <formula>4.076</formula>
    </cfRule>
    <cfRule type="containsBlanks" dxfId="277" priority="134">
      <formula>LEN(TRIM(T4))=0</formula>
    </cfRule>
    <cfRule type="cellIs" dxfId="276" priority="135" operator="lessThan">
      <formula>3.5</formula>
    </cfRule>
    <cfRule type="cellIs" dxfId="275" priority="136" operator="between">
      <formula>$T$124</formula>
      <formula>3.5</formula>
    </cfRule>
    <cfRule type="cellIs" dxfId="274" priority="137" operator="between">
      <formula>4.5</formula>
      <formula>$T$124</formula>
    </cfRule>
    <cfRule type="cellIs" dxfId="273" priority="138" operator="greaterThanOrEqual">
      <formula>4.5</formula>
    </cfRule>
  </conditionalFormatting>
  <conditionalFormatting sqref="P4:P125">
    <cfRule type="cellIs" dxfId="272" priority="127" operator="between">
      <formula>$P$124</formula>
      <formula>3.816</formula>
    </cfRule>
    <cfRule type="containsBlanks" dxfId="271" priority="128">
      <formula>LEN(TRIM(P4))=0</formula>
    </cfRule>
    <cfRule type="cellIs" dxfId="270" priority="129" operator="lessThan">
      <formula>3.5</formula>
    </cfRule>
    <cfRule type="cellIs" dxfId="269" priority="130" operator="between">
      <formula>$P$124</formula>
      <formula>3.5</formula>
    </cfRule>
    <cfRule type="cellIs" dxfId="268" priority="131" operator="between">
      <formula>4.5</formula>
      <formula>$P$124</formula>
    </cfRule>
    <cfRule type="cellIs" dxfId="267" priority="132" operator="greaterThanOrEqual">
      <formula>4.5</formula>
    </cfRule>
  </conditionalFormatting>
  <conditionalFormatting sqref="L4:L125">
    <cfRule type="cellIs" dxfId="266" priority="122" stopIfTrue="1" operator="between">
      <formula>$L$124</formula>
      <formula>4.116</formula>
    </cfRule>
    <cfRule type="cellIs" dxfId="265" priority="123" stopIfTrue="1" operator="lessThan">
      <formula>3.5</formula>
    </cfRule>
    <cfRule type="cellIs" dxfId="264" priority="124" stopIfTrue="1" operator="between">
      <formula>$L$124</formula>
      <formula>3.5</formula>
    </cfRule>
    <cfRule type="cellIs" dxfId="263" priority="125" stopIfTrue="1" operator="between">
      <formula>4.5</formula>
      <formula>$L$124</formula>
    </cfRule>
    <cfRule type="cellIs" dxfId="262" priority="126" stopIfTrue="1" operator="greaterThanOrEqual">
      <formula>4.5</formula>
    </cfRule>
  </conditionalFormatting>
  <conditionalFormatting sqref="H6:H14">
    <cfRule type="cellIs" dxfId="261" priority="112" stopIfTrue="1" operator="between">
      <formula>$M$129</formula>
      <formula>4.116</formula>
    </cfRule>
    <cfRule type="cellIs" dxfId="260" priority="113" stopIfTrue="1" operator="lessThan">
      <formula>3.5</formula>
    </cfRule>
    <cfRule type="cellIs" dxfId="259" priority="114" stopIfTrue="1" operator="between">
      <formula>$M$129</formula>
      <formula>3.5</formula>
    </cfRule>
    <cfRule type="cellIs" dxfId="258" priority="115" stopIfTrue="1" operator="between">
      <formula>4.5</formula>
      <formula>$M$129</formula>
    </cfRule>
    <cfRule type="cellIs" dxfId="257" priority="116" stopIfTrue="1" operator="greaterThanOrEqual">
      <formula>4.5</formula>
    </cfRule>
  </conditionalFormatting>
  <conditionalFormatting sqref="H6:H14">
    <cfRule type="cellIs" dxfId="256" priority="117" stopIfTrue="1" operator="between">
      <formula>$M$131</formula>
      <formula>4.116</formula>
    </cfRule>
    <cfRule type="cellIs" dxfId="255" priority="118" stopIfTrue="1" operator="lessThan">
      <formula>3.5</formula>
    </cfRule>
    <cfRule type="cellIs" dxfId="254" priority="119" stopIfTrue="1" operator="between">
      <formula>$M$131</formula>
      <formula>3.5</formula>
    </cfRule>
    <cfRule type="cellIs" dxfId="253" priority="120" stopIfTrue="1" operator="between">
      <formula>4.5</formula>
      <formula>$M$131</formula>
    </cfRule>
    <cfRule type="cellIs" dxfId="252" priority="121" stopIfTrue="1" operator="greaterThanOrEqual">
      <formula>4.5</formula>
    </cfRule>
  </conditionalFormatting>
  <conditionalFormatting sqref="H16:H27">
    <cfRule type="cellIs" dxfId="251" priority="102" stopIfTrue="1" operator="between">
      <formula>$M$131</formula>
      <formula>4.116</formula>
    </cfRule>
    <cfRule type="cellIs" dxfId="250" priority="103" stopIfTrue="1" operator="lessThan">
      <formula>3.5</formula>
    </cfRule>
    <cfRule type="cellIs" dxfId="249" priority="104" stopIfTrue="1" operator="between">
      <formula>$M$131</formula>
      <formula>3.5</formula>
    </cfRule>
    <cfRule type="cellIs" dxfId="248" priority="105" stopIfTrue="1" operator="between">
      <formula>4.5</formula>
      <formula>$M$131</formula>
    </cfRule>
    <cfRule type="cellIs" dxfId="247" priority="106" stopIfTrue="1" operator="greaterThanOrEqual">
      <formula>4.5</formula>
    </cfRule>
  </conditionalFormatting>
  <conditionalFormatting sqref="H16:H27">
    <cfRule type="cellIs" dxfId="246" priority="107" stopIfTrue="1" operator="between">
      <formula>$M$129</formula>
      <formula>4.116</formula>
    </cfRule>
    <cfRule type="cellIs" dxfId="245" priority="108" stopIfTrue="1" operator="lessThan">
      <formula>3.5</formula>
    </cfRule>
    <cfRule type="cellIs" dxfId="244" priority="109" stopIfTrue="1" operator="between">
      <formula>$M$129</formula>
      <formula>3.5</formula>
    </cfRule>
    <cfRule type="cellIs" dxfId="243" priority="110" stopIfTrue="1" operator="between">
      <formula>4.5</formula>
      <formula>$M$129</formula>
    </cfRule>
    <cfRule type="cellIs" dxfId="242" priority="111" stopIfTrue="1" operator="greaterThanOrEqual">
      <formula>4.5</formula>
    </cfRule>
  </conditionalFormatting>
  <conditionalFormatting sqref="H29:H45">
    <cfRule type="cellIs" dxfId="241" priority="92" stopIfTrue="1" operator="between">
      <formula>$M$131</formula>
      <formula>4.116</formula>
    </cfRule>
    <cfRule type="cellIs" dxfId="240" priority="93" stopIfTrue="1" operator="lessThan">
      <formula>3.5</formula>
    </cfRule>
    <cfRule type="cellIs" dxfId="239" priority="94" stopIfTrue="1" operator="between">
      <formula>$M$131</formula>
      <formula>3.5</formula>
    </cfRule>
    <cfRule type="cellIs" dxfId="238" priority="95" stopIfTrue="1" operator="between">
      <formula>4.5</formula>
      <formula>$M$131</formula>
    </cfRule>
    <cfRule type="cellIs" dxfId="237" priority="96" stopIfTrue="1" operator="greaterThanOrEqual">
      <formula>4.5</formula>
    </cfRule>
  </conditionalFormatting>
  <conditionalFormatting sqref="H29:H45">
    <cfRule type="cellIs" dxfId="236" priority="97" stopIfTrue="1" operator="between">
      <formula>$M$129</formula>
      <formula>4.116</formula>
    </cfRule>
    <cfRule type="cellIs" dxfId="235" priority="98" stopIfTrue="1" operator="lessThan">
      <formula>3.5</formula>
    </cfRule>
    <cfRule type="cellIs" dxfId="234" priority="99" stopIfTrue="1" operator="between">
      <formula>$M$129</formula>
      <formula>3.5</formula>
    </cfRule>
    <cfRule type="cellIs" dxfId="233" priority="100" stopIfTrue="1" operator="between">
      <formula>4.5</formula>
      <formula>$M$129</formula>
    </cfRule>
    <cfRule type="cellIs" dxfId="232" priority="101" stopIfTrue="1" operator="greaterThanOrEqual">
      <formula>4.5</formula>
    </cfRule>
  </conditionalFormatting>
  <conditionalFormatting sqref="H47:H66">
    <cfRule type="cellIs" dxfId="231" priority="82" stopIfTrue="1" operator="between">
      <formula>$M$129</formula>
      <formula>4.116</formula>
    </cfRule>
    <cfRule type="cellIs" dxfId="230" priority="83" stopIfTrue="1" operator="lessThan">
      <formula>3.5</formula>
    </cfRule>
    <cfRule type="cellIs" dxfId="229" priority="84" stopIfTrue="1" operator="between">
      <formula>$M$129</formula>
      <formula>3.5</formula>
    </cfRule>
    <cfRule type="cellIs" dxfId="228" priority="85" stopIfTrue="1" operator="between">
      <formula>4.5</formula>
      <formula>$M$129</formula>
    </cfRule>
    <cfRule type="cellIs" dxfId="227" priority="86" stopIfTrue="1" operator="greaterThanOrEqual">
      <formula>4.5</formula>
    </cfRule>
  </conditionalFormatting>
  <conditionalFormatting sqref="H47:H66">
    <cfRule type="cellIs" dxfId="226" priority="87" stopIfTrue="1" operator="between">
      <formula>$M$131</formula>
      <formula>4.116</formula>
    </cfRule>
    <cfRule type="cellIs" dxfId="225" priority="88" stopIfTrue="1" operator="lessThan">
      <formula>3.5</formula>
    </cfRule>
    <cfRule type="cellIs" dxfId="224" priority="89" stopIfTrue="1" operator="between">
      <formula>$M$131</formula>
      <formula>3.5</formula>
    </cfRule>
    <cfRule type="cellIs" dxfId="223" priority="90" stopIfTrue="1" operator="between">
      <formula>4.5</formula>
      <formula>$M$131</formula>
    </cfRule>
    <cfRule type="cellIs" dxfId="222" priority="91" stopIfTrue="1" operator="greaterThanOrEqual">
      <formula>4.5</formula>
    </cfRule>
  </conditionalFormatting>
  <conditionalFormatting sqref="H68:H81">
    <cfRule type="cellIs" dxfId="221" priority="72" stopIfTrue="1" operator="between">
      <formula>$M$129</formula>
      <formula>4.116</formula>
    </cfRule>
    <cfRule type="cellIs" dxfId="220" priority="73" stopIfTrue="1" operator="lessThan">
      <formula>3.5</formula>
    </cfRule>
    <cfRule type="cellIs" dxfId="219" priority="74" stopIfTrue="1" operator="between">
      <formula>$M$129</formula>
      <formula>3.5</formula>
    </cfRule>
    <cfRule type="cellIs" dxfId="218" priority="75" stopIfTrue="1" operator="between">
      <formula>4.5</formula>
      <formula>$M$129</formula>
    </cfRule>
    <cfRule type="cellIs" dxfId="217" priority="76" stopIfTrue="1" operator="greaterThanOrEqual">
      <formula>4.5</formula>
    </cfRule>
  </conditionalFormatting>
  <conditionalFormatting sqref="H68:H81">
    <cfRule type="cellIs" dxfId="216" priority="77" stopIfTrue="1" operator="between">
      <formula>$M$131</formula>
      <formula>4.116</formula>
    </cfRule>
    <cfRule type="cellIs" dxfId="215" priority="78" stopIfTrue="1" operator="lessThan">
      <formula>3.5</formula>
    </cfRule>
    <cfRule type="cellIs" dxfId="214" priority="79" stopIfTrue="1" operator="between">
      <formula>$M$131</formula>
      <formula>3.5</formula>
    </cfRule>
    <cfRule type="cellIs" dxfId="213" priority="80" stopIfTrue="1" operator="between">
      <formula>4.5</formula>
      <formula>$M$131</formula>
    </cfRule>
    <cfRule type="cellIs" dxfId="212" priority="81" stopIfTrue="1" operator="greaterThanOrEqual">
      <formula>4.5</formula>
    </cfRule>
  </conditionalFormatting>
  <conditionalFormatting sqref="H83:H100">
    <cfRule type="cellIs" dxfId="211" priority="67" stopIfTrue="1" operator="between">
      <formula>$M$131</formula>
      <formula>4.116</formula>
    </cfRule>
    <cfRule type="cellIs" dxfId="210" priority="68" stopIfTrue="1" operator="lessThan">
      <formula>3.5</formula>
    </cfRule>
    <cfRule type="cellIs" dxfId="209" priority="69" stopIfTrue="1" operator="between">
      <formula>$M$131</formula>
      <formula>3.5</formula>
    </cfRule>
    <cfRule type="cellIs" dxfId="208" priority="70" stopIfTrue="1" operator="between">
      <formula>4.5</formula>
      <formula>$M$131</formula>
    </cfRule>
    <cfRule type="cellIs" dxfId="207" priority="71" stopIfTrue="1" operator="greaterThanOrEqual">
      <formula>4.5</formula>
    </cfRule>
  </conditionalFormatting>
  <conditionalFormatting sqref="H4:H125">
    <cfRule type="cellIs" dxfId="206" priority="62" stopIfTrue="1" operator="between">
      <formula>$H$124</formula>
      <formula>4.095</formula>
    </cfRule>
    <cfRule type="cellIs" dxfId="205" priority="63" stopIfTrue="1" operator="lessThan">
      <formula>3.5</formula>
    </cfRule>
    <cfRule type="cellIs" dxfId="204" priority="64" stopIfTrue="1" operator="between">
      <formula>$H$124</formula>
      <formula>3.5</formula>
    </cfRule>
    <cfRule type="cellIs" dxfId="203" priority="65" stopIfTrue="1" operator="between">
      <formula>4.5</formula>
      <formula>$H$124</formula>
    </cfRule>
    <cfRule type="cellIs" dxfId="202" priority="66" stopIfTrue="1" operator="greaterThanOrEqual">
      <formula>4.5</formula>
    </cfRule>
  </conditionalFormatting>
  <conditionalFormatting sqref="D6:D14">
    <cfRule type="cellIs" dxfId="201" priority="52" stopIfTrue="1" operator="between">
      <formula>$M$129</formula>
      <formula>4.116</formula>
    </cfRule>
    <cfRule type="cellIs" dxfId="200" priority="53" stopIfTrue="1" operator="lessThan">
      <formula>3.5</formula>
    </cfRule>
    <cfRule type="cellIs" dxfId="199" priority="54" stopIfTrue="1" operator="between">
      <formula>$M$129</formula>
      <formula>3.5</formula>
    </cfRule>
    <cfRule type="cellIs" dxfId="198" priority="55" stopIfTrue="1" operator="between">
      <formula>4.5</formula>
      <formula>$M$129</formula>
    </cfRule>
    <cfRule type="cellIs" dxfId="197" priority="56" stopIfTrue="1" operator="greaterThanOrEqual">
      <formula>4.5</formula>
    </cfRule>
  </conditionalFormatting>
  <conditionalFormatting sqref="D6:D14">
    <cfRule type="cellIs" dxfId="196" priority="57" stopIfTrue="1" operator="between">
      <formula>$M$131</formula>
      <formula>4.116</formula>
    </cfRule>
    <cfRule type="cellIs" dxfId="195" priority="58" stopIfTrue="1" operator="lessThan">
      <formula>3.5</formula>
    </cfRule>
    <cfRule type="cellIs" dxfId="194" priority="59" stopIfTrue="1" operator="between">
      <formula>$M$131</formula>
      <formula>3.5</formula>
    </cfRule>
    <cfRule type="cellIs" dxfId="193" priority="60" stopIfTrue="1" operator="between">
      <formula>4.5</formula>
      <formula>$M$131</formula>
    </cfRule>
    <cfRule type="cellIs" dxfId="192" priority="61" stopIfTrue="1" operator="greaterThanOrEqual">
      <formula>4.5</formula>
    </cfRule>
  </conditionalFormatting>
  <conditionalFormatting sqref="D16:D27">
    <cfRule type="cellIs" dxfId="191" priority="42" stopIfTrue="1" operator="between">
      <formula>$M$131</formula>
      <formula>4.116</formula>
    </cfRule>
    <cfRule type="cellIs" dxfId="190" priority="43" stopIfTrue="1" operator="lessThan">
      <formula>3.5</formula>
    </cfRule>
    <cfRule type="cellIs" dxfId="189" priority="44" stopIfTrue="1" operator="between">
      <formula>$M$131</formula>
      <formula>3.5</formula>
    </cfRule>
    <cfRule type="cellIs" dxfId="188" priority="45" stopIfTrue="1" operator="between">
      <formula>4.5</formula>
      <formula>$M$131</formula>
    </cfRule>
    <cfRule type="cellIs" dxfId="187" priority="46" stopIfTrue="1" operator="greaterThanOrEqual">
      <formula>4.5</formula>
    </cfRule>
  </conditionalFormatting>
  <conditionalFormatting sqref="D16:D27">
    <cfRule type="cellIs" dxfId="186" priority="47" stopIfTrue="1" operator="between">
      <formula>$M$129</formula>
      <formula>4.116</formula>
    </cfRule>
    <cfRule type="cellIs" dxfId="185" priority="48" stopIfTrue="1" operator="lessThan">
      <formula>3.5</formula>
    </cfRule>
    <cfRule type="cellIs" dxfId="184" priority="49" stopIfTrue="1" operator="between">
      <formula>$M$129</formula>
      <formula>3.5</formula>
    </cfRule>
    <cfRule type="cellIs" dxfId="183" priority="50" stopIfTrue="1" operator="between">
      <formula>4.5</formula>
      <formula>$M$129</formula>
    </cfRule>
    <cfRule type="cellIs" dxfId="182" priority="51" stopIfTrue="1" operator="greaterThanOrEqual">
      <formula>4.5</formula>
    </cfRule>
  </conditionalFormatting>
  <conditionalFormatting sqref="D29:D45">
    <cfRule type="cellIs" dxfId="181" priority="32" stopIfTrue="1" operator="between">
      <formula>$M$131</formula>
      <formula>4.116</formula>
    </cfRule>
    <cfRule type="cellIs" dxfId="180" priority="33" stopIfTrue="1" operator="lessThan">
      <formula>3.5</formula>
    </cfRule>
    <cfRule type="cellIs" dxfId="179" priority="34" stopIfTrue="1" operator="between">
      <formula>$M$131</formula>
      <formula>3.5</formula>
    </cfRule>
    <cfRule type="cellIs" dxfId="178" priority="35" stopIfTrue="1" operator="between">
      <formula>4.5</formula>
      <formula>$M$131</formula>
    </cfRule>
    <cfRule type="cellIs" dxfId="177" priority="36" stopIfTrue="1" operator="greaterThanOrEqual">
      <formula>4.5</formula>
    </cfRule>
  </conditionalFormatting>
  <conditionalFormatting sqref="D29:D45">
    <cfRule type="cellIs" dxfId="176" priority="37" stopIfTrue="1" operator="between">
      <formula>$M$129</formula>
      <formula>4.116</formula>
    </cfRule>
    <cfRule type="cellIs" dxfId="175" priority="38" stopIfTrue="1" operator="lessThan">
      <formula>3.5</formula>
    </cfRule>
    <cfRule type="cellIs" dxfId="174" priority="39" stopIfTrue="1" operator="between">
      <formula>$M$129</formula>
      <formula>3.5</formula>
    </cfRule>
    <cfRule type="cellIs" dxfId="173" priority="40" stopIfTrue="1" operator="between">
      <formula>4.5</formula>
      <formula>$M$129</formula>
    </cfRule>
    <cfRule type="cellIs" dxfId="172" priority="41" stopIfTrue="1" operator="greaterThanOrEqual">
      <formula>4.5</formula>
    </cfRule>
  </conditionalFormatting>
  <conditionalFormatting sqref="D47:D66">
    <cfRule type="cellIs" dxfId="171" priority="22" stopIfTrue="1" operator="between">
      <formula>$M$129</formula>
      <formula>4.116</formula>
    </cfRule>
    <cfRule type="cellIs" dxfId="170" priority="23" stopIfTrue="1" operator="lessThan">
      <formula>3.5</formula>
    </cfRule>
    <cfRule type="cellIs" dxfId="169" priority="24" stopIfTrue="1" operator="between">
      <formula>$M$129</formula>
      <formula>3.5</formula>
    </cfRule>
    <cfRule type="cellIs" dxfId="168" priority="25" stopIfTrue="1" operator="between">
      <formula>4.5</formula>
      <formula>$M$129</formula>
    </cfRule>
    <cfRule type="cellIs" dxfId="167" priority="26" stopIfTrue="1" operator="greaterThanOrEqual">
      <formula>4.5</formula>
    </cfRule>
  </conditionalFormatting>
  <conditionalFormatting sqref="D47:D66">
    <cfRule type="cellIs" dxfId="166" priority="27" stopIfTrue="1" operator="between">
      <formula>$M$131</formula>
      <formula>4.116</formula>
    </cfRule>
    <cfRule type="cellIs" dxfId="165" priority="28" stopIfTrue="1" operator="lessThan">
      <formula>3.5</formula>
    </cfRule>
    <cfRule type="cellIs" dxfId="164" priority="29" stopIfTrue="1" operator="between">
      <formula>$M$131</formula>
      <formula>3.5</formula>
    </cfRule>
    <cfRule type="cellIs" dxfId="163" priority="30" stopIfTrue="1" operator="between">
      <formula>4.5</formula>
      <formula>$M$131</formula>
    </cfRule>
    <cfRule type="cellIs" dxfId="162" priority="31" stopIfTrue="1" operator="greaterThanOrEqual">
      <formula>4.5</formula>
    </cfRule>
  </conditionalFormatting>
  <conditionalFormatting sqref="D68:D81">
    <cfRule type="cellIs" dxfId="161" priority="12" stopIfTrue="1" operator="between">
      <formula>$M$129</formula>
      <formula>4.116</formula>
    </cfRule>
    <cfRule type="cellIs" dxfId="160" priority="13" stopIfTrue="1" operator="lessThan">
      <formula>3.5</formula>
    </cfRule>
    <cfRule type="cellIs" dxfId="159" priority="14" stopIfTrue="1" operator="between">
      <formula>$M$129</formula>
      <formula>3.5</formula>
    </cfRule>
    <cfRule type="cellIs" dxfId="158" priority="15" stopIfTrue="1" operator="between">
      <formula>4.5</formula>
      <formula>$M$129</formula>
    </cfRule>
    <cfRule type="cellIs" dxfId="157" priority="16" stopIfTrue="1" operator="greaterThanOrEqual">
      <formula>4.5</formula>
    </cfRule>
  </conditionalFormatting>
  <conditionalFormatting sqref="D68:D81">
    <cfRule type="cellIs" dxfId="156" priority="17" stopIfTrue="1" operator="between">
      <formula>$M$131</formula>
      <formula>4.116</formula>
    </cfRule>
    <cfRule type="cellIs" dxfId="155" priority="18" stopIfTrue="1" operator="lessThan">
      <formula>3.5</formula>
    </cfRule>
    <cfRule type="cellIs" dxfId="154" priority="19" stopIfTrue="1" operator="between">
      <formula>$M$131</formula>
      <formula>3.5</formula>
    </cfRule>
    <cfRule type="cellIs" dxfId="153" priority="20" stopIfTrue="1" operator="between">
      <formula>4.5</formula>
      <formula>$M$131</formula>
    </cfRule>
    <cfRule type="cellIs" dxfId="152" priority="21" stopIfTrue="1" operator="greaterThanOrEqual">
      <formula>4.5</formula>
    </cfRule>
  </conditionalFormatting>
  <conditionalFormatting sqref="D83:D100">
    <cfRule type="cellIs" dxfId="151" priority="7" stopIfTrue="1" operator="between">
      <formula>$M$131</formula>
      <formula>4.116</formula>
    </cfRule>
    <cfRule type="cellIs" dxfId="150" priority="8" stopIfTrue="1" operator="lessThan">
      <formula>3.5</formula>
    </cfRule>
    <cfRule type="cellIs" dxfId="149" priority="9" stopIfTrue="1" operator="between">
      <formula>$M$131</formula>
      <formula>3.5</formula>
    </cfRule>
    <cfRule type="cellIs" dxfId="148" priority="10" stopIfTrue="1" operator="between">
      <formula>4.5</formula>
      <formula>$M$131</formula>
    </cfRule>
    <cfRule type="cellIs" dxfId="147" priority="11" stopIfTrue="1" operator="greaterThanOrEqual">
      <formula>4.5</formula>
    </cfRule>
  </conditionalFormatting>
  <conditionalFormatting sqref="D4:D125">
    <cfRule type="cellIs" dxfId="146" priority="2" stopIfTrue="1" operator="between">
      <formula>$D$124</formula>
      <formula>4.095</formula>
    </cfRule>
    <cfRule type="cellIs" dxfId="145" priority="3" stopIfTrue="1" operator="lessThan">
      <formula>3.5</formula>
    </cfRule>
    <cfRule type="cellIs" dxfId="144" priority="4" stopIfTrue="1" operator="between">
      <formula>$D$124</formula>
      <formula>3.5</formula>
    </cfRule>
    <cfRule type="cellIs" dxfId="143" priority="5" stopIfTrue="1" operator="between">
      <formula>4.5</formula>
      <formula>$D$124</formula>
    </cfRule>
    <cfRule type="cellIs" dxfId="142" priority="6" stopIfTrue="1" operator="greaterThanOrEqual">
      <formula>4.5</formula>
    </cfRule>
  </conditionalFormatting>
  <conditionalFormatting sqref="D4:U123">
    <cfRule type="containsBlanks" dxfId="141" priority="1">
      <formula>LEN(TRIM(D4))=0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2.5703125" customWidth="1"/>
    <col min="8" max="9" width="7.7109375" customWidth="1"/>
    <col min="10" max="10" width="18.7109375" customWidth="1"/>
    <col min="11" max="11" width="32.7109375" customWidth="1"/>
    <col min="12" max="13" width="7.7109375" customWidth="1"/>
    <col min="14" max="14" width="18.7109375" customWidth="1"/>
    <col min="15" max="15" width="32.7109375" customWidth="1"/>
    <col min="16" max="17" width="7.7109375" customWidth="1"/>
    <col min="18" max="18" width="18.7109375" customWidth="1"/>
    <col min="19" max="19" width="32.5703125" customWidth="1"/>
    <col min="20" max="22" width="7.7109375" customWidth="1"/>
  </cols>
  <sheetData>
    <row r="1" spans="1:24" x14ac:dyDescent="0.25">
      <c r="W1" s="131"/>
      <c r="X1" s="3" t="s">
        <v>8</v>
      </c>
    </row>
    <row r="2" spans="1:24" x14ac:dyDescent="0.25">
      <c r="C2" s="332" t="s">
        <v>71</v>
      </c>
      <c r="K2" s="232"/>
      <c r="L2" s="48"/>
      <c r="M2" s="48"/>
      <c r="O2" s="497"/>
      <c r="P2" s="497"/>
      <c r="Q2" s="497"/>
      <c r="R2" s="259"/>
      <c r="S2" s="259"/>
      <c r="T2" s="259"/>
      <c r="U2" s="259"/>
      <c r="W2" s="63"/>
      <c r="X2" s="3" t="s">
        <v>9</v>
      </c>
    </row>
    <row r="3" spans="1:24" ht="15.75" thickBot="1" x14ac:dyDescent="0.3">
      <c r="W3" s="164"/>
      <c r="X3" s="3" t="s">
        <v>10</v>
      </c>
    </row>
    <row r="4" spans="1:24" ht="15.75" customHeight="1" thickBot="1" x14ac:dyDescent="0.3">
      <c r="A4" s="498" t="s">
        <v>0</v>
      </c>
      <c r="B4" s="502">
        <v>2025</v>
      </c>
      <c r="C4" s="500"/>
      <c r="D4" s="500"/>
      <c r="E4" s="501"/>
      <c r="F4" s="502">
        <v>2024</v>
      </c>
      <c r="G4" s="500"/>
      <c r="H4" s="500"/>
      <c r="I4" s="501"/>
      <c r="J4" s="502">
        <v>2023</v>
      </c>
      <c r="K4" s="500"/>
      <c r="L4" s="500"/>
      <c r="M4" s="501"/>
      <c r="N4" s="500">
        <v>2022</v>
      </c>
      <c r="O4" s="500"/>
      <c r="P4" s="500"/>
      <c r="Q4" s="501"/>
      <c r="R4" s="500">
        <v>2021</v>
      </c>
      <c r="S4" s="500"/>
      <c r="T4" s="500"/>
      <c r="U4" s="501"/>
      <c r="W4" s="6"/>
      <c r="X4" s="3" t="s">
        <v>17</v>
      </c>
    </row>
    <row r="5" spans="1:24" ht="45.75" thickBot="1" x14ac:dyDescent="0.3">
      <c r="A5" s="499"/>
      <c r="B5" s="333" t="s">
        <v>12</v>
      </c>
      <c r="C5" s="213" t="s">
        <v>79</v>
      </c>
      <c r="D5" s="69" t="s">
        <v>75</v>
      </c>
      <c r="E5" s="212" t="s">
        <v>80</v>
      </c>
      <c r="F5" s="327" t="s">
        <v>12</v>
      </c>
      <c r="G5" s="213" t="s">
        <v>79</v>
      </c>
      <c r="H5" s="69" t="s">
        <v>75</v>
      </c>
      <c r="I5" s="212" t="s">
        <v>80</v>
      </c>
      <c r="J5" s="233" t="s">
        <v>12</v>
      </c>
      <c r="K5" s="213" t="s">
        <v>79</v>
      </c>
      <c r="L5" s="69" t="s">
        <v>75</v>
      </c>
      <c r="M5" s="212" t="s">
        <v>80</v>
      </c>
      <c r="N5" s="246" t="s">
        <v>12</v>
      </c>
      <c r="O5" s="213" t="s">
        <v>79</v>
      </c>
      <c r="P5" s="69" t="s">
        <v>75</v>
      </c>
      <c r="Q5" s="212" t="s">
        <v>80</v>
      </c>
      <c r="R5" s="246" t="s">
        <v>12</v>
      </c>
      <c r="S5" s="213" t="s">
        <v>79</v>
      </c>
      <c r="T5" s="69" t="s">
        <v>75</v>
      </c>
      <c r="U5" s="212" t="s">
        <v>80</v>
      </c>
    </row>
    <row r="6" spans="1:24" s="1" customFormat="1" ht="15" customHeight="1" x14ac:dyDescent="0.25">
      <c r="A6" s="126">
        <v>1</v>
      </c>
      <c r="B6" s="126" t="s">
        <v>2</v>
      </c>
      <c r="C6" s="18" t="s">
        <v>64</v>
      </c>
      <c r="D6" s="263">
        <v>4.7895000000000003</v>
      </c>
      <c r="E6" s="31">
        <v>4.1399999999999997</v>
      </c>
      <c r="F6" s="126" t="s">
        <v>1</v>
      </c>
      <c r="G6" s="18" t="s">
        <v>19</v>
      </c>
      <c r="H6" s="263">
        <v>4.6486999999999998</v>
      </c>
      <c r="I6" s="31">
        <v>4.13</v>
      </c>
      <c r="J6" s="126" t="s">
        <v>2</v>
      </c>
      <c r="K6" s="18" t="s">
        <v>64</v>
      </c>
      <c r="L6" s="263">
        <v>4.7545000000000002</v>
      </c>
      <c r="M6" s="31">
        <v>4.13</v>
      </c>
      <c r="N6" s="247" t="s">
        <v>2</v>
      </c>
      <c r="O6" s="18" t="s">
        <v>65</v>
      </c>
      <c r="P6" s="197">
        <v>4.6060606060606064</v>
      </c>
      <c r="Q6" s="31">
        <v>3.86</v>
      </c>
      <c r="R6" s="247" t="s">
        <v>6</v>
      </c>
      <c r="S6" s="18" t="s">
        <v>53</v>
      </c>
      <c r="T6" s="197">
        <v>4.7474999999999996</v>
      </c>
      <c r="U6" s="31">
        <v>4.1399999999999997</v>
      </c>
    </row>
    <row r="7" spans="1:24" s="1" customFormat="1" ht="15" customHeight="1" x14ac:dyDescent="0.25">
      <c r="A7" s="124">
        <v>2</v>
      </c>
      <c r="B7" s="126" t="s">
        <v>1</v>
      </c>
      <c r="C7" s="18" t="s">
        <v>18</v>
      </c>
      <c r="D7" s="264">
        <v>4.6429000000000009</v>
      </c>
      <c r="E7" s="31">
        <v>4.1399999999999997</v>
      </c>
      <c r="F7" s="126" t="s">
        <v>5</v>
      </c>
      <c r="G7" s="18" t="s">
        <v>100</v>
      </c>
      <c r="H7" s="264">
        <v>4.6375000000000002</v>
      </c>
      <c r="I7" s="31">
        <v>4.13</v>
      </c>
      <c r="J7" s="126" t="s">
        <v>1</v>
      </c>
      <c r="K7" s="18" t="s">
        <v>18</v>
      </c>
      <c r="L7" s="264">
        <v>4.7142999999999997</v>
      </c>
      <c r="M7" s="31">
        <v>4.13</v>
      </c>
      <c r="N7" s="247" t="s">
        <v>2</v>
      </c>
      <c r="O7" s="18" t="s">
        <v>64</v>
      </c>
      <c r="P7" s="197">
        <v>4.5348837209302326</v>
      </c>
      <c r="Q7" s="31">
        <v>3.86</v>
      </c>
      <c r="R7" s="247" t="s">
        <v>2</v>
      </c>
      <c r="S7" s="18" t="s">
        <v>64</v>
      </c>
      <c r="T7" s="197">
        <v>4.7292000000000005</v>
      </c>
      <c r="U7" s="31">
        <v>4.1399999999999997</v>
      </c>
    </row>
    <row r="8" spans="1:24" s="1" customFormat="1" ht="15" customHeight="1" x14ac:dyDescent="0.25">
      <c r="A8" s="124">
        <v>3</v>
      </c>
      <c r="B8" s="124" t="s">
        <v>1</v>
      </c>
      <c r="C8" s="19" t="s">
        <v>19</v>
      </c>
      <c r="D8" s="265">
        <v>4.5186000000000002</v>
      </c>
      <c r="E8" s="127">
        <v>4.1399999999999997</v>
      </c>
      <c r="F8" s="124" t="s">
        <v>5</v>
      </c>
      <c r="G8" s="19" t="s">
        <v>120</v>
      </c>
      <c r="H8" s="265">
        <v>4.6175999999999995</v>
      </c>
      <c r="I8" s="127">
        <v>4.13</v>
      </c>
      <c r="J8" s="124" t="s">
        <v>1</v>
      </c>
      <c r="K8" s="19" t="s">
        <v>19</v>
      </c>
      <c r="L8" s="265">
        <v>4.5766</v>
      </c>
      <c r="M8" s="127">
        <v>4.13</v>
      </c>
      <c r="N8" s="248" t="s">
        <v>6</v>
      </c>
      <c r="O8" s="19" t="s">
        <v>53</v>
      </c>
      <c r="P8" s="198">
        <v>4.4313725490196081</v>
      </c>
      <c r="Q8" s="127">
        <v>3.86</v>
      </c>
      <c r="R8" s="248" t="s">
        <v>1</v>
      </c>
      <c r="S8" s="19" t="s">
        <v>19</v>
      </c>
      <c r="T8" s="198">
        <v>4.5663999999999998</v>
      </c>
      <c r="U8" s="127">
        <v>4.1399999999999997</v>
      </c>
    </row>
    <row r="9" spans="1:24" s="1" customFormat="1" ht="15" customHeight="1" x14ac:dyDescent="0.25">
      <c r="A9" s="124">
        <v>4</v>
      </c>
      <c r="B9" s="124" t="s">
        <v>1</v>
      </c>
      <c r="C9" s="19" t="s">
        <v>102</v>
      </c>
      <c r="D9" s="266">
        <v>4.5179</v>
      </c>
      <c r="E9" s="127">
        <v>4.1399999999999997</v>
      </c>
      <c r="F9" s="124" t="s">
        <v>6</v>
      </c>
      <c r="G9" s="19" t="s">
        <v>52</v>
      </c>
      <c r="H9" s="266">
        <v>4.6172000000000004</v>
      </c>
      <c r="I9" s="127">
        <v>4.13</v>
      </c>
      <c r="J9" s="124" t="s">
        <v>1</v>
      </c>
      <c r="K9" s="19" t="s">
        <v>103</v>
      </c>
      <c r="L9" s="266">
        <v>4.5401999999999996</v>
      </c>
      <c r="M9" s="127">
        <v>4.13</v>
      </c>
      <c r="N9" s="248" t="s">
        <v>2</v>
      </c>
      <c r="O9" s="19" t="s">
        <v>149</v>
      </c>
      <c r="P9" s="198">
        <v>4.3975903614457827</v>
      </c>
      <c r="Q9" s="127">
        <v>3.86</v>
      </c>
      <c r="R9" s="248" t="s">
        <v>3</v>
      </c>
      <c r="S9" s="19" t="s">
        <v>155</v>
      </c>
      <c r="T9" s="198">
        <v>4.5158000000000005</v>
      </c>
      <c r="U9" s="127">
        <v>4.1399999999999997</v>
      </c>
    </row>
    <row r="10" spans="1:24" s="1" customFormat="1" ht="15" customHeight="1" x14ac:dyDescent="0.25">
      <c r="A10" s="124">
        <v>5</v>
      </c>
      <c r="B10" s="124" t="s">
        <v>6</v>
      </c>
      <c r="C10" s="19" t="s">
        <v>55</v>
      </c>
      <c r="D10" s="266">
        <v>4.5119999999999996</v>
      </c>
      <c r="E10" s="127">
        <v>4.1399999999999997</v>
      </c>
      <c r="F10" s="124" t="s">
        <v>1</v>
      </c>
      <c r="G10" s="19" t="s">
        <v>18</v>
      </c>
      <c r="H10" s="266">
        <v>4.5369999999999999</v>
      </c>
      <c r="I10" s="127">
        <v>4.13</v>
      </c>
      <c r="J10" s="124" t="s">
        <v>2</v>
      </c>
      <c r="K10" s="19" t="s">
        <v>66</v>
      </c>
      <c r="L10" s="266">
        <v>4.5190999999999999</v>
      </c>
      <c r="M10" s="127">
        <v>4.13</v>
      </c>
      <c r="N10" s="248" t="s">
        <v>7</v>
      </c>
      <c r="O10" s="19" t="s">
        <v>63</v>
      </c>
      <c r="P10" s="198">
        <v>4.3969465648854964</v>
      </c>
      <c r="Q10" s="127">
        <v>3.86</v>
      </c>
      <c r="R10" s="248" t="s">
        <v>1</v>
      </c>
      <c r="S10" s="19" t="s">
        <v>18</v>
      </c>
      <c r="T10" s="198">
        <v>4.42</v>
      </c>
      <c r="U10" s="127">
        <v>4.1399999999999997</v>
      </c>
    </row>
    <row r="11" spans="1:24" s="1" customFormat="1" ht="15" customHeight="1" x14ac:dyDescent="0.25">
      <c r="A11" s="124">
        <v>6</v>
      </c>
      <c r="B11" s="124" t="s">
        <v>2</v>
      </c>
      <c r="C11" s="19" t="s">
        <v>149</v>
      </c>
      <c r="D11" s="266">
        <v>4.4901999999999997</v>
      </c>
      <c r="E11" s="127">
        <v>4.1399999999999997</v>
      </c>
      <c r="F11" s="124" t="s">
        <v>2</v>
      </c>
      <c r="G11" s="19" t="s">
        <v>64</v>
      </c>
      <c r="H11" s="266">
        <v>4.5339</v>
      </c>
      <c r="I11" s="127">
        <v>4.13</v>
      </c>
      <c r="J11" s="124" t="s">
        <v>3</v>
      </c>
      <c r="K11" s="19" t="s">
        <v>22</v>
      </c>
      <c r="L11" s="266">
        <v>4.4723000000000006</v>
      </c>
      <c r="M11" s="127">
        <v>4.13</v>
      </c>
      <c r="N11" s="248" t="s">
        <v>1</v>
      </c>
      <c r="O11" s="19" t="s">
        <v>19</v>
      </c>
      <c r="P11" s="198">
        <v>4.3624161073825505</v>
      </c>
      <c r="Q11" s="127">
        <v>3.86</v>
      </c>
      <c r="R11" s="248" t="s">
        <v>7</v>
      </c>
      <c r="S11" s="19" t="s">
        <v>98</v>
      </c>
      <c r="T11" s="198">
        <v>4.4127000000000001</v>
      </c>
      <c r="U11" s="127">
        <v>4.1399999999999997</v>
      </c>
    </row>
    <row r="12" spans="1:24" s="1" customFormat="1" ht="15" customHeight="1" x14ac:dyDescent="0.25">
      <c r="A12" s="124">
        <v>7</v>
      </c>
      <c r="B12" s="124" t="s">
        <v>7</v>
      </c>
      <c r="C12" s="19" t="s">
        <v>63</v>
      </c>
      <c r="D12" s="266">
        <v>4.4844000000000008</v>
      </c>
      <c r="E12" s="127">
        <v>4.1399999999999997</v>
      </c>
      <c r="F12" s="124" t="s">
        <v>3</v>
      </c>
      <c r="G12" s="19" t="s">
        <v>27</v>
      </c>
      <c r="H12" s="266">
        <v>4.5098000000000003</v>
      </c>
      <c r="I12" s="127">
        <v>4.13</v>
      </c>
      <c r="J12" s="124" t="s">
        <v>3</v>
      </c>
      <c r="K12" s="19" t="s">
        <v>87</v>
      </c>
      <c r="L12" s="266">
        <v>4.4546000000000001</v>
      </c>
      <c r="M12" s="127">
        <v>4.13</v>
      </c>
      <c r="N12" s="248" t="s">
        <v>5</v>
      </c>
      <c r="O12" s="19" t="s">
        <v>100</v>
      </c>
      <c r="P12" s="198">
        <v>4.333333333333333</v>
      </c>
      <c r="Q12" s="127">
        <v>3.86</v>
      </c>
      <c r="R12" s="248" t="s">
        <v>2</v>
      </c>
      <c r="S12" s="19" t="s">
        <v>156</v>
      </c>
      <c r="T12" s="198">
        <v>4.3948</v>
      </c>
      <c r="U12" s="127">
        <v>4.1399999999999997</v>
      </c>
    </row>
    <row r="13" spans="1:24" s="1" customFormat="1" ht="15" customHeight="1" x14ac:dyDescent="0.25">
      <c r="A13" s="124">
        <v>8</v>
      </c>
      <c r="B13" s="124" t="s">
        <v>6</v>
      </c>
      <c r="C13" s="19" t="s">
        <v>53</v>
      </c>
      <c r="D13" s="266">
        <v>4.4819000000000004</v>
      </c>
      <c r="E13" s="127">
        <v>4.1399999999999997</v>
      </c>
      <c r="F13" s="124" t="s">
        <v>5</v>
      </c>
      <c r="G13" s="19" t="s">
        <v>47</v>
      </c>
      <c r="H13" s="266">
        <v>4.4896000000000003</v>
      </c>
      <c r="I13" s="127">
        <v>4.13</v>
      </c>
      <c r="J13" s="124" t="s">
        <v>5</v>
      </c>
      <c r="K13" s="19" t="s">
        <v>100</v>
      </c>
      <c r="L13" s="266">
        <v>4.4310999999999998</v>
      </c>
      <c r="M13" s="127">
        <v>4.13</v>
      </c>
      <c r="N13" s="248" t="s">
        <v>5</v>
      </c>
      <c r="O13" s="19" t="s">
        <v>119</v>
      </c>
      <c r="P13" s="198">
        <v>4.307017543859649</v>
      </c>
      <c r="Q13" s="127">
        <v>3.86</v>
      </c>
      <c r="R13" s="248" t="s">
        <v>3</v>
      </c>
      <c r="S13" s="19" t="s">
        <v>27</v>
      </c>
      <c r="T13" s="198">
        <v>4.3898999999999999</v>
      </c>
      <c r="U13" s="127">
        <v>4.1399999999999997</v>
      </c>
    </row>
    <row r="14" spans="1:24" s="1" customFormat="1" ht="15" customHeight="1" x14ac:dyDescent="0.25">
      <c r="A14" s="124">
        <v>9</v>
      </c>
      <c r="B14" s="124" t="s">
        <v>6</v>
      </c>
      <c r="C14" s="19" t="s">
        <v>123</v>
      </c>
      <c r="D14" s="266">
        <v>4.4653999999999998</v>
      </c>
      <c r="E14" s="127">
        <v>4.1399999999999997</v>
      </c>
      <c r="F14" s="124" t="s">
        <v>1</v>
      </c>
      <c r="G14" s="19" t="s">
        <v>103</v>
      </c>
      <c r="H14" s="266">
        <v>4.4741999999999997</v>
      </c>
      <c r="I14" s="127">
        <v>4.13</v>
      </c>
      <c r="J14" s="124" t="s">
        <v>6</v>
      </c>
      <c r="K14" s="19" t="s">
        <v>53</v>
      </c>
      <c r="L14" s="266">
        <v>4.4165999999999999</v>
      </c>
      <c r="M14" s="127">
        <v>4.13</v>
      </c>
      <c r="N14" s="248" t="s">
        <v>3</v>
      </c>
      <c r="O14" s="19" t="s">
        <v>87</v>
      </c>
      <c r="P14" s="198">
        <v>4.2949640287769775</v>
      </c>
      <c r="Q14" s="127">
        <v>3.86</v>
      </c>
      <c r="R14" s="248" t="s">
        <v>7</v>
      </c>
      <c r="S14" s="19" t="s">
        <v>99</v>
      </c>
      <c r="T14" s="198">
        <v>4.3868999999999998</v>
      </c>
      <c r="U14" s="127">
        <v>4.1399999999999997</v>
      </c>
    </row>
    <row r="15" spans="1:24" s="1" customFormat="1" ht="15" customHeight="1" thickBot="1" x14ac:dyDescent="0.3">
      <c r="A15" s="209">
        <v>10</v>
      </c>
      <c r="B15" s="209" t="s">
        <v>7</v>
      </c>
      <c r="C15" s="21" t="s">
        <v>146</v>
      </c>
      <c r="D15" s="267">
        <v>4.4642999999999997</v>
      </c>
      <c r="E15" s="129">
        <v>4.1399999999999997</v>
      </c>
      <c r="F15" s="209" t="s">
        <v>6</v>
      </c>
      <c r="G15" s="21" t="s">
        <v>125</v>
      </c>
      <c r="H15" s="267">
        <v>4.3899999999999997</v>
      </c>
      <c r="I15" s="129">
        <v>4.13</v>
      </c>
      <c r="J15" s="209" t="s">
        <v>6</v>
      </c>
      <c r="K15" s="21" t="s">
        <v>125</v>
      </c>
      <c r="L15" s="267">
        <v>4.3978000000000002</v>
      </c>
      <c r="M15" s="129">
        <v>4.13</v>
      </c>
      <c r="N15" s="249" t="s">
        <v>7</v>
      </c>
      <c r="O15" s="21" t="s">
        <v>147</v>
      </c>
      <c r="P15" s="199">
        <v>4.2579185520361991</v>
      </c>
      <c r="Q15" s="129">
        <v>3.86</v>
      </c>
      <c r="R15" s="249" t="s">
        <v>2</v>
      </c>
      <c r="S15" s="21" t="s">
        <v>67</v>
      </c>
      <c r="T15" s="199">
        <v>4.3767999999999994</v>
      </c>
      <c r="U15" s="129">
        <v>4.1399999999999997</v>
      </c>
    </row>
    <row r="16" spans="1:24" s="1" customFormat="1" ht="15" customHeight="1" x14ac:dyDescent="0.25">
      <c r="A16" s="210">
        <v>11</v>
      </c>
      <c r="B16" s="210" t="s">
        <v>5</v>
      </c>
      <c r="C16" s="42" t="s">
        <v>100</v>
      </c>
      <c r="D16" s="263">
        <v>4.4338999999999995</v>
      </c>
      <c r="E16" s="44">
        <v>4.1399999999999997</v>
      </c>
      <c r="F16" s="210" t="s">
        <v>6</v>
      </c>
      <c r="G16" s="42" t="s">
        <v>123</v>
      </c>
      <c r="H16" s="263">
        <v>4.3837000000000002</v>
      </c>
      <c r="I16" s="44">
        <v>4.13</v>
      </c>
      <c r="J16" s="210" t="s">
        <v>2</v>
      </c>
      <c r="K16" s="42" t="s">
        <v>67</v>
      </c>
      <c r="L16" s="263">
        <v>4.3936000000000002</v>
      </c>
      <c r="M16" s="44">
        <v>4.13</v>
      </c>
      <c r="N16" s="250" t="s">
        <v>7</v>
      </c>
      <c r="O16" s="42" t="s">
        <v>134</v>
      </c>
      <c r="P16" s="200">
        <v>4.2575757575757578</v>
      </c>
      <c r="Q16" s="44">
        <v>3.86</v>
      </c>
      <c r="R16" s="250" t="s">
        <v>7</v>
      </c>
      <c r="S16" s="42" t="s">
        <v>157</v>
      </c>
      <c r="T16" s="200">
        <v>4.3809000000000005</v>
      </c>
      <c r="U16" s="44">
        <v>4.1399999999999997</v>
      </c>
    </row>
    <row r="17" spans="1:21" s="1" customFormat="1" ht="15" customHeight="1" x14ac:dyDescent="0.25">
      <c r="A17" s="124">
        <v>12</v>
      </c>
      <c r="B17" s="124" t="s">
        <v>1</v>
      </c>
      <c r="C17" s="19" t="s">
        <v>103</v>
      </c>
      <c r="D17" s="265">
        <v>4.4113999999999995</v>
      </c>
      <c r="E17" s="127">
        <v>4.1399999999999997</v>
      </c>
      <c r="F17" s="124" t="s">
        <v>3</v>
      </c>
      <c r="G17" s="19" t="s">
        <v>24</v>
      </c>
      <c r="H17" s="265">
        <v>4.3818999999999999</v>
      </c>
      <c r="I17" s="127">
        <v>4.13</v>
      </c>
      <c r="J17" s="124" t="s">
        <v>2</v>
      </c>
      <c r="K17" s="19" t="s">
        <v>149</v>
      </c>
      <c r="L17" s="265">
        <v>4.3884999999999996</v>
      </c>
      <c r="M17" s="127">
        <v>4.13</v>
      </c>
      <c r="N17" s="248" t="s">
        <v>7</v>
      </c>
      <c r="O17" s="19" t="s">
        <v>146</v>
      </c>
      <c r="P17" s="198">
        <v>4.182978723404255</v>
      </c>
      <c r="Q17" s="127">
        <v>3.86</v>
      </c>
      <c r="R17" s="248" t="s">
        <v>1</v>
      </c>
      <c r="S17" s="19" t="s">
        <v>20</v>
      </c>
      <c r="T17" s="198">
        <v>4.3841999999999999</v>
      </c>
      <c r="U17" s="127">
        <v>4.1399999999999997</v>
      </c>
    </row>
    <row r="18" spans="1:21" s="1" customFormat="1" ht="15" customHeight="1" x14ac:dyDescent="0.25">
      <c r="A18" s="124">
        <v>13</v>
      </c>
      <c r="B18" s="124" t="s">
        <v>7</v>
      </c>
      <c r="C18" s="19" t="s">
        <v>98</v>
      </c>
      <c r="D18" s="266">
        <v>4.3831999999999995</v>
      </c>
      <c r="E18" s="127">
        <v>4.1399999999999997</v>
      </c>
      <c r="F18" s="124" t="s">
        <v>2</v>
      </c>
      <c r="G18" s="19" t="s">
        <v>149</v>
      </c>
      <c r="H18" s="266">
        <v>4.3797000000000006</v>
      </c>
      <c r="I18" s="127">
        <v>4.13</v>
      </c>
      <c r="J18" s="124" t="s">
        <v>6</v>
      </c>
      <c r="K18" s="19" t="s">
        <v>130</v>
      </c>
      <c r="L18" s="266">
        <v>4.3677999999999999</v>
      </c>
      <c r="M18" s="127">
        <v>4.13</v>
      </c>
      <c r="N18" s="248" t="s">
        <v>6</v>
      </c>
      <c r="O18" s="19" t="s">
        <v>126</v>
      </c>
      <c r="P18" s="198">
        <v>4.1568627450980387</v>
      </c>
      <c r="Q18" s="127">
        <v>3.86</v>
      </c>
      <c r="R18" s="248" t="s">
        <v>3</v>
      </c>
      <c r="S18" s="19" t="s">
        <v>24</v>
      </c>
      <c r="T18" s="198">
        <v>4.3675999999999995</v>
      </c>
      <c r="U18" s="127">
        <v>4.1399999999999997</v>
      </c>
    </row>
    <row r="19" spans="1:21" s="1" customFormat="1" ht="15" customHeight="1" x14ac:dyDescent="0.25">
      <c r="A19" s="124">
        <v>14</v>
      </c>
      <c r="B19" s="124" t="s">
        <v>3</v>
      </c>
      <c r="C19" s="19" t="s">
        <v>22</v>
      </c>
      <c r="D19" s="266">
        <v>4.381899999999999</v>
      </c>
      <c r="E19" s="127">
        <v>4.1399999999999997</v>
      </c>
      <c r="F19" s="124" t="s">
        <v>3</v>
      </c>
      <c r="G19" s="19" t="s">
        <v>87</v>
      </c>
      <c r="H19" s="266">
        <v>4.3698000000000006</v>
      </c>
      <c r="I19" s="127">
        <v>4.13</v>
      </c>
      <c r="J19" s="124" t="s">
        <v>7</v>
      </c>
      <c r="K19" s="19" t="s">
        <v>97</v>
      </c>
      <c r="L19" s="266">
        <v>4.3651999999999997</v>
      </c>
      <c r="M19" s="127">
        <v>4.13</v>
      </c>
      <c r="N19" s="248" t="s">
        <v>4</v>
      </c>
      <c r="O19" s="19" t="s">
        <v>113</v>
      </c>
      <c r="P19" s="198">
        <v>4.1545454545454552</v>
      </c>
      <c r="Q19" s="127">
        <v>3.86</v>
      </c>
      <c r="R19" s="248" t="s">
        <v>3</v>
      </c>
      <c r="S19" s="19" t="s">
        <v>22</v>
      </c>
      <c r="T19" s="198">
        <v>4.3614999999999995</v>
      </c>
      <c r="U19" s="127">
        <v>4.1399999999999997</v>
      </c>
    </row>
    <row r="20" spans="1:21" s="1" customFormat="1" ht="15" customHeight="1" x14ac:dyDescent="0.25">
      <c r="A20" s="124">
        <v>15</v>
      </c>
      <c r="B20" s="124" t="s">
        <v>3</v>
      </c>
      <c r="C20" s="19" t="s">
        <v>24</v>
      </c>
      <c r="D20" s="266">
        <v>4.3754</v>
      </c>
      <c r="E20" s="127">
        <v>4.1399999999999997</v>
      </c>
      <c r="F20" s="124" t="s">
        <v>7</v>
      </c>
      <c r="G20" s="19" t="s">
        <v>146</v>
      </c>
      <c r="H20" s="266">
        <v>4.3563999999999998</v>
      </c>
      <c r="I20" s="127">
        <v>4.13</v>
      </c>
      <c r="J20" s="124" t="s">
        <v>6</v>
      </c>
      <c r="K20" s="19" t="s">
        <v>123</v>
      </c>
      <c r="L20" s="266">
        <v>4.3639999999999999</v>
      </c>
      <c r="M20" s="127">
        <v>4.13</v>
      </c>
      <c r="N20" s="248" t="s">
        <v>3</v>
      </c>
      <c r="O20" s="19" t="s">
        <v>23</v>
      </c>
      <c r="P20" s="198">
        <v>4.1492537313432836</v>
      </c>
      <c r="Q20" s="127">
        <v>3.86</v>
      </c>
      <c r="R20" s="248" t="s">
        <v>7</v>
      </c>
      <c r="S20" s="19" t="s">
        <v>158</v>
      </c>
      <c r="T20" s="198">
        <v>4.3580000000000005</v>
      </c>
      <c r="U20" s="127">
        <v>4.1399999999999997</v>
      </c>
    </row>
    <row r="21" spans="1:21" s="1" customFormat="1" ht="15" customHeight="1" x14ac:dyDescent="0.25">
      <c r="A21" s="124">
        <v>16</v>
      </c>
      <c r="B21" s="124" t="s">
        <v>5</v>
      </c>
      <c r="C21" s="19" t="s">
        <v>214</v>
      </c>
      <c r="D21" s="266">
        <v>4.3572000000000006</v>
      </c>
      <c r="E21" s="127">
        <v>4.1399999999999997</v>
      </c>
      <c r="F21" s="124" t="s">
        <v>7</v>
      </c>
      <c r="G21" s="19" t="s">
        <v>99</v>
      </c>
      <c r="H21" s="266">
        <v>4.3562000000000003</v>
      </c>
      <c r="I21" s="127">
        <v>4.13</v>
      </c>
      <c r="J21" s="124" t="s">
        <v>3</v>
      </c>
      <c r="K21" s="19" t="s">
        <v>23</v>
      </c>
      <c r="L21" s="266">
        <v>4.3627000000000002</v>
      </c>
      <c r="M21" s="127">
        <v>4.13</v>
      </c>
      <c r="N21" s="248" t="s">
        <v>5</v>
      </c>
      <c r="O21" s="19" t="s">
        <v>45</v>
      </c>
      <c r="P21" s="198">
        <v>4.1470588235294112</v>
      </c>
      <c r="Q21" s="127">
        <v>3.86</v>
      </c>
      <c r="R21" s="248" t="s">
        <v>5</v>
      </c>
      <c r="S21" s="19" t="s">
        <v>159</v>
      </c>
      <c r="T21" s="198">
        <v>4.3633000000000006</v>
      </c>
      <c r="U21" s="127">
        <v>4.1399999999999997</v>
      </c>
    </row>
    <row r="22" spans="1:21" s="1" customFormat="1" ht="15" customHeight="1" x14ac:dyDescent="0.25">
      <c r="A22" s="124">
        <v>17</v>
      </c>
      <c r="B22" s="124" t="s">
        <v>5</v>
      </c>
      <c r="C22" s="19" t="s">
        <v>51</v>
      </c>
      <c r="D22" s="266">
        <v>4.3474000000000004</v>
      </c>
      <c r="E22" s="127">
        <v>4.1399999999999997</v>
      </c>
      <c r="F22" s="124" t="s">
        <v>5</v>
      </c>
      <c r="G22" s="19" t="s">
        <v>51</v>
      </c>
      <c r="H22" s="266">
        <v>4.3542999999999994</v>
      </c>
      <c r="I22" s="127">
        <v>4.13</v>
      </c>
      <c r="J22" s="124" t="s">
        <v>5</v>
      </c>
      <c r="K22" s="19" t="s">
        <v>47</v>
      </c>
      <c r="L22" s="266">
        <v>4.3600000000000003</v>
      </c>
      <c r="M22" s="127">
        <v>4.13</v>
      </c>
      <c r="N22" s="248" t="s">
        <v>2</v>
      </c>
      <c r="O22" s="19" t="s">
        <v>67</v>
      </c>
      <c r="P22" s="198">
        <v>4.1222222222222227</v>
      </c>
      <c r="Q22" s="127">
        <v>3.86</v>
      </c>
      <c r="R22" s="248" t="s">
        <v>7</v>
      </c>
      <c r="S22" s="19" t="s">
        <v>96</v>
      </c>
      <c r="T22" s="198">
        <v>4.3635999999999999</v>
      </c>
      <c r="U22" s="127">
        <v>4.1399999999999997</v>
      </c>
    </row>
    <row r="23" spans="1:21" s="1" customFormat="1" ht="15" customHeight="1" x14ac:dyDescent="0.25">
      <c r="A23" s="124">
        <v>18</v>
      </c>
      <c r="B23" s="124" t="s">
        <v>3</v>
      </c>
      <c r="C23" s="19" t="s">
        <v>87</v>
      </c>
      <c r="D23" s="266">
        <v>4.3178000000000001</v>
      </c>
      <c r="E23" s="127">
        <v>4.1399999999999997</v>
      </c>
      <c r="F23" s="124" t="s">
        <v>1</v>
      </c>
      <c r="G23" s="19" t="s">
        <v>20</v>
      </c>
      <c r="H23" s="266">
        <v>4.3490000000000002</v>
      </c>
      <c r="I23" s="127">
        <v>4.13</v>
      </c>
      <c r="J23" s="124" t="s">
        <v>3</v>
      </c>
      <c r="K23" s="19" t="s">
        <v>27</v>
      </c>
      <c r="L23" s="266">
        <v>4.3519000000000005</v>
      </c>
      <c r="M23" s="127">
        <v>4.13</v>
      </c>
      <c r="N23" s="248" t="s">
        <v>4</v>
      </c>
      <c r="O23" s="19" t="s">
        <v>112</v>
      </c>
      <c r="P23" s="198">
        <v>4.1111111111111107</v>
      </c>
      <c r="Q23" s="127">
        <v>3.86</v>
      </c>
      <c r="R23" s="248" t="s">
        <v>7</v>
      </c>
      <c r="S23" s="19" t="s">
        <v>97</v>
      </c>
      <c r="T23" s="198">
        <v>4.3461999999999996</v>
      </c>
      <c r="U23" s="127">
        <v>4.1399999999999997</v>
      </c>
    </row>
    <row r="24" spans="1:21" s="1" customFormat="1" ht="15" customHeight="1" x14ac:dyDescent="0.25">
      <c r="A24" s="124">
        <v>19</v>
      </c>
      <c r="B24" s="124" t="s">
        <v>7</v>
      </c>
      <c r="C24" s="19" t="s">
        <v>210</v>
      </c>
      <c r="D24" s="266">
        <v>4.3043999999999993</v>
      </c>
      <c r="E24" s="127">
        <v>4.1399999999999997</v>
      </c>
      <c r="F24" s="124" t="s">
        <v>2</v>
      </c>
      <c r="G24" s="19" t="s">
        <v>65</v>
      </c>
      <c r="H24" s="266">
        <v>4.3441999999999998</v>
      </c>
      <c r="I24" s="127">
        <v>4.13</v>
      </c>
      <c r="J24" s="124" t="s">
        <v>6</v>
      </c>
      <c r="K24" s="19" t="s">
        <v>152</v>
      </c>
      <c r="L24" s="266">
        <v>4.3241999999999994</v>
      </c>
      <c r="M24" s="127">
        <v>4.13</v>
      </c>
      <c r="N24" s="248" t="s">
        <v>7</v>
      </c>
      <c r="O24" s="19" t="s">
        <v>138</v>
      </c>
      <c r="P24" s="198">
        <v>4.1052631578947363</v>
      </c>
      <c r="Q24" s="127">
        <v>3.86</v>
      </c>
      <c r="R24" s="248" t="s">
        <v>2</v>
      </c>
      <c r="S24" s="19" t="s">
        <v>65</v>
      </c>
      <c r="T24" s="198">
        <v>4.3377999999999997</v>
      </c>
      <c r="U24" s="127">
        <v>4.1399999999999997</v>
      </c>
    </row>
    <row r="25" spans="1:21" s="1" customFormat="1" ht="15" customHeight="1" thickBot="1" x14ac:dyDescent="0.3">
      <c r="A25" s="125">
        <v>20</v>
      </c>
      <c r="B25" s="125" t="s">
        <v>3</v>
      </c>
      <c r="C25" s="28" t="s">
        <v>27</v>
      </c>
      <c r="D25" s="267">
        <v>4.3022999999999998</v>
      </c>
      <c r="E25" s="130">
        <v>4.1399999999999997</v>
      </c>
      <c r="F25" s="125" t="s">
        <v>7</v>
      </c>
      <c r="G25" s="28" t="s">
        <v>97</v>
      </c>
      <c r="H25" s="267">
        <v>4.3242999999999991</v>
      </c>
      <c r="I25" s="130">
        <v>4.13</v>
      </c>
      <c r="J25" s="125" t="s">
        <v>7</v>
      </c>
      <c r="K25" s="28" t="s">
        <v>96</v>
      </c>
      <c r="L25" s="267">
        <v>4.3169000000000004</v>
      </c>
      <c r="M25" s="130">
        <v>4.13</v>
      </c>
      <c r="N25" s="251" t="s">
        <v>4</v>
      </c>
      <c r="O25" s="28" t="s">
        <v>35</v>
      </c>
      <c r="P25" s="201">
        <v>4.0792079207920793</v>
      </c>
      <c r="Q25" s="130">
        <v>3.86</v>
      </c>
      <c r="R25" s="251" t="s">
        <v>1</v>
      </c>
      <c r="S25" s="28" t="s">
        <v>160</v>
      </c>
      <c r="T25" s="201">
        <v>4.3103999999999996</v>
      </c>
      <c r="U25" s="130">
        <v>4.1399999999999997</v>
      </c>
    </row>
    <row r="26" spans="1:21" s="1" customFormat="1" ht="15" customHeight="1" x14ac:dyDescent="0.25">
      <c r="A26" s="126">
        <v>21</v>
      </c>
      <c r="B26" s="126" t="s">
        <v>2</v>
      </c>
      <c r="C26" s="18" t="s">
        <v>68</v>
      </c>
      <c r="D26" s="263">
        <v>4.2888999999999999</v>
      </c>
      <c r="E26" s="31">
        <v>4.1399999999999997</v>
      </c>
      <c r="F26" s="126" t="s">
        <v>6</v>
      </c>
      <c r="G26" s="18" t="s">
        <v>53</v>
      </c>
      <c r="H26" s="263">
        <v>4.2823000000000002</v>
      </c>
      <c r="I26" s="31">
        <v>4.13</v>
      </c>
      <c r="J26" s="126" t="s">
        <v>4</v>
      </c>
      <c r="K26" s="18" t="s">
        <v>112</v>
      </c>
      <c r="L26" s="263">
        <v>4.2846000000000002</v>
      </c>
      <c r="M26" s="31">
        <v>4.13</v>
      </c>
      <c r="N26" s="247" t="s">
        <v>5</v>
      </c>
      <c r="O26" s="18" t="s">
        <v>122</v>
      </c>
      <c r="P26" s="197">
        <v>4.0789473684210522</v>
      </c>
      <c r="Q26" s="31">
        <v>3.86</v>
      </c>
      <c r="R26" s="247" t="s">
        <v>6</v>
      </c>
      <c r="S26" s="18" t="s">
        <v>56</v>
      </c>
      <c r="T26" s="197">
        <v>4.3019999999999996</v>
      </c>
      <c r="U26" s="31">
        <v>4.1399999999999997</v>
      </c>
    </row>
    <row r="27" spans="1:21" s="1" customFormat="1" ht="15" customHeight="1" x14ac:dyDescent="0.25">
      <c r="A27" s="124">
        <v>22</v>
      </c>
      <c r="B27" s="124" t="s">
        <v>7</v>
      </c>
      <c r="C27" s="19" t="s">
        <v>137</v>
      </c>
      <c r="D27" s="266">
        <v>4.28</v>
      </c>
      <c r="E27" s="127">
        <v>4.1399999999999997</v>
      </c>
      <c r="F27" s="124" t="s">
        <v>7</v>
      </c>
      <c r="G27" s="19" t="s">
        <v>137</v>
      </c>
      <c r="H27" s="266">
        <v>4.2812000000000001</v>
      </c>
      <c r="I27" s="127">
        <v>4.13</v>
      </c>
      <c r="J27" s="124" t="s">
        <v>6</v>
      </c>
      <c r="K27" s="19" t="s">
        <v>52</v>
      </c>
      <c r="L27" s="266">
        <v>4.2744</v>
      </c>
      <c r="M27" s="127">
        <v>4.13</v>
      </c>
      <c r="N27" s="248" t="s">
        <v>7</v>
      </c>
      <c r="O27" s="19" t="s">
        <v>99</v>
      </c>
      <c r="P27" s="198">
        <v>4.0703703703703704</v>
      </c>
      <c r="Q27" s="127">
        <v>3.86</v>
      </c>
      <c r="R27" s="248" t="s">
        <v>5</v>
      </c>
      <c r="S27" s="19" t="s">
        <v>40</v>
      </c>
      <c r="T27" s="198">
        <v>4.2957000000000001</v>
      </c>
      <c r="U27" s="127">
        <v>4.1399999999999997</v>
      </c>
    </row>
    <row r="28" spans="1:21" s="1" customFormat="1" ht="15" customHeight="1" x14ac:dyDescent="0.25">
      <c r="A28" s="124">
        <v>23</v>
      </c>
      <c r="B28" s="124" t="s">
        <v>5</v>
      </c>
      <c r="C28" s="19" t="s">
        <v>38</v>
      </c>
      <c r="D28" s="265">
        <v>4.2757000000000005</v>
      </c>
      <c r="E28" s="127">
        <v>4.1399999999999997</v>
      </c>
      <c r="F28" s="124" t="s">
        <v>7</v>
      </c>
      <c r="G28" s="19" t="s">
        <v>133</v>
      </c>
      <c r="H28" s="265">
        <v>4.2720000000000002</v>
      </c>
      <c r="I28" s="127">
        <v>4.13</v>
      </c>
      <c r="J28" s="124" t="s">
        <v>2</v>
      </c>
      <c r="K28" s="19" t="s">
        <v>68</v>
      </c>
      <c r="L28" s="265">
        <v>4.2731000000000003</v>
      </c>
      <c r="M28" s="127">
        <v>4.13</v>
      </c>
      <c r="N28" s="248" t="s">
        <v>6</v>
      </c>
      <c r="O28" s="19" t="s">
        <v>129</v>
      </c>
      <c r="P28" s="198">
        <v>4.0696202531645573</v>
      </c>
      <c r="Q28" s="127">
        <v>3.86</v>
      </c>
      <c r="R28" s="248" t="s">
        <v>5</v>
      </c>
      <c r="S28" s="19" t="s">
        <v>51</v>
      </c>
      <c r="T28" s="198">
        <v>4.2861000000000002</v>
      </c>
      <c r="U28" s="127">
        <v>4.1399999999999997</v>
      </c>
    </row>
    <row r="29" spans="1:21" s="1" customFormat="1" ht="15" customHeight="1" x14ac:dyDescent="0.25">
      <c r="A29" s="124">
        <v>24</v>
      </c>
      <c r="B29" s="126" t="s">
        <v>2</v>
      </c>
      <c r="C29" s="18" t="s">
        <v>65</v>
      </c>
      <c r="D29" s="264">
        <v>4.2709000000000001</v>
      </c>
      <c r="E29" s="31">
        <v>4.1399999999999997</v>
      </c>
      <c r="F29" s="126" t="s">
        <v>2</v>
      </c>
      <c r="G29" s="18" t="s">
        <v>67</v>
      </c>
      <c r="H29" s="264">
        <v>4.2625000000000002</v>
      </c>
      <c r="I29" s="31">
        <v>4.13</v>
      </c>
      <c r="J29" s="126" t="s">
        <v>5</v>
      </c>
      <c r="K29" s="18" t="s">
        <v>38</v>
      </c>
      <c r="L29" s="264">
        <v>4.2679999999999998</v>
      </c>
      <c r="M29" s="31">
        <v>4.13</v>
      </c>
      <c r="N29" s="247" t="s">
        <v>5</v>
      </c>
      <c r="O29" s="18" t="s">
        <v>40</v>
      </c>
      <c r="P29" s="197">
        <v>4.0569105691056917</v>
      </c>
      <c r="Q29" s="31">
        <v>3.86</v>
      </c>
      <c r="R29" s="247" t="s">
        <v>5</v>
      </c>
      <c r="S29" s="18" t="s">
        <v>47</v>
      </c>
      <c r="T29" s="197">
        <v>4.2726999999999995</v>
      </c>
      <c r="U29" s="31">
        <v>4.1399999999999997</v>
      </c>
    </row>
    <row r="30" spans="1:21" s="1" customFormat="1" ht="15" customHeight="1" x14ac:dyDescent="0.25">
      <c r="A30" s="124">
        <v>25</v>
      </c>
      <c r="B30" s="126" t="s">
        <v>5</v>
      </c>
      <c r="C30" s="18" t="s">
        <v>47</v>
      </c>
      <c r="D30" s="264">
        <v>4.2699999999999996</v>
      </c>
      <c r="E30" s="31">
        <v>4.1399999999999997</v>
      </c>
      <c r="F30" s="126" t="s">
        <v>7</v>
      </c>
      <c r="G30" s="18" t="s">
        <v>141</v>
      </c>
      <c r="H30" s="264">
        <v>4.25</v>
      </c>
      <c r="I30" s="31">
        <v>4.13</v>
      </c>
      <c r="J30" s="126" t="s">
        <v>7</v>
      </c>
      <c r="K30" s="18" t="s">
        <v>132</v>
      </c>
      <c r="L30" s="264">
        <v>4.2665999999999995</v>
      </c>
      <c r="M30" s="31">
        <v>4.13</v>
      </c>
      <c r="N30" s="247" t="s">
        <v>1</v>
      </c>
      <c r="O30" s="18" t="s">
        <v>104</v>
      </c>
      <c r="P30" s="197">
        <v>4.0566037735849054</v>
      </c>
      <c r="Q30" s="31">
        <v>3.86</v>
      </c>
      <c r="R30" s="247" t="s">
        <v>5</v>
      </c>
      <c r="S30" s="18" t="s">
        <v>42</v>
      </c>
      <c r="T30" s="197">
        <v>4.2591999999999999</v>
      </c>
      <c r="U30" s="31">
        <v>4.1399999999999997</v>
      </c>
    </row>
    <row r="31" spans="1:21" s="1" customFormat="1" ht="15" customHeight="1" x14ac:dyDescent="0.25">
      <c r="A31" s="124">
        <v>26</v>
      </c>
      <c r="B31" s="124" t="s">
        <v>7</v>
      </c>
      <c r="C31" s="19" t="s">
        <v>133</v>
      </c>
      <c r="D31" s="266">
        <v>4.2641</v>
      </c>
      <c r="E31" s="127">
        <v>4.1399999999999997</v>
      </c>
      <c r="F31" s="124" t="s">
        <v>2</v>
      </c>
      <c r="G31" s="19" t="s">
        <v>150</v>
      </c>
      <c r="H31" s="266">
        <v>4.2530999999999999</v>
      </c>
      <c r="I31" s="127">
        <v>4.13</v>
      </c>
      <c r="J31" s="124" t="s">
        <v>7</v>
      </c>
      <c r="K31" s="19" t="s">
        <v>98</v>
      </c>
      <c r="L31" s="266">
        <v>4.2585000000000006</v>
      </c>
      <c r="M31" s="127">
        <v>4.13</v>
      </c>
      <c r="N31" s="248" t="s">
        <v>7</v>
      </c>
      <c r="O31" s="19" t="s">
        <v>141</v>
      </c>
      <c r="P31" s="198">
        <v>4.0540540540540544</v>
      </c>
      <c r="Q31" s="127">
        <v>3.86</v>
      </c>
      <c r="R31" s="248" t="s">
        <v>5</v>
      </c>
      <c r="S31" s="19" t="s">
        <v>39</v>
      </c>
      <c r="T31" s="198">
        <v>4.2451999999999996</v>
      </c>
      <c r="U31" s="127">
        <v>4.1399999999999997</v>
      </c>
    </row>
    <row r="32" spans="1:21" s="1" customFormat="1" ht="15" customHeight="1" x14ac:dyDescent="0.25">
      <c r="A32" s="124">
        <v>27</v>
      </c>
      <c r="B32" s="124" t="s">
        <v>5</v>
      </c>
      <c r="C32" s="19" t="s">
        <v>120</v>
      </c>
      <c r="D32" s="266">
        <v>4.2609000000000004</v>
      </c>
      <c r="E32" s="127">
        <v>4.1399999999999997</v>
      </c>
      <c r="F32" s="124" t="s">
        <v>7</v>
      </c>
      <c r="G32" s="19" t="s">
        <v>210</v>
      </c>
      <c r="H32" s="266">
        <v>4.2388000000000003</v>
      </c>
      <c r="I32" s="127">
        <v>4.13</v>
      </c>
      <c r="J32" s="124" t="s">
        <v>7</v>
      </c>
      <c r="K32" s="19" t="s">
        <v>133</v>
      </c>
      <c r="L32" s="266">
        <v>4.2539999999999996</v>
      </c>
      <c r="M32" s="127">
        <v>4.13</v>
      </c>
      <c r="N32" s="248" t="s">
        <v>1</v>
      </c>
      <c r="O32" s="19" t="s">
        <v>102</v>
      </c>
      <c r="P32" s="198">
        <v>4.0431034482758621</v>
      </c>
      <c r="Q32" s="127">
        <v>3.86</v>
      </c>
      <c r="R32" s="248" t="s">
        <v>4</v>
      </c>
      <c r="S32" s="19" t="s">
        <v>37</v>
      </c>
      <c r="T32" s="198">
        <v>4.2377000000000002</v>
      </c>
      <c r="U32" s="127">
        <v>4.1399999999999997</v>
      </c>
    </row>
    <row r="33" spans="1:21" s="1" customFormat="1" ht="15" customHeight="1" x14ac:dyDescent="0.25">
      <c r="A33" s="124">
        <v>28</v>
      </c>
      <c r="B33" s="124" t="s">
        <v>2</v>
      </c>
      <c r="C33" s="19" t="s">
        <v>66</v>
      </c>
      <c r="D33" s="265">
        <v>4.2504</v>
      </c>
      <c r="E33" s="127">
        <v>4.1399999999999997</v>
      </c>
      <c r="F33" s="124" t="s">
        <v>1</v>
      </c>
      <c r="G33" s="19" t="s">
        <v>21</v>
      </c>
      <c r="H33" s="265">
        <v>4.2444999999999995</v>
      </c>
      <c r="I33" s="127">
        <v>4.13</v>
      </c>
      <c r="J33" s="124" t="s">
        <v>2</v>
      </c>
      <c r="K33" s="19" t="s">
        <v>69</v>
      </c>
      <c r="L33" s="265">
        <v>4.25</v>
      </c>
      <c r="M33" s="127">
        <v>4.13</v>
      </c>
      <c r="N33" s="248" t="s">
        <v>2</v>
      </c>
      <c r="O33" s="19" t="s">
        <v>151</v>
      </c>
      <c r="P33" s="198">
        <v>4.0362694300518136</v>
      </c>
      <c r="Q33" s="127">
        <v>3.86</v>
      </c>
      <c r="R33" s="248" t="s">
        <v>6</v>
      </c>
      <c r="S33" s="19" t="s">
        <v>52</v>
      </c>
      <c r="T33" s="198">
        <v>4.2324000000000002</v>
      </c>
      <c r="U33" s="127">
        <v>4.1399999999999997</v>
      </c>
    </row>
    <row r="34" spans="1:21" s="1" customFormat="1" ht="15" customHeight="1" x14ac:dyDescent="0.25">
      <c r="A34" s="124">
        <v>29</v>
      </c>
      <c r="B34" s="124" t="s">
        <v>7</v>
      </c>
      <c r="C34" s="19" t="s">
        <v>136</v>
      </c>
      <c r="D34" s="266">
        <v>4.2407000000000004</v>
      </c>
      <c r="E34" s="127">
        <v>4.1399999999999997</v>
      </c>
      <c r="F34" s="124" t="s">
        <v>6</v>
      </c>
      <c r="G34" s="19" t="s">
        <v>56</v>
      </c>
      <c r="H34" s="266">
        <v>4.2409999999999997</v>
      </c>
      <c r="I34" s="127">
        <v>4.13</v>
      </c>
      <c r="J34" s="124" t="s">
        <v>5</v>
      </c>
      <c r="K34" s="19" t="s">
        <v>39</v>
      </c>
      <c r="L34" s="266">
        <v>4.2480000000000002</v>
      </c>
      <c r="M34" s="127">
        <v>4.13</v>
      </c>
      <c r="N34" s="248" t="s">
        <v>3</v>
      </c>
      <c r="O34" s="19" t="s">
        <v>22</v>
      </c>
      <c r="P34" s="198">
        <v>4.0194174757281553</v>
      </c>
      <c r="Q34" s="127">
        <v>3.86</v>
      </c>
      <c r="R34" s="248" t="s">
        <v>7</v>
      </c>
      <c r="S34" s="19" t="s">
        <v>161</v>
      </c>
      <c r="T34" s="198">
        <v>4.2325999999999997</v>
      </c>
      <c r="U34" s="127">
        <v>4.1399999999999997</v>
      </c>
    </row>
    <row r="35" spans="1:21" s="1" customFormat="1" ht="15" customHeight="1" thickBot="1" x14ac:dyDescent="0.3">
      <c r="A35" s="209">
        <v>30</v>
      </c>
      <c r="B35" s="209" t="s">
        <v>5</v>
      </c>
      <c r="C35" s="21" t="s">
        <v>46</v>
      </c>
      <c r="D35" s="267">
        <v>4.24</v>
      </c>
      <c r="E35" s="129">
        <v>4.1399999999999997</v>
      </c>
      <c r="F35" s="209" t="s">
        <v>6</v>
      </c>
      <c r="G35" s="21" t="s">
        <v>54</v>
      </c>
      <c r="H35" s="267">
        <v>4.2292000000000005</v>
      </c>
      <c r="I35" s="129">
        <v>4.13</v>
      </c>
      <c r="J35" s="209" t="s">
        <v>7</v>
      </c>
      <c r="K35" s="21" t="s">
        <v>134</v>
      </c>
      <c r="L35" s="267">
        <v>4.2439999999999998</v>
      </c>
      <c r="M35" s="129">
        <v>4.13</v>
      </c>
      <c r="N35" s="249" t="s">
        <v>7</v>
      </c>
      <c r="O35" s="21" t="s">
        <v>145</v>
      </c>
      <c r="P35" s="199">
        <v>4.0111940298507465</v>
      </c>
      <c r="Q35" s="129">
        <v>3.86</v>
      </c>
      <c r="R35" s="249" t="s">
        <v>6</v>
      </c>
      <c r="S35" s="21" t="s">
        <v>162</v>
      </c>
      <c r="T35" s="199">
        <v>4.2185000000000006</v>
      </c>
      <c r="U35" s="129">
        <v>4.1399999999999997</v>
      </c>
    </row>
    <row r="36" spans="1:21" s="1" customFormat="1" ht="15" customHeight="1" x14ac:dyDescent="0.25">
      <c r="A36" s="210">
        <v>31</v>
      </c>
      <c r="B36" s="210" t="s">
        <v>3</v>
      </c>
      <c r="C36" s="42" t="s">
        <v>215</v>
      </c>
      <c r="D36" s="263">
        <v>4.2243999999999993</v>
      </c>
      <c r="E36" s="44">
        <v>4.1399999999999997</v>
      </c>
      <c r="F36" s="210" t="s">
        <v>6</v>
      </c>
      <c r="G36" s="42" t="s">
        <v>152</v>
      </c>
      <c r="H36" s="263">
        <v>4.2288999999999994</v>
      </c>
      <c r="I36" s="44">
        <v>4.13</v>
      </c>
      <c r="J36" s="210" t="s">
        <v>1</v>
      </c>
      <c r="K36" s="42" t="s">
        <v>21</v>
      </c>
      <c r="L36" s="263">
        <v>4.24</v>
      </c>
      <c r="M36" s="44">
        <v>4.13</v>
      </c>
      <c r="N36" s="250" t="s">
        <v>7</v>
      </c>
      <c r="O36" s="42" t="s">
        <v>98</v>
      </c>
      <c r="P36" s="200">
        <v>4.008658008658009</v>
      </c>
      <c r="Q36" s="44">
        <v>3.86</v>
      </c>
      <c r="R36" s="250" t="s">
        <v>7</v>
      </c>
      <c r="S36" s="42" t="s">
        <v>60</v>
      </c>
      <c r="T36" s="200">
        <v>4.2143000000000006</v>
      </c>
      <c r="U36" s="44">
        <v>4.1399999999999997</v>
      </c>
    </row>
    <row r="37" spans="1:21" s="1" customFormat="1" ht="15" customHeight="1" x14ac:dyDescent="0.25">
      <c r="A37" s="124">
        <v>32</v>
      </c>
      <c r="B37" s="124" t="s">
        <v>1</v>
      </c>
      <c r="C37" s="19" t="s">
        <v>21</v>
      </c>
      <c r="D37" s="266">
        <v>4.2225999999999999</v>
      </c>
      <c r="E37" s="127">
        <v>4.1399999999999997</v>
      </c>
      <c r="F37" s="124" t="s">
        <v>2</v>
      </c>
      <c r="G37" s="19" t="s">
        <v>66</v>
      </c>
      <c r="H37" s="266">
        <v>4.2191999999999998</v>
      </c>
      <c r="I37" s="127">
        <v>4.13</v>
      </c>
      <c r="J37" s="124" t="s">
        <v>5</v>
      </c>
      <c r="K37" s="19" t="s">
        <v>41</v>
      </c>
      <c r="L37" s="266">
        <v>4.2363</v>
      </c>
      <c r="M37" s="127">
        <v>4.13</v>
      </c>
      <c r="N37" s="248" t="s">
        <v>4</v>
      </c>
      <c r="O37" s="19" t="s">
        <v>33</v>
      </c>
      <c r="P37" s="198">
        <v>4</v>
      </c>
      <c r="Q37" s="127">
        <v>3.86</v>
      </c>
      <c r="R37" s="248" t="s">
        <v>7</v>
      </c>
      <c r="S37" s="19" t="s">
        <v>163</v>
      </c>
      <c r="T37" s="198">
        <v>4.2104999999999997</v>
      </c>
      <c r="U37" s="127">
        <v>4.1399999999999997</v>
      </c>
    </row>
    <row r="38" spans="1:21" s="1" customFormat="1" ht="15" customHeight="1" x14ac:dyDescent="0.25">
      <c r="A38" s="124">
        <v>33</v>
      </c>
      <c r="B38" s="124" t="s">
        <v>7</v>
      </c>
      <c r="C38" s="19" t="s">
        <v>101</v>
      </c>
      <c r="D38" s="266">
        <v>4.2187999999999999</v>
      </c>
      <c r="E38" s="127">
        <v>4.1399999999999997</v>
      </c>
      <c r="F38" s="124" t="s">
        <v>5</v>
      </c>
      <c r="G38" s="19" t="s">
        <v>38</v>
      </c>
      <c r="H38" s="266">
        <v>4.2042999999999999</v>
      </c>
      <c r="I38" s="127">
        <v>4.13</v>
      </c>
      <c r="J38" s="124" t="s">
        <v>1</v>
      </c>
      <c r="K38" s="19" t="s">
        <v>105</v>
      </c>
      <c r="L38" s="266">
        <v>4.2339000000000002</v>
      </c>
      <c r="M38" s="127">
        <v>4.13</v>
      </c>
      <c r="N38" s="248" t="s">
        <v>5</v>
      </c>
      <c r="O38" s="19" t="s">
        <v>51</v>
      </c>
      <c r="P38" s="198">
        <v>4</v>
      </c>
      <c r="Q38" s="127">
        <v>3.86</v>
      </c>
      <c r="R38" s="248" t="s">
        <v>6</v>
      </c>
      <c r="S38" s="19" t="s">
        <v>164</v>
      </c>
      <c r="T38" s="198">
        <v>4.2055999999999996</v>
      </c>
      <c r="U38" s="127">
        <v>4.1399999999999997</v>
      </c>
    </row>
    <row r="39" spans="1:21" s="1" customFormat="1" ht="15" customHeight="1" x14ac:dyDescent="0.25">
      <c r="A39" s="124">
        <v>34</v>
      </c>
      <c r="B39" s="124" t="s">
        <v>7</v>
      </c>
      <c r="C39" s="19" t="s">
        <v>208</v>
      </c>
      <c r="D39" s="266">
        <v>4.2165999999999997</v>
      </c>
      <c r="E39" s="127">
        <v>4.1399999999999997</v>
      </c>
      <c r="F39" s="124" t="s">
        <v>7</v>
      </c>
      <c r="G39" s="19" t="s">
        <v>208</v>
      </c>
      <c r="H39" s="266">
        <v>4.2028999999999996</v>
      </c>
      <c r="I39" s="127">
        <v>4.13</v>
      </c>
      <c r="J39" s="124" t="s">
        <v>4</v>
      </c>
      <c r="K39" s="19" t="s">
        <v>113</v>
      </c>
      <c r="L39" s="266">
        <v>4.2327000000000004</v>
      </c>
      <c r="M39" s="127">
        <v>4.13</v>
      </c>
      <c r="N39" s="248" t="s">
        <v>7</v>
      </c>
      <c r="O39" s="19" t="s">
        <v>135</v>
      </c>
      <c r="P39" s="198">
        <v>3.989795918367347</v>
      </c>
      <c r="Q39" s="127">
        <v>3.86</v>
      </c>
      <c r="R39" s="248" t="s">
        <v>3</v>
      </c>
      <c r="S39" s="19" t="s">
        <v>25</v>
      </c>
      <c r="T39" s="198">
        <v>4.1981999999999999</v>
      </c>
      <c r="U39" s="127">
        <v>4.1399999999999997</v>
      </c>
    </row>
    <row r="40" spans="1:21" s="1" customFormat="1" ht="15" customHeight="1" x14ac:dyDescent="0.25">
      <c r="A40" s="124">
        <v>35</v>
      </c>
      <c r="B40" s="124" t="s">
        <v>4</v>
      </c>
      <c r="C40" s="19" t="s">
        <v>29</v>
      </c>
      <c r="D40" s="266">
        <v>4.2163000000000004</v>
      </c>
      <c r="E40" s="127">
        <v>4.1399999999999997</v>
      </c>
      <c r="F40" s="124" t="s">
        <v>3</v>
      </c>
      <c r="G40" s="19" t="s">
        <v>23</v>
      </c>
      <c r="H40" s="266">
        <v>4.1917999999999997</v>
      </c>
      <c r="I40" s="127">
        <v>4.13</v>
      </c>
      <c r="J40" s="124" t="s">
        <v>6</v>
      </c>
      <c r="K40" s="19" t="s">
        <v>55</v>
      </c>
      <c r="L40" s="266">
        <v>4.2253999999999996</v>
      </c>
      <c r="M40" s="127">
        <v>4.13</v>
      </c>
      <c r="N40" s="248" t="s">
        <v>7</v>
      </c>
      <c r="O40" s="19" t="s">
        <v>101</v>
      </c>
      <c r="P40" s="198">
        <v>3.98780487804878</v>
      </c>
      <c r="Q40" s="127">
        <v>3.86</v>
      </c>
      <c r="R40" s="248" t="s">
        <v>3</v>
      </c>
      <c r="S40" s="19" t="s">
        <v>23</v>
      </c>
      <c r="T40" s="198">
        <v>4.1911000000000005</v>
      </c>
      <c r="U40" s="127">
        <v>4.1399999999999997</v>
      </c>
    </row>
    <row r="41" spans="1:21" s="1" customFormat="1" ht="15" customHeight="1" x14ac:dyDescent="0.25">
      <c r="A41" s="124">
        <v>36</v>
      </c>
      <c r="B41" s="124" t="s">
        <v>5</v>
      </c>
      <c r="C41" s="19" t="s">
        <v>213</v>
      </c>
      <c r="D41" s="266">
        <v>4.2117000000000004</v>
      </c>
      <c r="E41" s="127">
        <v>4.1399999999999997</v>
      </c>
      <c r="F41" s="124" t="s">
        <v>3</v>
      </c>
      <c r="G41" s="19" t="s">
        <v>22</v>
      </c>
      <c r="H41" s="266">
        <v>4.1868000000000007</v>
      </c>
      <c r="I41" s="127">
        <v>4.13</v>
      </c>
      <c r="J41" s="124" t="s">
        <v>5</v>
      </c>
      <c r="K41" s="19" t="s">
        <v>40</v>
      </c>
      <c r="L41" s="266">
        <v>4.2195999999999998</v>
      </c>
      <c r="M41" s="127">
        <v>4.13</v>
      </c>
      <c r="N41" s="248" t="s">
        <v>5</v>
      </c>
      <c r="O41" s="19" t="s">
        <v>120</v>
      </c>
      <c r="P41" s="198">
        <v>3.9677419354838706</v>
      </c>
      <c r="Q41" s="127">
        <v>3.86</v>
      </c>
      <c r="R41" s="248" t="s">
        <v>6</v>
      </c>
      <c r="S41" s="19" t="s">
        <v>165</v>
      </c>
      <c r="T41" s="198">
        <v>4.1793000000000005</v>
      </c>
      <c r="U41" s="127">
        <v>4.1399999999999997</v>
      </c>
    </row>
    <row r="42" spans="1:21" s="1" customFormat="1" ht="15" customHeight="1" x14ac:dyDescent="0.25">
      <c r="A42" s="124">
        <v>37</v>
      </c>
      <c r="B42" s="124" t="s">
        <v>7</v>
      </c>
      <c r="C42" s="19" t="s">
        <v>211</v>
      </c>
      <c r="D42" s="266">
        <v>4.1778000000000004</v>
      </c>
      <c r="E42" s="127">
        <v>4.1399999999999997</v>
      </c>
      <c r="F42" s="124" t="s">
        <v>2</v>
      </c>
      <c r="G42" s="19" t="s">
        <v>68</v>
      </c>
      <c r="H42" s="266">
        <v>4.1852999999999998</v>
      </c>
      <c r="I42" s="127">
        <v>4.13</v>
      </c>
      <c r="J42" s="124" t="s">
        <v>7</v>
      </c>
      <c r="K42" s="19" t="s">
        <v>99</v>
      </c>
      <c r="L42" s="266">
        <v>4.2183999999999999</v>
      </c>
      <c r="M42" s="127">
        <v>4.13</v>
      </c>
      <c r="N42" s="248" t="s">
        <v>5</v>
      </c>
      <c r="O42" s="19" t="s">
        <v>47</v>
      </c>
      <c r="P42" s="198">
        <v>3.9590643274853803</v>
      </c>
      <c r="Q42" s="127">
        <v>3.86</v>
      </c>
      <c r="R42" s="248" t="s">
        <v>5</v>
      </c>
      <c r="S42" s="19" t="s">
        <v>41</v>
      </c>
      <c r="T42" s="198">
        <v>4.1835000000000004</v>
      </c>
      <c r="U42" s="127">
        <v>4.1399999999999997</v>
      </c>
    </row>
    <row r="43" spans="1:21" s="1" customFormat="1" ht="15" customHeight="1" x14ac:dyDescent="0.25">
      <c r="A43" s="124">
        <v>38</v>
      </c>
      <c r="B43" s="124" t="s">
        <v>5</v>
      </c>
      <c r="C43" s="19" t="s">
        <v>42</v>
      </c>
      <c r="D43" s="266">
        <v>4.1643999999999997</v>
      </c>
      <c r="E43" s="127">
        <v>4.1399999999999997</v>
      </c>
      <c r="F43" s="124" t="s">
        <v>7</v>
      </c>
      <c r="G43" s="19" t="s">
        <v>101</v>
      </c>
      <c r="H43" s="266">
        <v>4.1886999999999999</v>
      </c>
      <c r="I43" s="127">
        <v>4.13</v>
      </c>
      <c r="J43" s="124" t="s">
        <v>7</v>
      </c>
      <c r="K43" s="19" t="s">
        <v>63</v>
      </c>
      <c r="L43" s="266">
        <v>4.2150999999999996</v>
      </c>
      <c r="M43" s="127">
        <v>4.13</v>
      </c>
      <c r="N43" s="248" t="s">
        <v>6</v>
      </c>
      <c r="O43" s="19" t="s">
        <v>127</v>
      </c>
      <c r="P43" s="198">
        <v>3.9312499999999999</v>
      </c>
      <c r="Q43" s="127">
        <v>3.86</v>
      </c>
      <c r="R43" s="248" t="s">
        <v>1</v>
      </c>
      <c r="S43" s="19" t="s">
        <v>21</v>
      </c>
      <c r="T43" s="198">
        <v>4.1616</v>
      </c>
      <c r="U43" s="127">
        <v>4.1399999999999997</v>
      </c>
    </row>
    <row r="44" spans="1:21" s="1" customFormat="1" ht="15" customHeight="1" x14ac:dyDescent="0.25">
      <c r="A44" s="124">
        <v>39</v>
      </c>
      <c r="B44" s="124" t="s">
        <v>1</v>
      </c>
      <c r="C44" s="19" t="s">
        <v>20</v>
      </c>
      <c r="D44" s="266">
        <v>4.1635999999999997</v>
      </c>
      <c r="E44" s="127">
        <v>4.1399999999999997</v>
      </c>
      <c r="F44" s="124" t="s">
        <v>5</v>
      </c>
      <c r="G44" s="19" t="s">
        <v>122</v>
      </c>
      <c r="H44" s="266">
        <v>4.1758000000000006</v>
      </c>
      <c r="I44" s="127">
        <v>4.13</v>
      </c>
      <c r="J44" s="124" t="s">
        <v>2</v>
      </c>
      <c r="K44" s="19" t="s">
        <v>65</v>
      </c>
      <c r="L44" s="266">
        <v>4.1956999999999995</v>
      </c>
      <c r="M44" s="127">
        <v>4.13</v>
      </c>
      <c r="N44" s="248" t="s">
        <v>4</v>
      </c>
      <c r="O44" s="19" t="s">
        <v>36</v>
      </c>
      <c r="P44" s="198">
        <v>3.9285714285714284</v>
      </c>
      <c r="Q44" s="127">
        <v>3.86</v>
      </c>
      <c r="R44" s="248" t="s">
        <v>4</v>
      </c>
      <c r="S44" s="19" t="s">
        <v>166</v>
      </c>
      <c r="T44" s="198">
        <v>4.1628000000000007</v>
      </c>
      <c r="U44" s="127">
        <v>4.1399999999999997</v>
      </c>
    </row>
    <row r="45" spans="1:21" s="1" customFormat="1" ht="15" customHeight="1" thickBot="1" x14ac:dyDescent="0.3">
      <c r="A45" s="125">
        <v>40</v>
      </c>
      <c r="B45" s="125" t="s">
        <v>6</v>
      </c>
      <c r="C45" s="28" t="s">
        <v>152</v>
      </c>
      <c r="D45" s="267">
        <v>4.1619999999999999</v>
      </c>
      <c r="E45" s="130">
        <v>4.1399999999999997</v>
      </c>
      <c r="F45" s="125" t="s">
        <v>1</v>
      </c>
      <c r="G45" s="28" t="s">
        <v>102</v>
      </c>
      <c r="H45" s="267">
        <v>4.1760000000000002</v>
      </c>
      <c r="I45" s="130">
        <v>4.13</v>
      </c>
      <c r="J45" s="125" t="s">
        <v>5</v>
      </c>
      <c r="K45" s="28" t="s">
        <v>49</v>
      </c>
      <c r="L45" s="267">
        <v>4.1950000000000003</v>
      </c>
      <c r="M45" s="130">
        <v>4.13</v>
      </c>
      <c r="N45" s="251" t="s">
        <v>7</v>
      </c>
      <c r="O45" s="28" t="s">
        <v>97</v>
      </c>
      <c r="P45" s="201">
        <v>3.9204545454545454</v>
      </c>
      <c r="Q45" s="130">
        <v>3.86</v>
      </c>
      <c r="R45" s="251" t="s">
        <v>6</v>
      </c>
      <c r="S45" s="28" t="s">
        <v>167</v>
      </c>
      <c r="T45" s="201">
        <v>4.1547000000000001</v>
      </c>
      <c r="U45" s="130">
        <v>4.1399999999999997</v>
      </c>
    </row>
    <row r="46" spans="1:21" s="1" customFormat="1" ht="15" customHeight="1" x14ac:dyDescent="0.25">
      <c r="A46" s="126">
        <v>41</v>
      </c>
      <c r="B46" s="126" t="s">
        <v>6</v>
      </c>
      <c r="C46" s="18" t="s">
        <v>130</v>
      </c>
      <c r="D46" s="263">
        <v>4.1616999999999997</v>
      </c>
      <c r="E46" s="31">
        <v>4.1399999999999997</v>
      </c>
      <c r="F46" s="126" t="s">
        <v>4</v>
      </c>
      <c r="G46" s="18" t="s">
        <v>32</v>
      </c>
      <c r="H46" s="263">
        <v>4.1764000000000001</v>
      </c>
      <c r="I46" s="31">
        <v>4.13</v>
      </c>
      <c r="J46" s="126" t="s">
        <v>3</v>
      </c>
      <c r="K46" s="18" t="s">
        <v>24</v>
      </c>
      <c r="L46" s="263">
        <v>4.1917999999999997</v>
      </c>
      <c r="M46" s="31">
        <v>4.13</v>
      </c>
      <c r="N46" s="247" t="s">
        <v>5</v>
      </c>
      <c r="O46" s="18" t="s">
        <v>49</v>
      </c>
      <c r="P46" s="197">
        <v>3.9102564102564101</v>
      </c>
      <c r="Q46" s="31">
        <v>3.86</v>
      </c>
      <c r="R46" s="247" t="s">
        <v>4</v>
      </c>
      <c r="S46" s="18" t="s">
        <v>168</v>
      </c>
      <c r="T46" s="197">
        <v>4.1484999999999994</v>
      </c>
      <c r="U46" s="31">
        <v>4.1399999999999997</v>
      </c>
    </row>
    <row r="47" spans="1:21" s="1" customFormat="1" ht="15" customHeight="1" x14ac:dyDescent="0.25">
      <c r="A47" s="124">
        <v>42</v>
      </c>
      <c r="B47" s="124" t="s">
        <v>7</v>
      </c>
      <c r="C47" s="19" t="s">
        <v>57</v>
      </c>
      <c r="D47" s="266">
        <v>4.1566999999999998</v>
      </c>
      <c r="E47" s="127">
        <v>4.1399999999999997</v>
      </c>
      <c r="F47" s="124" t="s">
        <v>7</v>
      </c>
      <c r="G47" s="19" t="s">
        <v>63</v>
      </c>
      <c r="H47" s="266">
        <v>4.1783000000000001</v>
      </c>
      <c r="I47" s="127">
        <v>4.13</v>
      </c>
      <c r="J47" s="124" t="s">
        <v>7</v>
      </c>
      <c r="K47" s="19" t="s">
        <v>138</v>
      </c>
      <c r="L47" s="266">
        <v>4.1886000000000001</v>
      </c>
      <c r="M47" s="127">
        <v>4.13</v>
      </c>
      <c r="N47" s="248" t="s">
        <v>7</v>
      </c>
      <c r="O47" s="19" t="s">
        <v>58</v>
      </c>
      <c r="P47" s="198">
        <v>3.9069767441860468</v>
      </c>
      <c r="Q47" s="127">
        <v>3.86</v>
      </c>
      <c r="R47" s="248" t="s">
        <v>7</v>
      </c>
      <c r="S47" s="19" t="s">
        <v>169</v>
      </c>
      <c r="T47" s="198">
        <v>4.1467999999999998</v>
      </c>
      <c r="U47" s="127">
        <v>4.1399999999999997</v>
      </c>
    </row>
    <row r="48" spans="1:21" s="1" customFormat="1" ht="15" customHeight="1" x14ac:dyDescent="0.25">
      <c r="A48" s="124">
        <v>43</v>
      </c>
      <c r="B48" s="126" t="s">
        <v>5</v>
      </c>
      <c r="C48" s="18" t="s">
        <v>48</v>
      </c>
      <c r="D48" s="264">
        <v>4.1539000000000001</v>
      </c>
      <c r="E48" s="31">
        <v>4.1399999999999997</v>
      </c>
      <c r="F48" s="126" t="s">
        <v>1</v>
      </c>
      <c r="G48" s="18" t="s">
        <v>104</v>
      </c>
      <c r="H48" s="264">
        <v>4.1701999999999995</v>
      </c>
      <c r="I48" s="31">
        <v>4.13</v>
      </c>
      <c r="J48" s="126" t="s">
        <v>5</v>
      </c>
      <c r="K48" s="18" t="s">
        <v>121</v>
      </c>
      <c r="L48" s="264">
        <v>4.1726999999999999</v>
      </c>
      <c r="M48" s="31">
        <v>4.13</v>
      </c>
      <c r="N48" s="247" t="s">
        <v>6</v>
      </c>
      <c r="O48" s="18" t="s">
        <v>54</v>
      </c>
      <c r="P48" s="197">
        <v>3.9012345679012346</v>
      </c>
      <c r="Q48" s="31">
        <v>3.86</v>
      </c>
      <c r="R48" s="247" t="s">
        <v>1</v>
      </c>
      <c r="S48" s="18" t="s">
        <v>170</v>
      </c>
      <c r="T48" s="197">
        <v>4.1464999999999996</v>
      </c>
      <c r="U48" s="31">
        <v>4.1399999999999997</v>
      </c>
    </row>
    <row r="49" spans="1:21" s="1" customFormat="1" ht="15" customHeight="1" x14ac:dyDescent="0.25">
      <c r="A49" s="124">
        <v>44</v>
      </c>
      <c r="B49" s="124" t="s">
        <v>2</v>
      </c>
      <c r="C49" s="19" t="s">
        <v>67</v>
      </c>
      <c r="D49" s="266">
        <v>4.1538000000000004</v>
      </c>
      <c r="E49" s="127">
        <v>4.1399999999999997</v>
      </c>
      <c r="F49" s="124" t="s">
        <v>7</v>
      </c>
      <c r="G49" s="19" t="s">
        <v>136</v>
      </c>
      <c r="H49" s="266">
        <v>4.1725000000000003</v>
      </c>
      <c r="I49" s="127">
        <v>4.13</v>
      </c>
      <c r="J49" s="124" t="s">
        <v>4</v>
      </c>
      <c r="K49" s="19" t="s">
        <v>31</v>
      </c>
      <c r="L49" s="266">
        <v>4.1704999999999997</v>
      </c>
      <c r="M49" s="127">
        <v>4.13</v>
      </c>
      <c r="N49" s="248" t="s">
        <v>4</v>
      </c>
      <c r="O49" s="19" t="s">
        <v>116</v>
      </c>
      <c r="P49" s="198">
        <v>3.8728813559322037</v>
      </c>
      <c r="Q49" s="127">
        <v>3.86</v>
      </c>
      <c r="R49" s="248" t="s">
        <v>2</v>
      </c>
      <c r="S49" s="19" t="s">
        <v>69</v>
      </c>
      <c r="T49" s="198">
        <v>4.1347000000000005</v>
      </c>
      <c r="U49" s="127">
        <v>4.1399999999999997</v>
      </c>
    </row>
    <row r="50" spans="1:21" s="1" customFormat="1" ht="15" customHeight="1" x14ac:dyDescent="0.25">
      <c r="A50" s="124">
        <v>45</v>
      </c>
      <c r="B50" s="124" t="s">
        <v>6</v>
      </c>
      <c r="C50" s="19" t="s">
        <v>127</v>
      </c>
      <c r="D50" s="266">
        <v>4.1486999999999998</v>
      </c>
      <c r="E50" s="127">
        <v>4.1399999999999997</v>
      </c>
      <c r="F50" s="124" t="s">
        <v>7</v>
      </c>
      <c r="G50" s="19" t="s">
        <v>144</v>
      </c>
      <c r="H50" s="266">
        <v>4.1745999999999999</v>
      </c>
      <c r="I50" s="127">
        <v>4.13</v>
      </c>
      <c r="J50" s="124" t="s">
        <v>5</v>
      </c>
      <c r="K50" s="19" t="s">
        <v>51</v>
      </c>
      <c r="L50" s="266">
        <v>4.17</v>
      </c>
      <c r="M50" s="127">
        <v>4.13</v>
      </c>
      <c r="N50" s="248" t="s">
        <v>3</v>
      </c>
      <c r="O50" s="19" t="s">
        <v>108</v>
      </c>
      <c r="P50" s="198">
        <v>3.8712871287128712</v>
      </c>
      <c r="Q50" s="127">
        <v>3.86</v>
      </c>
      <c r="R50" s="248" t="s">
        <v>2</v>
      </c>
      <c r="S50" s="19" t="s">
        <v>68</v>
      </c>
      <c r="T50" s="198">
        <v>4.125</v>
      </c>
      <c r="U50" s="127">
        <v>4.1399999999999997</v>
      </c>
    </row>
    <row r="51" spans="1:21" s="1" customFormat="1" ht="15" customHeight="1" x14ac:dyDescent="0.25">
      <c r="A51" s="124">
        <v>46</v>
      </c>
      <c r="B51" s="124" t="s">
        <v>7</v>
      </c>
      <c r="C51" s="19" t="s">
        <v>134</v>
      </c>
      <c r="D51" s="266">
        <v>4.1480999999999995</v>
      </c>
      <c r="E51" s="127">
        <v>4.1399999999999997</v>
      </c>
      <c r="F51" s="124" t="s">
        <v>7</v>
      </c>
      <c r="G51" s="19" t="s">
        <v>148</v>
      </c>
      <c r="H51" s="266">
        <v>4.1720000000000006</v>
      </c>
      <c r="I51" s="127">
        <v>4.13</v>
      </c>
      <c r="J51" s="124" t="s">
        <v>7</v>
      </c>
      <c r="K51" s="19" t="s">
        <v>145</v>
      </c>
      <c r="L51" s="266">
        <v>4.1692999999999998</v>
      </c>
      <c r="M51" s="127">
        <v>4.13</v>
      </c>
      <c r="N51" s="248" t="s">
        <v>3</v>
      </c>
      <c r="O51" s="19" t="s">
        <v>25</v>
      </c>
      <c r="P51" s="198">
        <v>3.8695652173913042</v>
      </c>
      <c r="Q51" s="127">
        <v>3.86</v>
      </c>
      <c r="R51" s="248" t="s">
        <v>2</v>
      </c>
      <c r="S51" s="19" t="s">
        <v>66</v>
      </c>
      <c r="T51" s="198">
        <v>4.1298000000000004</v>
      </c>
      <c r="U51" s="127">
        <v>4.1399999999999997</v>
      </c>
    </row>
    <row r="52" spans="1:21" s="1" customFormat="1" ht="15" customHeight="1" x14ac:dyDescent="0.25">
      <c r="A52" s="124">
        <v>47</v>
      </c>
      <c r="B52" s="124" t="s">
        <v>4</v>
      </c>
      <c r="C52" s="19" t="s">
        <v>116</v>
      </c>
      <c r="D52" s="266">
        <v>4.1475</v>
      </c>
      <c r="E52" s="127">
        <v>4.1399999999999997</v>
      </c>
      <c r="F52" s="124" t="s">
        <v>5</v>
      </c>
      <c r="G52" s="19" t="s">
        <v>212</v>
      </c>
      <c r="H52" s="266">
        <v>4.1646000000000001</v>
      </c>
      <c r="I52" s="127">
        <v>4.13</v>
      </c>
      <c r="J52" s="124" t="s">
        <v>2</v>
      </c>
      <c r="K52" s="19" t="s">
        <v>148</v>
      </c>
      <c r="L52" s="266">
        <v>4.1628000000000007</v>
      </c>
      <c r="M52" s="127">
        <v>4.13</v>
      </c>
      <c r="N52" s="248" t="s">
        <v>7</v>
      </c>
      <c r="O52" s="19" t="s">
        <v>142</v>
      </c>
      <c r="P52" s="198">
        <v>3.8606557377049184</v>
      </c>
      <c r="Q52" s="127">
        <v>3.86</v>
      </c>
      <c r="R52" s="248" t="s">
        <v>7</v>
      </c>
      <c r="S52" s="19" t="s">
        <v>171</v>
      </c>
      <c r="T52" s="198">
        <v>4.1333000000000002</v>
      </c>
      <c r="U52" s="127">
        <v>4.1399999999999997</v>
      </c>
    </row>
    <row r="53" spans="1:21" s="1" customFormat="1" ht="15" customHeight="1" x14ac:dyDescent="0.25">
      <c r="A53" s="124">
        <v>48</v>
      </c>
      <c r="B53" s="124" t="s">
        <v>5</v>
      </c>
      <c r="C53" s="19" t="s">
        <v>119</v>
      </c>
      <c r="D53" s="266">
        <v>4.1475</v>
      </c>
      <c r="E53" s="127">
        <v>4.1399999999999997</v>
      </c>
      <c r="F53" s="124" t="s">
        <v>5</v>
      </c>
      <c r="G53" s="19" t="s">
        <v>119</v>
      </c>
      <c r="H53" s="266">
        <v>4.1608000000000001</v>
      </c>
      <c r="I53" s="127">
        <v>4.13</v>
      </c>
      <c r="J53" s="124" t="s">
        <v>7</v>
      </c>
      <c r="K53" s="19" t="s">
        <v>59</v>
      </c>
      <c r="L53" s="266">
        <v>4.1500000000000004</v>
      </c>
      <c r="M53" s="127">
        <v>4.13</v>
      </c>
      <c r="N53" s="248" t="s">
        <v>2</v>
      </c>
      <c r="O53" s="19" t="s">
        <v>150</v>
      </c>
      <c r="P53" s="198">
        <v>3.8463855421686746</v>
      </c>
      <c r="Q53" s="127">
        <v>3.86</v>
      </c>
      <c r="R53" s="248" t="s">
        <v>5</v>
      </c>
      <c r="S53" s="19" t="s">
        <v>100</v>
      </c>
      <c r="T53" s="198">
        <v>4.1187000000000005</v>
      </c>
      <c r="U53" s="127">
        <v>4.1399999999999997</v>
      </c>
    </row>
    <row r="54" spans="1:21" s="1" customFormat="1" ht="15" customHeight="1" x14ac:dyDescent="0.25">
      <c r="A54" s="124">
        <v>49</v>
      </c>
      <c r="B54" s="124" t="s">
        <v>5</v>
      </c>
      <c r="C54" s="19" t="s">
        <v>41</v>
      </c>
      <c r="D54" s="266">
        <v>4.1429</v>
      </c>
      <c r="E54" s="127">
        <v>4.1399999999999997</v>
      </c>
      <c r="F54" s="124" t="s">
        <v>6</v>
      </c>
      <c r="G54" s="19" t="s">
        <v>130</v>
      </c>
      <c r="H54" s="266">
        <v>4.1579000000000006</v>
      </c>
      <c r="I54" s="127">
        <v>4.13</v>
      </c>
      <c r="J54" s="124" t="s">
        <v>6</v>
      </c>
      <c r="K54" s="19" t="s">
        <v>56</v>
      </c>
      <c r="L54" s="266">
        <v>4.1453999999999995</v>
      </c>
      <c r="M54" s="127">
        <v>4.13</v>
      </c>
      <c r="N54" s="248" t="s">
        <v>7</v>
      </c>
      <c r="O54" s="19" t="s">
        <v>62</v>
      </c>
      <c r="P54" s="198">
        <v>3.8412698412698409</v>
      </c>
      <c r="Q54" s="127">
        <v>3.86</v>
      </c>
      <c r="R54" s="248" t="s">
        <v>6</v>
      </c>
      <c r="S54" s="19" t="s">
        <v>172</v>
      </c>
      <c r="T54" s="198">
        <v>4.1166</v>
      </c>
      <c r="U54" s="127">
        <v>4.1399999999999997</v>
      </c>
    </row>
    <row r="55" spans="1:21" s="1" customFormat="1" ht="15" customHeight="1" thickBot="1" x14ac:dyDescent="0.3">
      <c r="A55" s="209">
        <v>50</v>
      </c>
      <c r="B55" s="209" t="s">
        <v>7</v>
      </c>
      <c r="C55" s="21" t="s">
        <v>209</v>
      </c>
      <c r="D55" s="267">
        <v>4.1427999999999994</v>
      </c>
      <c r="E55" s="129">
        <v>4.1399999999999997</v>
      </c>
      <c r="F55" s="209" t="s">
        <v>4</v>
      </c>
      <c r="G55" s="21" t="s">
        <v>28</v>
      </c>
      <c r="H55" s="267">
        <v>4.1545000000000005</v>
      </c>
      <c r="I55" s="129">
        <v>4.13</v>
      </c>
      <c r="J55" s="209" t="s">
        <v>4</v>
      </c>
      <c r="K55" s="21" t="s">
        <v>35</v>
      </c>
      <c r="L55" s="267">
        <v>4.1429</v>
      </c>
      <c r="M55" s="129">
        <v>4.13</v>
      </c>
      <c r="N55" s="249" t="s">
        <v>6</v>
      </c>
      <c r="O55" s="21" t="s">
        <v>152</v>
      </c>
      <c r="P55" s="199">
        <v>3.8378378378378373</v>
      </c>
      <c r="Q55" s="129">
        <v>3.86</v>
      </c>
      <c r="R55" s="249" t="s">
        <v>7</v>
      </c>
      <c r="S55" s="21" t="s">
        <v>61</v>
      </c>
      <c r="T55" s="199">
        <v>4.1097000000000001</v>
      </c>
      <c r="U55" s="129">
        <v>4.1399999999999997</v>
      </c>
    </row>
    <row r="56" spans="1:21" s="1" customFormat="1" ht="15" customHeight="1" x14ac:dyDescent="0.25">
      <c r="A56" s="210">
        <v>51</v>
      </c>
      <c r="B56" s="210" t="s">
        <v>7</v>
      </c>
      <c r="C56" s="42" t="s">
        <v>144</v>
      </c>
      <c r="D56" s="263">
        <v>4.1372999999999998</v>
      </c>
      <c r="E56" s="44">
        <v>4.1399999999999997</v>
      </c>
      <c r="F56" s="210" t="s">
        <v>7</v>
      </c>
      <c r="G56" s="42" t="s">
        <v>211</v>
      </c>
      <c r="H56" s="263">
        <v>4.1494999999999997</v>
      </c>
      <c r="I56" s="44">
        <v>4.13</v>
      </c>
      <c r="J56" s="210" t="s">
        <v>7</v>
      </c>
      <c r="K56" s="42" t="s">
        <v>146</v>
      </c>
      <c r="L56" s="263">
        <v>4.1421999999999999</v>
      </c>
      <c r="M56" s="44">
        <v>4.13</v>
      </c>
      <c r="N56" s="250" t="s">
        <v>6</v>
      </c>
      <c r="O56" s="42" t="s">
        <v>130</v>
      </c>
      <c r="P56" s="200">
        <v>3.8309859154929575</v>
      </c>
      <c r="Q56" s="44">
        <v>3.86</v>
      </c>
      <c r="R56" s="250" t="s">
        <v>3</v>
      </c>
      <c r="S56" s="42" t="s">
        <v>173</v>
      </c>
      <c r="T56" s="200">
        <v>4.1101999999999999</v>
      </c>
      <c r="U56" s="44">
        <v>4.1399999999999997</v>
      </c>
    </row>
    <row r="57" spans="1:21" s="1" customFormat="1" ht="15" customHeight="1" x14ac:dyDescent="0.25">
      <c r="A57" s="124">
        <v>52</v>
      </c>
      <c r="B57" s="124" t="s">
        <v>6</v>
      </c>
      <c r="C57" s="19" t="s">
        <v>52</v>
      </c>
      <c r="D57" s="266">
        <v>4.1347000000000005</v>
      </c>
      <c r="E57" s="127">
        <v>4.1399999999999997</v>
      </c>
      <c r="F57" s="124" t="s">
        <v>3</v>
      </c>
      <c r="G57" s="19" t="s">
        <v>215</v>
      </c>
      <c r="H57" s="266">
        <v>4.1380000000000008</v>
      </c>
      <c r="I57" s="127">
        <v>4.13</v>
      </c>
      <c r="J57" s="124" t="s">
        <v>3</v>
      </c>
      <c r="K57" s="19" t="s">
        <v>26</v>
      </c>
      <c r="L57" s="266">
        <v>4.1375000000000002</v>
      </c>
      <c r="M57" s="127">
        <v>4.13</v>
      </c>
      <c r="N57" s="248" t="s">
        <v>6</v>
      </c>
      <c r="O57" s="19" t="s">
        <v>56</v>
      </c>
      <c r="P57" s="198">
        <v>3.8292682926829271</v>
      </c>
      <c r="Q57" s="127">
        <v>3.86</v>
      </c>
      <c r="R57" s="248" t="s">
        <v>6</v>
      </c>
      <c r="S57" s="19" t="s">
        <v>174</v>
      </c>
      <c r="T57" s="198">
        <v>4.1067</v>
      </c>
      <c r="U57" s="127">
        <v>4.1399999999999997</v>
      </c>
    </row>
    <row r="58" spans="1:21" s="1" customFormat="1" ht="15" customHeight="1" x14ac:dyDescent="0.25">
      <c r="A58" s="124">
        <v>53</v>
      </c>
      <c r="B58" s="124" t="s">
        <v>5</v>
      </c>
      <c r="C58" s="19" t="s">
        <v>44</v>
      </c>
      <c r="D58" s="266">
        <v>4.1224999999999996</v>
      </c>
      <c r="E58" s="127">
        <v>4.1399999999999997</v>
      </c>
      <c r="F58" s="124" t="s">
        <v>2</v>
      </c>
      <c r="G58" s="19" t="s">
        <v>199</v>
      </c>
      <c r="H58" s="266">
        <v>4.1363000000000003</v>
      </c>
      <c r="I58" s="127">
        <v>4.13</v>
      </c>
      <c r="J58" s="124" t="s">
        <v>5</v>
      </c>
      <c r="K58" s="19" t="s">
        <v>122</v>
      </c>
      <c r="L58" s="266">
        <v>4.1350999999999996</v>
      </c>
      <c r="M58" s="127">
        <v>4.13</v>
      </c>
      <c r="N58" s="248" t="s">
        <v>5</v>
      </c>
      <c r="O58" s="19" t="s">
        <v>44</v>
      </c>
      <c r="P58" s="198">
        <v>3.8181818181818183</v>
      </c>
      <c r="Q58" s="127">
        <v>3.86</v>
      </c>
      <c r="R58" s="248" t="s">
        <v>7</v>
      </c>
      <c r="S58" s="19" t="s">
        <v>58</v>
      </c>
      <c r="T58" s="198">
        <v>4.0999999999999996</v>
      </c>
      <c r="U58" s="127">
        <v>4.1399999999999997</v>
      </c>
    </row>
    <row r="59" spans="1:21" s="1" customFormat="1" ht="15" customHeight="1" x14ac:dyDescent="0.25">
      <c r="A59" s="124">
        <v>54</v>
      </c>
      <c r="B59" s="124" t="s">
        <v>4</v>
      </c>
      <c r="C59" s="19" t="s">
        <v>28</v>
      </c>
      <c r="D59" s="266">
        <v>4.1111000000000004</v>
      </c>
      <c r="E59" s="127">
        <v>4.1399999999999997</v>
      </c>
      <c r="F59" s="124" t="s">
        <v>7</v>
      </c>
      <c r="G59" s="19" t="s">
        <v>134</v>
      </c>
      <c r="H59" s="266">
        <v>4.1294000000000004</v>
      </c>
      <c r="I59" s="127">
        <v>4.13</v>
      </c>
      <c r="J59" s="124" t="s">
        <v>7</v>
      </c>
      <c r="K59" s="19" t="s">
        <v>60</v>
      </c>
      <c r="L59" s="266">
        <v>4.1345000000000001</v>
      </c>
      <c r="M59" s="127">
        <v>4.13</v>
      </c>
      <c r="N59" s="248" t="s">
        <v>7</v>
      </c>
      <c r="O59" s="19" t="s">
        <v>61</v>
      </c>
      <c r="P59" s="198">
        <v>3.816901408450704</v>
      </c>
      <c r="Q59" s="127">
        <v>3.86</v>
      </c>
      <c r="R59" s="248" t="s">
        <v>1</v>
      </c>
      <c r="S59" s="19" t="s">
        <v>175</v>
      </c>
      <c r="T59" s="198">
        <v>4.0904999999999996</v>
      </c>
      <c r="U59" s="127">
        <v>4.1399999999999997</v>
      </c>
    </row>
    <row r="60" spans="1:21" s="1" customFormat="1" ht="15" customHeight="1" x14ac:dyDescent="0.25">
      <c r="A60" s="124">
        <v>55</v>
      </c>
      <c r="B60" s="124" t="s">
        <v>2</v>
      </c>
      <c r="C60" s="19" t="s">
        <v>199</v>
      </c>
      <c r="D60" s="266">
        <v>4.1020000000000003</v>
      </c>
      <c r="E60" s="127">
        <v>4.1399999999999997</v>
      </c>
      <c r="F60" s="124" t="s">
        <v>7</v>
      </c>
      <c r="G60" s="19" t="s">
        <v>139</v>
      </c>
      <c r="H60" s="266">
        <v>4.1290999999999993</v>
      </c>
      <c r="I60" s="127">
        <v>4.13</v>
      </c>
      <c r="J60" s="124" t="s">
        <v>7</v>
      </c>
      <c r="K60" s="19" t="s">
        <v>142</v>
      </c>
      <c r="L60" s="266">
        <v>4.1311</v>
      </c>
      <c r="M60" s="127">
        <v>4.13</v>
      </c>
      <c r="N60" s="248" t="s">
        <v>3</v>
      </c>
      <c r="O60" s="19" t="s">
        <v>27</v>
      </c>
      <c r="P60" s="198">
        <v>3.810526315789474</v>
      </c>
      <c r="Q60" s="127">
        <v>3.86</v>
      </c>
      <c r="R60" s="248" t="s">
        <v>7</v>
      </c>
      <c r="S60" s="19" t="s">
        <v>59</v>
      </c>
      <c r="T60" s="198">
        <v>4.0804999999999998</v>
      </c>
      <c r="U60" s="127">
        <v>4.1399999999999997</v>
      </c>
    </row>
    <row r="61" spans="1:21" s="1" customFormat="1" ht="15" customHeight="1" x14ac:dyDescent="0.25">
      <c r="A61" s="124">
        <v>56</v>
      </c>
      <c r="B61" s="124" t="s">
        <v>7</v>
      </c>
      <c r="C61" s="19" t="s">
        <v>99</v>
      </c>
      <c r="D61" s="266">
        <v>4.0959000000000003</v>
      </c>
      <c r="E61" s="127">
        <v>4.1399999999999997</v>
      </c>
      <c r="F61" s="124" t="s">
        <v>4</v>
      </c>
      <c r="G61" s="19" t="s">
        <v>30</v>
      </c>
      <c r="H61" s="266">
        <v>4.1223999999999998</v>
      </c>
      <c r="I61" s="127">
        <v>4.13</v>
      </c>
      <c r="J61" s="124" t="s">
        <v>7</v>
      </c>
      <c r="K61" s="19" t="s">
        <v>131</v>
      </c>
      <c r="L61" s="266">
        <v>4.13</v>
      </c>
      <c r="M61" s="127">
        <v>4.13</v>
      </c>
      <c r="N61" s="248" t="s">
        <v>4</v>
      </c>
      <c r="O61" s="19" t="s">
        <v>28</v>
      </c>
      <c r="P61" s="198">
        <v>3.8041958041958037</v>
      </c>
      <c r="Q61" s="127">
        <v>3.86</v>
      </c>
      <c r="R61" s="248" t="s">
        <v>4</v>
      </c>
      <c r="S61" s="19" t="s">
        <v>32</v>
      </c>
      <c r="T61" s="198">
        <v>4.0796999999999999</v>
      </c>
      <c r="U61" s="127">
        <v>4.1399999999999997</v>
      </c>
    </row>
    <row r="62" spans="1:21" s="1" customFormat="1" ht="15" customHeight="1" x14ac:dyDescent="0.25">
      <c r="A62" s="124">
        <v>57</v>
      </c>
      <c r="B62" s="124" t="s">
        <v>4</v>
      </c>
      <c r="C62" s="19" t="s">
        <v>35</v>
      </c>
      <c r="D62" s="266">
        <v>4.0845000000000002</v>
      </c>
      <c r="E62" s="127">
        <v>4.1399999999999997</v>
      </c>
      <c r="F62" s="124" t="s">
        <v>5</v>
      </c>
      <c r="G62" s="19" t="s">
        <v>42</v>
      </c>
      <c r="H62" s="266">
        <v>4.1182000000000007</v>
      </c>
      <c r="I62" s="127">
        <v>4.13</v>
      </c>
      <c r="J62" s="124" t="s">
        <v>7</v>
      </c>
      <c r="K62" s="19" t="s">
        <v>140</v>
      </c>
      <c r="L62" s="266">
        <v>4.1290999999999993</v>
      </c>
      <c r="M62" s="127">
        <v>4.13</v>
      </c>
      <c r="N62" s="248" t="s">
        <v>5</v>
      </c>
      <c r="O62" s="19" t="s">
        <v>41</v>
      </c>
      <c r="P62" s="198">
        <v>3.8</v>
      </c>
      <c r="Q62" s="127">
        <v>3.86</v>
      </c>
      <c r="R62" s="248" t="s">
        <v>7</v>
      </c>
      <c r="S62" s="19" t="s">
        <v>176</v>
      </c>
      <c r="T62" s="198">
        <v>4.0689000000000002</v>
      </c>
      <c r="U62" s="127">
        <v>4.1399999999999997</v>
      </c>
    </row>
    <row r="63" spans="1:21" s="1" customFormat="1" ht="15" customHeight="1" x14ac:dyDescent="0.25">
      <c r="A63" s="124">
        <v>58</v>
      </c>
      <c r="B63" s="124" t="s">
        <v>7</v>
      </c>
      <c r="C63" s="19" t="s">
        <v>141</v>
      </c>
      <c r="D63" s="266">
        <v>4.0769000000000002</v>
      </c>
      <c r="E63" s="127">
        <v>4.1399999999999997</v>
      </c>
      <c r="F63" s="124" t="s">
        <v>2</v>
      </c>
      <c r="G63" s="19" t="s">
        <v>69</v>
      </c>
      <c r="H63" s="266">
        <v>4.1135999999999999</v>
      </c>
      <c r="I63" s="127">
        <v>4.13</v>
      </c>
      <c r="J63" s="124" t="s">
        <v>4</v>
      </c>
      <c r="K63" s="19" t="s">
        <v>32</v>
      </c>
      <c r="L63" s="266">
        <v>4.1261999999999999</v>
      </c>
      <c r="M63" s="127">
        <v>4.13</v>
      </c>
      <c r="N63" s="248" t="s">
        <v>7</v>
      </c>
      <c r="O63" s="19" t="s">
        <v>132</v>
      </c>
      <c r="P63" s="198">
        <v>3.78494623655914</v>
      </c>
      <c r="Q63" s="127">
        <v>3.86</v>
      </c>
      <c r="R63" s="248" t="s">
        <v>5</v>
      </c>
      <c r="S63" s="19" t="s">
        <v>38</v>
      </c>
      <c r="T63" s="198">
        <v>4.0653999999999995</v>
      </c>
      <c r="U63" s="127">
        <v>4.1399999999999997</v>
      </c>
    </row>
    <row r="64" spans="1:21" s="1" customFormat="1" ht="15" customHeight="1" x14ac:dyDescent="0.25">
      <c r="A64" s="124">
        <v>59</v>
      </c>
      <c r="B64" s="124" t="s">
        <v>3</v>
      </c>
      <c r="C64" s="19" t="s">
        <v>111</v>
      </c>
      <c r="D64" s="266">
        <v>4.0750999999999999</v>
      </c>
      <c r="E64" s="127">
        <v>4.1399999999999997</v>
      </c>
      <c r="F64" s="124" t="s">
        <v>6</v>
      </c>
      <c r="G64" s="19" t="s">
        <v>126</v>
      </c>
      <c r="H64" s="266">
        <v>4.1112000000000002</v>
      </c>
      <c r="I64" s="127">
        <v>4.13</v>
      </c>
      <c r="J64" s="124" t="s">
        <v>5</v>
      </c>
      <c r="K64" s="19" t="s">
        <v>120</v>
      </c>
      <c r="L64" s="266">
        <v>4.1254</v>
      </c>
      <c r="M64" s="127">
        <v>4.13</v>
      </c>
      <c r="N64" s="248" t="s">
        <v>7</v>
      </c>
      <c r="O64" s="19" t="s">
        <v>59</v>
      </c>
      <c r="P64" s="198">
        <v>3.7808219178082192</v>
      </c>
      <c r="Q64" s="127">
        <v>3.86</v>
      </c>
      <c r="R64" s="124" t="s">
        <v>5</v>
      </c>
      <c r="S64" s="19" t="s">
        <v>177</v>
      </c>
      <c r="T64" s="198">
        <v>4.0541</v>
      </c>
      <c r="U64" s="127">
        <v>4.1399999999999997</v>
      </c>
    </row>
    <row r="65" spans="1:21" s="1" customFormat="1" ht="15" customHeight="1" thickBot="1" x14ac:dyDescent="0.3">
      <c r="A65" s="125">
        <v>60</v>
      </c>
      <c r="B65" s="125" t="s">
        <v>3</v>
      </c>
      <c r="C65" s="28" t="s">
        <v>23</v>
      </c>
      <c r="D65" s="267">
        <v>4.0718000000000005</v>
      </c>
      <c r="E65" s="130">
        <v>4.1399999999999997</v>
      </c>
      <c r="F65" s="125" t="s">
        <v>4</v>
      </c>
      <c r="G65" s="28" t="s">
        <v>35</v>
      </c>
      <c r="H65" s="267">
        <v>4.1040000000000001</v>
      </c>
      <c r="I65" s="130">
        <v>4.13</v>
      </c>
      <c r="J65" s="125" t="s">
        <v>6</v>
      </c>
      <c r="K65" s="28" t="s">
        <v>126</v>
      </c>
      <c r="L65" s="267">
        <v>4.1233000000000004</v>
      </c>
      <c r="M65" s="130">
        <v>4.13</v>
      </c>
      <c r="N65" s="251" t="s">
        <v>5</v>
      </c>
      <c r="O65" s="28" t="s">
        <v>43</v>
      </c>
      <c r="P65" s="201">
        <v>3.7749999999999999</v>
      </c>
      <c r="Q65" s="130">
        <v>3.86</v>
      </c>
      <c r="R65" s="125" t="s">
        <v>7</v>
      </c>
      <c r="S65" s="28" t="s">
        <v>178</v>
      </c>
      <c r="T65" s="201">
        <v>4.0335000000000001</v>
      </c>
      <c r="U65" s="130">
        <v>4.1399999999999997</v>
      </c>
    </row>
    <row r="66" spans="1:21" s="1" customFormat="1" ht="15" customHeight="1" x14ac:dyDescent="0.25">
      <c r="A66" s="126">
        <v>61</v>
      </c>
      <c r="B66" s="126" t="s">
        <v>7</v>
      </c>
      <c r="C66" s="18" t="s">
        <v>132</v>
      </c>
      <c r="D66" s="263">
        <v>4.0678000000000001</v>
      </c>
      <c r="E66" s="31">
        <v>4.1399999999999997</v>
      </c>
      <c r="F66" s="126" t="s">
        <v>6</v>
      </c>
      <c r="G66" s="18" t="s">
        <v>127</v>
      </c>
      <c r="H66" s="263">
        <v>4.0955000000000004</v>
      </c>
      <c r="I66" s="31">
        <v>4.13</v>
      </c>
      <c r="J66" s="126" t="s">
        <v>3</v>
      </c>
      <c r="K66" s="18" t="s">
        <v>108</v>
      </c>
      <c r="L66" s="263">
        <v>4.1185999999999998</v>
      </c>
      <c r="M66" s="31">
        <v>4.13</v>
      </c>
      <c r="N66" s="247" t="s">
        <v>4</v>
      </c>
      <c r="O66" s="18" t="s">
        <v>34</v>
      </c>
      <c r="P66" s="197">
        <v>3.7746478873239435</v>
      </c>
      <c r="Q66" s="31">
        <v>3.86</v>
      </c>
      <c r="R66" s="126" t="s">
        <v>4</v>
      </c>
      <c r="S66" s="18" t="s">
        <v>35</v>
      </c>
      <c r="T66" s="197">
        <v>4.0281000000000002</v>
      </c>
      <c r="U66" s="31">
        <v>4.1399999999999997</v>
      </c>
    </row>
    <row r="67" spans="1:21" s="1" customFormat="1" ht="15" customHeight="1" x14ac:dyDescent="0.25">
      <c r="A67" s="124">
        <v>62</v>
      </c>
      <c r="B67" s="126" t="s">
        <v>7</v>
      </c>
      <c r="C67" s="18" t="s">
        <v>140</v>
      </c>
      <c r="D67" s="264">
        <v>4.0517999999999992</v>
      </c>
      <c r="E67" s="31">
        <v>4.1399999999999997</v>
      </c>
      <c r="F67" s="126" t="s">
        <v>1</v>
      </c>
      <c r="G67" s="18" t="s">
        <v>106</v>
      </c>
      <c r="H67" s="264">
        <v>4.0883000000000003</v>
      </c>
      <c r="I67" s="31">
        <v>4.13</v>
      </c>
      <c r="J67" s="126" t="s">
        <v>7</v>
      </c>
      <c r="K67" s="18" t="s">
        <v>136</v>
      </c>
      <c r="L67" s="264">
        <v>4.1147</v>
      </c>
      <c r="M67" s="31">
        <v>4.13</v>
      </c>
      <c r="N67" s="247" t="s">
        <v>2</v>
      </c>
      <c r="O67" s="18" t="s">
        <v>66</v>
      </c>
      <c r="P67" s="197">
        <v>3.7714285714285718</v>
      </c>
      <c r="Q67" s="31">
        <v>3.86</v>
      </c>
      <c r="R67" s="126" t="s">
        <v>7</v>
      </c>
      <c r="S67" s="18" t="s">
        <v>63</v>
      </c>
      <c r="T67" s="197">
        <v>4.0252999999999997</v>
      </c>
      <c r="U67" s="31">
        <v>4.1399999999999997</v>
      </c>
    </row>
    <row r="68" spans="1:21" s="1" customFormat="1" ht="15" customHeight="1" x14ac:dyDescent="0.25">
      <c r="A68" s="124">
        <v>63</v>
      </c>
      <c r="B68" s="124" t="s">
        <v>7</v>
      </c>
      <c r="C68" s="19" t="s">
        <v>142</v>
      </c>
      <c r="D68" s="266">
        <v>4.0493999999999994</v>
      </c>
      <c r="E68" s="127">
        <v>4.1399999999999997</v>
      </c>
      <c r="F68" s="124" t="s">
        <v>7</v>
      </c>
      <c r="G68" s="19" t="s">
        <v>132</v>
      </c>
      <c r="H68" s="266">
        <v>4.0948000000000002</v>
      </c>
      <c r="I68" s="127">
        <v>4.13</v>
      </c>
      <c r="J68" s="124" t="s">
        <v>7</v>
      </c>
      <c r="K68" s="19" t="s">
        <v>144</v>
      </c>
      <c r="L68" s="266">
        <v>4.1100000000000003</v>
      </c>
      <c r="M68" s="127">
        <v>4.13</v>
      </c>
      <c r="N68" s="248" t="s">
        <v>5</v>
      </c>
      <c r="O68" s="19" t="s">
        <v>39</v>
      </c>
      <c r="P68" s="198">
        <v>3.7592592592592591</v>
      </c>
      <c r="Q68" s="127">
        <v>3.86</v>
      </c>
      <c r="R68" s="124" t="s">
        <v>3</v>
      </c>
      <c r="S68" s="19" t="s">
        <v>179</v>
      </c>
      <c r="T68" s="198">
        <v>4.0193999999999992</v>
      </c>
      <c r="U68" s="127">
        <v>4.1399999999999997</v>
      </c>
    </row>
    <row r="69" spans="1:21" s="1" customFormat="1" ht="15" customHeight="1" x14ac:dyDescent="0.25">
      <c r="A69" s="124">
        <v>64</v>
      </c>
      <c r="B69" s="124" t="s">
        <v>6</v>
      </c>
      <c r="C69" s="19" t="s">
        <v>126</v>
      </c>
      <c r="D69" s="266">
        <v>4.0468999999999999</v>
      </c>
      <c r="E69" s="127">
        <v>4.1399999999999997</v>
      </c>
      <c r="F69" s="124" t="s">
        <v>7</v>
      </c>
      <c r="G69" s="19" t="s">
        <v>98</v>
      </c>
      <c r="H69" s="266">
        <v>4.0937999999999999</v>
      </c>
      <c r="I69" s="127">
        <v>4.13</v>
      </c>
      <c r="J69" s="124" t="s">
        <v>1</v>
      </c>
      <c r="K69" s="19" t="s">
        <v>104</v>
      </c>
      <c r="L69" s="266">
        <v>4.0944000000000003</v>
      </c>
      <c r="M69" s="127">
        <v>4.13</v>
      </c>
      <c r="N69" s="248" t="s">
        <v>4</v>
      </c>
      <c r="O69" s="19" t="s">
        <v>32</v>
      </c>
      <c r="P69" s="198">
        <v>3.7428571428571433</v>
      </c>
      <c r="Q69" s="127">
        <v>3.86</v>
      </c>
      <c r="R69" s="124" t="s">
        <v>4</v>
      </c>
      <c r="S69" s="19" t="s">
        <v>28</v>
      </c>
      <c r="T69" s="198">
        <v>4.0222999999999995</v>
      </c>
      <c r="U69" s="127">
        <v>4.1399999999999997</v>
      </c>
    </row>
    <row r="70" spans="1:21" s="1" customFormat="1" ht="15" customHeight="1" x14ac:dyDescent="0.25">
      <c r="A70" s="124">
        <v>65</v>
      </c>
      <c r="B70" s="124" t="s">
        <v>4</v>
      </c>
      <c r="C70" s="19" t="s">
        <v>32</v>
      </c>
      <c r="D70" s="266">
        <v>4.0459999999999994</v>
      </c>
      <c r="E70" s="127">
        <v>4.1399999999999997</v>
      </c>
      <c r="F70" s="124" t="s">
        <v>4</v>
      </c>
      <c r="G70" s="19" t="s">
        <v>112</v>
      </c>
      <c r="H70" s="266">
        <v>4.0823999999999998</v>
      </c>
      <c r="I70" s="127">
        <v>4.13</v>
      </c>
      <c r="J70" s="124" t="s">
        <v>7</v>
      </c>
      <c r="K70" s="19" t="s">
        <v>135</v>
      </c>
      <c r="L70" s="266">
        <v>4.0913000000000004</v>
      </c>
      <c r="M70" s="127">
        <v>4.13</v>
      </c>
      <c r="N70" s="248" t="s">
        <v>3</v>
      </c>
      <c r="O70" s="19" t="s">
        <v>107</v>
      </c>
      <c r="P70" s="198">
        <v>3.7395833333333339</v>
      </c>
      <c r="Q70" s="127">
        <v>3.86</v>
      </c>
      <c r="R70" s="124" t="s">
        <v>7</v>
      </c>
      <c r="S70" s="19" t="s">
        <v>180</v>
      </c>
      <c r="T70" s="198">
        <v>4.0211000000000006</v>
      </c>
      <c r="U70" s="127">
        <v>4.1399999999999997</v>
      </c>
    </row>
    <row r="71" spans="1:21" s="1" customFormat="1" ht="15" customHeight="1" x14ac:dyDescent="0.25">
      <c r="A71" s="124">
        <v>66</v>
      </c>
      <c r="B71" s="124" t="s">
        <v>4</v>
      </c>
      <c r="C71" s="19" t="s">
        <v>37</v>
      </c>
      <c r="D71" s="266">
        <v>4.0440999999999994</v>
      </c>
      <c r="E71" s="127">
        <v>4.1399999999999997</v>
      </c>
      <c r="F71" s="124" t="s">
        <v>7</v>
      </c>
      <c r="G71" s="19" t="s">
        <v>131</v>
      </c>
      <c r="H71" s="266">
        <v>4.0766</v>
      </c>
      <c r="I71" s="127">
        <v>4.13</v>
      </c>
      <c r="J71" s="124" t="s">
        <v>6</v>
      </c>
      <c r="K71" s="19" t="s">
        <v>127</v>
      </c>
      <c r="L71" s="266">
        <v>4.0842999999999998</v>
      </c>
      <c r="M71" s="127">
        <v>4.13</v>
      </c>
      <c r="N71" s="248" t="s">
        <v>6</v>
      </c>
      <c r="O71" s="19" t="s">
        <v>52</v>
      </c>
      <c r="P71" s="198">
        <v>3.7383177570093453</v>
      </c>
      <c r="Q71" s="127">
        <v>3.86</v>
      </c>
      <c r="R71" s="124" t="s">
        <v>7</v>
      </c>
      <c r="S71" s="19" t="s">
        <v>181</v>
      </c>
      <c r="T71" s="198">
        <v>4.0129999999999999</v>
      </c>
      <c r="U71" s="127">
        <v>4.1399999999999997</v>
      </c>
    </row>
    <row r="72" spans="1:21" s="1" customFormat="1" ht="15" customHeight="1" x14ac:dyDescent="0.25">
      <c r="A72" s="124">
        <v>67</v>
      </c>
      <c r="B72" s="124" t="s">
        <v>4</v>
      </c>
      <c r="C72" s="19" t="s">
        <v>115</v>
      </c>
      <c r="D72" s="266">
        <v>4.0357000000000003</v>
      </c>
      <c r="E72" s="127">
        <v>4.1399999999999997</v>
      </c>
      <c r="F72" s="124" t="s">
        <v>7</v>
      </c>
      <c r="G72" s="19" t="s">
        <v>145</v>
      </c>
      <c r="H72" s="266">
        <v>4.0804999999999998</v>
      </c>
      <c r="I72" s="127">
        <v>4.13</v>
      </c>
      <c r="J72" s="124" t="s">
        <v>4</v>
      </c>
      <c r="K72" s="19" t="s">
        <v>29</v>
      </c>
      <c r="L72" s="266">
        <v>4.0783999999999994</v>
      </c>
      <c r="M72" s="127">
        <v>4.13</v>
      </c>
      <c r="N72" s="248" t="s">
        <v>3</v>
      </c>
      <c r="O72" s="19" t="s">
        <v>24</v>
      </c>
      <c r="P72" s="198">
        <v>3.7355371900826451</v>
      </c>
      <c r="Q72" s="127">
        <v>3.86</v>
      </c>
      <c r="R72" s="124" t="s">
        <v>7</v>
      </c>
      <c r="S72" s="19" t="s">
        <v>182</v>
      </c>
      <c r="T72" s="198">
        <v>4.0091000000000001</v>
      </c>
      <c r="U72" s="127">
        <v>4.1399999999999997</v>
      </c>
    </row>
    <row r="73" spans="1:21" s="1" customFormat="1" ht="15" customHeight="1" x14ac:dyDescent="0.25">
      <c r="A73" s="124">
        <v>68</v>
      </c>
      <c r="B73" s="124" t="s">
        <v>7</v>
      </c>
      <c r="C73" s="19" t="s">
        <v>145</v>
      </c>
      <c r="D73" s="265">
        <v>4.0325999999999995</v>
      </c>
      <c r="E73" s="127">
        <v>4.1399999999999997</v>
      </c>
      <c r="F73" s="124" t="s">
        <v>5</v>
      </c>
      <c r="G73" s="19" t="s">
        <v>214</v>
      </c>
      <c r="H73" s="265">
        <v>4.0738000000000003</v>
      </c>
      <c r="I73" s="127">
        <v>4.13</v>
      </c>
      <c r="J73" s="124" t="s">
        <v>3</v>
      </c>
      <c r="K73" s="19" t="s">
        <v>25</v>
      </c>
      <c r="L73" s="265">
        <v>4.0744000000000007</v>
      </c>
      <c r="M73" s="127">
        <v>4.13</v>
      </c>
      <c r="N73" s="248" t="s">
        <v>7</v>
      </c>
      <c r="O73" s="19" t="s">
        <v>139</v>
      </c>
      <c r="P73" s="198">
        <v>3.7345132743362832</v>
      </c>
      <c r="Q73" s="127">
        <v>3.86</v>
      </c>
      <c r="R73" s="124" t="s">
        <v>5</v>
      </c>
      <c r="S73" s="19" t="s">
        <v>48</v>
      </c>
      <c r="T73" s="198">
        <v>4</v>
      </c>
      <c r="U73" s="127">
        <v>4.1399999999999997</v>
      </c>
    </row>
    <row r="74" spans="1:21" s="1" customFormat="1" ht="15" customHeight="1" x14ac:dyDescent="0.25">
      <c r="A74" s="124">
        <v>69</v>
      </c>
      <c r="B74" s="124" t="s">
        <v>7</v>
      </c>
      <c r="C74" s="19" t="s">
        <v>148</v>
      </c>
      <c r="D74" s="266">
        <v>4.0272000000000006</v>
      </c>
      <c r="E74" s="127">
        <v>4.1399999999999997</v>
      </c>
      <c r="F74" s="124" t="s">
        <v>5</v>
      </c>
      <c r="G74" s="19" t="s">
        <v>45</v>
      </c>
      <c r="H74" s="266">
        <v>4.0730999999999993</v>
      </c>
      <c r="I74" s="127">
        <v>4.13</v>
      </c>
      <c r="J74" s="124" t="s">
        <v>7</v>
      </c>
      <c r="K74" s="19" t="s">
        <v>141</v>
      </c>
      <c r="L74" s="266">
        <v>4.0738000000000003</v>
      </c>
      <c r="M74" s="127">
        <v>4.13</v>
      </c>
      <c r="N74" s="248" t="s">
        <v>7</v>
      </c>
      <c r="O74" s="19" t="s">
        <v>96</v>
      </c>
      <c r="P74" s="198">
        <v>3.7268292682926831</v>
      </c>
      <c r="Q74" s="127">
        <v>3.86</v>
      </c>
      <c r="R74" s="124" t="s">
        <v>2</v>
      </c>
      <c r="S74" s="19" t="s">
        <v>183</v>
      </c>
      <c r="T74" s="198">
        <v>4.0026000000000002</v>
      </c>
      <c r="U74" s="127">
        <v>4.1399999999999997</v>
      </c>
    </row>
    <row r="75" spans="1:21" s="1" customFormat="1" ht="15" customHeight="1" thickBot="1" x14ac:dyDescent="0.3">
      <c r="A75" s="209">
        <v>70</v>
      </c>
      <c r="B75" s="209" t="s">
        <v>6</v>
      </c>
      <c r="C75" s="21" t="s">
        <v>128</v>
      </c>
      <c r="D75" s="267">
        <v>4.0260999999999996</v>
      </c>
      <c r="E75" s="129">
        <v>4.1399999999999997</v>
      </c>
      <c r="F75" s="209" t="s">
        <v>3</v>
      </c>
      <c r="G75" s="21" t="s">
        <v>25</v>
      </c>
      <c r="H75" s="267">
        <v>4.0644999999999998</v>
      </c>
      <c r="I75" s="129">
        <v>4.13</v>
      </c>
      <c r="J75" s="209" t="s">
        <v>4</v>
      </c>
      <c r="K75" s="21" t="s">
        <v>114</v>
      </c>
      <c r="L75" s="267">
        <v>4.0717999999999996</v>
      </c>
      <c r="M75" s="129">
        <v>4.13</v>
      </c>
      <c r="N75" s="249" t="s">
        <v>6</v>
      </c>
      <c r="O75" s="21" t="s">
        <v>123</v>
      </c>
      <c r="P75" s="199">
        <v>3.7124183006535945</v>
      </c>
      <c r="Q75" s="129">
        <v>3.86</v>
      </c>
      <c r="R75" s="209" t="s">
        <v>3</v>
      </c>
      <c r="S75" s="21" t="s">
        <v>26</v>
      </c>
      <c r="T75" s="199">
        <v>3.9908000000000006</v>
      </c>
      <c r="U75" s="129">
        <v>4.1399999999999997</v>
      </c>
    </row>
    <row r="76" spans="1:21" s="1" customFormat="1" ht="15" customHeight="1" x14ac:dyDescent="0.25">
      <c r="A76" s="210">
        <v>71</v>
      </c>
      <c r="B76" s="210" t="s">
        <v>2</v>
      </c>
      <c r="C76" s="42" t="s">
        <v>69</v>
      </c>
      <c r="D76" s="263">
        <v>4.0217999999999998</v>
      </c>
      <c r="E76" s="44">
        <v>4.1399999999999997</v>
      </c>
      <c r="F76" s="210" t="s">
        <v>5</v>
      </c>
      <c r="G76" s="42" t="s">
        <v>41</v>
      </c>
      <c r="H76" s="263">
        <v>4.0640000000000001</v>
      </c>
      <c r="I76" s="44">
        <v>4.13</v>
      </c>
      <c r="J76" s="210" t="s">
        <v>2</v>
      </c>
      <c r="K76" s="42" t="s">
        <v>151</v>
      </c>
      <c r="L76" s="263">
        <v>4.0651999999999999</v>
      </c>
      <c r="M76" s="44">
        <v>4.13</v>
      </c>
      <c r="N76" s="250" t="s">
        <v>4</v>
      </c>
      <c r="O76" s="42" t="s">
        <v>37</v>
      </c>
      <c r="P76" s="200">
        <v>3.7040000000000002</v>
      </c>
      <c r="Q76" s="44">
        <v>3.86</v>
      </c>
      <c r="R76" s="210" t="s">
        <v>7</v>
      </c>
      <c r="S76" s="42" t="s">
        <v>184</v>
      </c>
      <c r="T76" s="200">
        <v>3.9854000000000003</v>
      </c>
      <c r="U76" s="44">
        <v>4.1399999999999997</v>
      </c>
    </row>
    <row r="77" spans="1:21" s="1" customFormat="1" ht="15" customHeight="1" x14ac:dyDescent="0.25">
      <c r="A77" s="124">
        <v>72</v>
      </c>
      <c r="B77" s="124" t="s">
        <v>7</v>
      </c>
      <c r="C77" s="19" t="s">
        <v>97</v>
      </c>
      <c r="D77" s="265">
        <v>4.0190999999999999</v>
      </c>
      <c r="E77" s="127">
        <v>4.1399999999999997</v>
      </c>
      <c r="F77" s="124" t="s">
        <v>7</v>
      </c>
      <c r="G77" s="19" t="s">
        <v>138</v>
      </c>
      <c r="H77" s="265">
        <v>4.0631000000000004</v>
      </c>
      <c r="I77" s="127">
        <v>4.13</v>
      </c>
      <c r="J77" s="124" t="s">
        <v>5</v>
      </c>
      <c r="K77" s="19" t="s">
        <v>44</v>
      </c>
      <c r="L77" s="265">
        <v>4.0625</v>
      </c>
      <c r="M77" s="127">
        <v>4.13</v>
      </c>
      <c r="N77" s="248" t="s">
        <v>1</v>
      </c>
      <c r="O77" s="19" t="s">
        <v>21</v>
      </c>
      <c r="P77" s="198">
        <v>3.7023809523809517</v>
      </c>
      <c r="Q77" s="127">
        <v>3.86</v>
      </c>
      <c r="R77" s="124" t="s">
        <v>3</v>
      </c>
      <c r="S77" s="19" t="s">
        <v>185</v>
      </c>
      <c r="T77" s="198">
        <v>3.9824999999999999</v>
      </c>
      <c r="U77" s="127">
        <v>4.1399999999999997</v>
      </c>
    </row>
    <row r="78" spans="1:21" s="1" customFormat="1" ht="15" customHeight="1" x14ac:dyDescent="0.25">
      <c r="A78" s="124">
        <v>73</v>
      </c>
      <c r="B78" s="124" t="s">
        <v>3</v>
      </c>
      <c r="C78" s="19" t="s">
        <v>110</v>
      </c>
      <c r="D78" s="266">
        <v>4.0149999999999997</v>
      </c>
      <c r="E78" s="127">
        <v>4.1399999999999997</v>
      </c>
      <c r="F78" s="124" t="s">
        <v>7</v>
      </c>
      <c r="G78" s="19" t="s">
        <v>135</v>
      </c>
      <c r="H78" s="266">
        <v>4.0525000000000002</v>
      </c>
      <c r="I78" s="127">
        <v>4.13</v>
      </c>
      <c r="J78" s="124" t="s">
        <v>5</v>
      </c>
      <c r="K78" s="19" t="s">
        <v>42</v>
      </c>
      <c r="L78" s="266">
        <v>4.0546000000000006</v>
      </c>
      <c r="M78" s="127">
        <v>4.13</v>
      </c>
      <c r="N78" s="248" t="s">
        <v>3</v>
      </c>
      <c r="O78" s="19" t="s">
        <v>111</v>
      </c>
      <c r="P78" s="198">
        <v>3.695652173913043</v>
      </c>
      <c r="Q78" s="127">
        <v>3.86</v>
      </c>
      <c r="R78" s="124" t="s">
        <v>3</v>
      </c>
      <c r="S78" s="19" t="s">
        <v>186</v>
      </c>
      <c r="T78" s="198">
        <v>3.9750000000000001</v>
      </c>
      <c r="U78" s="127">
        <v>4.1399999999999997</v>
      </c>
    </row>
    <row r="79" spans="1:21" s="1" customFormat="1" ht="15" customHeight="1" x14ac:dyDescent="0.25">
      <c r="A79" s="124">
        <v>74</v>
      </c>
      <c r="B79" s="124" t="s">
        <v>6</v>
      </c>
      <c r="C79" s="19" t="s">
        <v>54</v>
      </c>
      <c r="D79" s="266">
        <v>4</v>
      </c>
      <c r="E79" s="127">
        <v>4.1399999999999997</v>
      </c>
      <c r="F79" s="124" t="s">
        <v>7</v>
      </c>
      <c r="G79" s="19" t="s">
        <v>58</v>
      </c>
      <c r="H79" s="266">
        <v>4.0282</v>
      </c>
      <c r="I79" s="127">
        <v>4.13</v>
      </c>
      <c r="J79" s="124" t="s">
        <v>7</v>
      </c>
      <c r="K79" s="19" t="s">
        <v>61</v>
      </c>
      <c r="L79" s="266">
        <v>4.0545000000000009</v>
      </c>
      <c r="M79" s="127">
        <v>4.13</v>
      </c>
      <c r="N79" s="248" t="s">
        <v>1</v>
      </c>
      <c r="O79" s="19" t="s">
        <v>103</v>
      </c>
      <c r="P79" s="198">
        <v>3.6923076923076916</v>
      </c>
      <c r="Q79" s="127">
        <v>3.86</v>
      </c>
      <c r="R79" s="124" t="s">
        <v>5</v>
      </c>
      <c r="S79" s="19" t="s">
        <v>49</v>
      </c>
      <c r="T79" s="198">
        <v>3.9768000000000008</v>
      </c>
      <c r="U79" s="127">
        <v>4.1399999999999997</v>
      </c>
    </row>
    <row r="80" spans="1:21" s="1" customFormat="1" ht="15" customHeight="1" x14ac:dyDescent="0.25">
      <c r="A80" s="124">
        <v>75</v>
      </c>
      <c r="B80" s="124" t="s">
        <v>7</v>
      </c>
      <c r="C80" s="19" t="s">
        <v>216</v>
      </c>
      <c r="D80" s="266">
        <v>4</v>
      </c>
      <c r="E80" s="127">
        <v>4.1399999999999997</v>
      </c>
      <c r="F80" s="124" t="s">
        <v>5</v>
      </c>
      <c r="G80" s="19" t="s">
        <v>40</v>
      </c>
      <c r="H80" s="266">
        <v>4.0223000000000004</v>
      </c>
      <c r="I80" s="127">
        <v>4.13</v>
      </c>
      <c r="J80" s="124" t="s">
        <v>2</v>
      </c>
      <c r="K80" s="19" t="s">
        <v>101</v>
      </c>
      <c r="L80" s="266">
        <v>4.0520000000000005</v>
      </c>
      <c r="M80" s="127">
        <v>4.13</v>
      </c>
      <c r="N80" s="248" t="s">
        <v>7</v>
      </c>
      <c r="O80" s="19" t="s">
        <v>133</v>
      </c>
      <c r="P80" s="198">
        <v>3.6864406779661021</v>
      </c>
      <c r="Q80" s="127">
        <v>3.86</v>
      </c>
      <c r="R80" s="124" t="s">
        <v>7</v>
      </c>
      <c r="S80" s="19" t="s">
        <v>62</v>
      </c>
      <c r="T80" s="198">
        <v>3.9808999999999997</v>
      </c>
      <c r="U80" s="127">
        <v>4.1399999999999997</v>
      </c>
    </row>
    <row r="81" spans="1:21" s="1" customFormat="1" ht="15" customHeight="1" x14ac:dyDescent="0.25">
      <c r="A81" s="124">
        <v>76</v>
      </c>
      <c r="B81" s="124" t="s">
        <v>1</v>
      </c>
      <c r="C81" s="19" t="s">
        <v>106</v>
      </c>
      <c r="D81" s="266">
        <v>3.9995999999999996</v>
      </c>
      <c r="E81" s="127">
        <v>4.1399999999999997</v>
      </c>
      <c r="F81" s="124" t="s">
        <v>5</v>
      </c>
      <c r="G81" s="19" t="s">
        <v>213</v>
      </c>
      <c r="H81" s="266">
        <v>4.0229999999999997</v>
      </c>
      <c r="I81" s="127">
        <v>4.13</v>
      </c>
      <c r="J81" s="124" t="s">
        <v>5</v>
      </c>
      <c r="K81" s="19" t="s">
        <v>119</v>
      </c>
      <c r="L81" s="266">
        <v>4.0453999999999999</v>
      </c>
      <c r="M81" s="127">
        <v>4.13</v>
      </c>
      <c r="N81" s="248" t="s">
        <v>6</v>
      </c>
      <c r="O81" s="19" t="s">
        <v>124</v>
      </c>
      <c r="P81" s="198">
        <v>3.6756756756756754</v>
      </c>
      <c r="Q81" s="127">
        <v>3.86</v>
      </c>
      <c r="R81" s="124" t="s">
        <v>7</v>
      </c>
      <c r="S81" s="19" t="s">
        <v>187</v>
      </c>
      <c r="T81" s="198">
        <v>3.9826999999999999</v>
      </c>
      <c r="U81" s="127">
        <v>4.1399999999999997</v>
      </c>
    </row>
    <row r="82" spans="1:21" s="1" customFormat="1" ht="15" customHeight="1" x14ac:dyDescent="0.25">
      <c r="A82" s="124">
        <v>77</v>
      </c>
      <c r="B82" s="126" t="s">
        <v>5</v>
      </c>
      <c r="C82" s="18" t="s">
        <v>40</v>
      </c>
      <c r="D82" s="264">
        <v>3.9995999999999996</v>
      </c>
      <c r="E82" s="31">
        <v>4.1399999999999997</v>
      </c>
      <c r="F82" s="126" t="s">
        <v>3</v>
      </c>
      <c r="G82" s="18" t="s">
        <v>111</v>
      </c>
      <c r="H82" s="264">
        <v>4</v>
      </c>
      <c r="I82" s="31">
        <v>4.13</v>
      </c>
      <c r="J82" s="126" t="s">
        <v>1</v>
      </c>
      <c r="K82" s="18" t="s">
        <v>102</v>
      </c>
      <c r="L82" s="264">
        <v>4.0303000000000004</v>
      </c>
      <c r="M82" s="31">
        <v>4.13</v>
      </c>
      <c r="N82" s="247" t="s">
        <v>3</v>
      </c>
      <c r="O82" s="18" t="s">
        <v>26</v>
      </c>
      <c r="P82" s="197">
        <v>3.666666666666667</v>
      </c>
      <c r="Q82" s="31">
        <v>3.86</v>
      </c>
      <c r="R82" s="126" t="s">
        <v>7</v>
      </c>
      <c r="S82" s="18" t="s">
        <v>188</v>
      </c>
      <c r="T82" s="197">
        <v>3.9767999999999999</v>
      </c>
      <c r="U82" s="31">
        <v>4.1399999999999997</v>
      </c>
    </row>
    <row r="83" spans="1:21" s="1" customFormat="1" ht="15" customHeight="1" x14ac:dyDescent="0.25">
      <c r="A83" s="124">
        <v>78</v>
      </c>
      <c r="B83" s="124" t="s">
        <v>5</v>
      </c>
      <c r="C83" s="19" t="s">
        <v>43</v>
      </c>
      <c r="D83" s="266">
        <v>3.9995999999999996</v>
      </c>
      <c r="E83" s="127">
        <v>4.1399999999999997</v>
      </c>
      <c r="F83" s="124" t="s">
        <v>7</v>
      </c>
      <c r="G83" s="19" t="s">
        <v>142</v>
      </c>
      <c r="H83" s="266">
        <v>4.0000000000000009</v>
      </c>
      <c r="I83" s="127">
        <v>4.13</v>
      </c>
      <c r="J83" s="124" t="s">
        <v>4</v>
      </c>
      <c r="K83" s="19" t="s">
        <v>36</v>
      </c>
      <c r="L83" s="266">
        <v>4.0276999999999994</v>
      </c>
      <c r="M83" s="127">
        <v>4.13</v>
      </c>
      <c r="N83" s="248" t="s">
        <v>5</v>
      </c>
      <c r="O83" s="19" t="s">
        <v>42</v>
      </c>
      <c r="P83" s="198">
        <v>3.6627906976744184</v>
      </c>
      <c r="Q83" s="127">
        <v>3.86</v>
      </c>
      <c r="R83" s="124" t="s">
        <v>5</v>
      </c>
      <c r="S83" s="19" t="s">
        <v>46</v>
      </c>
      <c r="T83" s="198">
        <v>3.9709999999999996</v>
      </c>
      <c r="U83" s="127">
        <v>4.1399999999999997</v>
      </c>
    </row>
    <row r="84" spans="1:21" s="1" customFormat="1" ht="15" customHeight="1" x14ac:dyDescent="0.25">
      <c r="A84" s="124">
        <v>79</v>
      </c>
      <c r="B84" s="124" t="s">
        <v>7</v>
      </c>
      <c r="C84" s="19" t="s">
        <v>96</v>
      </c>
      <c r="D84" s="266">
        <v>3.9921000000000002</v>
      </c>
      <c r="E84" s="127">
        <v>4.1399999999999997</v>
      </c>
      <c r="F84" s="124" t="s">
        <v>6</v>
      </c>
      <c r="G84" s="19" t="s">
        <v>128</v>
      </c>
      <c r="H84" s="266">
        <v>3.9953000000000003</v>
      </c>
      <c r="I84" s="127">
        <v>4.13</v>
      </c>
      <c r="J84" s="124" t="s">
        <v>6</v>
      </c>
      <c r="K84" s="19" t="s">
        <v>129</v>
      </c>
      <c r="L84" s="266">
        <v>4.0225</v>
      </c>
      <c r="M84" s="127">
        <v>4.13</v>
      </c>
      <c r="N84" s="248" t="s">
        <v>1</v>
      </c>
      <c r="O84" s="19" t="s">
        <v>20</v>
      </c>
      <c r="P84" s="198">
        <v>3.6624203821656049</v>
      </c>
      <c r="Q84" s="127">
        <v>3.86</v>
      </c>
      <c r="R84" s="124" t="s">
        <v>5</v>
      </c>
      <c r="S84" s="19" t="s">
        <v>50</v>
      </c>
      <c r="T84" s="198">
        <v>3.9649999999999999</v>
      </c>
      <c r="U84" s="127">
        <v>4.1399999999999997</v>
      </c>
    </row>
    <row r="85" spans="1:21" s="1" customFormat="1" ht="15" customHeight="1" thickBot="1" x14ac:dyDescent="0.3">
      <c r="A85" s="125">
        <v>80</v>
      </c>
      <c r="B85" s="125" t="s">
        <v>3</v>
      </c>
      <c r="C85" s="28" t="s">
        <v>109</v>
      </c>
      <c r="D85" s="267">
        <v>3.9718</v>
      </c>
      <c r="E85" s="130">
        <v>4.1399999999999997</v>
      </c>
      <c r="F85" s="125" t="s">
        <v>7</v>
      </c>
      <c r="G85" s="28" t="s">
        <v>140</v>
      </c>
      <c r="H85" s="267">
        <v>3.9898999999999996</v>
      </c>
      <c r="I85" s="130">
        <v>4.13</v>
      </c>
      <c r="J85" s="125" t="s">
        <v>3</v>
      </c>
      <c r="K85" s="28" t="s">
        <v>111</v>
      </c>
      <c r="L85" s="267">
        <v>4.0004</v>
      </c>
      <c r="M85" s="130">
        <v>4.13</v>
      </c>
      <c r="N85" s="251" t="s">
        <v>4</v>
      </c>
      <c r="O85" s="28" t="s">
        <v>117</v>
      </c>
      <c r="P85" s="201">
        <v>3.6617647058823533</v>
      </c>
      <c r="Q85" s="130">
        <v>3.86</v>
      </c>
      <c r="R85" s="125" t="s">
        <v>7</v>
      </c>
      <c r="S85" s="28" t="s">
        <v>189</v>
      </c>
      <c r="T85" s="201">
        <v>3.9567999999999994</v>
      </c>
      <c r="U85" s="130">
        <v>4.1399999999999997</v>
      </c>
    </row>
    <row r="86" spans="1:21" s="1" customFormat="1" ht="15" customHeight="1" x14ac:dyDescent="0.25">
      <c r="A86" s="126">
        <v>81</v>
      </c>
      <c r="B86" s="126" t="s">
        <v>7</v>
      </c>
      <c r="C86" s="18" t="s">
        <v>131</v>
      </c>
      <c r="D86" s="263">
        <v>3.9535</v>
      </c>
      <c r="E86" s="31">
        <v>4.1399999999999997</v>
      </c>
      <c r="F86" s="126" t="s">
        <v>7</v>
      </c>
      <c r="G86" s="18" t="s">
        <v>96</v>
      </c>
      <c r="H86" s="263">
        <v>3.9912000000000001</v>
      </c>
      <c r="I86" s="31">
        <v>4.13</v>
      </c>
      <c r="J86" s="126" t="s">
        <v>6</v>
      </c>
      <c r="K86" s="18" t="s">
        <v>54</v>
      </c>
      <c r="L86" s="263">
        <v>4.0004</v>
      </c>
      <c r="M86" s="31">
        <v>4.13</v>
      </c>
      <c r="N86" s="247" t="s">
        <v>6</v>
      </c>
      <c r="O86" s="18" t="s">
        <v>125</v>
      </c>
      <c r="P86" s="197">
        <v>3.6451612903225805</v>
      </c>
      <c r="Q86" s="31">
        <v>3.86</v>
      </c>
      <c r="R86" s="126" t="s">
        <v>5</v>
      </c>
      <c r="S86" s="18" t="s">
        <v>44</v>
      </c>
      <c r="T86" s="197">
        <v>3.9487000000000001</v>
      </c>
      <c r="U86" s="31">
        <v>4.1399999999999997</v>
      </c>
    </row>
    <row r="87" spans="1:21" s="1" customFormat="1" ht="15" customHeight="1" x14ac:dyDescent="0.25">
      <c r="A87" s="124">
        <v>82</v>
      </c>
      <c r="B87" s="124" t="s">
        <v>1</v>
      </c>
      <c r="C87" s="19" t="s">
        <v>104</v>
      </c>
      <c r="D87" s="266">
        <v>3.94</v>
      </c>
      <c r="E87" s="127">
        <v>4.1399999999999997</v>
      </c>
      <c r="F87" s="124" t="s">
        <v>1</v>
      </c>
      <c r="G87" s="19" t="s">
        <v>105</v>
      </c>
      <c r="H87" s="266">
        <v>3.9836</v>
      </c>
      <c r="I87" s="127">
        <v>4.13</v>
      </c>
      <c r="J87" s="124" t="s">
        <v>7</v>
      </c>
      <c r="K87" s="19" t="s">
        <v>58</v>
      </c>
      <c r="L87" s="266">
        <v>4.0004</v>
      </c>
      <c r="M87" s="127">
        <v>4.13</v>
      </c>
      <c r="N87" s="248" t="s">
        <v>5</v>
      </c>
      <c r="O87" s="19" t="s">
        <v>38</v>
      </c>
      <c r="P87" s="198">
        <v>3.6061946902654869</v>
      </c>
      <c r="Q87" s="127">
        <v>3.86</v>
      </c>
      <c r="R87" s="124" t="s">
        <v>4</v>
      </c>
      <c r="S87" s="19" t="s">
        <v>190</v>
      </c>
      <c r="T87" s="198">
        <v>3.9424999999999999</v>
      </c>
      <c r="U87" s="127">
        <v>4.1399999999999997</v>
      </c>
    </row>
    <row r="88" spans="1:21" s="1" customFormat="1" ht="15" customHeight="1" x14ac:dyDescent="0.25">
      <c r="A88" s="124">
        <v>83</v>
      </c>
      <c r="B88" s="124" t="s">
        <v>7</v>
      </c>
      <c r="C88" s="19" t="s">
        <v>147</v>
      </c>
      <c r="D88" s="266">
        <v>3.9388000000000001</v>
      </c>
      <c r="E88" s="127">
        <v>4.1399999999999997</v>
      </c>
      <c r="F88" s="124" t="s">
        <v>4</v>
      </c>
      <c r="G88" s="19" t="s">
        <v>33</v>
      </c>
      <c r="H88" s="266">
        <v>3.9697000000000005</v>
      </c>
      <c r="I88" s="127">
        <v>4.13</v>
      </c>
      <c r="J88" s="124" t="s">
        <v>6</v>
      </c>
      <c r="K88" s="19" t="s">
        <v>124</v>
      </c>
      <c r="L88" s="266">
        <v>4</v>
      </c>
      <c r="M88" s="127">
        <v>4.13</v>
      </c>
      <c r="N88" s="248" t="s">
        <v>7</v>
      </c>
      <c r="O88" s="19" t="s">
        <v>136</v>
      </c>
      <c r="P88" s="198">
        <v>3.5942028985507251</v>
      </c>
      <c r="Q88" s="127">
        <v>3.86</v>
      </c>
      <c r="R88" s="124" t="s">
        <v>1</v>
      </c>
      <c r="S88" s="19" t="s">
        <v>191</v>
      </c>
      <c r="T88" s="198">
        <v>3.9186000000000001</v>
      </c>
      <c r="U88" s="127">
        <v>4.1399999999999997</v>
      </c>
    </row>
    <row r="89" spans="1:21" s="1" customFormat="1" ht="15" customHeight="1" x14ac:dyDescent="0.25">
      <c r="A89" s="124">
        <v>84</v>
      </c>
      <c r="B89" s="124" t="s">
        <v>3</v>
      </c>
      <c r="C89" s="19" t="s">
        <v>25</v>
      </c>
      <c r="D89" s="266">
        <v>3.9302000000000006</v>
      </c>
      <c r="E89" s="127">
        <v>4.1399999999999997</v>
      </c>
      <c r="F89" s="124" t="s">
        <v>4</v>
      </c>
      <c r="G89" s="19" t="s">
        <v>118</v>
      </c>
      <c r="H89" s="266">
        <v>3.9692000000000003</v>
      </c>
      <c r="I89" s="127">
        <v>4.13</v>
      </c>
      <c r="J89" s="124" t="s">
        <v>3</v>
      </c>
      <c r="K89" s="19" t="s">
        <v>110</v>
      </c>
      <c r="L89" s="266">
        <v>3.9874000000000001</v>
      </c>
      <c r="M89" s="127">
        <v>4.13</v>
      </c>
      <c r="N89" s="248" t="s">
        <v>5</v>
      </c>
      <c r="O89" s="19" t="s">
        <v>121</v>
      </c>
      <c r="P89" s="198">
        <v>3.5871559633027523</v>
      </c>
      <c r="Q89" s="127">
        <v>3.86</v>
      </c>
      <c r="R89" s="124" t="s">
        <v>4</v>
      </c>
      <c r="S89" s="19" t="s">
        <v>33</v>
      </c>
      <c r="T89" s="198">
        <v>3.9091000000000005</v>
      </c>
      <c r="U89" s="127">
        <v>4.1399999999999997</v>
      </c>
    </row>
    <row r="90" spans="1:21" s="1" customFormat="1" ht="15" customHeight="1" x14ac:dyDescent="0.25">
      <c r="A90" s="124">
        <v>85</v>
      </c>
      <c r="B90" s="124" t="s">
        <v>4</v>
      </c>
      <c r="C90" s="19" t="s">
        <v>112</v>
      </c>
      <c r="D90" s="266">
        <v>3.9264999999999999</v>
      </c>
      <c r="E90" s="127">
        <v>4.1399999999999997</v>
      </c>
      <c r="F90" s="124" t="s">
        <v>4</v>
      </c>
      <c r="G90" s="19" t="s">
        <v>37</v>
      </c>
      <c r="H90" s="266">
        <v>3.9603000000000002</v>
      </c>
      <c r="I90" s="127">
        <v>4.13</v>
      </c>
      <c r="J90" s="124" t="s">
        <v>7</v>
      </c>
      <c r="K90" s="19" t="s">
        <v>62</v>
      </c>
      <c r="L90" s="266">
        <v>3.9714</v>
      </c>
      <c r="M90" s="127">
        <v>4.13</v>
      </c>
      <c r="N90" s="248" t="s">
        <v>7</v>
      </c>
      <c r="O90" s="19" t="s">
        <v>60</v>
      </c>
      <c r="P90" s="198">
        <v>3.5822784810126582</v>
      </c>
      <c r="Q90" s="127">
        <v>3.86</v>
      </c>
      <c r="R90" s="124" t="s">
        <v>6</v>
      </c>
      <c r="S90" s="19" t="s">
        <v>54</v>
      </c>
      <c r="T90" s="198">
        <v>3.9135000000000004</v>
      </c>
      <c r="U90" s="127">
        <v>4.1399999999999997</v>
      </c>
    </row>
    <row r="91" spans="1:21" s="1" customFormat="1" ht="15" customHeight="1" x14ac:dyDescent="0.25">
      <c r="A91" s="124">
        <v>86</v>
      </c>
      <c r="B91" s="124" t="s">
        <v>4</v>
      </c>
      <c r="C91" s="19" t="s">
        <v>113</v>
      </c>
      <c r="D91" s="266">
        <v>3.9229999999999996</v>
      </c>
      <c r="E91" s="127">
        <v>4.1399999999999997</v>
      </c>
      <c r="F91" s="124" t="s">
        <v>6</v>
      </c>
      <c r="G91" s="19" t="s">
        <v>124</v>
      </c>
      <c r="H91" s="266">
        <v>3.9551000000000003</v>
      </c>
      <c r="I91" s="127">
        <v>4.13</v>
      </c>
      <c r="J91" s="124" t="s">
        <v>6</v>
      </c>
      <c r="K91" s="19" t="s">
        <v>128</v>
      </c>
      <c r="L91" s="266">
        <v>3.9695999999999998</v>
      </c>
      <c r="M91" s="127">
        <v>4.13</v>
      </c>
      <c r="N91" s="248" t="s">
        <v>6</v>
      </c>
      <c r="O91" s="19" t="s">
        <v>128</v>
      </c>
      <c r="P91" s="198">
        <v>3.5652173913043477</v>
      </c>
      <c r="Q91" s="127">
        <v>3.86</v>
      </c>
      <c r="R91" s="124" t="s">
        <v>4</v>
      </c>
      <c r="S91" s="19" t="s">
        <v>192</v>
      </c>
      <c r="T91" s="198">
        <v>3.9048000000000003</v>
      </c>
      <c r="U91" s="127">
        <v>4.1399999999999997</v>
      </c>
    </row>
    <row r="92" spans="1:21" s="1" customFormat="1" ht="15" customHeight="1" x14ac:dyDescent="0.25">
      <c r="A92" s="124">
        <v>87</v>
      </c>
      <c r="B92" s="124" t="s">
        <v>4</v>
      </c>
      <c r="C92" s="19" t="s">
        <v>33</v>
      </c>
      <c r="D92" s="266">
        <v>3.9155000000000002</v>
      </c>
      <c r="E92" s="127">
        <v>4.1399999999999997</v>
      </c>
      <c r="F92" s="124" t="s">
        <v>4</v>
      </c>
      <c r="G92" s="19" t="s">
        <v>36</v>
      </c>
      <c r="H92" s="266">
        <v>3.95</v>
      </c>
      <c r="I92" s="127">
        <v>4.13</v>
      </c>
      <c r="J92" s="124" t="s">
        <v>4</v>
      </c>
      <c r="K92" s="19" t="s">
        <v>33</v>
      </c>
      <c r="L92" s="266">
        <v>3.9604000000000004</v>
      </c>
      <c r="M92" s="127">
        <v>4.13</v>
      </c>
      <c r="N92" s="248" t="s">
        <v>4</v>
      </c>
      <c r="O92" s="19" t="s">
        <v>118</v>
      </c>
      <c r="P92" s="198">
        <v>3.563380281690141</v>
      </c>
      <c r="Q92" s="127">
        <v>3.86</v>
      </c>
      <c r="R92" s="124" t="s">
        <v>7</v>
      </c>
      <c r="S92" s="19" t="s">
        <v>193</v>
      </c>
      <c r="T92" s="198">
        <v>3.9043000000000001</v>
      </c>
      <c r="U92" s="127">
        <v>4.1399999999999997</v>
      </c>
    </row>
    <row r="93" spans="1:21" s="1" customFormat="1" ht="15" customHeight="1" x14ac:dyDescent="0.25">
      <c r="A93" s="124">
        <v>88</v>
      </c>
      <c r="B93" s="124" t="s">
        <v>5</v>
      </c>
      <c r="C93" s="19" t="s">
        <v>49</v>
      </c>
      <c r="D93" s="266">
        <v>3.9130000000000003</v>
      </c>
      <c r="E93" s="127">
        <v>4.1399999999999997</v>
      </c>
      <c r="F93" s="124" t="s">
        <v>7</v>
      </c>
      <c r="G93" s="19" t="s">
        <v>143</v>
      </c>
      <c r="H93" s="266">
        <v>3.9477999999999995</v>
      </c>
      <c r="I93" s="127">
        <v>4.13</v>
      </c>
      <c r="J93" s="124" t="s">
        <v>4</v>
      </c>
      <c r="K93" s="19" t="s">
        <v>37</v>
      </c>
      <c r="L93" s="266">
        <v>3.9594999999999998</v>
      </c>
      <c r="M93" s="127">
        <v>4.13</v>
      </c>
      <c r="N93" s="248" t="s">
        <v>1</v>
      </c>
      <c r="O93" s="19" t="s">
        <v>106</v>
      </c>
      <c r="P93" s="198">
        <v>3.5444444444444447</v>
      </c>
      <c r="Q93" s="127">
        <v>3.86</v>
      </c>
      <c r="R93" s="124" t="s">
        <v>1</v>
      </c>
      <c r="S93" s="19" t="s">
        <v>194</v>
      </c>
      <c r="T93" s="198">
        <v>3.9010000000000002</v>
      </c>
      <c r="U93" s="127">
        <v>4.1399999999999997</v>
      </c>
    </row>
    <row r="94" spans="1:21" s="1" customFormat="1" ht="15" customHeight="1" x14ac:dyDescent="0.25">
      <c r="A94" s="124">
        <v>89</v>
      </c>
      <c r="B94" s="124" t="s">
        <v>1</v>
      </c>
      <c r="C94" s="19" t="s">
        <v>105</v>
      </c>
      <c r="D94" s="266">
        <v>3.9102999999999999</v>
      </c>
      <c r="E94" s="127">
        <v>4.1399999999999997</v>
      </c>
      <c r="F94" s="124" t="s">
        <v>4</v>
      </c>
      <c r="G94" s="19" t="s">
        <v>29</v>
      </c>
      <c r="H94" s="266">
        <v>3.9445000000000006</v>
      </c>
      <c r="I94" s="127">
        <v>4.13</v>
      </c>
      <c r="J94" s="124" t="s">
        <v>7</v>
      </c>
      <c r="K94" s="19" t="s">
        <v>139</v>
      </c>
      <c r="L94" s="266">
        <v>3.9539</v>
      </c>
      <c r="M94" s="127">
        <v>4.13</v>
      </c>
      <c r="N94" s="248" t="s">
        <v>7</v>
      </c>
      <c r="O94" s="19" t="s">
        <v>144</v>
      </c>
      <c r="P94" s="198">
        <v>3.5301204819277103</v>
      </c>
      <c r="Q94" s="127">
        <v>3.86</v>
      </c>
      <c r="R94" s="124" t="s">
        <v>5</v>
      </c>
      <c r="S94" s="19" t="s">
        <v>195</v>
      </c>
      <c r="T94" s="198">
        <v>3.8928000000000003</v>
      </c>
      <c r="U94" s="127">
        <v>4.1399999999999997</v>
      </c>
    </row>
    <row r="95" spans="1:21" s="1" customFormat="1" ht="15" customHeight="1" thickBot="1" x14ac:dyDescent="0.3">
      <c r="A95" s="209">
        <v>90</v>
      </c>
      <c r="B95" s="209" t="s">
        <v>5</v>
      </c>
      <c r="C95" s="21" t="s">
        <v>50</v>
      </c>
      <c r="D95" s="267">
        <v>3.9032</v>
      </c>
      <c r="E95" s="129">
        <v>4.1399999999999997</v>
      </c>
      <c r="F95" s="209" t="s">
        <v>6</v>
      </c>
      <c r="G95" s="21" t="s">
        <v>55</v>
      </c>
      <c r="H95" s="267">
        <v>3.8996000000000004</v>
      </c>
      <c r="I95" s="129">
        <v>4.13</v>
      </c>
      <c r="J95" s="209" t="s">
        <v>5</v>
      </c>
      <c r="K95" s="21" t="s">
        <v>45</v>
      </c>
      <c r="L95" s="267">
        <v>3.9319000000000002</v>
      </c>
      <c r="M95" s="129">
        <v>4.13</v>
      </c>
      <c r="N95" s="249" t="s">
        <v>1</v>
      </c>
      <c r="O95" s="21" t="s">
        <v>105</v>
      </c>
      <c r="P95" s="199">
        <v>3.5254237288135588</v>
      </c>
      <c r="Q95" s="129">
        <v>3.86</v>
      </c>
      <c r="R95" s="209" t="s">
        <v>4</v>
      </c>
      <c r="S95" s="21" t="s">
        <v>34</v>
      </c>
      <c r="T95" s="199">
        <v>3.8867000000000003</v>
      </c>
      <c r="U95" s="129">
        <v>4.1399999999999997</v>
      </c>
    </row>
    <row r="96" spans="1:21" s="1" customFormat="1" ht="15" customHeight="1" x14ac:dyDescent="0.25">
      <c r="A96" s="210">
        <v>91</v>
      </c>
      <c r="B96" s="210" t="s">
        <v>2</v>
      </c>
      <c r="C96" s="42" t="s">
        <v>150</v>
      </c>
      <c r="D96" s="263">
        <v>3.8963000000000001</v>
      </c>
      <c r="E96" s="44">
        <v>4.1399999999999997</v>
      </c>
      <c r="F96" s="210" t="s">
        <v>6</v>
      </c>
      <c r="G96" s="42" t="s">
        <v>129</v>
      </c>
      <c r="H96" s="263">
        <v>3.8985000000000003</v>
      </c>
      <c r="I96" s="44">
        <v>4.13</v>
      </c>
      <c r="J96" s="210" t="s">
        <v>5</v>
      </c>
      <c r="K96" s="42" t="s">
        <v>153</v>
      </c>
      <c r="L96" s="263">
        <v>3.9262000000000001</v>
      </c>
      <c r="M96" s="44">
        <v>4.13</v>
      </c>
      <c r="N96" s="250" t="s">
        <v>7</v>
      </c>
      <c r="O96" s="42" t="s">
        <v>143</v>
      </c>
      <c r="P96" s="200">
        <v>3.5188679245283021</v>
      </c>
      <c r="Q96" s="44">
        <v>3.86</v>
      </c>
      <c r="R96" s="210" t="s">
        <v>4</v>
      </c>
      <c r="S96" s="42" t="s">
        <v>36</v>
      </c>
      <c r="T96" s="200">
        <v>3.8910999999999998</v>
      </c>
      <c r="U96" s="44">
        <v>4.1399999999999997</v>
      </c>
    </row>
    <row r="97" spans="1:21" s="1" customFormat="1" ht="15" customHeight="1" x14ac:dyDescent="0.25">
      <c r="A97" s="124">
        <v>92</v>
      </c>
      <c r="B97" s="124" t="s">
        <v>7</v>
      </c>
      <c r="C97" s="19" t="s">
        <v>138</v>
      </c>
      <c r="D97" s="266">
        <v>3.8873000000000002</v>
      </c>
      <c r="E97" s="127">
        <v>4.1399999999999997</v>
      </c>
      <c r="F97" s="124" t="s">
        <v>4</v>
      </c>
      <c r="G97" s="19" t="s">
        <v>113</v>
      </c>
      <c r="H97" s="266">
        <v>3.8837999999999999</v>
      </c>
      <c r="I97" s="127">
        <v>4.13</v>
      </c>
      <c r="J97" s="124" t="s">
        <v>1</v>
      </c>
      <c r="K97" s="19" t="s">
        <v>20</v>
      </c>
      <c r="L97" s="266">
        <v>3.9083000000000006</v>
      </c>
      <c r="M97" s="127">
        <v>4.13</v>
      </c>
      <c r="N97" s="248" t="s">
        <v>3</v>
      </c>
      <c r="O97" s="19" t="s">
        <v>110</v>
      </c>
      <c r="P97" s="198">
        <v>3.5098039215686274</v>
      </c>
      <c r="Q97" s="127">
        <v>3.86</v>
      </c>
      <c r="R97" s="124" t="s">
        <v>5</v>
      </c>
      <c r="S97" s="19" t="s">
        <v>45</v>
      </c>
      <c r="T97" s="198">
        <v>3.8525</v>
      </c>
      <c r="U97" s="127">
        <v>4.1399999999999997</v>
      </c>
    </row>
    <row r="98" spans="1:21" s="1" customFormat="1" ht="15" customHeight="1" x14ac:dyDescent="0.25">
      <c r="A98" s="124">
        <v>93</v>
      </c>
      <c r="B98" s="124" t="s">
        <v>7</v>
      </c>
      <c r="C98" s="19" t="s">
        <v>135</v>
      </c>
      <c r="D98" s="266">
        <v>3.8763999999999998</v>
      </c>
      <c r="E98" s="127">
        <v>4.1399999999999997</v>
      </c>
      <c r="F98" s="124" t="s">
        <v>7</v>
      </c>
      <c r="G98" s="19" t="s">
        <v>57</v>
      </c>
      <c r="H98" s="266">
        <v>3.875</v>
      </c>
      <c r="I98" s="127">
        <v>4.13</v>
      </c>
      <c r="J98" s="124" t="s">
        <v>1</v>
      </c>
      <c r="K98" s="19" t="s">
        <v>106</v>
      </c>
      <c r="L98" s="266">
        <v>3.8787000000000003</v>
      </c>
      <c r="M98" s="127">
        <v>4.13</v>
      </c>
      <c r="N98" s="248" t="s">
        <v>3</v>
      </c>
      <c r="O98" s="19" t="s">
        <v>109</v>
      </c>
      <c r="P98" s="198">
        <v>3.5045871559633026</v>
      </c>
      <c r="Q98" s="127">
        <v>3.86</v>
      </c>
      <c r="R98" s="124" t="s">
        <v>4</v>
      </c>
      <c r="S98" s="19" t="s">
        <v>30</v>
      </c>
      <c r="T98" s="198">
        <v>3.8489000000000004</v>
      </c>
      <c r="U98" s="127">
        <v>4.1399999999999997</v>
      </c>
    </row>
    <row r="99" spans="1:21" s="1" customFormat="1" ht="15" customHeight="1" x14ac:dyDescent="0.25">
      <c r="A99" s="124">
        <v>94</v>
      </c>
      <c r="B99" s="124" t="s">
        <v>4</v>
      </c>
      <c r="C99" s="19" t="s">
        <v>34</v>
      </c>
      <c r="D99" s="266">
        <v>3.8696000000000002</v>
      </c>
      <c r="E99" s="127">
        <v>4.1399999999999997</v>
      </c>
      <c r="F99" s="124" t="s">
        <v>4</v>
      </c>
      <c r="G99" s="19" t="s">
        <v>114</v>
      </c>
      <c r="H99" s="266">
        <v>3.8571999999999997</v>
      </c>
      <c r="I99" s="127">
        <v>4.13</v>
      </c>
      <c r="J99" s="124" t="s">
        <v>2</v>
      </c>
      <c r="K99" s="19" t="s">
        <v>150</v>
      </c>
      <c r="L99" s="266">
        <v>3.8776999999999999</v>
      </c>
      <c r="M99" s="127">
        <v>4.13</v>
      </c>
      <c r="N99" s="248" t="s">
        <v>7</v>
      </c>
      <c r="O99" s="19" t="s">
        <v>131</v>
      </c>
      <c r="P99" s="198">
        <v>3.5</v>
      </c>
      <c r="Q99" s="127">
        <v>3.86</v>
      </c>
      <c r="R99" s="124" t="s">
        <v>7</v>
      </c>
      <c r="S99" s="19" t="s">
        <v>196</v>
      </c>
      <c r="T99" s="198">
        <v>3.8465999999999996</v>
      </c>
      <c r="U99" s="127">
        <v>4.1399999999999997</v>
      </c>
    </row>
    <row r="100" spans="1:21" s="1" customFormat="1" ht="15" customHeight="1" x14ac:dyDescent="0.25">
      <c r="A100" s="124">
        <v>95</v>
      </c>
      <c r="B100" s="124" t="s">
        <v>4</v>
      </c>
      <c r="C100" s="19" t="s">
        <v>36</v>
      </c>
      <c r="D100" s="266">
        <v>3.8652999999999995</v>
      </c>
      <c r="E100" s="127">
        <v>4.1399999999999997</v>
      </c>
      <c r="F100" s="124" t="s">
        <v>5</v>
      </c>
      <c r="G100" s="19" t="s">
        <v>50</v>
      </c>
      <c r="H100" s="266">
        <v>3.8336999999999999</v>
      </c>
      <c r="I100" s="127">
        <v>4.13</v>
      </c>
      <c r="J100" s="124" t="s">
        <v>5</v>
      </c>
      <c r="K100" s="19" t="s">
        <v>48</v>
      </c>
      <c r="L100" s="266">
        <v>3.8708999999999998</v>
      </c>
      <c r="M100" s="127">
        <v>4.13</v>
      </c>
      <c r="N100" s="248" t="s">
        <v>6</v>
      </c>
      <c r="O100" s="19" t="s">
        <v>55</v>
      </c>
      <c r="P100" s="198">
        <v>3.4666666666666668</v>
      </c>
      <c r="Q100" s="127">
        <v>3.86</v>
      </c>
      <c r="R100" s="124" t="s">
        <v>7</v>
      </c>
      <c r="S100" s="19" t="s">
        <v>57</v>
      </c>
      <c r="T100" s="198">
        <v>3.8394999999999997</v>
      </c>
      <c r="U100" s="127">
        <v>4.1399999999999997</v>
      </c>
    </row>
    <row r="101" spans="1:21" s="1" customFormat="1" ht="15" customHeight="1" x14ac:dyDescent="0.25">
      <c r="A101" s="124">
        <v>96</v>
      </c>
      <c r="B101" s="124" t="s">
        <v>6</v>
      </c>
      <c r="C101" s="19" t="s">
        <v>129</v>
      </c>
      <c r="D101" s="266">
        <v>3.8632000000000004</v>
      </c>
      <c r="E101" s="127">
        <v>4.1399999999999997</v>
      </c>
      <c r="F101" s="124" t="s">
        <v>4</v>
      </c>
      <c r="G101" s="19" t="s">
        <v>116</v>
      </c>
      <c r="H101" s="266">
        <v>3.8111000000000002</v>
      </c>
      <c r="I101" s="127">
        <v>4.13</v>
      </c>
      <c r="J101" s="124" t="s">
        <v>3</v>
      </c>
      <c r="K101" s="19" t="s">
        <v>107</v>
      </c>
      <c r="L101" s="266">
        <v>3.8669000000000007</v>
      </c>
      <c r="M101" s="127">
        <v>4.13</v>
      </c>
      <c r="N101" s="248" t="s">
        <v>7</v>
      </c>
      <c r="O101" s="19" t="s">
        <v>137</v>
      </c>
      <c r="P101" s="198">
        <v>3.4666666666666663</v>
      </c>
      <c r="Q101" s="127">
        <v>3.86</v>
      </c>
      <c r="R101" s="124" t="s">
        <v>4</v>
      </c>
      <c r="S101" s="19" t="s">
        <v>197</v>
      </c>
      <c r="T101" s="198">
        <v>3.8376999999999999</v>
      </c>
      <c r="U101" s="127">
        <v>4.1399999999999997</v>
      </c>
    </row>
    <row r="102" spans="1:21" s="1" customFormat="1" ht="15" customHeight="1" x14ac:dyDescent="0.25">
      <c r="A102" s="124">
        <v>97</v>
      </c>
      <c r="B102" s="124" t="s">
        <v>5</v>
      </c>
      <c r="C102" s="19" t="s">
        <v>212</v>
      </c>
      <c r="D102" s="265">
        <v>3.8616999999999995</v>
      </c>
      <c r="E102" s="127">
        <v>4.1399999999999997</v>
      </c>
      <c r="F102" s="124" t="s">
        <v>4</v>
      </c>
      <c r="G102" s="19" t="s">
        <v>117</v>
      </c>
      <c r="H102" s="265">
        <v>3.7872000000000003</v>
      </c>
      <c r="I102" s="127">
        <v>4.13</v>
      </c>
      <c r="J102" s="124" t="s">
        <v>7</v>
      </c>
      <c r="K102" s="19" t="s">
        <v>147</v>
      </c>
      <c r="L102" s="265">
        <v>3.8645</v>
      </c>
      <c r="M102" s="127">
        <v>4.13</v>
      </c>
      <c r="N102" s="248" t="s">
        <v>7</v>
      </c>
      <c r="O102" s="19" t="s">
        <v>57</v>
      </c>
      <c r="P102" s="198">
        <v>3.4655172413793105</v>
      </c>
      <c r="Q102" s="127">
        <v>3.86</v>
      </c>
      <c r="R102" s="124" t="s">
        <v>5</v>
      </c>
      <c r="S102" s="19" t="s">
        <v>198</v>
      </c>
      <c r="T102" s="198">
        <v>3.8313999999999999</v>
      </c>
      <c r="U102" s="127">
        <v>4.1399999999999997</v>
      </c>
    </row>
    <row r="103" spans="1:21" s="1" customFormat="1" ht="15" customHeight="1" x14ac:dyDescent="0.25">
      <c r="A103" s="124">
        <v>98</v>
      </c>
      <c r="B103" s="124" t="s">
        <v>7</v>
      </c>
      <c r="C103" s="19" t="s">
        <v>139</v>
      </c>
      <c r="D103" s="266">
        <v>3.8590999999999998</v>
      </c>
      <c r="E103" s="127">
        <v>4.1399999999999997</v>
      </c>
      <c r="F103" s="124" t="s">
        <v>3</v>
      </c>
      <c r="G103" s="19" t="s">
        <v>108</v>
      </c>
      <c r="H103" s="266">
        <v>3.7789000000000006</v>
      </c>
      <c r="I103" s="127">
        <v>4.13</v>
      </c>
      <c r="J103" s="124" t="s">
        <v>4</v>
      </c>
      <c r="K103" s="19" t="s">
        <v>28</v>
      </c>
      <c r="L103" s="266">
        <v>3.8642000000000003</v>
      </c>
      <c r="M103" s="127">
        <v>4.13</v>
      </c>
      <c r="N103" s="248" t="s">
        <v>4</v>
      </c>
      <c r="O103" s="19" t="s">
        <v>31</v>
      </c>
      <c r="P103" s="198">
        <v>3.4155844155844157</v>
      </c>
      <c r="Q103" s="127">
        <v>3.86</v>
      </c>
      <c r="R103" s="124" t="s">
        <v>6</v>
      </c>
      <c r="S103" s="19" t="s">
        <v>55</v>
      </c>
      <c r="T103" s="198">
        <v>3.8239000000000005</v>
      </c>
      <c r="U103" s="127">
        <v>4.1399999999999997</v>
      </c>
    </row>
    <row r="104" spans="1:21" s="1" customFormat="1" ht="15" customHeight="1" x14ac:dyDescent="0.25">
      <c r="A104" s="124">
        <v>99</v>
      </c>
      <c r="B104" s="124" t="s">
        <v>7</v>
      </c>
      <c r="C104" s="19" t="s">
        <v>143</v>
      </c>
      <c r="D104" s="268">
        <v>3.8572000000000002</v>
      </c>
      <c r="E104" s="127">
        <v>4.1399999999999997</v>
      </c>
      <c r="F104" s="124" t="s">
        <v>4</v>
      </c>
      <c r="G104" s="19" t="s">
        <v>31</v>
      </c>
      <c r="H104" s="268">
        <v>3.7834999999999996</v>
      </c>
      <c r="I104" s="127">
        <v>4.13</v>
      </c>
      <c r="J104" s="124" t="s">
        <v>5</v>
      </c>
      <c r="K104" s="19" t="s">
        <v>46</v>
      </c>
      <c r="L104" s="268">
        <v>3.8595999999999999</v>
      </c>
      <c r="M104" s="127">
        <v>4.13</v>
      </c>
      <c r="N104" s="248" t="s">
        <v>7</v>
      </c>
      <c r="O104" s="19" t="s">
        <v>148</v>
      </c>
      <c r="P104" s="198">
        <v>3.4067164179104474</v>
      </c>
      <c r="Q104" s="127">
        <v>3.86</v>
      </c>
      <c r="R104" s="124" t="s">
        <v>2</v>
      </c>
      <c r="S104" s="19" t="s">
        <v>199</v>
      </c>
      <c r="T104" s="198">
        <v>3.8151999999999999</v>
      </c>
      <c r="U104" s="127">
        <v>4.1399999999999997</v>
      </c>
    </row>
    <row r="105" spans="1:21" s="1" customFormat="1" ht="15" customHeight="1" thickBot="1" x14ac:dyDescent="0.3">
      <c r="A105" s="125">
        <v>100</v>
      </c>
      <c r="B105" s="125" t="s">
        <v>6</v>
      </c>
      <c r="C105" s="28" t="s">
        <v>56</v>
      </c>
      <c r="D105" s="267">
        <v>3.8218999999999999</v>
      </c>
      <c r="E105" s="130">
        <v>4.1399999999999997</v>
      </c>
      <c r="F105" s="125" t="s">
        <v>5</v>
      </c>
      <c r="G105" s="28" t="s">
        <v>49</v>
      </c>
      <c r="H105" s="267">
        <v>3.7466000000000004</v>
      </c>
      <c r="I105" s="130">
        <v>4.13</v>
      </c>
      <c r="J105" s="125" t="s">
        <v>7</v>
      </c>
      <c r="K105" s="28" t="s">
        <v>137</v>
      </c>
      <c r="L105" s="267">
        <v>3.8508</v>
      </c>
      <c r="M105" s="130">
        <v>4.13</v>
      </c>
      <c r="N105" s="251" t="s">
        <v>2</v>
      </c>
      <c r="O105" s="28" t="s">
        <v>68</v>
      </c>
      <c r="P105" s="201">
        <v>3.3962264150943393</v>
      </c>
      <c r="Q105" s="130">
        <v>3.86</v>
      </c>
      <c r="R105" s="125" t="s">
        <v>7</v>
      </c>
      <c r="S105" s="28" t="s">
        <v>200</v>
      </c>
      <c r="T105" s="201">
        <v>3.8211999999999993</v>
      </c>
      <c r="U105" s="130">
        <v>4.1399999999999997</v>
      </c>
    </row>
    <row r="106" spans="1:21" s="1" customFormat="1" ht="15" customHeight="1" x14ac:dyDescent="0.25">
      <c r="A106" s="210">
        <v>101</v>
      </c>
      <c r="B106" s="210" t="s">
        <v>5</v>
      </c>
      <c r="C106" s="42" t="s">
        <v>122</v>
      </c>
      <c r="D106" s="263">
        <v>3.8138999999999998</v>
      </c>
      <c r="E106" s="44">
        <v>4.1399999999999997</v>
      </c>
      <c r="F106" s="210" t="s">
        <v>5</v>
      </c>
      <c r="G106" s="42" t="s">
        <v>48</v>
      </c>
      <c r="H106" s="263">
        <v>3.7444000000000002</v>
      </c>
      <c r="I106" s="44">
        <v>4.13</v>
      </c>
      <c r="J106" s="210" t="s">
        <v>5</v>
      </c>
      <c r="K106" s="42" t="s">
        <v>43</v>
      </c>
      <c r="L106" s="263">
        <v>3.8412999999999999</v>
      </c>
      <c r="M106" s="44">
        <v>4.13</v>
      </c>
      <c r="N106" s="210" t="s">
        <v>5</v>
      </c>
      <c r="O106" s="42" t="s">
        <v>46</v>
      </c>
      <c r="P106" s="200">
        <v>3.3734939759036151</v>
      </c>
      <c r="Q106" s="44">
        <v>3.86</v>
      </c>
      <c r="R106" s="210" t="s">
        <v>6</v>
      </c>
      <c r="S106" s="42" t="s">
        <v>201</v>
      </c>
      <c r="T106" s="200">
        <v>3.8144000000000005</v>
      </c>
      <c r="U106" s="44">
        <v>4.1399999999999997</v>
      </c>
    </row>
    <row r="107" spans="1:21" s="1" customFormat="1" ht="15" customHeight="1" x14ac:dyDescent="0.25">
      <c r="A107" s="124">
        <v>102</v>
      </c>
      <c r="B107" s="124" t="s">
        <v>7</v>
      </c>
      <c r="C107" s="19" t="s">
        <v>58</v>
      </c>
      <c r="D107" s="266">
        <v>3.7873000000000001</v>
      </c>
      <c r="E107" s="127">
        <v>4.1399999999999997</v>
      </c>
      <c r="F107" s="124" t="s">
        <v>5</v>
      </c>
      <c r="G107" s="19" t="s">
        <v>44</v>
      </c>
      <c r="H107" s="266">
        <v>3.7334000000000005</v>
      </c>
      <c r="I107" s="127">
        <v>4.13</v>
      </c>
      <c r="J107" s="124" t="s">
        <v>4</v>
      </c>
      <c r="K107" s="19" t="s">
        <v>117</v>
      </c>
      <c r="L107" s="266">
        <v>3.8283</v>
      </c>
      <c r="M107" s="127">
        <v>4.13</v>
      </c>
      <c r="N107" s="124" t="s">
        <v>7</v>
      </c>
      <c r="O107" s="19" t="s">
        <v>140</v>
      </c>
      <c r="P107" s="198">
        <v>3.3536585365853657</v>
      </c>
      <c r="Q107" s="127">
        <v>3.86</v>
      </c>
      <c r="R107" s="124" t="s">
        <v>4</v>
      </c>
      <c r="S107" s="19" t="s">
        <v>202</v>
      </c>
      <c r="T107" s="198">
        <v>3.7749000000000001</v>
      </c>
      <c r="U107" s="127">
        <v>4.1399999999999997</v>
      </c>
    </row>
    <row r="108" spans="1:21" s="1" customFormat="1" ht="15" customHeight="1" x14ac:dyDescent="0.25">
      <c r="A108" s="124">
        <v>103</v>
      </c>
      <c r="B108" s="124" t="s">
        <v>5</v>
      </c>
      <c r="C108" s="19" t="s">
        <v>45</v>
      </c>
      <c r="D108" s="266">
        <v>3.78</v>
      </c>
      <c r="E108" s="127">
        <v>4.1399999999999997</v>
      </c>
      <c r="F108" s="124" t="s">
        <v>3</v>
      </c>
      <c r="G108" s="19" t="s">
        <v>107</v>
      </c>
      <c r="H108" s="266">
        <v>3.7105000000000001</v>
      </c>
      <c r="I108" s="127">
        <v>4.13</v>
      </c>
      <c r="J108" s="124" t="s">
        <v>4</v>
      </c>
      <c r="K108" s="19" t="s">
        <v>116</v>
      </c>
      <c r="L108" s="266">
        <v>3.7888999999999999</v>
      </c>
      <c r="M108" s="127">
        <v>4.13</v>
      </c>
      <c r="N108" s="124" t="s">
        <v>4</v>
      </c>
      <c r="O108" s="19" t="s">
        <v>115</v>
      </c>
      <c r="P108" s="198">
        <v>3.3461538461538463</v>
      </c>
      <c r="Q108" s="127">
        <v>3.86</v>
      </c>
      <c r="R108" s="124" t="s">
        <v>6</v>
      </c>
      <c r="S108" s="19" t="s">
        <v>203</v>
      </c>
      <c r="T108" s="198">
        <v>3.7467999999999995</v>
      </c>
      <c r="U108" s="127">
        <v>4.1399999999999997</v>
      </c>
    </row>
    <row r="109" spans="1:21" s="1" customFormat="1" ht="15" customHeight="1" x14ac:dyDescent="0.25">
      <c r="A109" s="124">
        <v>104</v>
      </c>
      <c r="B109" s="209" t="s">
        <v>4</v>
      </c>
      <c r="C109" s="21" t="s">
        <v>31</v>
      </c>
      <c r="D109" s="269">
        <v>3.7675000000000001</v>
      </c>
      <c r="E109" s="129">
        <v>4.1399999999999997</v>
      </c>
      <c r="F109" s="209" t="s">
        <v>4</v>
      </c>
      <c r="G109" s="21" t="s">
        <v>115</v>
      </c>
      <c r="H109" s="269">
        <v>3.7</v>
      </c>
      <c r="I109" s="129">
        <v>4.13</v>
      </c>
      <c r="J109" s="209" t="s">
        <v>7</v>
      </c>
      <c r="K109" s="21" t="s">
        <v>57</v>
      </c>
      <c r="L109" s="269">
        <v>3.7711999999999999</v>
      </c>
      <c r="M109" s="129">
        <v>4.13</v>
      </c>
      <c r="N109" s="209" t="s">
        <v>5</v>
      </c>
      <c r="O109" s="21" t="s">
        <v>48</v>
      </c>
      <c r="P109" s="199">
        <v>3.333333333333333</v>
      </c>
      <c r="Q109" s="129">
        <v>3.86</v>
      </c>
      <c r="R109" s="209" t="s">
        <v>4</v>
      </c>
      <c r="S109" s="21" t="s">
        <v>204</v>
      </c>
      <c r="T109" s="199">
        <v>3.6949999999999998</v>
      </c>
      <c r="U109" s="129">
        <v>4.1399999999999997</v>
      </c>
    </row>
    <row r="110" spans="1:21" s="1" customFormat="1" ht="15" customHeight="1" x14ac:dyDescent="0.25">
      <c r="A110" s="124">
        <v>105</v>
      </c>
      <c r="B110" s="124" t="s">
        <v>4</v>
      </c>
      <c r="C110" s="19" t="s">
        <v>118</v>
      </c>
      <c r="D110" s="266">
        <v>3.7504000000000004</v>
      </c>
      <c r="E110" s="127">
        <v>4.1399999999999997</v>
      </c>
      <c r="F110" s="124" t="s">
        <v>3</v>
      </c>
      <c r="G110" s="19" t="s">
        <v>109</v>
      </c>
      <c r="H110" s="266">
        <v>3.6989999999999998</v>
      </c>
      <c r="I110" s="127">
        <v>4.13</v>
      </c>
      <c r="J110" s="124" t="s">
        <v>4</v>
      </c>
      <c r="K110" s="19" t="s">
        <v>118</v>
      </c>
      <c r="L110" s="266">
        <v>3.7643</v>
      </c>
      <c r="M110" s="127">
        <v>4.13</v>
      </c>
      <c r="N110" s="124" t="s">
        <v>4</v>
      </c>
      <c r="O110" s="19" t="s">
        <v>30</v>
      </c>
      <c r="P110" s="198">
        <v>3.3283582089552239</v>
      </c>
      <c r="Q110" s="127">
        <v>3.86</v>
      </c>
      <c r="R110" s="124" t="s">
        <v>7</v>
      </c>
      <c r="S110" s="19" t="s">
        <v>205</v>
      </c>
      <c r="T110" s="198">
        <v>3.6968999999999999</v>
      </c>
      <c r="U110" s="127">
        <v>4.1399999999999997</v>
      </c>
    </row>
    <row r="111" spans="1:21" s="1" customFormat="1" ht="15" customHeight="1" x14ac:dyDescent="0.25">
      <c r="A111" s="124">
        <v>106</v>
      </c>
      <c r="B111" s="124" t="s">
        <v>4</v>
      </c>
      <c r="C111" s="19" t="s">
        <v>30</v>
      </c>
      <c r="D111" s="266">
        <v>3.7210000000000001</v>
      </c>
      <c r="E111" s="127">
        <v>4.1399999999999997</v>
      </c>
      <c r="F111" s="124" t="s">
        <v>3</v>
      </c>
      <c r="G111" s="19" t="s">
        <v>110</v>
      </c>
      <c r="H111" s="266">
        <v>3.6860999999999997</v>
      </c>
      <c r="I111" s="127">
        <v>4.13</v>
      </c>
      <c r="J111" s="124" t="s">
        <v>4</v>
      </c>
      <c r="K111" s="19" t="s">
        <v>34</v>
      </c>
      <c r="L111" s="266">
        <v>3.75</v>
      </c>
      <c r="M111" s="127">
        <v>4.13</v>
      </c>
      <c r="N111" s="124" t="s">
        <v>4</v>
      </c>
      <c r="O111" s="19" t="s">
        <v>114</v>
      </c>
      <c r="P111" s="198">
        <v>3.2924528301886791</v>
      </c>
      <c r="Q111" s="127">
        <v>3.86</v>
      </c>
      <c r="R111" s="124" t="s">
        <v>6</v>
      </c>
      <c r="S111" s="19" t="s">
        <v>206</v>
      </c>
      <c r="T111" s="198">
        <v>3.6254000000000004</v>
      </c>
      <c r="U111" s="127">
        <v>4.1399999999999997</v>
      </c>
    </row>
    <row r="112" spans="1:21" s="1" customFormat="1" ht="15" customHeight="1" x14ac:dyDescent="0.25">
      <c r="A112" s="124">
        <v>107</v>
      </c>
      <c r="B112" s="126" t="s">
        <v>3</v>
      </c>
      <c r="C112" s="18" t="s">
        <v>108</v>
      </c>
      <c r="D112" s="264">
        <v>3.7207999999999997</v>
      </c>
      <c r="E112" s="31">
        <v>4.1399999999999997</v>
      </c>
      <c r="F112" s="126" t="s">
        <v>7</v>
      </c>
      <c r="G112" s="18" t="s">
        <v>147</v>
      </c>
      <c r="H112" s="264">
        <v>3.6614999999999998</v>
      </c>
      <c r="I112" s="31">
        <v>4.13</v>
      </c>
      <c r="J112" s="126" t="s">
        <v>5</v>
      </c>
      <c r="K112" s="18" t="s">
        <v>50</v>
      </c>
      <c r="L112" s="264">
        <v>3.7324000000000002</v>
      </c>
      <c r="M112" s="31">
        <v>4.13</v>
      </c>
      <c r="N112" s="126" t="s">
        <v>2</v>
      </c>
      <c r="O112" s="18" t="s">
        <v>69</v>
      </c>
      <c r="P112" s="197">
        <v>3.2708333333333339</v>
      </c>
      <c r="Q112" s="31">
        <v>3.86</v>
      </c>
      <c r="R112" s="126" t="s">
        <v>4</v>
      </c>
      <c r="S112" s="18" t="s">
        <v>31</v>
      </c>
      <c r="T112" s="197">
        <v>3.5976999999999997</v>
      </c>
      <c r="U112" s="31">
        <v>4.1399999999999997</v>
      </c>
    </row>
    <row r="113" spans="1:21" s="1" customFormat="1" ht="15" customHeight="1" x14ac:dyDescent="0.25">
      <c r="A113" s="124">
        <v>108</v>
      </c>
      <c r="B113" s="124" t="s">
        <v>4</v>
      </c>
      <c r="C113" s="19" t="s">
        <v>117</v>
      </c>
      <c r="D113" s="264">
        <v>3.6919999999999997</v>
      </c>
      <c r="E113" s="127">
        <v>4.1399999999999997</v>
      </c>
      <c r="F113" s="124" t="s">
        <v>5</v>
      </c>
      <c r="G113" s="19" t="s">
        <v>43</v>
      </c>
      <c r="H113" s="264">
        <v>3.6466999999999996</v>
      </c>
      <c r="I113" s="127">
        <v>4.13</v>
      </c>
      <c r="J113" s="124" t="s">
        <v>7</v>
      </c>
      <c r="K113" s="19" t="s">
        <v>143</v>
      </c>
      <c r="L113" s="264">
        <v>3.7319999999999998</v>
      </c>
      <c r="M113" s="127">
        <v>4.13</v>
      </c>
      <c r="N113" s="124" t="s">
        <v>4</v>
      </c>
      <c r="O113" s="19" t="s">
        <v>29</v>
      </c>
      <c r="P113" s="198">
        <v>3.1428571428571428</v>
      </c>
      <c r="Q113" s="127">
        <v>3.86</v>
      </c>
      <c r="R113" s="124" t="s">
        <v>3</v>
      </c>
      <c r="S113" s="19" t="s">
        <v>207</v>
      </c>
      <c r="T113" s="198">
        <v>3.5448000000000004</v>
      </c>
      <c r="U113" s="127">
        <v>4.1399999999999997</v>
      </c>
    </row>
    <row r="114" spans="1:21" s="1" customFormat="1" ht="15" customHeight="1" x14ac:dyDescent="0.25">
      <c r="A114" s="124">
        <v>109</v>
      </c>
      <c r="B114" s="209" t="s">
        <v>6</v>
      </c>
      <c r="C114" s="21" t="s">
        <v>125</v>
      </c>
      <c r="D114" s="264">
        <v>3.6915999999999998</v>
      </c>
      <c r="E114" s="129">
        <v>4.1399999999999997</v>
      </c>
      <c r="F114" s="209" t="s">
        <v>4</v>
      </c>
      <c r="G114" s="21" t="s">
        <v>34</v>
      </c>
      <c r="H114" s="264">
        <v>3.5636999999999999</v>
      </c>
      <c r="I114" s="129">
        <v>4.13</v>
      </c>
      <c r="J114" s="209" t="s">
        <v>3</v>
      </c>
      <c r="K114" s="21" t="s">
        <v>109</v>
      </c>
      <c r="L114" s="264">
        <v>3.7281999999999997</v>
      </c>
      <c r="M114" s="129">
        <v>4.13</v>
      </c>
      <c r="N114" s="124" t="s">
        <v>5</v>
      </c>
      <c r="O114" s="19" t="s">
        <v>50</v>
      </c>
      <c r="P114" s="198">
        <v>3.0961538461538463</v>
      </c>
      <c r="Q114" s="127">
        <v>3.86</v>
      </c>
      <c r="R114" s="124" t="s">
        <v>4</v>
      </c>
      <c r="S114" s="19" t="s">
        <v>29</v>
      </c>
      <c r="T114" s="198">
        <v>3.4141000000000004</v>
      </c>
      <c r="U114" s="127">
        <v>4.1399999999999997</v>
      </c>
    </row>
    <row r="115" spans="1:21" s="1" customFormat="1" ht="15" customHeight="1" x14ac:dyDescent="0.25">
      <c r="A115" s="209">
        <v>110</v>
      </c>
      <c r="B115" s="209" t="s">
        <v>4</v>
      </c>
      <c r="C115" s="21" t="s">
        <v>114</v>
      </c>
      <c r="D115" s="266">
        <v>3.6823999999999999</v>
      </c>
      <c r="E115" s="129">
        <v>4.1399999999999997</v>
      </c>
      <c r="F115" s="209" t="s">
        <v>5</v>
      </c>
      <c r="G115" s="21" t="s">
        <v>46</v>
      </c>
      <c r="H115" s="266">
        <v>3.5405000000000002</v>
      </c>
      <c r="I115" s="129">
        <v>4.13</v>
      </c>
      <c r="J115" s="209" t="s">
        <v>4</v>
      </c>
      <c r="K115" s="21" t="s">
        <v>30</v>
      </c>
      <c r="L115" s="266">
        <v>3.6995999999999998</v>
      </c>
      <c r="M115" s="129">
        <v>4.13</v>
      </c>
      <c r="N115" s="209"/>
      <c r="O115" s="21"/>
      <c r="P115" s="199"/>
      <c r="Q115" s="129"/>
      <c r="R115" s="124" t="s">
        <v>5</v>
      </c>
      <c r="S115" s="19" t="s">
        <v>43</v>
      </c>
      <c r="T115" s="199">
        <v>3.2044000000000001</v>
      </c>
      <c r="U115" s="129">
        <v>4.1399999999999997</v>
      </c>
    </row>
    <row r="116" spans="1:21" s="1" customFormat="1" ht="15" customHeight="1" x14ac:dyDescent="0.25">
      <c r="A116" s="209">
        <v>111</v>
      </c>
      <c r="B116" s="209" t="s">
        <v>6</v>
      </c>
      <c r="C116" s="21" t="s">
        <v>124</v>
      </c>
      <c r="D116" s="269">
        <v>3.6522000000000001</v>
      </c>
      <c r="E116" s="129">
        <v>4.1399999999999997</v>
      </c>
      <c r="F116" s="209" t="s">
        <v>7</v>
      </c>
      <c r="G116" s="21" t="s">
        <v>209</v>
      </c>
      <c r="H116" s="269">
        <v>3.4574000000000003</v>
      </c>
      <c r="I116" s="129">
        <v>4.13</v>
      </c>
      <c r="J116" s="209" t="s">
        <v>4</v>
      </c>
      <c r="K116" s="21" t="s">
        <v>115</v>
      </c>
      <c r="L116" s="269">
        <v>3.6956000000000002</v>
      </c>
      <c r="M116" s="129">
        <v>4.13</v>
      </c>
      <c r="N116" s="209"/>
      <c r="O116" s="21"/>
      <c r="P116" s="199"/>
      <c r="Q116" s="129"/>
      <c r="R116" s="209"/>
      <c r="S116" s="21"/>
      <c r="T116" s="199"/>
      <c r="U116" s="129"/>
    </row>
    <row r="117" spans="1:21" s="1" customFormat="1" ht="15" customHeight="1" thickBot="1" x14ac:dyDescent="0.3">
      <c r="A117" s="125">
        <v>112</v>
      </c>
      <c r="B117" s="125" t="s">
        <v>3</v>
      </c>
      <c r="C117" s="28" t="s">
        <v>107</v>
      </c>
      <c r="D117" s="267">
        <v>3.6427999999999998</v>
      </c>
      <c r="E117" s="130">
        <v>4.1399999999999997</v>
      </c>
      <c r="F117" s="125"/>
      <c r="G117" s="28"/>
      <c r="H117" s="267"/>
      <c r="I117" s="130"/>
      <c r="J117" s="125"/>
      <c r="K117" s="28"/>
      <c r="L117" s="267"/>
      <c r="M117" s="130"/>
      <c r="N117" s="125"/>
      <c r="O117" s="28"/>
      <c r="P117" s="201"/>
      <c r="Q117" s="130"/>
      <c r="R117" s="125"/>
      <c r="S117" s="28"/>
      <c r="T117" s="201"/>
      <c r="U117" s="130"/>
    </row>
    <row r="118" spans="1:21" s="1" customFormat="1" ht="15" customHeight="1" x14ac:dyDescent="0.25">
      <c r="A118" s="23"/>
      <c r="B118" s="23"/>
      <c r="C118" s="468" t="s">
        <v>77</v>
      </c>
      <c r="D118" s="51">
        <f>AVERAGE(D6:D117)</f>
        <v>4.0997973214285706</v>
      </c>
      <c r="E118" s="23"/>
      <c r="F118" s="23"/>
      <c r="G118" s="49"/>
      <c r="H118" s="51">
        <f>AVERAGE(H6:H117)</f>
        <v>4.1039108108108122</v>
      </c>
      <c r="I118" s="23"/>
      <c r="J118" s="23"/>
      <c r="K118" s="49"/>
      <c r="L118" s="51">
        <f>AVERAGE(L6:L117)</f>
        <v>4.1247288288288297</v>
      </c>
      <c r="M118" s="23"/>
      <c r="N118" s="23"/>
      <c r="O118" s="49"/>
      <c r="P118" s="51">
        <f>AVERAGE(P6:P117)</f>
        <v>3.821326569377212</v>
      </c>
      <c r="Q118" s="23"/>
      <c r="R118" s="23"/>
      <c r="S118" s="23"/>
      <c r="T118" s="51">
        <f>AVERAGE(T6:T117)</f>
        <v>4.0780481818181826</v>
      </c>
      <c r="U118" s="23"/>
    </row>
  </sheetData>
  <mergeCells count="7">
    <mergeCell ref="O2:Q2"/>
    <mergeCell ref="A4:A5"/>
    <mergeCell ref="N4:Q4"/>
    <mergeCell ref="J4:M4"/>
    <mergeCell ref="R4:U4"/>
    <mergeCell ref="F4:I4"/>
    <mergeCell ref="B4:E4"/>
  </mergeCells>
  <conditionalFormatting sqref="P6:P117">
    <cfRule type="containsBlanks" dxfId="140" priority="25">
      <formula>LEN(TRIM(P6))=0</formula>
    </cfRule>
    <cfRule type="cellIs" dxfId="139" priority="26" operator="between">
      <formula>$P$118</formula>
      <formula>3.816</formula>
    </cfRule>
    <cfRule type="cellIs" dxfId="138" priority="27" operator="lessThan">
      <formula>3.5</formula>
    </cfRule>
    <cfRule type="cellIs" dxfId="137" priority="28" operator="between">
      <formula>$P$118</formula>
      <formula>3.5</formula>
    </cfRule>
    <cfRule type="cellIs" dxfId="136" priority="29" operator="between">
      <formula>4.5</formula>
      <formula>$P$118</formula>
    </cfRule>
    <cfRule type="cellIs" dxfId="135" priority="30" operator="greaterThanOrEqual">
      <formula>4.5</formula>
    </cfRule>
  </conditionalFormatting>
  <conditionalFormatting sqref="T6:T117">
    <cfRule type="containsBlanks" dxfId="134" priority="19">
      <formula>LEN(TRIM(T6))=0</formula>
    </cfRule>
    <cfRule type="cellIs" dxfId="133" priority="20" operator="between">
      <formula>$T$118</formula>
      <formula>4.076</formula>
    </cfRule>
    <cfRule type="cellIs" dxfId="132" priority="21" operator="lessThan">
      <formula>3.5</formula>
    </cfRule>
    <cfRule type="cellIs" dxfId="131" priority="22" operator="between">
      <formula>$T$118</formula>
      <formula>3.5</formula>
    </cfRule>
    <cfRule type="cellIs" dxfId="130" priority="23" operator="between">
      <formula>4.5</formula>
      <formula>$T$118</formula>
    </cfRule>
    <cfRule type="cellIs" dxfId="129" priority="24" operator="greaterThanOrEqual">
      <formula>4.5</formula>
    </cfRule>
  </conditionalFormatting>
  <conditionalFormatting sqref="L6:L117">
    <cfRule type="cellIs" dxfId="128" priority="14" stopIfTrue="1" operator="between">
      <formula>$L$118</formula>
      <formula>4.116</formula>
    </cfRule>
    <cfRule type="cellIs" dxfId="127" priority="15" stopIfTrue="1" operator="lessThan">
      <formula>3.5</formula>
    </cfRule>
    <cfRule type="cellIs" dxfId="126" priority="16" stopIfTrue="1" operator="between">
      <formula>$L$118</formula>
      <formula>3.5</formula>
    </cfRule>
    <cfRule type="cellIs" dxfId="125" priority="17" stopIfTrue="1" operator="between">
      <formula>4.5</formula>
      <formula>$L$118</formula>
    </cfRule>
    <cfRule type="cellIs" dxfId="124" priority="18" stopIfTrue="1" operator="greaterThanOrEqual">
      <formula>4.5</formula>
    </cfRule>
  </conditionalFormatting>
  <conditionalFormatting sqref="H6:H117">
    <cfRule type="cellIs" dxfId="123" priority="9" stopIfTrue="1" operator="between">
      <formula>$H$118</formula>
      <formula>4.095</formula>
    </cfRule>
    <cfRule type="cellIs" dxfId="122" priority="10" stopIfTrue="1" operator="lessThan">
      <formula>3.5</formula>
    </cfRule>
    <cfRule type="cellIs" dxfId="121" priority="11" stopIfTrue="1" operator="between">
      <formula>$H$118</formula>
      <formula>3.5</formula>
    </cfRule>
    <cfRule type="cellIs" dxfId="120" priority="12" stopIfTrue="1" operator="between">
      <formula>4.5</formula>
      <formula>$H$118</formula>
    </cfRule>
    <cfRule type="cellIs" dxfId="119" priority="13" stopIfTrue="1" operator="greaterThanOrEqual">
      <formula>4.5</formula>
    </cfRule>
  </conditionalFormatting>
  <conditionalFormatting sqref="G6:M117">
    <cfRule type="containsBlanks" dxfId="118" priority="8">
      <formula>LEN(TRIM(G6))=0</formula>
    </cfRule>
  </conditionalFormatting>
  <conditionalFormatting sqref="D6:D117">
    <cfRule type="cellIs" dxfId="117" priority="1" operator="between">
      <formula>$D$118</formula>
      <formula>4.095</formula>
    </cfRule>
    <cfRule type="cellIs" dxfId="116" priority="4" stopIfTrue="1" operator="lessThan">
      <formula>3.5</formula>
    </cfRule>
    <cfRule type="cellIs" dxfId="115" priority="5" stopIfTrue="1" operator="between">
      <formula>$D$118</formula>
      <formula>3.5</formula>
    </cfRule>
    <cfRule type="cellIs" dxfId="114" priority="6" stopIfTrue="1" operator="between">
      <formula>4.5</formula>
      <formula>$D$118</formula>
    </cfRule>
    <cfRule type="cellIs" dxfId="113" priority="7" stopIfTrue="1" operator="greaterThanOrEqual">
      <formula>4.5</formula>
    </cfRule>
  </conditionalFormatting>
  <conditionalFormatting sqref="C6:E117">
    <cfRule type="containsBlanks" dxfId="112" priority="2">
      <formula>LEN(TRIM(C6))=0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18" width="7.7109375" customWidth="1"/>
    <col min="19" max="23" width="6.7109375" customWidth="1"/>
    <col min="24" max="24" width="8.7109375" customWidth="1"/>
    <col min="25" max="25" width="7.7109375" customWidth="1"/>
  </cols>
  <sheetData>
    <row r="1" spans="1:27" x14ac:dyDescent="0.25">
      <c r="Z1" s="131"/>
      <c r="AA1" s="3" t="s">
        <v>8</v>
      </c>
    </row>
    <row r="2" spans="1:27" x14ac:dyDescent="0.25">
      <c r="C2" s="59" t="s">
        <v>71</v>
      </c>
      <c r="D2" s="332"/>
      <c r="E2" s="332"/>
      <c r="F2" s="332"/>
      <c r="G2" s="326"/>
      <c r="H2" s="326"/>
      <c r="I2" s="326"/>
      <c r="J2" s="230"/>
      <c r="K2" s="230"/>
      <c r="L2" s="230"/>
      <c r="M2" s="202"/>
      <c r="N2" s="202"/>
      <c r="O2" s="202"/>
      <c r="P2" s="259"/>
      <c r="Q2" s="259"/>
      <c r="R2" s="259"/>
      <c r="S2" s="332"/>
      <c r="T2" s="326"/>
      <c r="U2" s="259"/>
      <c r="V2" s="230"/>
      <c r="Z2" s="63"/>
      <c r="AA2" s="3" t="s">
        <v>9</v>
      </c>
    </row>
    <row r="3" spans="1:27" ht="15.75" thickBot="1" x14ac:dyDescent="0.3">
      <c r="Z3" s="164"/>
      <c r="AA3" s="3" t="s">
        <v>10</v>
      </c>
    </row>
    <row r="4" spans="1:27" ht="15.75" customHeight="1" thickBot="1" x14ac:dyDescent="0.3">
      <c r="A4" s="506" t="s">
        <v>0</v>
      </c>
      <c r="B4" s="510" t="s">
        <v>12</v>
      </c>
      <c r="C4" s="508" t="s">
        <v>13</v>
      </c>
      <c r="D4" s="512">
        <v>2025</v>
      </c>
      <c r="E4" s="513"/>
      <c r="F4" s="514"/>
      <c r="G4" s="512">
        <v>2024</v>
      </c>
      <c r="H4" s="513"/>
      <c r="I4" s="514"/>
      <c r="J4" s="512">
        <v>2023</v>
      </c>
      <c r="K4" s="513"/>
      <c r="L4" s="514"/>
      <c r="M4" s="512">
        <v>2022</v>
      </c>
      <c r="N4" s="513"/>
      <c r="O4" s="514"/>
      <c r="P4" s="512">
        <v>2021</v>
      </c>
      <c r="Q4" s="513"/>
      <c r="R4" s="514"/>
      <c r="S4" s="515" t="s">
        <v>72</v>
      </c>
      <c r="T4" s="516"/>
      <c r="U4" s="516"/>
      <c r="V4" s="516"/>
      <c r="W4" s="517"/>
      <c r="X4" s="503" t="s">
        <v>73</v>
      </c>
      <c r="Z4" s="6"/>
      <c r="AA4" s="3" t="s">
        <v>17</v>
      </c>
    </row>
    <row r="5" spans="1:27" ht="39" thickBot="1" x14ac:dyDescent="0.3">
      <c r="A5" s="507"/>
      <c r="B5" s="511"/>
      <c r="C5" s="509"/>
      <c r="D5" s="215" t="s">
        <v>74</v>
      </c>
      <c r="E5" s="234" t="s">
        <v>75</v>
      </c>
      <c r="F5" s="216" t="s">
        <v>76</v>
      </c>
      <c r="G5" s="215" t="s">
        <v>74</v>
      </c>
      <c r="H5" s="234" t="s">
        <v>75</v>
      </c>
      <c r="I5" s="216" t="s">
        <v>76</v>
      </c>
      <c r="J5" s="215" t="s">
        <v>74</v>
      </c>
      <c r="K5" s="234" t="s">
        <v>75</v>
      </c>
      <c r="L5" s="216" t="s">
        <v>76</v>
      </c>
      <c r="M5" s="215" t="s">
        <v>74</v>
      </c>
      <c r="N5" s="214" t="s">
        <v>75</v>
      </c>
      <c r="O5" s="216" t="s">
        <v>76</v>
      </c>
      <c r="P5" s="215" t="s">
        <v>74</v>
      </c>
      <c r="Q5" s="214" t="s">
        <v>75</v>
      </c>
      <c r="R5" s="216" t="s">
        <v>76</v>
      </c>
      <c r="S5" s="473">
        <v>2025</v>
      </c>
      <c r="T5" s="277">
        <v>2024</v>
      </c>
      <c r="U5" s="277">
        <v>2023</v>
      </c>
      <c r="V5" s="277">
        <v>2022</v>
      </c>
      <c r="W5" s="235">
        <v>2021</v>
      </c>
      <c r="X5" s="504"/>
    </row>
    <row r="6" spans="1:27" s="1" customFormat="1" ht="15" customHeight="1" x14ac:dyDescent="0.25">
      <c r="A6" s="41">
        <v>1</v>
      </c>
      <c r="B6" s="42" t="s">
        <v>2</v>
      </c>
      <c r="C6" s="45" t="s">
        <v>64</v>
      </c>
      <c r="D6" s="300">
        <v>57</v>
      </c>
      <c r="E6" s="263">
        <v>4.7895000000000003</v>
      </c>
      <c r="F6" s="270">
        <v>4.1399999999999997</v>
      </c>
      <c r="G6" s="300">
        <v>118</v>
      </c>
      <c r="H6" s="263">
        <v>4.5339</v>
      </c>
      <c r="I6" s="270">
        <v>4.13</v>
      </c>
      <c r="J6" s="300">
        <v>110</v>
      </c>
      <c r="K6" s="263">
        <v>4.7545000000000002</v>
      </c>
      <c r="L6" s="270">
        <v>4.13</v>
      </c>
      <c r="M6" s="193">
        <v>86</v>
      </c>
      <c r="N6" s="194">
        <v>4.5348837209302326</v>
      </c>
      <c r="O6" s="135">
        <v>3.86</v>
      </c>
      <c r="P6" s="193">
        <v>96</v>
      </c>
      <c r="Q6" s="194">
        <v>4.7292000000000005</v>
      </c>
      <c r="R6" s="135">
        <v>4.1399999999999997</v>
      </c>
      <c r="S6" s="474">
        <v>1</v>
      </c>
      <c r="T6" s="282">
        <v>6</v>
      </c>
      <c r="U6" s="282">
        <v>1</v>
      </c>
      <c r="V6" s="282">
        <v>2</v>
      </c>
      <c r="W6" s="236">
        <v>2</v>
      </c>
      <c r="X6" s="482">
        <f t="shared" ref="X6:X37" si="0">W6+V6+U6+T6+S6</f>
        <v>12</v>
      </c>
    </row>
    <row r="7" spans="1:27" s="1" customFormat="1" ht="15" customHeight="1" x14ac:dyDescent="0.25">
      <c r="A7" s="26">
        <v>2</v>
      </c>
      <c r="B7" s="19" t="s">
        <v>1</v>
      </c>
      <c r="C7" s="35" t="s">
        <v>19</v>
      </c>
      <c r="D7" s="301">
        <v>81</v>
      </c>
      <c r="E7" s="264">
        <v>4.5186000000000002</v>
      </c>
      <c r="F7" s="271">
        <v>4.1399999999999997</v>
      </c>
      <c r="G7" s="301">
        <v>111</v>
      </c>
      <c r="H7" s="264">
        <v>4.6486999999999998</v>
      </c>
      <c r="I7" s="271">
        <v>4.13</v>
      </c>
      <c r="J7" s="301">
        <v>111</v>
      </c>
      <c r="K7" s="264">
        <v>4.5766</v>
      </c>
      <c r="L7" s="271">
        <v>4.13</v>
      </c>
      <c r="M7" s="225">
        <v>149</v>
      </c>
      <c r="N7" s="221">
        <v>4.3624161073825505</v>
      </c>
      <c r="O7" s="220">
        <v>3.86</v>
      </c>
      <c r="P7" s="225">
        <v>113</v>
      </c>
      <c r="Q7" s="221">
        <v>4.5663999999999998</v>
      </c>
      <c r="R7" s="220">
        <v>4.1399999999999997</v>
      </c>
      <c r="S7" s="475">
        <v>3</v>
      </c>
      <c r="T7" s="283">
        <v>1</v>
      </c>
      <c r="U7" s="283">
        <v>3</v>
      </c>
      <c r="V7" s="283">
        <v>6</v>
      </c>
      <c r="W7" s="237">
        <v>3</v>
      </c>
      <c r="X7" s="33">
        <f t="shared" si="0"/>
        <v>16</v>
      </c>
    </row>
    <row r="8" spans="1:27" s="1" customFormat="1" ht="15" customHeight="1" x14ac:dyDescent="0.25">
      <c r="A8" s="26">
        <v>3</v>
      </c>
      <c r="B8" s="19" t="s">
        <v>6</v>
      </c>
      <c r="C8" s="36" t="s">
        <v>53</v>
      </c>
      <c r="D8" s="301">
        <v>81</v>
      </c>
      <c r="E8" s="266">
        <v>4.4819000000000004</v>
      </c>
      <c r="F8" s="272">
        <v>4.1399999999999997</v>
      </c>
      <c r="G8" s="301">
        <v>124</v>
      </c>
      <c r="H8" s="266">
        <v>4.2823000000000002</v>
      </c>
      <c r="I8" s="272">
        <v>4.13</v>
      </c>
      <c r="J8" s="301">
        <v>144</v>
      </c>
      <c r="K8" s="266">
        <v>4.4165999999999999</v>
      </c>
      <c r="L8" s="272">
        <v>4.13</v>
      </c>
      <c r="M8" s="195">
        <v>102</v>
      </c>
      <c r="N8" s="196">
        <v>4.4313725490196081</v>
      </c>
      <c r="O8" s="134">
        <v>3.86</v>
      </c>
      <c r="P8" s="195">
        <v>99</v>
      </c>
      <c r="Q8" s="196">
        <v>4.7474999999999996</v>
      </c>
      <c r="R8" s="134">
        <v>4.1399999999999997</v>
      </c>
      <c r="S8" s="476">
        <v>8</v>
      </c>
      <c r="T8" s="284">
        <v>21</v>
      </c>
      <c r="U8" s="284">
        <v>9</v>
      </c>
      <c r="V8" s="284">
        <v>3</v>
      </c>
      <c r="W8" s="238">
        <v>1</v>
      </c>
      <c r="X8" s="33">
        <f t="shared" si="0"/>
        <v>42</v>
      </c>
    </row>
    <row r="9" spans="1:27" s="1" customFormat="1" ht="15" customHeight="1" x14ac:dyDescent="0.25">
      <c r="A9" s="26">
        <v>4</v>
      </c>
      <c r="B9" s="19" t="s">
        <v>3</v>
      </c>
      <c r="C9" s="39" t="s">
        <v>87</v>
      </c>
      <c r="D9" s="301">
        <v>107</v>
      </c>
      <c r="E9" s="265">
        <v>4.3178000000000001</v>
      </c>
      <c r="F9" s="272">
        <v>4.1399999999999997</v>
      </c>
      <c r="G9" s="301">
        <v>181</v>
      </c>
      <c r="H9" s="265">
        <v>4.3698000000000006</v>
      </c>
      <c r="I9" s="272">
        <v>4.13</v>
      </c>
      <c r="J9" s="301">
        <v>187</v>
      </c>
      <c r="K9" s="265">
        <v>4.4546000000000001</v>
      </c>
      <c r="L9" s="272">
        <v>4.13</v>
      </c>
      <c r="M9" s="195">
        <v>139</v>
      </c>
      <c r="N9" s="196">
        <v>4.2949640287769775</v>
      </c>
      <c r="O9" s="134">
        <v>3.86</v>
      </c>
      <c r="P9" s="195">
        <v>159</v>
      </c>
      <c r="Q9" s="196">
        <v>4.5158000000000005</v>
      </c>
      <c r="R9" s="134">
        <v>4.1399999999999997</v>
      </c>
      <c r="S9" s="476">
        <v>18</v>
      </c>
      <c r="T9" s="284">
        <v>14</v>
      </c>
      <c r="U9" s="284">
        <v>7</v>
      </c>
      <c r="V9" s="284">
        <v>9</v>
      </c>
      <c r="W9" s="238">
        <v>4</v>
      </c>
      <c r="X9" s="186">
        <f t="shared" si="0"/>
        <v>52</v>
      </c>
    </row>
    <row r="10" spans="1:27" s="1" customFormat="1" ht="15" customHeight="1" x14ac:dyDescent="0.25">
      <c r="A10" s="26">
        <v>5</v>
      </c>
      <c r="B10" s="19" t="s">
        <v>2</v>
      </c>
      <c r="C10" s="36" t="s">
        <v>65</v>
      </c>
      <c r="D10" s="330">
        <v>48</v>
      </c>
      <c r="E10" s="266">
        <v>4.2709000000000001</v>
      </c>
      <c r="F10" s="273">
        <v>4.1399999999999997</v>
      </c>
      <c r="G10" s="330">
        <v>64</v>
      </c>
      <c r="H10" s="266">
        <v>4.3441999999999998</v>
      </c>
      <c r="I10" s="273">
        <v>4.13</v>
      </c>
      <c r="J10" s="330">
        <v>90</v>
      </c>
      <c r="K10" s="266">
        <v>4.3884999999999996</v>
      </c>
      <c r="L10" s="273">
        <v>4.13</v>
      </c>
      <c r="M10" s="187">
        <v>66</v>
      </c>
      <c r="N10" s="189">
        <v>4.6060606060606064</v>
      </c>
      <c r="O10" s="133">
        <v>3.86</v>
      </c>
      <c r="P10" s="187">
        <v>68</v>
      </c>
      <c r="Q10" s="189">
        <v>4.3377999999999997</v>
      </c>
      <c r="R10" s="133">
        <v>4.1399999999999997</v>
      </c>
      <c r="S10" s="477">
        <v>24</v>
      </c>
      <c r="T10" s="285">
        <v>19</v>
      </c>
      <c r="U10" s="285">
        <v>12</v>
      </c>
      <c r="V10" s="285">
        <v>1</v>
      </c>
      <c r="W10" s="238">
        <v>19</v>
      </c>
      <c r="X10" s="33">
        <f t="shared" si="0"/>
        <v>75</v>
      </c>
    </row>
    <row r="11" spans="1:27" s="1" customFormat="1" ht="15" customHeight="1" x14ac:dyDescent="0.25">
      <c r="A11" s="26">
        <v>6</v>
      </c>
      <c r="B11" s="19" t="s">
        <v>5</v>
      </c>
      <c r="C11" s="36" t="s">
        <v>100</v>
      </c>
      <c r="D11" s="301">
        <v>53</v>
      </c>
      <c r="E11" s="266">
        <v>4.4338999999999995</v>
      </c>
      <c r="F11" s="273">
        <v>4.1399999999999997</v>
      </c>
      <c r="G11" s="301">
        <v>80</v>
      </c>
      <c r="H11" s="266">
        <v>4.6375000000000002</v>
      </c>
      <c r="I11" s="273">
        <v>4.13</v>
      </c>
      <c r="J11" s="301">
        <v>58</v>
      </c>
      <c r="K11" s="266">
        <v>4.4310999999999998</v>
      </c>
      <c r="L11" s="273">
        <v>4.13</v>
      </c>
      <c r="M11" s="187">
        <v>54</v>
      </c>
      <c r="N11" s="189">
        <v>4.333333333333333</v>
      </c>
      <c r="O11" s="133">
        <v>3.86</v>
      </c>
      <c r="P11" s="187">
        <v>59</v>
      </c>
      <c r="Q11" s="189">
        <v>4.1187000000000005</v>
      </c>
      <c r="R11" s="133">
        <v>4.1399999999999997</v>
      </c>
      <c r="S11" s="477">
        <v>11</v>
      </c>
      <c r="T11" s="285">
        <v>2</v>
      </c>
      <c r="U11" s="285">
        <v>8</v>
      </c>
      <c r="V11" s="285">
        <v>7</v>
      </c>
      <c r="W11" s="238">
        <v>48</v>
      </c>
      <c r="X11" s="33">
        <f t="shared" si="0"/>
        <v>76</v>
      </c>
    </row>
    <row r="12" spans="1:27" s="1" customFormat="1" ht="15" customHeight="1" x14ac:dyDescent="0.25">
      <c r="A12" s="26">
        <v>7</v>
      </c>
      <c r="B12" s="19" t="s">
        <v>3</v>
      </c>
      <c r="C12" s="35" t="s">
        <v>22</v>
      </c>
      <c r="D12" s="301">
        <v>55</v>
      </c>
      <c r="E12" s="266">
        <v>4.381899999999999</v>
      </c>
      <c r="F12" s="274">
        <v>4.1399999999999997</v>
      </c>
      <c r="G12" s="301">
        <v>91</v>
      </c>
      <c r="H12" s="266">
        <v>4.1868000000000007</v>
      </c>
      <c r="I12" s="274">
        <v>4.13</v>
      </c>
      <c r="J12" s="301">
        <v>108</v>
      </c>
      <c r="K12" s="266">
        <v>4.4723000000000006</v>
      </c>
      <c r="L12" s="274">
        <v>4.13</v>
      </c>
      <c r="M12" s="191">
        <v>103</v>
      </c>
      <c r="N12" s="192">
        <v>4.0194174757281553</v>
      </c>
      <c r="O12" s="132">
        <v>3.86</v>
      </c>
      <c r="P12" s="191">
        <v>83</v>
      </c>
      <c r="Q12" s="192">
        <v>4.3614999999999995</v>
      </c>
      <c r="R12" s="132">
        <v>4.1399999999999997</v>
      </c>
      <c r="S12" s="478">
        <v>14</v>
      </c>
      <c r="T12" s="286">
        <v>36</v>
      </c>
      <c r="U12" s="286">
        <v>6</v>
      </c>
      <c r="V12" s="286">
        <v>29</v>
      </c>
      <c r="W12" s="238">
        <v>14</v>
      </c>
      <c r="X12" s="33">
        <f t="shared" si="0"/>
        <v>99</v>
      </c>
    </row>
    <row r="13" spans="1:27" s="1" customFormat="1" ht="15" customHeight="1" x14ac:dyDescent="0.25">
      <c r="A13" s="26">
        <v>8</v>
      </c>
      <c r="B13" s="19" t="s">
        <v>2</v>
      </c>
      <c r="C13" s="36" t="s">
        <v>149</v>
      </c>
      <c r="D13" s="485">
        <v>51</v>
      </c>
      <c r="E13" s="265">
        <v>4.4901999999999997</v>
      </c>
      <c r="F13" s="274">
        <v>4.1399999999999997</v>
      </c>
      <c r="G13" s="485">
        <v>79</v>
      </c>
      <c r="H13" s="265">
        <v>4.3797000000000006</v>
      </c>
      <c r="I13" s="274">
        <v>4.13</v>
      </c>
      <c r="J13" s="485">
        <v>322</v>
      </c>
      <c r="K13" s="265">
        <v>4.0651999999999999</v>
      </c>
      <c r="L13" s="274">
        <v>4.13</v>
      </c>
      <c r="M13" s="191">
        <v>83</v>
      </c>
      <c r="N13" s="192">
        <v>4.3975903614457827</v>
      </c>
      <c r="O13" s="132">
        <v>3.86</v>
      </c>
      <c r="P13" s="191">
        <v>76</v>
      </c>
      <c r="Q13" s="192">
        <v>4.3948</v>
      </c>
      <c r="R13" s="132">
        <v>4.1399999999999997</v>
      </c>
      <c r="S13" s="478">
        <v>6</v>
      </c>
      <c r="T13" s="286">
        <v>13</v>
      </c>
      <c r="U13" s="286">
        <v>71</v>
      </c>
      <c r="V13" s="286">
        <v>4</v>
      </c>
      <c r="W13" s="238">
        <v>7</v>
      </c>
      <c r="X13" s="33">
        <f t="shared" si="0"/>
        <v>101</v>
      </c>
    </row>
    <row r="14" spans="1:27" s="1" customFormat="1" ht="15" customHeight="1" x14ac:dyDescent="0.25">
      <c r="A14" s="26">
        <v>9</v>
      </c>
      <c r="B14" s="19" t="s">
        <v>3</v>
      </c>
      <c r="C14" s="36" t="s">
        <v>27</v>
      </c>
      <c r="D14" s="302">
        <v>53</v>
      </c>
      <c r="E14" s="266">
        <v>4.3022999999999998</v>
      </c>
      <c r="F14" s="274">
        <v>4.1399999999999997</v>
      </c>
      <c r="G14" s="302">
        <v>102</v>
      </c>
      <c r="H14" s="266">
        <v>4.5098000000000003</v>
      </c>
      <c r="I14" s="274">
        <v>4.13</v>
      </c>
      <c r="J14" s="302">
        <v>108</v>
      </c>
      <c r="K14" s="266">
        <v>4.3519000000000005</v>
      </c>
      <c r="L14" s="274">
        <v>4.13</v>
      </c>
      <c r="M14" s="191">
        <v>95</v>
      </c>
      <c r="N14" s="192">
        <v>3.810526315789474</v>
      </c>
      <c r="O14" s="132">
        <v>3.86</v>
      </c>
      <c r="P14" s="191">
        <v>95</v>
      </c>
      <c r="Q14" s="192">
        <v>4.3898999999999999</v>
      </c>
      <c r="R14" s="132">
        <v>4.1399999999999997</v>
      </c>
      <c r="S14" s="478">
        <v>20</v>
      </c>
      <c r="T14" s="286">
        <v>7</v>
      </c>
      <c r="U14" s="286">
        <v>18</v>
      </c>
      <c r="V14" s="286">
        <v>55</v>
      </c>
      <c r="W14" s="238">
        <v>8</v>
      </c>
      <c r="X14" s="33">
        <f t="shared" si="0"/>
        <v>108</v>
      </c>
    </row>
    <row r="15" spans="1:27" s="1" customFormat="1" ht="15" customHeight="1" thickBot="1" x14ac:dyDescent="0.3">
      <c r="A15" s="37">
        <v>10</v>
      </c>
      <c r="B15" s="21" t="s">
        <v>5</v>
      </c>
      <c r="C15" s="47" t="s">
        <v>47</v>
      </c>
      <c r="D15" s="303">
        <v>100</v>
      </c>
      <c r="E15" s="267">
        <v>4.2699999999999996</v>
      </c>
      <c r="F15" s="291">
        <v>4.1399999999999997</v>
      </c>
      <c r="G15" s="303">
        <v>192</v>
      </c>
      <c r="H15" s="267">
        <v>4.4896000000000003</v>
      </c>
      <c r="I15" s="291">
        <v>4.13</v>
      </c>
      <c r="J15" s="303">
        <v>200</v>
      </c>
      <c r="K15" s="267">
        <v>4.3600000000000003</v>
      </c>
      <c r="L15" s="291">
        <v>4.13</v>
      </c>
      <c r="M15" s="223">
        <v>171</v>
      </c>
      <c r="N15" s="226">
        <v>3.9590643274853803</v>
      </c>
      <c r="O15" s="222">
        <v>3.86</v>
      </c>
      <c r="P15" s="223">
        <v>187</v>
      </c>
      <c r="Q15" s="226">
        <v>4.2726999999999995</v>
      </c>
      <c r="R15" s="222">
        <v>4.1399999999999997</v>
      </c>
      <c r="S15" s="475">
        <v>25</v>
      </c>
      <c r="T15" s="283">
        <v>8</v>
      </c>
      <c r="U15" s="283">
        <v>17</v>
      </c>
      <c r="V15" s="283">
        <v>37</v>
      </c>
      <c r="W15" s="239">
        <v>24</v>
      </c>
      <c r="X15" s="40">
        <f t="shared" si="0"/>
        <v>111</v>
      </c>
    </row>
    <row r="16" spans="1:27" s="1" customFormat="1" ht="15" customHeight="1" x14ac:dyDescent="0.25">
      <c r="A16" s="41">
        <v>11</v>
      </c>
      <c r="B16" s="42" t="s">
        <v>7</v>
      </c>
      <c r="C16" s="45" t="s">
        <v>146</v>
      </c>
      <c r="D16" s="300">
        <v>28</v>
      </c>
      <c r="E16" s="263">
        <v>4.4642999999999997</v>
      </c>
      <c r="F16" s="270">
        <v>4.1399999999999997</v>
      </c>
      <c r="G16" s="300">
        <v>202</v>
      </c>
      <c r="H16" s="263">
        <v>4.3563999999999998</v>
      </c>
      <c r="I16" s="270">
        <v>4.13</v>
      </c>
      <c r="J16" s="300">
        <v>246</v>
      </c>
      <c r="K16" s="263">
        <v>4.1421999999999999</v>
      </c>
      <c r="L16" s="270">
        <v>4.13</v>
      </c>
      <c r="M16" s="193">
        <v>235</v>
      </c>
      <c r="N16" s="194">
        <v>4.182978723404255</v>
      </c>
      <c r="O16" s="135">
        <v>3.86</v>
      </c>
      <c r="P16" s="193">
        <v>215</v>
      </c>
      <c r="Q16" s="194">
        <v>4.2325999999999997</v>
      </c>
      <c r="R16" s="135">
        <v>4.1399999999999997</v>
      </c>
      <c r="S16" s="474">
        <v>10</v>
      </c>
      <c r="T16" s="282">
        <v>15</v>
      </c>
      <c r="U16" s="282">
        <v>51</v>
      </c>
      <c r="V16" s="282">
        <v>12</v>
      </c>
      <c r="W16" s="236">
        <v>29</v>
      </c>
      <c r="X16" s="46">
        <f t="shared" si="0"/>
        <v>117</v>
      </c>
    </row>
    <row r="17" spans="1:24" s="1" customFormat="1" ht="15" customHeight="1" x14ac:dyDescent="0.25">
      <c r="A17" s="26">
        <v>12</v>
      </c>
      <c r="B17" s="19" t="s">
        <v>1</v>
      </c>
      <c r="C17" s="36" t="s">
        <v>103</v>
      </c>
      <c r="D17" s="304">
        <v>73</v>
      </c>
      <c r="E17" s="266">
        <v>4.4113999999999995</v>
      </c>
      <c r="F17" s="273">
        <v>4.1399999999999997</v>
      </c>
      <c r="G17" s="304">
        <v>97</v>
      </c>
      <c r="H17" s="266">
        <v>4.4741999999999997</v>
      </c>
      <c r="I17" s="273">
        <v>4.13</v>
      </c>
      <c r="J17" s="304">
        <v>87</v>
      </c>
      <c r="K17" s="266">
        <v>4.5401999999999996</v>
      </c>
      <c r="L17" s="273">
        <v>4.13</v>
      </c>
      <c r="M17" s="187">
        <v>78</v>
      </c>
      <c r="N17" s="189">
        <v>3.6923076923076916</v>
      </c>
      <c r="O17" s="133">
        <v>3.86</v>
      </c>
      <c r="P17" s="187">
        <v>74</v>
      </c>
      <c r="Q17" s="189">
        <v>4.3103999999999996</v>
      </c>
      <c r="R17" s="133">
        <v>4.1399999999999997</v>
      </c>
      <c r="S17" s="477">
        <v>12</v>
      </c>
      <c r="T17" s="285">
        <v>9</v>
      </c>
      <c r="U17" s="285">
        <v>4</v>
      </c>
      <c r="V17" s="285">
        <v>74</v>
      </c>
      <c r="W17" s="238">
        <v>20</v>
      </c>
      <c r="X17" s="33">
        <f t="shared" si="0"/>
        <v>119</v>
      </c>
    </row>
    <row r="18" spans="1:24" s="1" customFormat="1" ht="15" customHeight="1" x14ac:dyDescent="0.25">
      <c r="A18" s="26">
        <v>13</v>
      </c>
      <c r="B18" s="19" t="s">
        <v>1</v>
      </c>
      <c r="C18" s="36" t="s">
        <v>154</v>
      </c>
      <c r="D18" s="304">
        <v>28</v>
      </c>
      <c r="E18" s="266">
        <v>4.6429000000000009</v>
      </c>
      <c r="F18" s="273">
        <v>4.1399999999999997</v>
      </c>
      <c r="G18" s="304">
        <v>41</v>
      </c>
      <c r="H18" s="266">
        <v>4.5369999999999999</v>
      </c>
      <c r="I18" s="273">
        <v>4.13</v>
      </c>
      <c r="J18" s="304">
        <v>49</v>
      </c>
      <c r="K18" s="266">
        <v>4.7142999999999997</v>
      </c>
      <c r="L18" s="273">
        <v>4.13</v>
      </c>
      <c r="M18" s="187"/>
      <c r="N18" s="189"/>
      <c r="O18" s="133">
        <v>3.86</v>
      </c>
      <c r="P18" s="187">
        <v>50</v>
      </c>
      <c r="Q18" s="189">
        <v>4.42</v>
      </c>
      <c r="R18" s="133">
        <v>4.1399999999999997</v>
      </c>
      <c r="S18" s="477">
        <v>2</v>
      </c>
      <c r="T18" s="285">
        <v>5</v>
      </c>
      <c r="U18" s="285">
        <v>2</v>
      </c>
      <c r="V18" s="285">
        <v>110</v>
      </c>
      <c r="W18" s="238">
        <v>5</v>
      </c>
      <c r="X18" s="33">
        <f t="shared" si="0"/>
        <v>124</v>
      </c>
    </row>
    <row r="19" spans="1:24" s="1" customFormat="1" ht="15" customHeight="1" x14ac:dyDescent="0.25">
      <c r="A19" s="26">
        <v>14</v>
      </c>
      <c r="B19" s="19" t="s">
        <v>2</v>
      </c>
      <c r="C19" s="35" t="s">
        <v>67</v>
      </c>
      <c r="D19" s="304">
        <v>52</v>
      </c>
      <c r="E19" s="266">
        <v>4.1538000000000004</v>
      </c>
      <c r="F19" s="274">
        <v>4.1399999999999997</v>
      </c>
      <c r="G19" s="304">
        <v>80</v>
      </c>
      <c r="H19" s="266">
        <v>4.2625000000000002</v>
      </c>
      <c r="I19" s="274">
        <v>4.13</v>
      </c>
      <c r="J19" s="304">
        <v>51</v>
      </c>
      <c r="K19" s="266">
        <v>4.1956999999999995</v>
      </c>
      <c r="L19" s="274">
        <v>4.13</v>
      </c>
      <c r="M19" s="191">
        <v>90</v>
      </c>
      <c r="N19" s="192">
        <v>4.1222222222222227</v>
      </c>
      <c r="O19" s="132">
        <v>3.86</v>
      </c>
      <c r="P19" s="191">
        <v>69</v>
      </c>
      <c r="Q19" s="192">
        <v>4.3767999999999994</v>
      </c>
      <c r="R19" s="132">
        <v>4.1399999999999997</v>
      </c>
      <c r="S19" s="478">
        <v>44</v>
      </c>
      <c r="T19" s="286">
        <v>24</v>
      </c>
      <c r="U19" s="286">
        <v>39</v>
      </c>
      <c r="V19" s="286">
        <v>17</v>
      </c>
      <c r="W19" s="238">
        <v>10</v>
      </c>
      <c r="X19" s="33">
        <f t="shared" si="0"/>
        <v>134</v>
      </c>
    </row>
    <row r="20" spans="1:24" s="1" customFormat="1" ht="15" customHeight="1" x14ac:dyDescent="0.25">
      <c r="A20" s="26">
        <v>15</v>
      </c>
      <c r="B20" s="19" t="s">
        <v>5</v>
      </c>
      <c r="C20" s="36" t="s">
        <v>51</v>
      </c>
      <c r="D20" s="304">
        <v>46</v>
      </c>
      <c r="E20" s="266">
        <v>4.3474000000000004</v>
      </c>
      <c r="F20" s="273">
        <v>4.1399999999999997</v>
      </c>
      <c r="G20" s="304">
        <v>127</v>
      </c>
      <c r="H20" s="266">
        <v>4.3542999999999994</v>
      </c>
      <c r="I20" s="273">
        <v>4.13</v>
      </c>
      <c r="J20" s="304">
        <v>135</v>
      </c>
      <c r="K20" s="266">
        <v>4.17</v>
      </c>
      <c r="L20" s="273">
        <v>4.13</v>
      </c>
      <c r="M20" s="187">
        <v>121</v>
      </c>
      <c r="N20" s="189">
        <v>4</v>
      </c>
      <c r="O20" s="133">
        <v>3.86</v>
      </c>
      <c r="P20" s="187">
        <v>119</v>
      </c>
      <c r="Q20" s="189">
        <v>4.2861000000000002</v>
      </c>
      <c r="R20" s="133">
        <v>4.1399999999999997</v>
      </c>
      <c r="S20" s="477">
        <v>17</v>
      </c>
      <c r="T20" s="285">
        <v>17</v>
      </c>
      <c r="U20" s="285">
        <v>45</v>
      </c>
      <c r="V20" s="285">
        <v>33</v>
      </c>
      <c r="W20" s="238">
        <v>23</v>
      </c>
      <c r="X20" s="33">
        <f t="shared" si="0"/>
        <v>135</v>
      </c>
    </row>
    <row r="21" spans="1:24" s="1" customFormat="1" ht="15" customHeight="1" x14ac:dyDescent="0.25">
      <c r="A21" s="26">
        <v>16</v>
      </c>
      <c r="B21" s="19" t="s">
        <v>6</v>
      </c>
      <c r="C21" s="36" t="s">
        <v>123</v>
      </c>
      <c r="D21" s="304">
        <v>101</v>
      </c>
      <c r="E21" s="266">
        <v>4.4653999999999998</v>
      </c>
      <c r="F21" s="273">
        <v>4.1399999999999997</v>
      </c>
      <c r="G21" s="304">
        <v>172</v>
      </c>
      <c r="H21" s="266">
        <v>4.3837000000000002</v>
      </c>
      <c r="I21" s="273">
        <v>4.13</v>
      </c>
      <c r="J21" s="304">
        <v>209</v>
      </c>
      <c r="K21" s="266">
        <v>4.3639999999999999</v>
      </c>
      <c r="L21" s="273">
        <v>4.13</v>
      </c>
      <c r="M21" s="187">
        <v>153</v>
      </c>
      <c r="N21" s="189">
        <v>3.7124183006535945</v>
      </c>
      <c r="O21" s="133">
        <v>3.86</v>
      </c>
      <c r="P21" s="187">
        <v>180</v>
      </c>
      <c r="Q21" s="189">
        <v>4.2055999999999996</v>
      </c>
      <c r="R21" s="133">
        <v>4.1399999999999997</v>
      </c>
      <c r="S21" s="477">
        <v>9</v>
      </c>
      <c r="T21" s="285">
        <v>11</v>
      </c>
      <c r="U21" s="285">
        <v>15</v>
      </c>
      <c r="V21" s="285">
        <v>70</v>
      </c>
      <c r="W21" s="238">
        <v>33</v>
      </c>
      <c r="X21" s="33">
        <f t="shared" si="0"/>
        <v>138</v>
      </c>
    </row>
    <row r="22" spans="1:24" s="1" customFormat="1" ht="15" customHeight="1" x14ac:dyDescent="0.25">
      <c r="A22" s="26">
        <v>17</v>
      </c>
      <c r="B22" s="19" t="s">
        <v>7</v>
      </c>
      <c r="C22" s="36" t="s">
        <v>98</v>
      </c>
      <c r="D22" s="304">
        <v>154</v>
      </c>
      <c r="E22" s="266">
        <v>4.3831999999999995</v>
      </c>
      <c r="F22" s="273">
        <v>4.1399999999999997</v>
      </c>
      <c r="G22" s="304">
        <v>289</v>
      </c>
      <c r="H22" s="266">
        <v>4.0937999999999999</v>
      </c>
      <c r="I22" s="273">
        <v>4.13</v>
      </c>
      <c r="J22" s="304">
        <v>282</v>
      </c>
      <c r="K22" s="266">
        <v>4.2585000000000006</v>
      </c>
      <c r="L22" s="273">
        <v>4.13</v>
      </c>
      <c r="M22" s="187">
        <v>231</v>
      </c>
      <c r="N22" s="189">
        <v>4.008658008658009</v>
      </c>
      <c r="O22" s="133">
        <v>3.86</v>
      </c>
      <c r="P22" s="187">
        <v>259</v>
      </c>
      <c r="Q22" s="189">
        <v>4.4127000000000001</v>
      </c>
      <c r="R22" s="133">
        <v>4.1399999999999997</v>
      </c>
      <c r="S22" s="477">
        <v>13</v>
      </c>
      <c r="T22" s="285">
        <v>64</v>
      </c>
      <c r="U22" s="285">
        <v>26</v>
      </c>
      <c r="V22" s="285">
        <v>31</v>
      </c>
      <c r="W22" s="238">
        <v>6</v>
      </c>
      <c r="X22" s="33">
        <f t="shared" si="0"/>
        <v>140</v>
      </c>
    </row>
    <row r="23" spans="1:24" s="1" customFormat="1" ht="15" customHeight="1" x14ac:dyDescent="0.25">
      <c r="A23" s="26">
        <v>18</v>
      </c>
      <c r="B23" s="19" t="s">
        <v>7</v>
      </c>
      <c r="C23" s="138" t="s">
        <v>99</v>
      </c>
      <c r="D23" s="304">
        <v>157</v>
      </c>
      <c r="E23" s="266">
        <v>4.0959000000000003</v>
      </c>
      <c r="F23" s="275">
        <v>4.1399999999999997</v>
      </c>
      <c r="G23" s="304">
        <v>292</v>
      </c>
      <c r="H23" s="266">
        <v>4.3562000000000003</v>
      </c>
      <c r="I23" s="275">
        <v>4.13</v>
      </c>
      <c r="J23" s="304">
        <v>288</v>
      </c>
      <c r="K23" s="266">
        <v>4.2183999999999999</v>
      </c>
      <c r="L23" s="275">
        <v>4.13</v>
      </c>
      <c r="M23" s="224">
        <v>270</v>
      </c>
      <c r="N23" s="22">
        <v>4.0703703703703704</v>
      </c>
      <c r="O23" s="165">
        <v>3.86</v>
      </c>
      <c r="P23" s="224">
        <v>243</v>
      </c>
      <c r="Q23" s="22">
        <v>4.3868999999999998</v>
      </c>
      <c r="R23" s="165">
        <v>4.1399999999999997</v>
      </c>
      <c r="S23" s="481">
        <v>56</v>
      </c>
      <c r="T23" s="287">
        <v>16</v>
      </c>
      <c r="U23" s="287">
        <v>37</v>
      </c>
      <c r="V23" s="287">
        <v>22</v>
      </c>
      <c r="W23" s="238">
        <v>9</v>
      </c>
      <c r="X23" s="33">
        <f t="shared" si="0"/>
        <v>140</v>
      </c>
    </row>
    <row r="24" spans="1:24" s="1" customFormat="1" ht="15" customHeight="1" x14ac:dyDescent="0.25">
      <c r="A24" s="26">
        <v>19</v>
      </c>
      <c r="B24" s="19" t="s">
        <v>3</v>
      </c>
      <c r="C24" s="36" t="s">
        <v>24</v>
      </c>
      <c r="D24" s="304">
        <v>96</v>
      </c>
      <c r="E24" s="266">
        <v>4.3754</v>
      </c>
      <c r="F24" s="273">
        <v>4.1399999999999997</v>
      </c>
      <c r="G24" s="304">
        <v>173</v>
      </c>
      <c r="H24" s="266">
        <v>4.3818999999999999</v>
      </c>
      <c r="I24" s="273">
        <v>4.13</v>
      </c>
      <c r="J24" s="304">
        <v>162</v>
      </c>
      <c r="K24" s="266">
        <v>4.1917999999999997</v>
      </c>
      <c r="L24" s="273">
        <v>4.13</v>
      </c>
      <c r="M24" s="187">
        <v>121</v>
      </c>
      <c r="N24" s="189">
        <v>3.7355371900826451</v>
      </c>
      <c r="O24" s="133">
        <v>3.86</v>
      </c>
      <c r="P24" s="187">
        <v>136</v>
      </c>
      <c r="Q24" s="189">
        <v>4.3675999999999995</v>
      </c>
      <c r="R24" s="133">
        <v>4.1399999999999997</v>
      </c>
      <c r="S24" s="477">
        <v>15</v>
      </c>
      <c r="T24" s="285">
        <v>12</v>
      </c>
      <c r="U24" s="285">
        <v>41</v>
      </c>
      <c r="V24" s="285">
        <v>67</v>
      </c>
      <c r="W24" s="238">
        <v>13</v>
      </c>
      <c r="X24" s="33">
        <f t="shared" si="0"/>
        <v>148</v>
      </c>
    </row>
    <row r="25" spans="1:24" s="1" customFormat="1" ht="15" customHeight="1" thickBot="1" x14ac:dyDescent="0.3">
      <c r="A25" s="27">
        <v>20</v>
      </c>
      <c r="B25" s="28" t="s">
        <v>7</v>
      </c>
      <c r="C25" s="47" t="s">
        <v>63</v>
      </c>
      <c r="D25" s="306">
        <v>99</v>
      </c>
      <c r="E25" s="267">
        <v>4.4844000000000008</v>
      </c>
      <c r="F25" s="276">
        <v>4.1399999999999997</v>
      </c>
      <c r="G25" s="306">
        <v>157</v>
      </c>
      <c r="H25" s="267">
        <v>4.1783000000000001</v>
      </c>
      <c r="I25" s="276">
        <v>4.13</v>
      </c>
      <c r="J25" s="306">
        <v>186</v>
      </c>
      <c r="K25" s="267">
        <v>4.2150999999999996</v>
      </c>
      <c r="L25" s="276">
        <v>4.13</v>
      </c>
      <c r="M25" s="188">
        <v>131</v>
      </c>
      <c r="N25" s="190">
        <v>4.3969465648854964</v>
      </c>
      <c r="O25" s="136">
        <v>3.86</v>
      </c>
      <c r="P25" s="188">
        <v>118</v>
      </c>
      <c r="Q25" s="190">
        <v>4.0252999999999997</v>
      </c>
      <c r="R25" s="136">
        <v>4.1399999999999997</v>
      </c>
      <c r="S25" s="476">
        <v>7</v>
      </c>
      <c r="T25" s="284">
        <v>42</v>
      </c>
      <c r="U25" s="284">
        <v>38</v>
      </c>
      <c r="V25" s="284">
        <v>5</v>
      </c>
      <c r="W25" s="239">
        <v>62</v>
      </c>
      <c r="X25" s="34">
        <f t="shared" si="0"/>
        <v>154</v>
      </c>
    </row>
    <row r="26" spans="1:24" s="1" customFormat="1" ht="15" customHeight="1" x14ac:dyDescent="0.25">
      <c r="A26" s="41">
        <v>21</v>
      </c>
      <c r="B26" s="42" t="s">
        <v>3</v>
      </c>
      <c r="C26" s="139" t="s">
        <v>23</v>
      </c>
      <c r="D26" s="300">
        <v>42</v>
      </c>
      <c r="E26" s="263">
        <v>4.0718000000000005</v>
      </c>
      <c r="F26" s="270">
        <v>4.1399999999999997</v>
      </c>
      <c r="G26" s="300">
        <v>73</v>
      </c>
      <c r="H26" s="263">
        <v>4.1917999999999997</v>
      </c>
      <c r="I26" s="270">
        <v>4.13</v>
      </c>
      <c r="J26" s="300">
        <v>69</v>
      </c>
      <c r="K26" s="263">
        <v>4.3627000000000002</v>
      </c>
      <c r="L26" s="270">
        <v>4.13</v>
      </c>
      <c r="M26" s="241">
        <v>67</v>
      </c>
      <c r="N26" s="194">
        <v>4.1492537313432836</v>
      </c>
      <c r="O26" s="135">
        <v>3.86</v>
      </c>
      <c r="P26" s="193">
        <v>68</v>
      </c>
      <c r="Q26" s="194">
        <v>4.1911000000000005</v>
      </c>
      <c r="R26" s="135">
        <v>4.1399999999999997</v>
      </c>
      <c r="S26" s="474">
        <v>60</v>
      </c>
      <c r="T26" s="282">
        <v>35</v>
      </c>
      <c r="U26" s="282">
        <v>16</v>
      </c>
      <c r="V26" s="282">
        <v>15</v>
      </c>
      <c r="W26" s="236">
        <v>35</v>
      </c>
      <c r="X26" s="46">
        <f t="shared" si="0"/>
        <v>161</v>
      </c>
    </row>
    <row r="27" spans="1:24" s="1" customFormat="1" ht="15" customHeight="1" x14ac:dyDescent="0.25">
      <c r="A27" s="26">
        <v>22</v>
      </c>
      <c r="B27" s="19" t="s">
        <v>7</v>
      </c>
      <c r="C27" s="36" t="s">
        <v>97</v>
      </c>
      <c r="D27" s="304">
        <v>105</v>
      </c>
      <c r="E27" s="266">
        <v>4.0190999999999999</v>
      </c>
      <c r="F27" s="274">
        <v>4.1399999999999997</v>
      </c>
      <c r="G27" s="304">
        <v>185</v>
      </c>
      <c r="H27" s="266">
        <v>4.3242999999999991</v>
      </c>
      <c r="I27" s="274">
        <v>4.13</v>
      </c>
      <c r="J27" s="304">
        <v>178</v>
      </c>
      <c r="K27" s="266">
        <v>4.3651999999999997</v>
      </c>
      <c r="L27" s="274">
        <v>4.13</v>
      </c>
      <c r="M27" s="191">
        <v>176</v>
      </c>
      <c r="N27" s="192">
        <v>3.9204545454545454</v>
      </c>
      <c r="O27" s="132">
        <v>3.86</v>
      </c>
      <c r="P27" s="191">
        <v>156</v>
      </c>
      <c r="Q27" s="192">
        <v>4.3461999999999996</v>
      </c>
      <c r="R27" s="132">
        <v>4.1399999999999997</v>
      </c>
      <c r="S27" s="478">
        <v>72</v>
      </c>
      <c r="T27" s="286">
        <v>20</v>
      </c>
      <c r="U27" s="286">
        <v>14</v>
      </c>
      <c r="V27" s="286">
        <v>40</v>
      </c>
      <c r="W27" s="238">
        <v>18</v>
      </c>
      <c r="X27" s="33">
        <f t="shared" si="0"/>
        <v>164</v>
      </c>
    </row>
    <row r="28" spans="1:24" s="1" customFormat="1" ht="15" customHeight="1" x14ac:dyDescent="0.25">
      <c r="A28" s="26">
        <v>23</v>
      </c>
      <c r="B28" s="19" t="s">
        <v>6</v>
      </c>
      <c r="C28" s="36" t="s">
        <v>52</v>
      </c>
      <c r="D28" s="304">
        <v>74</v>
      </c>
      <c r="E28" s="266">
        <v>4.1347000000000005</v>
      </c>
      <c r="F28" s="273">
        <v>4.1399999999999997</v>
      </c>
      <c r="G28" s="304">
        <v>128</v>
      </c>
      <c r="H28" s="266">
        <v>4.6172000000000004</v>
      </c>
      <c r="I28" s="273">
        <v>4.13</v>
      </c>
      <c r="J28" s="304">
        <v>113</v>
      </c>
      <c r="K28" s="266">
        <v>4.2744</v>
      </c>
      <c r="L28" s="273">
        <v>4.13</v>
      </c>
      <c r="M28" s="187">
        <v>107</v>
      </c>
      <c r="N28" s="189">
        <v>3.7383177570093453</v>
      </c>
      <c r="O28" s="133">
        <v>3.86</v>
      </c>
      <c r="P28" s="187">
        <v>116</v>
      </c>
      <c r="Q28" s="189">
        <v>4.2324000000000002</v>
      </c>
      <c r="R28" s="133">
        <v>4.1399999999999997</v>
      </c>
      <c r="S28" s="477">
        <v>52</v>
      </c>
      <c r="T28" s="285">
        <v>4</v>
      </c>
      <c r="U28" s="285">
        <v>22</v>
      </c>
      <c r="V28" s="285">
        <v>66</v>
      </c>
      <c r="W28" s="238">
        <v>28</v>
      </c>
      <c r="X28" s="33">
        <f t="shared" si="0"/>
        <v>172</v>
      </c>
    </row>
    <row r="29" spans="1:24" s="1" customFormat="1" ht="15" customHeight="1" x14ac:dyDescent="0.25">
      <c r="A29" s="26">
        <v>24</v>
      </c>
      <c r="B29" s="19" t="s">
        <v>2</v>
      </c>
      <c r="C29" s="36" t="s">
        <v>66</v>
      </c>
      <c r="D29" s="307">
        <v>48</v>
      </c>
      <c r="E29" s="264">
        <v>4.2504</v>
      </c>
      <c r="F29" s="273">
        <v>4.1399999999999997</v>
      </c>
      <c r="G29" s="307">
        <v>73</v>
      </c>
      <c r="H29" s="264">
        <v>4.2191999999999998</v>
      </c>
      <c r="I29" s="273">
        <v>4.13</v>
      </c>
      <c r="J29" s="307">
        <v>77</v>
      </c>
      <c r="K29" s="264">
        <v>4.5190999999999999</v>
      </c>
      <c r="L29" s="273">
        <v>4.13</v>
      </c>
      <c r="M29" s="187">
        <v>70</v>
      </c>
      <c r="N29" s="189">
        <v>3.7714285714285718</v>
      </c>
      <c r="O29" s="133">
        <v>3.86</v>
      </c>
      <c r="P29" s="187">
        <v>77</v>
      </c>
      <c r="Q29" s="189">
        <v>4.1298000000000004</v>
      </c>
      <c r="R29" s="133">
        <v>4.1399999999999997</v>
      </c>
      <c r="S29" s="477">
        <v>28</v>
      </c>
      <c r="T29" s="285">
        <v>32</v>
      </c>
      <c r="U29" s="285">
        <v>5</v>
      </c>
      <c r="V29" s="285">
        <v>62</v>
      </c>
      <c r="W29" s="238">
        <v>46</v>
      </c>
      <c r="X29" s="33">
        <f t="shared" si="0"/>
        <v>173</v>
      </c>
    </row>
    <row r="30" spans="1:24" s="1" customFormat="1" ht="15" customHeight="1" x14ac:dyDescent="0.25">
      <c r="A30" s="26">
        <v>25</v>
      </c>
      <c r="B30" s="20" t="s">
        <v>5</v>
      </c>
      <c r="C30" s="36" t="s">
        <v>119</v>
      </c>
      <c r="D30" s="307">
        <v>136</v>
      </c>
      <c r="E30" s="264">
        <v>4.1475</v>
      </c>
      <c r="F30" s="274">
        <v>4.1399999999999997</v>
      </c>
      <c r="G30" s="307">
        <v>212</v>
      </c>
      <c r="H30" s="264">
        <v>4.1608000000000001</v>
      </c>
      <c r="I30" s="274">
        <v>4.13</v>
      </c>
      <c r="J30" s="307">
        <v>262</v>
      </c>
      <c r="K30" s="264">
        <v>4.0453999999999999</v>
      </c>
      <c r="L30" s="274">
        <v>4.13</v>
      </c>
      <c r="M30" s="191">
        <v>228</v>
      </c>
      <c r="N30" s="192">
        <v>4.307017543859649</v>
      </c>
      <c r="O30" s="132">
        <v>3.86</v>
      </c>
      <c r="P30" s="191">
        <v>245</v>
      </c>
      <c r="Q30" s="192">
        <v>4.3633000000000006</v>
      </c>
      <c r="R30" s="132">
        <v>4.1399999999999997</v>
      </c>
      <c r="S30" s="478">
        <v>48</v>
      </c>
      <c r="T30" s="286">
        <v>48</v>
      </c>
      <c r="U30" s="286">
        <v>76</v>
      </c>
      <c r="V30" s="286">
        <v>8</v>
      </c>
      <c r="W30" s="238">
        <v>16</v>
      </c>
      <c r="X30" s="33">
        <f t="shared" si="0"/>
        <v>196</v>
      </c>
    </row>
    <row r="31" spans="1:24" s="1" customFormat="1" ht="15" customHeight="1" x14ac:dyDescent="0.25">
      <c r="A31" s="26">
        <v>26</v>
      </c>
      <c r="B31" s="19" t="s">
        <v>1</v>
      </c>
      <c r="C31" s="36" t="s">
        <v>21</v>
      </c>
      <c r="D31" s="304">
        <v>72</v>
      </c>
      <c r="E31" s="266">
        <v>4.2225999999999999</v>
      </c>
      <c r="F31" s="274">
        <v>4.1399999999999997</v>
      </c>
      <c r="G31" s="304">
        <v>98</v>
      </c>
      <c r="H31" s="266">
        <v>4.2444999999999995</v>
      </c>
      <c r="I31" s="274">
        <v>4.13</v>
      </c>
      <c r="J31" s="304">
        <v>96</v>
      </c>
      <c r="K31" s="266">
        <v>4.24</v>
      </c>
      <c r="L31" s="274">
        <v>4.13</v>
      </c>
      <c r="M31" s="191">
        <v>84</v>
      </c>
      <c r="N31" s="192">
        <v>3.7023809523809517</v>
      </c>
      <c r="O31" s="132">
        <v>3.86</v>
      </c>
      <c r="P31" s="191">
        <v>99</v>
      </c>
      <c r="Q31" s="192">
        <v>4.1616</v>
      </c>
      <c r="R31" s="132">
        <v>4.1399999999999997</v>
      </c>
      <c r="S31" s="478">
        <v>32</v>
      </c>
      <c r="T31" s="286">
        <v>28</v>
      </c>
      <c r="U31" s="286">
        <v>31</v>
      </c>
      <c r="V31" s="286">
        <v>72</v>
      </c>
      <c r="W31" s="238">
        <v>38</v>
      </c>
      <c r="X31" s="33">
        <f t="shared" si="0"/>
        <v>201</v>
      </c>
    </row>
    <row r="32" spans="1:24" s="1" customFormat="1" ht="15" customHeight="1" x14ac:dyDescent="0.25">
      <c r="A32" s="26">
        <v>27</v>
      </c>
      <c r="B32" s="19" t="s">
        <v>1</v>
      </c>
      <c r="C32" s="36" t="s">
        <v>102</v>
      </c>
      <c r="D32" s="304">
        <v>56</v>
      </c>
      <c r="E32" s="266">
        <v>4.5179</v>
      </c>
      <c r="F32" s="273">
        <v>4.1399999999999997</v>
      </c>
      <c r="G32" s="304">
        <v>125</v>
      </c>
      <c r="H32" s="266">
        <v>4.1760000000000002</v>
      </c>
      <c r="I32" s="273">
        <v>4.13</v>
      </c>
      <c r="J32" s="304">
        <v>99</v>
      </c>
      <c r="K32" s="266">
        <v>4.0303000000000004</v>
      </c>
      <c r="L32" s="273">
        <v>4.13</v>
      </c>
      <c r="M32" s="187">
        <v>116</v>
      </c>
      <c r="N32" s="189">
        <v>4.0431034482758621</v>
      </c>
      <c r="O32" s="133">
        <v>3.86</v>
      </c>
      <c r="P32" s="187">
        <v>99</v>
      </c>
      <c r="Q32" s="189">
        <v>4.0904999999999996</v>
      </c>
      <c r="R32" s="133">
        <v>4.1399999999999997</v>
      </c>
      <c r="S32" s="477">
        <v>4</v>
      </c>
      <c r="T32" s="285">
        <v>40</v>
      </c>
      <c r="U32" s="285">
        <v>77</v>
      </c>
      <c r="V32" s="285">
        <v>27</v>
      </c>
      <c r="W32" s="238">
        <v>54</v>
      </c>
      <c r="X32" s="33">
        <f t="shared" si="0"/>
        <v>202</v>
      </c>
    </row>
    <row r="33" spans="1:24" s="1" customFormat="1" ht="15" customHeight="1" x14ac:dyDescent="0.25">
      <c r="A33" s="26">
        <v>28</v>
      </c>
      <c r="B33" s="19" t="s">
        <v>5</v>
      </c>
      <c r="C33" s="36" t="s">
        <v>214</v>
      </c>
      <c r="D33" s="308">
        <v>56</v>
      </c>
      <c r="E33" s="266">
        <v>4.3572000000000006</v>
      </c>
      <c r="F33" s="273">
        <v>4.1399999999999997</v>
      </c>
      <c r="G33" s="308">
        <v>109</v>
      </c>
      <c r="H33" s="266">
        <v>4.0738000000000003</v>
      </c>
      <c r="I33" s="273">
        <v>4.13</v>
      </c>
      <c r="J33" s="308">
        <v>117</v>
      </c>
      <c r="K33" s="266">
        <v>4.2480000000000002</v>
      </c>
      <c r="L33" s="273">
        <v>4.13</v>
      </c>
      <c r="M33" s="187">
        <v>108</v>
      </c>
      <c r="N33" s="189">
        <v>3.7592592592592591</v>
      </c>
      <c r="O33" s="133">
        <v>3.86</v>
      </c>
      <c r="P33" s="187">
        <v>114</v>
      </c>
      <c r="Q33" s="189">
        <v>4.2451999999999996</v>
      </c>
      <c r="R33" s="133">
        <v>4.1399999999999997</v>
      </c>
      <c r="S33" s="477">
        <v>16</v>
      </c>
      <c r="T33" s="285">
        <v>68</v>
      </c>
      <c r="U33" s="285">
        <v>29</v>
      </c>
      <c r="V33" s="285">
        <v>63</v>
      </c>
      <c r="W33" s="238">
        <v>26</v>
      </c>
      <c r="X33" s="33">
        <f t="shared" si="0"/>
        <v>202</v>
      </c>
    </row>
    <row r="34" spans="1:24" s="1" customFormat="1" ht="15" customHeight="1" x14ac:dyDescent="0.25">
      <c r="A34" s="26">
        <v>29</v>
      </c>
      <c r="B34" s="19" t="s">
        <v>6</v>
      </c>
      <c r="C34" s="36" t="s">
        <v>130</v>
      </c>
      <c r="D34" s="304">
        <v>62</v>
      </c>
      <c r="E34" s="266">
        <v>4.1616999999999997</v>
      </c>
      <c r="F34" s="273">
        <v>4.1399999999999997</v>
      </c>
      <c r="G34" s="304">
        <v>95</v>
      </c>
      <c r="H34" s="266">
        <v>4.1579000000000006</v>
      </c>
      <c r="I34" s="273">
        <v>4.13</v>
      </c>
      <c r="J34" s="304">
        <v>87</v>
      </c>
      <c r="K34" s="266">
        <v>4.3677999999999999</v>
      </c>
      <c r="L34" s="273">
        <v>4.13</v>
      </c>
      <c r="M34" s="187">
        <v>71</v>
      </c>
      <c r="N34" s="189">
        <v>3.8309859154929575</v>
      </c>
      <c r="O34" s="133">
        <v>3.86</v>
      </c>
      <c r="P34" s="187">
        <v>94</v>
      </c>
      <c r="Q34" s="189">
        <v>4.1166</v>
      </c>
      <c r="R34" s="133">
        <v>4.1399999999999997</v>
      </c>
      <c r="S34" s="477">
        <v>41</v>
      </c>
      <c r="T34" s="285">
        <v>49</v>
      </c>
      <c r="U34" s="285">
        <v>13</v>
      </c>
      <c r="V34" s="285">
        <v>51</v>
      </c>
      <c r="W34" s="238">
        <v>49</v>
      </c>
      <c r="X34" s="33">
        <f t="shared" si="0"/>
        <v>203</v>
      </c>
    </row>
    <row r="35" spans="1:24" s="1" customFormat="1" ht="15" customHeight="1" thickBot="1" x14ac:dyDescent="0.3">
      <c r="A35" s="27">
        <v>30</v>
      </c>
      <c r="B35" s="28" t="s">
        <v>5</v>
      </c>
      <c r="C35" s="47" t="s">
        <v>120</v>
      </c>
      <c r="D35" s="306">
        <v>23</v>
      </c>
      <c r="E35" s="267">
        <v>4.2609000000000004</v>
      </c>
      <c r="F35" s="276">
        <v>4.1399999999999997</v>
      </c>
      <c r="G35" s="306">
        <v>34</v>
      </c>
      <c r="H35" s="267">
        <v>4.6175999999999995</v>
      </c>
      <c r="I35" s="276">
        <v>4.13</v>
      </c>
      <c r="J35" s="306">
        <v>32</v>
      </c>
      <c r="K35" s="267">
        <v>4.1254</v>
      </c>
      <c r="L35" s="276">
        <v>4.13</v>
      </c>
      <c r="M35" s="188">
        <v>31</v>
      </c>
      <c r="N35" s="190">
        <v>3.9677419354838706</v>
      </c>
      <c r="O35" s="136">
        <v>3.86</v>
      </c>
      <c r="P35" s="188">
        <v>28</v>
      </c>
      <c r="Q35" s="190">
        <v>3.8928000000000003</v>
      </c>
      <c r="R35" s="136">
        <v>4.1399999999999997</v>
      </c>
      <c r="S35" s="480">
        <v>27</v>
      </c>
      <c r="T35" s="288">
        <v>3</v>
      </c>
      <c r="U35" s="288">
        <v>59</v>
      </c>
      <c r="V35" s="288">
        <v>36</v>
      </c>
      <c r="W35" s="240">
        <v>89</v>
      </c>
      <c r="X35" s="34">
        <f t="shared" si="0"/>
        <v>214</v>
      </c>
    </row>
    <row r="36" spans="1:24" s="1" customFormat="1" ht="15" customHeight="1" x14ac:dyDescent="0.25">
      <c r="A36" s="25">
        <v>31</v>
      </c>
      <c r="B36" s="18" t="s">
        <v>7</v>
      </c>
      <c r="C36" s="35" t="s">
        <v>210</v>
      </c>
      <c r="D36" s="300">
        <v>46</v>
      </c>
      <c r="E36" s="263">
        <v>4.3043999999999993</v>
      </c>
      <c r="F36" s="274">
        <v>4.1399999999999997</v>
      </c>
      <c r="G36" s="300">
        <v>67</v>
      </c>
      <c r="H36" s="263">
        <v>4.2388000000000003</v>
      </c>
      <c r="I36" s="274">
        <v>4.13</v>
      </c>
      <c r="J36" s="300">
        <v>82</v>
      </c>
      <c r="K36" s="263">
        <v>4.1345000000000001</v>
      </c>
      <c r="L36" s="274">
        <v>4.13</v>
      </c>
      <c r="M36" s="191">
        <v>79</v>
      </c>
      <c r="N36" s="192">
        <v>3.5822784810126582</v>
      </c>
      <c r="O36" s="132">
        <v>3.86</v>
      </c>
      <c r="P36" s="191">
        <v>84</v>
      </c>
      <c r="Q36" s="192">
        <v>4.2143000000000006</v>
      </c>
      <c r="R36" s="132">
        <v>4.1399999999999997</v>
      </c>
      <c r="S36" s="478">
        <v>19</v>
      </c>
      <c r="T36" s="286">
        <v>27</v>
      </c>
      <c r="U36" s="286">
        <v>54</v>
      </c>
      <c r="V36" s="286">
        <v>85</v>
      </c>
      <c r="W36" s="237">
        <v>31</v>
      </c>
      <c r="X36" s="32">
        <f t="shared" si="0"/>
        <v>216</v>
      </c>
    </row>
    <row r="37" spans="1:24" s="1" customFormat="1" ht="15" customHeight="1" x14ac:dyDescent="0.25">
      <c r="A37" s="26">
        <v>32</v>
      </c>
      <c r="B37" s="19" t="s">
        <v>5</v>
      </c>
      <c r="C37" s="36" t="s">
        <v>38</v>
      </c>
      <c r="D37" s="304">
        <v>163</v>
      </c>
      <c r="E37" s="266">
        <v>4.2757000000000005</v>
      </c>
      <c r="F37" s="274">
        <v>4.1399999999999997</v>
      </c>
      <c r="G37" s="304">
        <v>284</v>
      </c>
      <c r="H37" s="266">
        <v>4.2042999999999999</v>
      </c>
      <c r="I37" s="274">
        <v>4.13</v>
      </c>
      <c r="J37" s="304">
        <v>250</v>
      </c>
      <c r="K37" s="266">
        <v>4.2679999999999998</v>
      </c>
      <c r="L37" s="274">
        <v>4.13</v>
      </c>
      <c r="M37" s="191">
        <v>226</v>
      </c>
      <c r="N37" s="192">
        <v>3.6061946902654869</v>
      </c>
      <c r="O37" s="132">
        <v>3.86</v>
      </c>
      <c r="P37" s="191">
        <v>231</v>
      </c>
      <c r="Q37" s="192">
        <v>4.0653999999999995</v>
      </c>
      <c r="R37" s="132">
        <v>4.1399999999999997</v>
      </c>
      <c r="S37" s="478">
        <v>23</v>
      </c>
      <c r="T37" s="286">
        <v>33</v>
      </c>
      <c r="U37" s="286">
        <v>24</v>
      </c>
      <c r="V37" s="286">
        <v>82</v>
      </c>
      <c r="W37" s="238">
        <v>58</v>
      </c>
      <c r="X37" s="33">
        <f t="shared" si="0"/>
        <v>220</v>
      </c>
    </row>
    <row r="38" spans="1:24" s="1" customFormat="1" ht="15" customHeight="1" x14ac:dyDescent="0.25">
      <c r="A38" s="26">
        <v>33</v>
      </c>
      <c r="B38" s="19" t="s">
        <v>7</v>
      </c>
      <c r="C38" s="36" t="s">
        <v>134</v>
      </c>
      <c r="D38" s="304">
        <v>81</v>
      </c>
      <c r="E38" s="266">
        <v>4.1480999999999995</v>
      </c>
      <c r="F38" s="273">
        <v>4.1399999999999997</v>
      </c>
      <c r="G38" s="304">
        <v>170</v>
      </c>
      <c r="H38" s="266">
        <v>4.1294000000000004</v>
      </c>
      <c r="I38" s="273">
        <v>4.13</v>
      </c>
      <c r="J38" s="304">
        <v>168</v>
      </c>
      <c r="K38" s="266">
        <v>4.2439999999999998</v>
      </c>
      <c r="L38" s="273">
        <v>4.13</v>
      </c>
      <c r="M38" s="187">
        <v>132</v>
      </c>
      <c r="N38" s="189">
        <v>4.2575757575757578</v>
      </c>
      <c r="O38" s="133">
        <v>3.86</v>
      </c>
      <c r="P38" s="187">
        <v>162</v>
      </c>
      <c r="Q38" s="189">
        <v>3.9567999999999994</v>
      </c>
      <c r="R38" s="133">
        <v>4.1399999999999997</v>
      </c>
      <c r="S38" s="477">
        <v>46</v>
      </c>
      <c r="T38" s="285">
        <v>54</v>
      </c>
      <c r="U38" s="285">
        <v>30</v>
      </c>
      <c r="V38" s="285">
        <v>11</v>
      </c>
      <c r="W38" s="238">
        <v>80</v>
      </c>
      <c r="X38" s="33">
        <f t="shared" ref="X38:X69" si="1">W38+V38+U38+T38+S38</f>
        <v>221</v>
      </c>
    </row>
    <row r="39" spans="1:24" s="1" customFormat="1" ht="15" customHeight="1" x14ac:dyDescent="0.25">
      <c r="A39" s="26">
        <v>34</v>
      </c>
      <c r="B39" s="19" t="s">
        <v>2</v>
      </c>
      <c r="C39" s="36" t="s">
        <v>68</v>
      </c>
      <c r="D39" s="304">
        <v>52</v>
      </c>
      <c r="E39" s="266">
        <v>4.2888999999999999</v>
      </c>
      <c r="F39" s="273">
        <v>4.1399999999999997</v>
      </c>
      <c r="G39" s="304">
        <v>70</v>
      </c>
      <c r="H39" s="266">
        <v>4.1852999999999998</v>
      </c>
      <c r="I39" s="273">
        <v>4.13</v>
      </c>
      <c r="J39" s="304">
        <v>66</v>
      </c>
      <c r="K39" s="266">
        <v>4.2731000000000003</v>
      </c>
      <c r="L39" s="273">
        <v>4.13</v>
      </c>
      <c r="M39" s="187">
        <v>53</v>
      </c>
      <c r="N39" s="189">
        <v>3.3962264150943393</v>
      </c>
      <c r="O39" s="133">
        <v>3.86</v>
      </c>
      <c r="P39" s="187">
        <v>72</v>
      </c>
      <c r="Q39" s="189">
        <v>4.125</v>
      </c>
      <c r="R39" s="133">
        <v>4.1399999999999997</v>
      </c>
      <c r="S39" s="477">
        <v>21</v>
      </c>
      <c r="T39" s="285">
        <v>37</v>
      </c>
      <c r="U39" s="285">
        <v>23</v>
      </c>
      <c r="V39" s="285">
        <v>100</v>
      </c>
      <c r="W39" s="238">
        <v>45</v>
      </c>
      <c r="X39" s="33">
        <f t="shared" si="1"/>
        <v>226</v>
      </c>
    </row>
    <row r="40" spans="1:24" s="1" customFormat="1" ht="15" customHeight="1" x14ac:dyDescent="0.25">
      <c r="A40" s="26">
        <v>35</v>
      </c>
      <c r="B40" s="19" t="s">
        <v>7</v>
      </c>
      <c r="C40" s="36" t="s">
        <v>133</v>
      </c>
      <c r="D40" s="304">
        <v>53</v>
      </c>
      <c r="E40" s="266">
        <v>4.2641</v>
      </c>
      <c r="F40" s="273">
        <v>4.1399999999999997</v>
      </c>
      <c r="G40" s="304">
        <v>114</v>
      </c>
      <c r="H40" s="266">
        <v>4.2720000000000002</v>
      </c>
      <c r="I40" s="273">
        <v>4.13</v>
      </c>
      <c r="J40" s="304">
        <v>126</v>
      </c>
      <c r="K40" s="266">
        <v>4.2539999999999996</v>
      </c>
      <c r="L40" s="273">
        <v>4.13</v>
      </c>
      <c r="M40" s="187">
        <v>118</v>
      </c>
      <c r="N40" s="189">
        <v>3.6864406779661021</v>
      </c>
      <c r="O40" s="133">
        <v>3.86</v>
      </c>
      <c r="P40" s="187">
        <v>116</v>
      </c>
      <c r="Q40" s="189">
        <v>3.9826999999999999</v>
      </c>
      <c r="R40" s="133">
        <v>4.1399999999999997</v>
      </c>
      <c r="S40" s="477">
        <v>26</v>
      </c>
      <c r="T40" s="285">
        <v>23</v>
      </c>
      <c r="U40" s="285">
        <v>27</v>
      </c>
      <c r="V40" s="285">
        <v>75</v>
      </c>
      <c r="W40" s="238">
        <v>76</v>
      </c>
      <c r="X40" s="33">
        <f t="shared" si="1"/>
        <v>227</v>
      </c>
    </row>
    <row r="41" spans="1:24" s="1" customFormat="1" ht="15" customHeight="1" x14ac:dyDescent="0.25">
      <c r="A41" s="26">
        <v>36</v>
      </c>
      <c r="B41" s="19" t="s">
        <v>4</v>
      </c>
      <c r="C41" s="36" t="s">
        <v>112</v>
      </c>
      <c r="D41" s="304">
        <v>68</v>
      </c>
      <c r="E41" s="266">
        <v>3.9264999999999999</v>
      </c>
      <c r="F41" s="273">
        <v>4.1399999999999997</v>
      </c>
      <c r="G41" s="304">
        <v>134</v>
      </c>
      <c r="H41" s="266">
        <v>4.0823999999999998</v>
      </c>
      <c r="I41" s="273">
        <v>4.13</v>
      </c>
      <c r="J41" s="304">
        <v>123</v>
      </c>
      <c r="K41" s="266">
        <v>4.2846000000000002</v>
      </c>
      <c r="L41" s="273">
        <v>4.13</v>
      </c>
      <c r="M41" s="187">
        <v>126</v>
      </c>
      <c r="N41" s="189">
        <v>4.1111111111111107</v>
      </c>
      <c r="O41" s="133">
        <v>3.86</v>
      </c>
      <c r="P41" s="187">
        <v>117</v>
      </c>
      <c r="Q41" s="189">
        <v>4.1628000000000007</v>
      </c>
      <c r="R41" s="133">
        <v>4.1399999999999997</v>
      </c>
      <c r="S41" s="477">
        <v>85</v>
      </c>
      <c r="T41" s="285">
        <v>65</v>
      </c>
      <c r="U41" s="285">
        <v>21</v>
      </c>
      <c r="V41" s="285">
        <v>18</v>
      </c>
      <c r="W41" s="238">
        <v>39</v>
      </c>
      <c r="X41" s="33">
        <f t="shared" si="1"/>
        <v>228</v>
      </c>
    </row>
    <row r="42" spans="1:24" s="1" customFormat="1" ht="15" customHeight="1" x14ac:dyDescent="0.25">
      <c r="A42" s="26">
        <v>37</v>
      </c>
      <c r="B42" s="19" t="s">
        <v>6</v>
      </c>
      <c r="C42" s="36" t="s">
        <v>126</v>
      </c>
      <c r="D42" s="308">
        <v>64</v>
      </c>
      <c r="E42" s="266">
        <v>4.0468999999999999</v>
      </c>
      <c r="F42" s="273">
        <v>4.1399999999999997</v>
      </c>
      <c r="G42" s="308">
        <v>90</v>
      </c>
      <c r="H42" s="266">
        <v>4.1112000000000002</v>
      </c>
      <c r="I42" s="273">
        <v>4.13</v>
      </c>
      <c r="J42" s="308">
        <v>97</v>
      </c>
      <c r="K42" s="266">
        <v>4.1233000000000004</v>
      </c>
      <c r="L42" s="273">
        <v>4.13</v>
      </c>
      <c r="M42" s="187">
        <v>102</v>
      </c>
      <c r="N42" s="189">
        <v>4.1568627450980387</v>
      </c>
      <c r="O42" s="133">
        <v>3.86</v>
      </c>
      <c r="P42" s="187">
        <v>106</v>
      </c>
      <c r="Q42" s="189">
        <v>4.1793000000000005</v>
      </c>
      <c r="R42" s="133">
        <v>4.1399999999999997</v>
      </c>
      <c r="S42" s="477">
        <v>64</v>
      </c>
      <c r="T42" s="285">
        <v>59</v>
      </c>
      <c r="U42" s="285">
        <v>60</v>
      </c>
      <c r="V42" s="285">
        <v>13</v>
      </c>
      <c r="W42" s="238">
        <v>36</v>
      </c>
      <c r="X42" s="33">
        <f t="shared" si="1"/>
        <v>232</v>
      </c>
    </row>
    <row r="43" spans="1:24" s="1" customFormat="1" ht="15" customHeight="1" x14ac:dyDescent="0.25">
      <c r="A43" s="26">
        <v>38</v>
      </c>
      <c r="B43" s="19" t="s">
        <v>5</v>
      </c>
      <c r="C43" s="36" t="s">
        <v>40</v>
      </c>
      <c r="D43" s="304">
        <v>101</v>
      </c>
      <c r="E43" s="266">
        <v>3.9995999999999996</v>
      </c>
      <c r="F43" s="273">
        <v>4.1399999999999997</v>
      </c>
      <c r="G43" s="304">
        <v>132</v>
      </c>
      <c r="H43" s="266">
        <v>4.0223000000000004</v>
      </c>
      <c r="I43" s="273">
        <v>4.13</v>
      </c>
      <c r="J43" s="304">
        <v>150</v>
      </c>
      <c r="K43" s="266">
        <v>4.2195999999999998</v>
      </c>
      <c r="L43" s="273">
        <v>4.13</v>
      </c>
      <c r="M43" s="187">
        <v>123</v>
      </c>
      <c r="N43" s="189">
        <v>4.0569105691056917</v>
      </c>
      <c r="O43" s="133">
        <v>3.86</v>
      </c>
      <c r="P43" s="187">
        <v>149</v>
      </c>
      <c r="Q43" s="189">
        <v>4.2957000000000001</v>
      </c>
      <c r="R43" s="133">
        <v>4.1399999999999997</v>
      </c>
      <c r="S43" s="477">
        <v>77</v>
      </c>
      <c r="T43" s="285">
        <v>75</v>
      </c>
      <c r="U43" s="285">
        <v>36</v>
      </c>
      <c r="V43" s="285">
        <v>24</v>
      </c>
      <c r="W43" s="238">
        <v>22</v>
      </c>
      <c r="X43" s="33">
        <f t="shared" si="1"/>
        <v>234</v>
      </c>
    </row>
    <row r="44" spans="1:24" s="1" customFormat="1" ht="15" customHeight="1" x14ac:dyDescent="0.25">
      <c r="A44" s="26">
        <v>39</v>
      </c>
      <c r="B44" s="19" t="s">
        <v>7</v>
      </c>
      <c r="C44" s="36" t="s">
        <v>141</v>
      </c>
      <c r="D44" s="304">
        <v>52</v>
      </c>
      <c r="E44" s="266">
        <v>4.0769000000000002</v>
      </c>
      <c r="F44" s="273">
        <v>4.1399999999999997</v>
      </c>
      <c r="G44" s="304">
        <v>96</v>
      </c>
      <c r="H44" s="266">
        <v>4.25</v>
      </c>
      <c r="I44" s="273">
        <v>4.13</v>
      </c>
      <c r="J44" s="304">
        <v>109</v>
      </c>
      <c r="K44" s="266">
        <v>4.0738000000000003</v>
      </c>
      <c r="L44" s="273">
        <v>4.13</v>
      </c>
      <c r="M44" s="187">
        <v>74</v>
      </c>
      <c r="N44" s="189">
        <v>4.0540540540540544</v>
      </c>
      <c r="O44" s="133">
        <v>3.86</v>
      </c>
      <c r="P44" s="187">
        <v>73</v>
      </c>
      <c r="Q44" s="189">
        <v>4.0689000000000002</v>
      </c>
      <c r="R44" s="133">
        <v>4.1399999999999997</v>
      </c>
      <c r="S44" s="477">
        <v>58</v>
      </c>
      <c r="T44" s="285">
        <v>25</v>
      </c>
      <c r="U44" s="285">
        <v>69</v>
      </c>
      <c r="V44" s="285">
        <v>26</v>
      </c>
      <c r="W44" s="238">
        <v>57</v>
      </c>
      <c r="X44" s="33">
        <f t="shared" si="1"/>
        <v>235</v>
      </c>
    </row>
    <row r="45" spans="1:24" s="1" customFormat="1" ht="15" customHeight="1" thickBot="1" x14ac:dyDescent="0.3">
      <c r="A45" s="37">
        <v>40</v>
      </c>
      <c r="B45" s="21" t="s">
        <v>1</v>
      </c>
      <c r="C45" s="39" t="s">
        <v>20</v>
      </c>
      <c r="D45" s="306">
        <v>110</v>
      </c>
      <c r="E45" s="267">
        <v>4.1635999999999997</v>
      </c>
      <c r="F45" s="272">
        <v>4.1399999999999997</v>
      </c>
      <c r="G45" s="306">
        <v>166</v>
      </c>
      <c r="H45" s="267">
        <v>4.3490000000000002</v>
      </c>
      <c r="I45" s="272">
        <v>4.13</v>
      </c>
      <c r="J45" s="306">
        <v>163</v>
      </c>
      <c r="K45" s="267">
        <v>3.9083000000000006</v>
      </c>
      <c r="L45" s="272">
        <v>4.13</v>
      </c>
      <c r="M45" s="195">
        <v>157</v>
      </c>
      <c r="N45" s="196">
        <v>3.6624203821656049</v>
      </c>
      <c r="O45" s="134">
        <v>3.86</v>
      </c>
      <c r="P45" s="195">
        <v>182</v>
      </c>
      <c r="Q45" s="196">
        <v>4.3841999999999999</v>
      </c>
      <c r="R45" s="134">
        <v>4.1399999999999997</v>
      </c>
      <c r="S45" s="476">
        <v>39</v>
      </c>
      <c r="T45" s="284">
        <v>18</v>
      </c>
      <c r="U45" s="284">
        <v>92</v>
      </c>
      <c r="V45" s="284">
        <v>79</v>
      </c>
      <c r="W45" s="239">
        <v>12</v>
      </c>
      <c r="X45" s="40">
        <f t="shared" si="1"/>
        <v>240</v>
      </c>
    </row>
    <row r="46" spans="1:24" s="1" customFormat="1" ht="15" customHeight="1" x14ac:dyDescent="0.25">
      <c r="A46" s="41">
        <v>41</v>
      </c>
      <c r="B46" s="42" t="s">
        <v>6</v>
      </c>
      <c r="C46" s="45" t="s">
        <v>152</v>
      </c>
      <c r="D46" s="300">
        <v>179</v>
      </c>
      <c r="E46" s="263">
        <v>4.1619999999999999</v>
      </c>
      <c r="F46" s="270">
        <v>4.1399999999999997</v>
      </c>
      <c r="G46" s="300">
        <v>249</v>
      </c>
      <c r="H46" s="263">
        <v>4.2288999999999994</v>
      </c>
      <c r="I46" s="270">
        <v>4.13</v>
      </c>
      <c r="J46" s="300">
        <v>191</v>
      </c>
      <c r="K46" s="263">
        <v>4.3241999999999994</v>
      </c>
      <c r="L46" s="270">
        <v>4.13</v>
      </c>
      <c r="M46" s="193">
        <v>185</v>
      </c>
      <c r="N46" s="194">
        <v>3.8378378378378373</v>
      </c>
      <c r="O46" s="135">
        <v>3.86</v>
      </c>
      <c r="P46" s="193">
        <v>24</v>
      </c>
      <c r="Q46" s="194">
        <v>3.6254000000000004</v>
      </c>
      <c r="R46" s="135">
        <v>4.1399999999999997</v>
      </c>
      <c r="S46" s="474">
        <v>40</v>
      </c>
      <c r="T46" s="282">
        <v>31</v>
      </c>
      <c r="U46" s="282">
        <v>19</v>
      </c>
      <c r="V46" s="282">
        <v>50</v>
      </c>
      <c r="W46" s="236">
        <v>106</v>
      </c>
      <c r="X46" s="46">
        <f t="shared" si="1"/>
        <v>246</v>
      </c>
    </row>
    <row r="47" spans="1:24" s="1" customFormat="1" ht="15" customHeight="1" x14ac:dyDescent="0.25">
      <c r="A47" s="26">
        <v>42</v>
      </c>
      <c r="B47" s="19" t="s">
        <v>5</v>
      </c>
      <c r="C47" s="36" t="s">
        <v>41</v>
      </c>
      <c r="D47" s="304">
        <v>70</v>
      </c>
      <c r="E47" s="266">
        <v>4.1429</v>
      </c>
      <c r="F47" s="274">
        <v>4.1399999999999997</v>
      </c>
      <c r="G47" s="304">
        <v>125</v>
      </c>
      <c r="H47" s="266">
        <v>4.0640000000000001</v>
      </c>
      <c r="I47" s="274">
        <v>4.13</v>
      </c>
      <c r="J47" s="304">
        <v>110</v>
      </c>
      <c r="K47" s="266">
        <v>4.2363</v>
      </c>
      <c r="L47" s="274">
        <v>4.13</v>
      </c>
      <c r="M47" s="191">
        <v>105</v>
      </c>
      <c r="N47" s="192">
        <v>3.8</v>
      </c>
      <c r="O47" s="132">
        <v>3.86</v>
      </c>
      <c r="P47" s="191">
        <v>109</v>
      </c>
      <c r="Q47" s="192">
        <v>4.1835000000000004</v>
      </c>
      <c r="R47" s="132">
        <v>4.1399999999999997</v>
      </c>
      <c r="S47" s="478">
        <v>49</v>
      </c>
      <c r="T47" s="286">
        <v>71</v>
      </c>
      <c r="U47" s="286">
        <v>32</v>
      </c>
      <c r="V47" s="286">
        <v>57</v>
      </c>
      <c r="W47" s="238">
        <v>37</v>
      </c>
      <c r="X47" s="33">
        <f t="shared" si="1"/>
        <v>246</v>
      </c>
    </row>
    <row r="48" spans="1:24" s="1" customFormat="1" ht="15" customHeight="1" x14ac:dyDescent="0.25">
      <c r="A48" s="26">
        <v>43</v>
      </c>
      <c r="B48" s="19" t="s">
        <v>2</v>
      </c>
      <c r="C48" s="36" t="s">
        <v>199</v>
      </c>
      <c r="D48" s="307">
        <v>196</v>
      </c>
      <c r="E48" s="264">
        <v>4.1020000000000003</v>
      </c>
      <c r="F48" s="273">
        <v>4.1399999999999997</v>
      </c>
      <c r="G48" s="307">
        <v>279</v>
      </c>
      <c r="H48" s="264">
        <v>4.1363000000000003</v>
      </c>
      <c r="I48" s="273">
        <v>4.13</v>
      </c>
      <c r="J48" s="307">
        <v>94</v>
      </c>
      <c r="K48" s="264">
        <v>4.3936000000000002</v>
      </c>
      <c r="L48" s="273">
        <v>4.13</v>
      </c>
      <c r="M48" s="187">
        <v>193</v>
      </c>
      <c r="N48" s="189">
        <v>4.0362694300518136</v>
      </c>
      <c r="O48" s="133">
        <v>3.86</v>
      </c>
      <c r="P48" s="187">
        <v>103</v>
      </c>
      <c r="Q48" s="189">
        <v>3.8151999999999999</v>
      </c>
      <c r="R48" s="133">
        <v>4.1399999999999997</v>
      </c>
      <c r="S48" s="477">
        <v>55</v>
      </c>
      <c r="T48" s="285">
        <v>53</v>
      </c>
      <c r="U48" s="285">
        <v>11</v>
      </c>
      <c r="V48" s="285">
        <v>28</v>
      </c>
      <c r="W48" s="238">
        <v>99</v>
      </c>
      <c r="X48" s="33">
        <f t="shared" si="1"/>
        <v>246</v>
      </c>
    </row>
    <row r="49" spans="1:24" s="1" customFormat="1" ht="15" customHeight="1" x14ac:dyDescent="0.25">
      <c r="A49" s="26">
        <v>44</v>
      </c>
      <c r="B49" s="19" t="s">
        <v>4</v>
      </c>
      <c r="C49" s="36" t="s">
        <v>35</v>
      </c>
      <c r="D49" s="304">
        <v>71</v>
      </c>
      <c r="E49" s="266">
        <v>4.0845000000000002</v>
      </c>
      <c r="F49" s="274">
        <v>4.1399999999999997</v>
      </c>
      <c r="G49" s="304">
        <v>125</v>
      </c>
      <c r="H49" s="266">
        <v>4.1040000000000001</v>
      </c>
      <c r="I49" s="274">
        <v>4.13</v>
      </c>
      <c r="J49" s="304">
        <v>98</v>
      </c>
      <c r="K49" s="266">
        <v>4.1429</v>
      </c>
      <c r="L49" s="274">
        <v>4.13</v>
      </c>
      <c r="M49" s="191">
        <v>101</v>
      </c>
      <c r="N49" s="192">
        <v>4.0792079207920793</v>
      </c>
      <c r="O49" s="132">
        <v>3.86</v>
      </c>
      <c r="P49" s="191">
        <v>107</v>
      </c>
      <c r="Q49" s="192">
        <v>4.0281000000000002</v>
      </c>
      <c r="R49" s="132">
        <v>4.1399999999999997</v>
      </c>
      <c r="S49" s="478">
        <v>57</v>
      </c>
      <c r="T49" s="286">
        <v>60</v>
      </c>
      <c r="U49" s="286">
        <v>50</v>
      </c>
      <c r="V49" s="286">
        <v>20</v>
      </c>
      <c r="W49" s="238">
        <v>61</v>
      </c>
      <c r="X49" s="33">
        <f t="shared" si="1"/>
        <v>248</v>
      </c>
    </row>
    <row r="50" spans="1:24" s="1" customFormat="1" ht="15" customHeight="1" x14ac:dyDescent="0.25">
      <c r="A50" s="26">
        <v>45</v>
      </c>
      <c r="B50" s="19" t="s">
        <v>7</v>
      </c>
      <c r="C50" s="36" t="s">
        <v>211</v>
      </c>
      <c r="D50" s="304">
        <v>45</v>
      </c>
      <c r="E50" s="266">
        <v>4.1778000000000004</v>
      </c>
      <c r="F50" s="273">
        <v>4.1399999999999997</v>
      </c>
      <c r="G50" s="304">
        <v>87</v>
      </c>
      <c r="H50" s="266">
        <v>4.1494999999999997</v>
      </c>
      <c r="I50" s="273">
        <v>4.13</v>
      </c>
      <c r="J50" s="304">
        <v>80</v>
      </c>
      <c r="K50" s="266">
        <v>4.1500000000000004</v>
      </c>
      <c r="L50" s="273">
        <v>4.13</v>
      </c>
      <c r="M50" s="187">
        <v>73</v>
      </c>
      <c r="N50" s="189">
        <v>3.7808219178082192</v>
      </c>
      <c r="O50" s="133">
        <v>3.86</v>
      </c>
      <c r="P50" s="187">
        <v>87</v>
      </c>
      <c r="Q50" s="189">
        <v>4.0804999999999998</v>
      </c>
      <c r="R50" s="133">
        <v>4.1399999999999997</v>
      </c>
      <c r="S50" s="477">
        <v>37</v>
      </c>
      <c r="T50" s="285">
        <v>51</v>
      </c>
      <c r="U50" s="285">
        <v>48</v>
      </c>
      <c r="V50" s="285">
        <v>59</v>
      </c>
      <c r="W50" s="238">
        <v>55</v>
      </c>
      <c r="X50" s="33">
        <f t="shared" si="1"/>
        <v>250</v>
      </c>
    </row>
    <row r="51" spans="1:24" s="1" customFormat="1" ht="15" customHeight="1" x14ac:dyDescent="0.25">
      <c r="A51" s="26">
        <v>46</v>
      </c>
      <c r="B51" s="19" t="s">
        <v>6</v>
      </c>
      <c r="C51" s="294" t="s">
        <v>125</v>
      </c>
      <c r="D51" s="304">
        <v>68</v>
      </c>
      <c r="E51" s="266">
        <v>3.6915999999999998</v>
      </c>
      <c r="F51" s="295">
        <v>4.1399999999999997</v>
      </c>
      <c r="G51" s="304">
        <v>100</v>
      </c>
      <c r="H51" s="266">
        <v>4.3899999999999997</v>
      </c>
      <c r="I51" s="295">
        <v>4.13</v>
      </c>
      <c r="J51" s="304">
        <v>88</v>
      </c>
      <c r="K51" s="266">
        <v>4.3978000000000002</v>
      </c>
      <c r="L51" s="295">
        <v>4.13</v>
      </c>
      <c r="M51" s="297">
        <v>93</v>
      </c>
      <c r="N51" s="298">
        <v>3.6451612903225805</v>
      </c>
      <c r="O51" s="299">
        <v>3.86</v>
      </c>
      <c r="P51" s="297">
        <v>84</v>
      </c>
      <c r="Q51" s="298">
        <v>4.1547000000000001</v>
      </c>
      <c r="R51" s="299">
        <v>4.1399999999999997</v>
      </c>
      <c r="S51" s="479">
        <v>109</v>
      </c>
      <c r="T51" s="203">
        <v>10</v>
      </c>
      <c r="U51" s="203">
        <v>10</v>
      </c>
      <c r="V51" s="203">
        <v>81</v>
      </c>
      <c r="W51" s="238">
        <v>40</v>
      </c>
      <c r="X51" s="33">
        <f t="shared" si="1"/>
        <v>250</v>
      </c>
    </row>
    <row r="52" spans="1:24" s="1" customFormat="1" ht="15" customHeight="1" x14ac:dyDescent="0.25">
      <c r="A52" s="26">
        <v>47</v>
      </c>
      <c r="B52" s="20" t="s">
        <v>6</v>
      </c>
      <c r="C52" s="36" t="s">
        <v>56</v>
      </c>
      <c r="D52" s="304">
        <v>45</v>
      </c>
      <c r="E52" s="266">
        <v>3.8218999999999999</v>
      </c>
      <c r="F52" s="273">
        <v>4.1399999999999997</v>
      </c>
      <c r="G52" s="304">
        <v>112</v>
      </c>
      <c r="H52" s="266">
        <v>4.2409999999999997</v>
      </c>
      <c r="I52" s="273">
        <v>4.13</v>
      </c>
      <c r="J52" s="304">
        <v>110</v>
      </c>
      <c r="K52" s="266">
        <v>4.1453999999999995</v>
      </c>
      <c r="L52" s="273">
        <v>4.13</v>
      </c>
      <c r="M52" s="187">
        <v>82</v>
      </c>
      <c r="N52" s="189">
        <v>3.8292682926829271</v>
      </c>
      <c r="O52" s="133">
        <v>3.86</v>
      </c>
      <c r="P52" s="187">
        <v>126</v>
      </c>
      <c r="Q52" s="189">
        <v>4.3019999999999996</v>
      </c>
      <c r="R52" s="133">
        <v>4.1399999999999997</v>
      </c>
      <c r="S52" s="477">
        <v>100</v>
      </c>
      <c r="T52" s="285">
        <v>29</v>
      </c>
      <c r="U52" s="285">
        <v>49</v>
      </c>
      <c r="V52" s="285">
        <v>52</v>
      </c>
      <c r="W52" s="238">
        <v>21</v>
      </c>
      <c r="X52" s="33">
        <f t="shared" si="1"/>
        <v>251</v>
      </c>
    </row>
    <row r="53" spans="1:24" s="1" customFormat="1" ht="15" customHeight="1" x14ac:dyDescent="0.25">
      <c r="A53" s="26">
        <v>48</v>
      </c>
      <c r="B53" s="20" t="s">
        <v>7</v>
      </c>
      <c r="C53" s="36" t="s">
        <v>101</v>
      </c>
      <c r="D53" s="304">
        <v>174</v>
      </c>
      <c r="E53" s="266">
        <v>4.2187999999999999</v>
      </c>
      <c r="F53" s="273">
        <v>4.1399999999999997</v>
      </c>
      <c r="G53" s="304">
        <v>254</v>
      </c>
      <c r="H53" s="266">
        <v>4.1886999999999999</v>
      </c>
      <c r="I53" s="273">
        <v>4.13</v>
      </c>
      <c r="J53" s="304">
        <v>154</v>
      </c>
      <c r="K53" s="266">
        <v>4.0520000000000005</v>
      </c>
      <c r="L53" s="273">
        <v>4.13</v>
      </c>
      <c r="M53" s="187">
        <v>164</v>
      </c>
      <c r="N53" s="189">
        <v>3.98780487804878</v>
      </c>
      <c r="O53" s="133">
        <v>3.86</v>
      </c>
      <c r="P53" s="187">
        <v>137</v>
      </c>
      <c r="Q53" s="189">
        <v>3.9854000000000003</v>
      </c>
      <c r="R53" s="133">
        <v>4.1399999999999997</v>
      </c>
      <c r="S53" s="477">
        <v>33</v>
      </c>
      <c r="T53" s="285">
        <v>38</v>
      </c>
      <c r="U53" s="285">
        <v>75</v>
      </c>
      <c r="V53" s="285">
        <v>35</v>
      </c>
      <c r="W53" s="238">
        <v>71</v>
      </c>
      <c r="X53" s="33">
        <f t="shared" si="1"/>
        <v>252</v>
      </c>
    </row>
    <row r="54" spans="1:24" s="1" customFormat="1" ht="15" customHeight="1" x14ac:dyDescent="0.25">
      <c r="A54" s="26">
        <v>49</v>
      </c>
      <c r="B54" s="20" t="s">
        <v>7</v>
      </c>
      <c r="C54" s="138" t="s">
        <v>208</v>
      </c>
      <c r="D54" s="304">
        <v>60</v>
      </c>
      <c r="E54" s="266">
        <v>4.2165999999999997</v>
      </c>
      <c r="F54" s="275">
        <v>4.1399999999999997</v>
      </c>
      <c r="G54" s="304">
        <v>138</v>
      </c>
      <c r="H54" s="266">
        <v>4.2028999999999996</v>
      </c>
      <c r="I54" s="275">
        <v>4.13</v>
      </c>
      <c r="J54" s="304">
        <v>140</v>
      </c>
      <c r="K54" s="266">
        <v>3.9714</v>
      </c>
      <c r="L54" s="275">
        <v>4.13</v>
      </c>
      <c r="M54" s="224">
        <v>126</v>
      </c>
      <c r="N54" s="22">
        <v>3.8412698412698409</v>
      </c>
      <c r="O54" s="165">
        <v>3.86</v>
      </c>
      <c r="P54" s="224">
        <v>59</v>
      </c>
      <c r="Q54" s="22">
        <v>4.0335000000000001</v>
      </c>
      <c r="R54" s="165">
        <v>4.1399999999999997</v>
      </c>
      <c r="S54" s="481">
        <v>34</v>
      </c>
      <c r="T54" s="287">
        <v>34</v>
      </c>
      <c r="U54" s="287">
        <v>85</v>
      </c>
      <c r="V54" s="287">
        <v>49</v>
      </c>
      <c r="W54" s="238">
        <v>60</v>
      </c>
      <c r="X54" s="33">
        <f t="shared" si="1"/>
        <v>262</v>
      </c>
    </row>
    <row r="55" spans="1:24" s="1" customFormat="1" ht="15" customHeight="1" thickBot="1" x14ac:dyDescent="0.3">
      <c r="A55" s="27">
        <v>50</v>
      </c>
      <c r="B55" s="128" t="s">
        <v>6</v>
      </c>
      <c r="C55" s="47" t="s">
        <v>127</v>
      </c>
      <c r="D55" s="306">
        <v>74</v>
      </c>
      <c r="E55" s="267">
        <v>4.1486999999999998</v>
      </c>
      <c r="F55" s="276">
        <v>4.1399999999999997</v>
      </c>
      <c r="G55" s="306">
        <v>157</v>
      </c>
      <c r="H55" s="267">
        <v>4.0955000000000004</v>
      </c>
      <c r="I55" s="276">
        <v>4.13</v>
      </c>
      <c r="J55" s="306">
        <v>178</v>
      </c>
      <c r="K55" s="267">
        <v>4.0842999999999998</v>
      </c>
      <c r="L55" s="276">
        <v>4.13</v>
      </c>
      <c r="M55" s="188">
        <v>160</v>
      </c>
      <c r="N55" s="190">
        <v>3.9312499999999999</v>
      </c>
      <c r="O55" s="136">
        <v>3.86</v>
      </c>
      <c r="P55" s="188">
        <v>160</v>
      </c>
      <c r="Q55" s="190">
        <v>4.1067</v>
      </c>
      <c r="R55" s="136">
        <v>4.1399999999999997</v>
      </c>
      <c r="S55" s="480">
        <v>45</v>
      </c>
      <c r="T55" s="288">
        <v>61</v>
      </c>
      <c r="U55" s="288">
        <v>66</v>
      </c>
      <c r="V55" s="288">
        <v>38</v>
      </c>
      <c r="W55" s="240">
        <v>52</v>
      </c>
      <c r="X55" s="34">
        <f t="shared" si="1"/>
        <v>262</v>
      </c>
    </row>
    <row r="56" spans="1:24" s="1" customFormat="1" ht="15" customHeight="1" x14ac:dyDescent="0.25">
      <c r="A56" s="41">
        <v>51</v>
      </c>
      <c r="B56" s="211" t="s">
        <v>7</v>
      </c>
      <c r="C56" s="45" t="s">
        <v>96</v>
      </c>
      <c r="D56" s="300">
        <v>126</v>
      </c>
      <c r="E56" s="263">
        <v>3.9921000000000002</v>
      </c>
      <c r="F56" s="270">
        <v>4.1399999999999997</v>
      </c>
      <c r="G56" s="300">
        <v>225</v>
      </c>
      <c r="H56" s="263">
        <v>3.9912000000000001</v>
      </c>
      <c r="I56" s="270">
        <v>4.13</v>
      </c>
      <c r="J56" s="300">
        <v>265</v>
      </c>
      <c r="K56" s="263">
        <v>4.3169000000000004</v>
      </c>
      <c r="L56" s="270">
        <v>4.13</v>
      </c>
      <c r="M56" s="193">
        <v>205</v>
      </c>
      <c r="N56" s="194">
        <v>3.7268292682926831</v>
      </c>
      <c r="O56" s="135">
        <v>3.86</v>
      </c>
      <c r="P56" s="193">
        <v>261</v>
      </c>
      <c r="Q56" s="194">
        <v>4.3635999999999999</v>
      </c>
      <c r="R56" s="135">
        <v>4.1399999999999997</v>
      </c>
      <c r="S56" s="474">
        <v>79</v>
      </c>
      <c r="T56" s="282">
        <v>81</v>
      </c>
      <c r="U56" s="282">
        <v>20</v>
      </c>
      <c r="V56" s="282">
        <v>69</v>
      </c>
      <c r="W56" s="236">
        <v>17</v>
      </c>
      <c r="X56" s="46">
        <f t="shared" si="1"/>
        <v>266</v>
      </c>
    </row>
    <row r="57" spans="1:24" s="1" customFormat="1" ht="15" customHeight="1" x14ac:dyDescent="0.25">
      <c r="A57" s="26">
        <v>52</v>
      </c>
      <c r="B57" s="20" t="s">
        <v>4</v>
      </c>
      <c r="C57" s="36" t="s">
        <v>113</v>
      </c>
      <c r="D57" s="304">
        <v>39</v>
      </c>
      <c r="E57" s="266">
        <v>3.9229999999999996</v>
      </c>
      <c r="F57" s="274">
        <v>4.1399999999999997</v>
      </c>
      <c r="G57" s="304">
        <v>86</v>
      </c>
      <c r="H57" s="266">
        <v>3.8837999999999999</v>
      </c>
      <c r="I57" s="274">
        <v>4.13</v>
      </c>
      <c r="J57" s="304">
        <v>116</v>
      </c>
      <c r="K57" s="266">
        <v>4.2327000000000004</v>
      </c>
      <c r="L57" s="274">
        <v>4.13</v>
      </c>
      <c r="M57" s="191">
        <v>110</v>
      </c>
      <c r="N57" s="192">
        <v>4.1545454545454552</v>
      </c>
      <c r="O57" s="132">
        <v>3.86</v>
      </c>
      <c r="P57" s="191">
        <v>101</v>
      </c>
      <c r="Q57" s="192">
        <v>4.1484999999999994</v>
      </c>
      <c r="R57" s="132">
        <v>4.1399999999999997</v>
      </c>
      <c r="S57" s="478">
        <v>86</v>
      </c>
      <c r="T57" s="286">
        <v>92</v>
      </c>
      <c r="U57" s="286">
        <v>34</v>
      </c>
      <c r="V57" s="286">
        <v>14</v>
      </c>
      <c r="W57" s="238">
        <v>41</v>
      </c>
      <c r="X57" s="33">
        <f t="shared" si="1"/>
        <v>267</v>
      </c>
    </row>
    <row r="58" spans="1:24" s="1" customFormat="1" ht="15" customHeight="1" x14ac:dyDescent="0.25">
      <c r="A58" s="26">
        <v>53</v>
      </c>
      <c r="B58" s="20" t="s">
        <v>5</v>
      </c>
      <c r="C58" s="36" t="s">
        <v>42</v>
      </c>
      <c r="D58" s="304">
        <v>73</v>
      </c>
      <c r="E58" s="266">
        <v>4.1643999999999997</v>
      </c>
      <c r="F58" s="273">
        <v>4.1399999999999997</v>
      </c>
      <c r="G58" s="304">
        <v>93</v>
      </c>
      <c r="H58" s="266">
        <v>4.1182000000000007</v>
      </c>
      <c r="I58" s="273">
        <v>4.13</v>
      </c>
      <c r="J58" s="304">
        <v>110</v>
      </c>
      <c r="K58" s="266">
        <v>4.0546000000000006</v>
      </c>
      <c r="L58" s="273">
        <v>4.13</v>
      </c>
      <c r="M58" s="187">
        <v>86</v>
      </c>
      <c r="N58" s="189">
        <v>3.6627906976744184</v>
      </c>
      <c r="O58" s="133">
        <v>3.86</v>
      </c>
      <c r="P58" s="187">
        <v>108</v>
      </c>
      <c r="Q58" s="189">
        <v>4.2591999999999999</v>
      </c>
      <c r="R58" s="133">
        <v>4.1399999999999997</v>
      </c>
      <c r="S58" s="477">
        <v>38</v>
      </c>
      <c r="T58" s="285">
        <v>57</v>
      </c>
      <c r="U58" s="285">
        <v>73</v>
      </c>
      <c r="V58" s="285">
        <v>78</v>
      </c>
      <c r="W58" s="238">
        <v>25</v>
      </c>
      <c r="X58" s="33">
        <f t="shared" si="1"/>
        <v>271</v>
      </c>
    </row>
    <row r="59" spans="1:24" s="1" customFormat="1" ht="15" customHeight="1" x14ac:dyDescent="0.25">
      <c r="A59" s="26">
        <v>54</v>
      </c>
      <c r="B59" s="20" t="s">
        <v>7</v>
      </c>
      <c r="C59" s="36" t="s">
        <v>138</v>
      </c>
      <c r="D59" s="304">
        <v>71</v>
      </c>
      <c r="E59" s="266">
        <v>3.8873000000000002</v>
      </c>
      <c r="F59" s="273">
        <v>4.1399999999999997</v>
      </c>
      <c r="G59" s="304">
        <v>127</v>
      </c>
      <c r="H59" s="266">
        <v>4.0631000000000004</v>
      </c>
      <c r="I59" s="273">
        <v>4.13</v>
      </c>
      <c r="J59" s="304">
        <v>122</v>
      </c>
      <c r="K59" s="266">
        <v>4.1886000000000001</v>
      </c>
      <c r="L59" s="273">
        <v>4.13</v>
      </c>
      <c r="M59" s="187">
        <v>114</v>
      </c>
      <c r="N59" s="189">
        <v>4.1052631578947363</v>
      </c>
      <c r="O59" s="133">
        <v>3.86</v>
      </c>
      <c r="P59" s="187">
        <v>82</v>
      </c>
      <c r="Q59" s="189">
        <v>4.1097000000000001</v>
      </c>
      <c r="R59" s="133">
        <v>4.1399999999999997</v>
      </c>
      <c r="S59" s="477">
        <v>92</v>
      </c>
      <c r="T59" s="285">
        <v>72</v>
      </c>
      <c r="U59" s="285">
        <v>42</v>
      </c>
      <c r="V59" s="285">
        <v>19</v>
      </c>
      <c r="W59" s="238">
        <v>50</v>
      </c>
      <c r="X59" s="33">
        <f t="shared" si="1"/>
        <v>275</v>
      </c>
    </row>
    <row r="60" spans="1:24" s="1" customFormat="1" ht="15" customHeight="1" x14ac:dyDescent="0.25">
      <c r="A60" s="26">
        <v>55</v>
      </c>
      <c r="B60" s="19" t="s">
        <v>7</v>
      </c>
      <c r="C60" s="36" t="s">
        <v>135</v>
      </c>
      <c r="D60" s="304">
        <v>146</v>
      </c>
      <c r="E60" s="266">
        <v>3.8763999999999998</v>
      </c>
      <c r="F60" s="273">
        <v>4.1399999999999997</v>
      </c>
      <c r="G60" s="304">
        <v>227</v>
      </c>
      <c r="H60" s="266">
        <v>4.0525000000000002</v>
      </c>
      <c r="I60" s="273">
        <v>4.13</v>
      </c>
      <c r="J60" s="304">
        <v>220</v>
      </c>
      <c r="K60" s="266">
        <v>4.0913000000000004</v>
      </c>
      <c r="L60" s="273">
        <v>4.13</v>
      </c>
      <c r="M60" s="187">
        <v>196</v>
      </c>
      <c r="N60" s="189">
        <v>3.989795918367347</v>
      </c>
      <c r="O60" s="133">
        <v>3.86</v>
      </c>
      <c r="P60" s="187">
        <v>105</v>
      </c>
      <c r="Q60" s="189">
        <v>4.3809000000000005</v>
      </c>
      <c r="R60" s="133">
        <v>4.1399999999999997</v>
      </c>
      <c r="S60" s="477">
        <v>93</v>
      </c>
      <c r="T60" s="285">
        <v>73</v>
      </c>
      <c r="U60" s="285">
        <v>65</v>
      </c>
      <c r="V60" s="285">
        <v>34</v>
      </c>
      <c r="W60" s="238">
        <v>11</v>
      </c>
      <c r="X60" s="33">
        <f t="shared" si="1"/>
        <v>276</v>
      </c>
    </row>
    <row r="61" spans="1:24" s="1" customFormat="1" ht="15" customHeight="1" x14ac:dyDescent="0.25">
      <c r="A61" s="26">
        <v>56</v>
      </c>
      <c r="B61" s="19" t="s">
        <v>7</v>
      </c>
      <c r="C61" s="36" t="s">
        <v>144</v>
      </c>
      <c r="D61" s="304">
        <v>51</v>
      </c>
      <c r="E61" s="266">
        <v>4.1372999999999998</v>
      </c>
      <c r="F61" s="273">
        <v>4.1399999999999997</v>
      </c>
      <c r="G61" s="304">
        <v>126</v>
      </c>
      <c r="H61" s="266">
        <v>4.1745999999999999</v>
      </c>
      <c r="I61" s="273">
        <v>4.13</v>
      </c>
      <c r="J61" s="304">
        <v>100</v>
      </c>
      <c r="K61" s="266">
        <v>4.1100000000000003</v>
      </c>
      <c r="L61" s="273">
        <v>4.13</v>
      </c>
      <c r="M61" s="187">
        <v>83</v>
      </c>
      <c r="N61" s="189">
        <v>3.5301204819277103</v>
      </c>
      <c r="O61" s="133">
        <v>3.86</v>
      </c>
      <c r="P61" s="187">
        <v>95</v>
      </c>
      <c r="Q61" s="189">
        <v>4.2104999999999997</v>
      </c>
      <c r="R61" s="133">
        <v>4.1399999999999997</v>
      </c>
      <c r="S61" s="477">
        <v>51</v>
      </c>
      <c r="T61" s="285">
        <v>45</v>
      </c>
      <c r="U61" s="285">
        <v>63</v>
      </c>
      <c r="V61" s="285">
        <v>89</v>
      </c>
      <c r="W61" s="238">
        <v>32</v>
      </c>
      <c r="X61" s="33">
        <f t="shared" si="1"/>
        <v>280</v>
      </c>
    </row>
    <row r="62" spans="1:24" s="1" customFormat="1" ht="15" customHeight="1" x14ac:dyDescent="0.25">
      <c r="A62" s="26">
        <v>57</v>
      </c>
      <c r="B62" s="19" t="s">
        <v>7</v>
      </c>
      <c r="C62" s="36" t="s">
        <v>137</v>
      </c>
      <c r="D62" s="304">
        <v>50</v>
      </c>
      <c r="E62" s="266">
        <v>4.28</v>
      </c>
      <c r="F62" s="273">
        <v>4.1399999999999997</v>
      </c>
      <c r="G62" s="304">
        <v>96</v>
      </c>
      <c r="H62" s="266">
        <v>4.2812000000000001</v>
      </c>
      <c r="I62" s="273">
        <v>4.13</v>
      </c>
      <c r="J62" s="304">
        <v>114</v>
      </c>
      <c r="K62" s="266">
        <v>3.8508</v>
      </c>
      <c r="L62" s="273">
        <v>4.13</v>
      </c>
      <c r="M62" s="187">
        <v>105</v>
      </c>
      <c r="N62" s="189">
        <v>3.4666666666666663</v>
      </c>
      <c r="O62" s="133">
        <v>3.86</v>
      </c>
      <c r="P62" s="187">
        <v>109</v>
      </c>
      <c r="Q62" s="189">
        <v>4.1467999999999998</v>
      </c>
      <c r="R62" s="133">
        <v>4.1399999999999997</v>
      </c>
      <c r="S62" s="477">
        <v>22</v>
      </c>
      <c r="T62" s="285">
        <v>22</v>
      </c>
      <c r="U62" s="285">
        <v>100</v>
      </c>
      <c r="V62" s="285">
        <v>96</v>
      </c>
      <c r="W62" s="238">
        <v>42</v>
      </c>
      <c r="X62" s="33">
        <f t="shared" si="1"/>
        <v>282</v>
      </c>
    </row>
    <row r="63" spans="1:24" s="1" customFormat="1" ht="15" customHeight="1" x14ac:dyDescent="0.25">
      <c r="A63" s="26">
        <v>58</v>
      </c>
      <c r="B63" s="19" t="s">
        <v>3</v>
      </c>
      <c r="C63" s="36" t="s">
        <v>215</v>
      </c>
      <c r="D63" s="304">
        <v>49</v>
      </c>
      <c r="E63" s="266">
        <v>4.2243999999999993</v>
      </c>
      <c r="F63" s="273">
        <v>4.1399999999999997</v>
      </c>
      <c r="G63" s="304">
        <v>87</v>
      </c>
      <c r="H63" s="266">
        <v>4.1380000000000008</v>
      </c>
      <c r="I63" s="273">
        <v>4.13</v>
      </c>
      <c r="J63" s="304">
        <v>87</v>
      </c>
      <c r="K63" s="266">
        <v>4.1375000000000002</v>
      </c>
      <c r="L63" s="273">
        <v>4.13</v>
      </c>
      <c r="M63" s="187">
        <v>69</v>
      </c>
      <c r="N63" s="189">
        <v>3.666666666666667</v>
      </c>
      <c r="O63" s="133">
        <v>3.86</v>
      </c>
      <c r="P63" s="187">
        <v>108</v>
      </c>
      <c r="Q63" s="189">
        <v>3.9908000000000006</v>
      </c>
      <c r="R63" s="133">
        <v>4.1399999999999997</v>
      </c>
      <c r="S63" s="477">
        <v>31</v>
      </c>
      <c r="T63" s="285">
        <v>52</v>
      </c>
      <c r="U63" s="285">
        <v>52</v>
      </c>
      <c r="V63" s="285">
        <v>77</v>
      </c>
      <c r="W63" s="238">
        <v>70</v>
      </c>
      <c r="X63" s="33">
        <f t="shared" si="1"/>
        <v>282</v>
      </c>
    </row>
    <row r="64" spans="1:24" s="1" customFormat="1" ht="15" customHeight="1" x14ac:dyDescent="0.25">
      <c r="A64" s="26">
        <v>59</v>
      </c>
      <c r="B64" s="19" t="s">
        <v>4</v>
      </c>
      <c r="C64" s="138" t="s">
        <v>32</v>
      </c>
      <c r="D64" s="304">
        <v>87</v>
      </c>
      <c r="E64" s="266">
        <v>4.0459999999999994</v>
      </c>
      <c r="F64" s="275">
        <v>4.1399999999999997</v>
      </c>
      <c r="G64" s="304">
        <v>136</v>
      </c>
      <c r="H64" s="266">
        <v>4.1764000000000001</v>
      </c>
      <c r="I64" s="275">
        <v>4.13</v>
      </c>
      <c r="J64" s="304">
        <v>166</v>
      </c>
      <c r="K64" s="266">
        <v>4.1261999999999999</v>
      </c>
      <c r="L64" s="275">
        <v>4.13</v>
      </c>
      <c r="M64" s="224">
        <v>140</v>
      </c>
      <c r="N64" s="22">
        <v>3.7428571428571433</v>
      </c>
      <c r="O64" s="165">
        <v>3.86</v>
      </c>
      <c r="P64" s="224">
        <v>113</v>
      </c>
      <c r="Q64" s="22">
        <v>4.0796999999999999</v>
      </c>
      <c r="R64" s="165">
        <v>4.1399999999999997</v>
      </c>
      <c r="S64" s="481">
        <v>65</v>
      </c>
      <c r="T64" s="287">
        <v>41</v>
      </c>
      <c r="U64" s="287">
        <v>58</v>
      </c>
      <c r="V64" s="287">
        <v>64</v>
      </c>
      <c r="W64" s="238">
        <v>56</v>
      </c>
      <c r="X64" s="33">
        <f t="shared" si="1"/>
        <v>284</v>
      </c>
    </row>
    <row r="65" spans="1:24" s="1" customFormat="1" ht="15" customHeight="1" thickBot="1" x14ac:dyDescent="0.3">
      <c r="A65" s="27">
        <v>60</v>
      </c>
      <c r="B65" s="28" t="s">
        <v>1</v>
      </c>
      <c r="C65" s="47" t="s">
        <v>104</v>
      </c>
      <c r="D65" s="306">
        <v>50</v>
      </c>
      <c r="E65" s="267">
        <v>3.94</v>
      </c>
      <c r="F65" s="276">
        <v>4.1399999999999997</v>
      </c>
      <c r="G65" s="306">
        <v>94</v>
      </c>
      <c r="H65" s="267">
        <v>4.1701999999999995</v>
      </c>
      <c r="I65" s="276">
        <v>4.13</v>
      </c>
      <c r="J65" s="306">
        <v>95</v>
      </c>
      <c r="K65" s="267">
        <v>4.0944000000000003</v>
      </c>
      <c r="L65" s="276">
        <v>4.13</v>
      </c>
      <c r="M65" s="188">
        <v>106</v>
      </c>
      <c r="N65" s="190">
        <v>4.0566037735849054</v>
      </c>
      <c r="O65" s="136">
        <v>3.86</v>
      </c>
      <c r="P65" s="188">
        <v>86</v>
      </c>
      <c r="Q65" s="190">
        <v>3.9186000000000001</v>
      </c>
      <c r="R65" s="136">
        <v>4.1399999999999997</v>
      </c>
      <c r="S65" s="480">
        <v>82</v>
      </c>
      <c r="T65" s="288">
        <v>43</v>
      </c>
      <c r="U65" s="288">
        <v>64</v>
      </c>
      <c r="V65" s="288">
        <v>25</v>
      </c>
      <c r="W65" s="240">
        <v>83</v>
      </c>
      <c r="X65" s="34">
        <f t="shared" si="1"/>
        <v>297</v>
      </c>
    </row>
    <row r="66" spans="1:24" s="1" customFormat="1" ht="15" customHeight="1" x14ac:dyDescent="0.25">
      <c r="A66" s="25">
        <v>61</v>
      </c>
      <c r="B66" s="18" t="s">
        <v>5</v>
      </c>
      <c r="C66" s="35" t="s">
        <v>213</v>
      </c>
      <c r="D66" s="300">
        <v>85</v>
      </c>
      <c r="E66" s="263">
        <v>4.2117000000000004</v>
      </c>
      <c r="F66" s="274">
        <v>4.1399999999999997</v>
      </c>
      <c r="G66" s="300">
        <v>132</v>
      </c>
      <c r="H66" s="263">
        <v>4.0229999999999997</v>
      </c>
      <c r="I66" s="274">
        <v>4.13</v>
      </c>
      <c r="J66" s="300">
        <v>110</v>
      </c>
      <c r="K66" s="263">
        <v>4.1726999999999999</v>
      </c>
      <c r="L66" s="274">
        <v>4.13</v>
      </c>
      <c r="M66" s="191">
        <v>109</v>
      </c>
      <c r="N66" s="192">
        <v>3.5871559633027523</v>
      </c>
      <c r="O66" s="132">
        <v>3.86</v>
      </c>
      <c r="P66" s="191">
        <v>111</v>
      </c>
      <c r="Q66" s="192">
        <v>4.0541</v>
      </c>
      <c r="R66" s="132">
        <v>4.1399999999999997</v>
      </c>
      <c r="S66" s="478">
        <v>36</v>
      </c>
      <c r="T66" s="286">
        <v>76</v>
      </c>
      <c r="U66" s="286">
        <v>43</v>
      </c>
      <c r="V66" s="286">
        <v>84</v>
      </c>
      <c r="W66" s="237">
        <v>59</v>
      </c>
      <c r="X66" s="32">
        <f t="shared" si="1"/>
        <v>298</v>
      </c>
    </row>
    <row r="67" spans="1:24" s="1" customFormat="1" ht="15" customHeight="1" x14ac:dyDescent="0.25">
      <c r="A67" s="26">
        <v>62</v>
      </c>
      <c r="B67" s="19" t="s">
        <v>3</v>
      </c>
      <c r="C67" s="36" t="s">
        <v>25</v>
      </c>
      <c r="D67" s="307">
        <v>43</v>
      </c>
      <c r="E67" s="264">
        <v>3.9302000000000006</v>
      </c>
      <c r="F67" s="274">
        <v>4.1399999999999997</v>
      </c>
      <c r="G67" s="307">
        <v>62</v>
      </c>
      <c r="H67" s="264">
        <v>4.0644999999999998</v>
      </c>
      <c r="I67" s="274">
        <v>4.13</v>
      </c>
      <c r="J67" s="307">
        <v>81</v>
      </c>
      <c r="K67" s="264">
        <v>4.0744000000000007</v>
      </c>
      <c r="L67" s="274">
        <v>4.13</v>
      </c>
      <c r="M67" s="191">
        <v>46</v>
      </c>
      <c r="N67" s="192">
        <v>3.8695652173913042</v>
      </c>
      <c r="O67" s="132">
        <v>3.86</v>
      </c>
      <c r="P67" s="191">
        <v>91</v>
      </c>
      <c r="Q67" s="192">
        <v>4.1981999999999999</v>
      </c>
      <c r="R67" s="132">
        <v>4.1399999999999997</v>
      </c>
      <c r="S67" s="478">
        <v>84</v>
      </c>
      <c r="T67" s="286">
        <v>70</v>
      </c>
      <c r="U67" s="286">
        <v>68</v>
      </c>
      <c r="V67" s="286">
        <v>46</v>
      </c>
      <c r="W67" s="238">
        <v>34</v>
      </c>
      <c r="X67" s="33">
        <f t="shared" si="1"/>
        <v>302</v>
      </c>
    </row>
    <row r="68" spans="1:24" s="1" customFormat="1" ht="15" customHeight="1" x14ac:dyDescent="0.25">
      <c r="A68" s="26">
        <v>63</v>
      </c>
      <c r="B68" s="19" t="s">
        <v>7</v>
      </c>
      <c r="C68" s="36" t="s">
        <v>136</v>
      </c>
      <c r="D68" s="304">
        <v>54</v>
      </c>
      <c r="E68" s="265">
        <v>4.2407000000000004</v>
      </c>
      <c r="F68" s="274">
        <v>4.1399999999999997</v>
      </c>
      <c r="G68" s="304">
        <v>81</v>
      </c>
      <c r="H68" s="265">
        <v>4.1725000000000003</v>
      </c>
      <c r="I68" s="274">
        <v>4.13</v>
      </c>
      <c r="J68" s="304">
        <v>105</v>
      </c>
      <c r="K68" s="265">
        <v>4.1147</v>
      </c>
      <c r="L68" s="274">
        <v>4.13</v>
      </c>
      <c r="M68" s="191">
        <v>69</v>
      </c>
      <c r="N68" s="192">
        <v>3.5942028985507251</v>
      </c>
      <c r="O68" s="132">
        <v>3.86</v>
      </c>
      <c r="P68" s="191">
        <v>94</v>
      </c>
      <c r="Q68" s="192">
        <v>3.9043000000000001</v>
      </c>
      <c r="R68" s="132">
        <v>4.1399999999999997</v>
      </c>
      <c r="S68" s="478">
        <v>29</v>
      </c>
      <c r="T68" s="286">
        <v>44</v>
      </c>
      <c r="U68" s="286">
        <v>62</v>
      </c>
      <c r="V68" s="286">
        <v>83</v>
      </c>
      <c r="W68" s="238">
        <v>87</v>
      </c>
      <c r="X68" s="33">
        <f t="shared" si="1"/>
        <v>305</v>
      </c>
    </row>
    <row r="69" spans="1:24" s="1" customFormat="1" ht="15" customHeight="1" x14ac:dyDescent="0.25">
      <c r="A69" s="26">
        <v>64</v>
      </c>
      <c r="B69" s="19" t="s">
        <v>7</v>
      </c>
      <c r="C69" s="36" t="s">
        <v>142</v>
      </c>
      <c r="D69" s="304">
        <v>81</v>
      </c>
      <c r="E69" s="266">
        <v>4.0493999999999994</v>
      </c>
      <c r="F69" s="273">
        <v>4.1399999999999997</v>
      </c>
      <c r="G69" s="304">
        <v>132</v>
      </c>
      <c r="H69" s="266">
        <v>4.0000000000000009</v>
      </c>
      <c r="I69" s="273">
        <v>4.13</v>
      </c>
      <c r="J69" s="304">
        <v>153</v>
      </c>
      <c r="K69" s="266">
        <v>4.1311</v>
      </c>
      <c r="L69" s="273">
        <v>4.13</v>
      </c>
      <c r="M69" s="187">
        <v>122</v>
      </c>
      <c r="N69" s="189">
        <v>3.8606557377049184</v>
      </c>
      <c r="O69" s="133">
        <v>3.86</v>
      </c>
      <c r="P69" s="187">
        <v>142</v>
      </c>
      <c r="Q69" s="189">
        <v>4.0211000000000006</v>
      </c>
      <c r="R69" s="133">
        <v>4.1399999999999997</v>
      </c>
      <c r="S69" s="477">
        <v>63</v>
      </c>
      <c r="T69" s="285">
        <v>78</v>
      </c>
      <c r="U69" s="285">
        <v>55</v>
      </c>
      <c r="V69" s="285">
        <v>47</v>
      </c>
      <c r="W69" s="238">
        <v>65</v>
      </c>
      <c r="X69" s="186">
        <f t="shared" si="1"/>
        <v>308</v>
      </c>
    </row>
    <row r="70" spans="1:24" s="1" customFormat="1" ht="15" customHeight="1" x14ac:dyDescent="0.25">
      <c r="A70" s="26">
        <v>65</v>
      </c>
      <c r="B70" s="19" t="s">
        <v>2</v>
      </c>
      <c r="C70" s="36" t="s">
        <v>69</v>
      </c>
      <c r="D70" s="304">
        <v>46</v>
      </c>
      <c r="E70" s="266">
        <v>4.0217999999999998</v>
      </c>
      <c r="F70" s="273">
        <v>4.1399999999999997</v>
      </c>
      <c r="G70" s="304">
        <v>44</v>
      </c>
      <c r="H70" s="266">
        <v>4.1135999999999999</v>
      </c>
      <c r="I70" s="273">
        <v>4.13</v>
      </c>
      <c r="J70" s="304">
        <v>40</v>
      </c>
      <c r="K70" s="266">
        <v>4.25</v>
      </c>
      <c r="L70" s="273">
        <v>4.13</v>
      </c>
      <c r="M70" s="187">
        <v>48</v>
      </c>
      <c r="N70" s="189">
        <v>3.2708333333333339</v>
      </c>
      <c r="O70" s="133">
        <v>3.86</v>
      </c>
      <c r="P70" s="187">
        <v>52</v>
      </c>
      <c r="Q70" s="189">
        <v>4.1347000000000005</v>
      </c>
      <c r="R70" s="133">
        <v>4.1399999999999997</v>
      </c>
      <c r="S70" s="477">
        <v>71</v>
      </c>
      <c r="T70" s="285">
        <v>58</v>
      </c>
      <c r="U70" s="285">
        <v>28</v>
      </c>
      <c r="V70" s="285">
        <v>107</v>
      </c>
      <c r="W70" s="238">
        <v>44</v>
      </c>
      <c r="X70" s="33">
        <f t="shared" ref="X70:X101" si="2">W70+V70+U70+T70+S70</f>
        <v>308</v>
      </c>
    </row>
    <row r="71" spans="1:24" s="1" customFormat="1" ht="15" customHeight="1" x14ac:dyDescent="0.25">
      <c r="A71" s="26">
        <v>66</v>
      </c>
      <c r="B71" s="19" t="s">
        <v>7</v>
      </c>
      <c r="C71" s="36" t="s">
        <v>145</v>
      </c>
      <c r="D71" s="304">
        <v>153</v>
      </c>
      <c r="E71" s="266">
        <v>4.0325999999999995</v>
      </c>
      <c r="F71" s="273">
        <v>4.1399999999999997</v>
      </c>
      <c r="G71" s="304">
        <v>261</v>
      </c>
      <c r="H71" s="266">
        <v>4.0804999999999998</v>
      </c>
      <c r="I71" s="273">
        <v>4.13</v>
      </c>
      <c r="J71" s="304">
        <v>277</v>
      </c>
      <c r="K71" s="266">
        <v>4.1692999999999998</v>
      </c>
      <c r="L71" s="273">
        <v>4.13</v>
      </c>
      <c r="M71" s="187">
        <v>268</v>
      </c>
      <c r="N71" s="189">
        <v>4.0111940298507465</v>
      </c>
      <c r="O71" s="133">
        <v>3.86</v>
      </c>
      <c r="P71" s="187">
        <v>274</v>
      </c>
      <c r="Q71" s="189">
        <v>3.8211999999999993</v>
      </c>
      <c r="R71" s="133">
        <v>4.1399999999999997</v>
      </c>
      <c r="S71" s="477">
        <v>68</v>
      </c>
      <c r="T71" s="285">
        <v>67</v>
      </c>
      <c r="U71" s="285">
        <v>46</v>
      </c>
      <c r="V71" s="285">
        <v>30</v>
      </c>
      <c r="W71" s="238">
        <v>100</v>
      </c>
      <c r="X71" s="33">
        <f t="shared" si="2"/>
        <v>311</v>
      </c>
    </row>
    <row r="72" spans="1:24" s="1" customFormat="1" ht="15" customHeight="1" x14ac:dyDescent="0.25">
      <c r="A72" s="26">
        <v>67</v>
      </c>
      <c r="B72" s="19" t="s">
        <v>5</v>
      </c>
      <c r="C72" s="294" t="s">
        <v>122</v>
      </c>
      <c r="D72" s="304">
        <v>43</v>
      </c>
      <c r="E72" s="268">
        <v>3.8138999999999998</v>
      </c>
      <c r="F72" s="295">
        <v>4.1399999999999997</v>
      </c>
      <c r="G72" s="304">
        <v>91</v>
      </c>
      <c r="H72" s="268">
        <v>4.1758000000000006</v>
      </c>
      <c r="I72" s="295">
        <v>4.13</v>
      </c>
      <c r="J72" s="304">
        <v>111</v>
      </c>
      <c r="K72" s="268">
        <v>4.1350999999999996</v>
      </c>
      <c r="L72" s="295">
        <v>4.13</v>
      </c>
      <c r="M72" s="297">
        <v>76</v>
      </c>
      <c r="N72" s="298">
        <v>4.0789473684210522</v>
      </c>
      <c r="O72" s="299">
        <v>3.86</v>
      </c>
      <c r="P72" s="297">
        <v>95</v>
      </c>
      <c r="Q72" s="298">
        <v>3.8313999999999999</v>
      </c>
      <c r="R72" s="299">
        <v>4.1399999999999997</v>
      </c>
      <c r="S72" s="479">
        <v>101</v>
      </c>
      <c r="T72" s="203">
        <v>39</v>
      </c>
      <c r="U72" s="203">
        <v>53</v>
      </c>
      <c r="V72" s="203">
        <v>21</v>
      </c>
      <c r="W72" s="238">
        <v>97</v>
      </c>
      <c r="X72" s="33">
        <f t="shared" si="2"/>
        <v>311</v>
      </c>
    </row>
    <row r="73" spans="1:24" s="1" customFormat="1" ht="15" customHeight="1" x14ac:dyDescent="0.25">
      <c r="A73" s="26">
        <v>68</v>
      </c>
      <c r="B73" s="19" t="s">
        <v>7</v>
      </c>
      <c r="C73" s="36" t="s">
        <v>132</v>
      </c>
      <c r="D73" s="304">
        <v>59</v>
      </c>
      <c r="E73" s="266">
        <v>4.0678000000000001</v>
      </c>
      <c r="F73" s="273">
        <v>4.1399999999999997</v>
      </c>
      <c r="G73" s="304">
        <v>116</v>
      </c>
      <c r="H73" s="266">
        <v>4.0948000000000002</v>
      </c>
      <c r="I73" s="273">
        <v>4.13</v>
      </c>
      <c r="J73" s="304">
        <v>120</v>
      </c>
      <c r="K73" s="266">
        <v>4.2665999999999995</v>
      </c>
      <c r="L73" s="273">
        <v>4.13</v>
      </c>
      <c r="M73" s="187">
        <v>93</v>
      </c>
      <c r="N73" s="189">
        <v>3.78494623655914</v>
      </c>
      <c r="O73" s="133">
        <v>3.86</v>
      </c>
      <c r="P73" s="187">
        <v>66</v>
      </c>
      <c r="Q73" s="189">
        <v>3.6968999999999999</v>
      </c>
      <c r="R73" s="133">
        <v>4.1399999999999997</v>
      </c>
      <c r="S73" s="477">
        <v>61</v>
      </c>
      <c r="T73" s="285">
        <v>63</v>
      </c>
      <c r="U73" s="285">
        <v>25</v>
      </c>
      <c r="V73" s="285">
        <v>58</v>
      </c>
      <c r="W73" s="238">
        <v>105</v>
      </c>
      <c r="X73" s="33">
        <f t="shared" si="2"/>
        <v>312</v>
      </c>
    </row>
    <row r="74" spans="1:24" s="1" customFormat="1" ht="15" customHeight="1" x14ac:dyDescent="0.25">
      <c r="A74" s="26">
        <v>69</v>
      </c>
      <c r="B74" s="19" t="s">
        <v>6</v>
      </c>
      <c r="C74" s="36" t="s">
        <v>54</v>
      </c>
      <c r="D74" s="304">
        <v>56</v>
      </c>
      <c r="E74" s="266">
        <v>4</v>
      </c>
      <c r="F74" s="273">
        <v>4.1399999999999997</v>
      </c>
      <c r="G74" s="304">
        <v>96</v>
      </c>
      <c r="H74" s="266">
        <v>4.2292000000000005</v>
      </c>
      <c r="I74" s="273">
        <v>4.13</v>
      </c>
      <c r="J74" s="304">
        <v>95</v>
      </c>
      <c r="K74" s="266">
        <v>4.0004</v>
      </c>
      <c r="L74" s="273">
        <v>4.13</v>
      </c>
      <c r="M74" s="187">
        <v>81</v>
      </c>
      <c r="N74" s="189">
        <v>3.9012345679012346</v>
      </c>
      <c r="O74" s="133">
        <v>3.86</v>
      </c>
      <c r="P74" s="187">
        <v>104</v>
      </c>
      <c r="Q74" s="189">
        <v>3.9135000000000004</v>
      </c>
      <c r="R74" s="133">
        <v>4.1399999999999997</v>
      </c>
      <c r="S74" s="477">
        <v>74</v>
      </c>
      <c r="T74" s="285">
        <v>30</v>
      </c>
      <c r="U74" s="285">
        <v>81</v>
      </c>
      <c r="V74" s="285">
        <v>43</v>
      </c>
      <c r="W74" s="238">
        <v>85</v>
      </c>
      <c r="X74" s="33">
        <f t="shared" si="2"/>
        <v>313</v>
      </c>
    </row>
    <row r="75" spans="1:24" s="1" customFormat="1" ht="15" customHeight="1" thickBot="1" x14ac:dyDescent="0.3">
      <c r="A75" s="27">
        <v>70</v>
      </c>
      <c r="B75" s="28" t="s">
        <v>4</v>
      </c>
      <c r="C75" s="47" t="s">
        <v>28</v>
      </c>
      <c r="D75" s="306">
        <v>72</v>
      </c>
      <c r="E75" s="267">
        <v>4.1111000000000004</v>
      </c>
      <c r="F75" s="276">
        <v>4.1399999999999997</v>
      </c>
      <c r="G75" s="306">
        <v>123</v>
      </c>
      <c r="H75" s="267">
        <v>4.1545000000000005</v>
      </c>
      <c r="I75" s="276">
        <v>4.13</v>
      </c>
      <c r="J75" s="306">
        <v>140</v>
      </c>
      <c r="K75" s="267">
        <v>3.8642000000000003</v>
      </c>
      <c r="L75" s="276">
        <v>4.13</v>
      </c>
      <c r="M75" s="188">
        <v>143</v>
      </c>
      <c r="N75" s="190">
        <v>3.8041958041958037</v>
      </c>
      <c r="O75" s="136">
        <v>3.86</v>
      </c>
      <c r="P75" s="188">
        <v>134</v>
      </c>
      <c r="Q75" s="190">
        <v>4.0222999999999995</v>
      </c>
      <c r="R75" s="136">
        <v>4.1399999999999997</v>
      </c>
      <c r="S75" s="480">
        <v>54</v>
      </c>
      <c r="T75" s="288">
        <v>50</v>
      </c>
      <c r="U75" s="288">
        <v>98</v>
      </c>
      <c r="V75" s="288">
        <v>56</v>
      </c>
      <c r="W75" s="240">
        <v>64</v>
      </c>
      <c r="X75" s="34">
        <f t="shared" si="2"/>
        <v>322</v>
      </c>
    </row>
    <row r="76" spans="1:24" s="1" customFormat="1" ht="15" customHeight="1" x14ac:dyDescent="0.25">
      <c r="A76" s="25">
        <v>71</v>
      </c>
      <c r="B76" s="18" t="s">
        <v>6</v>
      </c>
      <c r="C76" s="35" t="s">
        <v>55</v>
      </c>
      <c r="D76" s="300">
        <v>43</v>
      </c>
      <c r="E76" s="263">
        <v>4.5119999999999996</v>
      </c>
      <c r="F76" s="274">
        <v>4.1399999999999997</v>
      </c>
      <c r="G76" s="300">
        <v>60</v>
      </c>
      <c r="H76" s="263">
        <v>3.8996000000000004</v>
      </c>
      <c r="I76" s="274">
        <v>4.13</v>
      </c>
      <c r="J76" s="300">
        <v>71</v>
      </c>
      <c r="K76" s="263">
        <v>4.2253999999999996</v>
      </c>
      <c r="L76" s="274">
        <v>4.13</v>
      </c>
      <c r="M76" s="191">
        <v>75</v>
      </c>
      <c r="N76" s="192">
        <v>3.4666666666666668</v>
      </c>
      <c r="O76" s="132">
        <v>3.86</v>
      </c>
      <c r="P76" s="191">
        <v>74</v>
      </c>
      <c r="Q76" s="192">
        <v>3.8239000000000005</v>
      </c>
      <c r="R76" s="132">
        <v>4.1399999999999997</v>
      </c>
      <c r="S76" s="478">
        <v>5</v>
      </c>
      <c r="T76" s="286">
        <v>90</v>
      </c>
      <c r="U76" s="286">
        <v>35</v>
      </c>
      <c r="V76" s="286">
        <v>95</v>
      </c>
      <c r="W76" s="237">
        <v>98</v>
      </c>
      <c r="X76" s="32">
        <f t="shared" si="2"/>
        <v>323</v>
      </c>
    </row>
    <row r="77" spans="1:24" s="1" customFormat="1" ht="15" customHeight="1" x14ac:dyDescent="0.25">
      <c r="A77" s="26">
        <v>72</v>
      </c>
      <c r="B77" s="20" t="s">
        <v>7</v>
      </c>
      <c r="C77" s="36" t="s">
        <v>139</v>
      </c>
      <c r="D77" s="304">
        <v>71</v>
      </c>
      <c r="E77" s="266">
        <v>3.8590999999999998</v>
      </c>
      <c r="F77" s="273">
        <v>4.1399999999999997</v>
      </c>
      <c r="G77" s="304">
        <v>124</v>
      </c>
      <c r="H77" s="266">
        <v>4.1290999999999993</v>
      </c>
      <c r="I77" s="273">
        <v>4.13</v>
      </c>
      <c r="J77" s="304">
        <v>152</v>
      </c>
      <c r="K77" s="266">
        <v>3.9539</v>
      </c>
      <c r="L77" s="273">
        <v>4.13</v>
      </c>
      <c r="M77" s="187">
        <v>113</v>
      </c>
      <c r="N77" s="189">
        <v>3.7345132743362832</v>
      </c>
      <c r="O77" s="133">
        <v>3.86</v>
      </c>
      <c r="P77" s="187">
        <v>162</v>
      </c>
      <c r="Q77" s="189">
        <v>4.3580000000000005</v>
      </c>
      <c r="R77" s="133">
        <v>4.1399999999999997</v>
      </c>
      <c r="S77" s="477">
        <v>98</v>
      </c>
      <c r="T77" s="285">
        <v>55</v>
      </c>
      <c r="U77" s="285">
        <v>89</v>
      </c>
      <c r="V77" s="285">
        <v>68</v>
      </c>
      <c r="W77" s="238">
        <v>15</v>
      </c>
      <c r="X77" s="33">
        <f t="shared" si="2"/>
        <v>325</v>
      </c>
    </row>
    <row r="78" spans="1:24" s="1" customFormat="1" ht="15" customHeight="1" x14ac:dyDescent="0.25">
      <c r="A78" s="26">
        <v>73</v>
      </c>
      <c r="B78" s="20" t="s">
        <v>2</v>
      </c>
      <c r="C78" s="36" t="s">
        <v>150</v>
      </c>
      <c r="D78" s="304">
        <v>183</v>
      </c>
      <c r="E78" s="266">
        <v>3.8963000000000001</v>
      </c>
      <c r="F78" s="274">
        <v>4.1399999999999997</v>
      </c>
      <c r="G78" s="304">
        <v>360</v>
      </c>
      <c r="H78" s="266">
        <v>4.2530999999999999</v>
      </c>
      <c r="I78" s="274">
        <v>4.13</v>
      </c>
      <c r="J78" s="304">
        <v>410</v>
      </c>
      <c r="K78" s="266">
        <v>3.8776999999999999</v>
      </c>
      <c r="L78" s="274">
        <v>4.13</v>
      </c>
      <c r="M78" s="191">
        <v>332</v>
      </c>
      <c r="N78" s="192">
        <v>3.8463855421686746</v>
      </c>
      <c r="O78" s="132">
        <v>3.86</v>
      </c>
      <c r="P78" s="191">
        <v>395</v>
      </c>
      <c r="Q78" s="192">
        <v>4.0026000000000002</v>
      </c>
      <c r="R78" s="132">
        <v>4.1399999999999997</v>
      </c>
      <c r="S78" s="478">
        <v>91</v>
      </c>
      <c r="T78" s="286">
        <v>26</v>
      </c>
      <c r="U78" s="286">
        <v>94</v>
      </c>
      <c r="V78" s="286">
        <v>48</v>
      </c>
      <c r="W78" s="238">
        <v>69</v>
      </c>
      <c r="X78" s="33">
        <f t="shared" si="2"/>
        <v>328</v>
      </c>
    </row>
    <row r="79" spans="1:24" s="1" customFormat="1" ht="15" customHeight="1" x14ac:dyDescent="0.25">
      <c r="A79" s="26">
        <v>74</v>
      </c>
      <c r="B79" s="20" t="s">
        <v>4</v>
      </c>
      <c r="C79" s="36" t="s">
        <v>37</v>
      </c>
      <c r="D79" s="304">
        <v>68</v>
      </c>
      <c r="E79" s="266">
        <v>4.0440999999999994</v>
      </c>
      <c r="F79" s="273">
        <v>4.1399999999999997</v>
      </c>
      <c r="G79" s="304">
        <v>126</v>
      </c>
      <c r="H79" s="266">
        <v>3.9603000000000002</v>
      </c>
      <c r="I79" s="273">
        <v>4.13</v>
      </c>
      <c r="J79" s="304">
        <v>148</v>
      </c>
      <c r="K79" s="266">
        <v>3.9594999999999998</v>
      </c>
      <c r="L79" s="273">
        <v>4.13</v>
      </c>
      <c r="M79" s="187">
        <v>125</v>
      </c>
      <c r="N79" s="189">
        <v>3.7040000000000002</v>
      </c>
      <c r="O79" s="133">
        <v>3.86</v>
      </c>
      <c r="P79" s="187">
        <v>105</v>
      </c>
      <c r="Q79" s="189">
        <v>4.2377000000000002</v>
      </c>
      <c r="R79" s="133">
        <v>4.1399999999999997</v>
      </c>
      <c r="S79" s="477">
        <v>66</v>
      </c>
      <c r="T79" s="285">
        <v>85</v>
      </c>
      <c r="U79" s="285">
        <v>88</v>
      </c>
      <c r="V79" s="285">
        <v>71</v>
      </c>
      <c r="W79" s="238">
        <v>27</v>
      </c>
      <c r="X79" s="33">
        <f t="shared" si="2"/>
        <v>337</v>
      </c>
    </row>
    <row r="80" spans="1:24" s="1" customFormat="1" ht="15" customHeight="1" x14ac:dyDescent="0.25">
      <c r="A80" s="26">
        <v>75</v>
      </c>
      <c r="B80" s="19" t="s">
        <v>1</v>
      </c>
      <c r="C80" s="36" t="s">
        <v>105</v>
      </c>
      <c r="D80" s="304">
        <v>67</v>
      </c>
      <c r="E80" s="266">
        <v>3.9102999999999999</v>
      </c>
      <c r="F80" s="273">
        <v>4.1399999999999997</v>
      </c>
      <c r="G80" s="304">
        <v>122</v>
      </c>
      <c r="H80" s="266">
        <v>3.9836</v>
      </c>
      <c r="I80" s="273">
        <v>4.13</v>
      </c>
      <c r="J80" s="304">
        <v>124</v>
      </c>
      <c r="K80" s="266">
        <v>4.2339000000000002</v>
      </c>
      <c r="L80" s="273">
        <v>4.13</v>
      </c>
      <c r="M80" s="187">
        <v>118</v>
      </c>
      <c r="N80" s="189">
        <v>3.5254237288135588</v>
      </c>
      <c r="O80" s="133">
        <v>3.86</v>
      </c>
      <c r="P80" s="187">
        <v>116</v>
      </c>
      <c r="Q80" s="189">
        <v>4.1464999999999996</v>
      </c>
      <c r="R80" s="133">
        <v>4.1399999999999997</v>
      </c>
      <c r="S80" s="477">
        <v>89</v>
      </c>
      <c r="T80" s="285">
        <v>82</v>
      </c>
      <c r="U80" s="285">
        <v>33</v>
      </c>
      <c r="V80" s="285">
        <v>90</v>
      </c>
      <c r="W80" s="238">
        <v>43</v>
      </c>
      <c r="X80" s="33">
        <f t="shared" si="2"/>
        <v>337</v>
      </c>
    </row>
    <row r="81" spans="1:24" s="1" customFormat="1" ht="15" customHeight="1" x14ac:dyDescent="0.25">
      <c r="A81" s="26">
        <v>76</v>
      </c>
      <c r="B81" s="19" t="s">
        <v>5</v>
      </c>
      <c r="C81" s="36" t="s">
        <v>49</v>
      </c>
      <c r="D81" s="304">
        <v>46</v>
      </c>
      <c r="E81" s="266">
        <v>3.9130000000000003</v>
      </c>
      <c r="F81" s="273">
        <v>4.1399999999999997</v>
      </c>
      <c r="G81" s="304">
        <v>83</v>
      </c>
      <c r="H81" s="266">
        <v>3.7466000000000004</v>
      </c>
      <c r="I81" s="273">
        <v>4.13</v>
      </c>
      <c r="J81" s="304">
        <v>87</v>
      </c>
      <c r="K81" s="266">
        <v>4.1950000000000003</v>
      </c>
      <c r="L81" s="273">
        <v>4.13</v>
      </c>
      <c r="M81" s="187">
        <v>78</v>
      </c>
      <c r="N81" s="189">
        <v>3.9102564102564101</v>
      </c>
      <c r="O81" s="133">
        <v>3.86</v>
      </c>
      <c r="P81" s="187">
        <v>86</v>
      </c>
      <c r="Q81" s="189">
        <v>3.9768000000000008</v>
      </c>
      <c r="R81" s="133">
        <v>4.1399999999999997</v>
      </c>
      <c r="S81" s="477">
        <v>88</v>
      </c>
      <c r="T81" s="285">
        <v>100</v>
      </c>
      <c r="U81" s="285">
        <v>40</v>
      </c>
      <c r="V81" s="285">
        <v>41</v>
      </c>
      <c r="W81" s="238">
        <v>74</v>
      </c>
      <c r="X81" s="33">
        <f t="shared" si="2"/>
        <v>343</v>
      </c>
    </row>
    <row r="82" spans="1:24" s="1" customFormat="1" ht="15" customHeight="1" x14ac:dyDescent="0.25">
      <c r="A82" s="26">
        <v>77</v>
      </c>
      <c r="B82" s="19" t="s">
        <v>7</v>
      </c>
      <c r="C82" s="36" t="s">
        <v>131</v>
      </c>
      <c r="D82" s="307">
        <v>43</v>
      </c>
      <c r="E82" s="264">
        <v>3.9535</v>
      </c>
      <c r="F82" s="273">
        <v>4.1399999999999997</v>
      </c>
      <c r="G82" s="307">
        <v>104</v>
      </c>
      <c r="H82" s="264">
        <v>4.0766</v>
      </c>
      <c r="I82" s="273">
        <v>4.13</v>
      </c>
      <c r="J82" s="307">
        <v>100</v>
      </c>
      <c r="K82" s="264">
        <v>4.13</v>
      </c>
      <c r="L82" s="273">
        <v>4.13</v>
      </c>
      <c r="M82" s="187">
        <v>86</v>
      </c>
      <c r="N82" s="189">
        <v>3.5</v>
      </c>
      <c r="O82" s="133">
        <v>3.86</v>
      </c>
      <c r="P82" s="187">
        <v>90</v>
      </c>
      <c r="Q82" s="189">
        <v>4.1333000000000002</v>
      </c>
      <c r="R82" s="133">
        <v>4.1399999999999997</v>
      </c>
      <c r="S82" s="477">
        <v>81</v>
      </c>
      <c r="T82" s="285">
        <v>66</v>
      </c>
      <c r="U82" s="285">
        <v>56</v>
      </c>
      <c r="V82" s="285">
        <v>94</v>
      </c>
      <c r="W82" s="238">
        <v>47</v>
      </c>
      <c r="X82" s="33">
        <f t="shared" si="2"/>
        <v>344</v>
      </c>
    </row>
    <row r="83" spans="1:24" s="1" customFormat="1" ht="15" customHeight="1" x14ac:dyDescent="0.25">
      <c r="A83" s="26">
        <v>78</v>
      </c>
      <c r="B83" s="19" t="s">
        <v>6</v>
      </c>
      <c r="C83" s="36" t="s">
        <v>128</v>
      </c>
      <c r="D83" s="304">
        <v>115</v>
      </c>
      <c r="E83" s="266">
        <v>4.0260999999999996</v>
      </c>
      <c r="F83" s="273">
        <v>4.1399999999999997</v>
      </c>
      <c r="G83" s="304">
        <v>212</v>
      </c>
      <c r="H83" s="266">
        <v>3.9953000000000003</v>
      </c>
      <c r="I83" s="273">
        <v>4.13</v>
      </c>
      <c r="J83" s="304">
        <v>197</v>
      </c>
      <c r="K83" s="266">
        <v>3.9695999999999998</v>
      </c>
      <c r="L83" s="273">
        <v>4.13</v>
      </c>
      <c r="M83" s="187">
        <v>115</v>
      </c>
      <c r="N83" s="189">
        <v>3.5652173913043477</v>
      </c>
      <c r="O83" s="133">
        <v>3.86</v>
      </c>
      <c r="P83" s="187">
        <v>233</v>
      </c>
      <c r="Q83" s="189">
        <v>4.2185000000000006</v>
      </c>
      <c r="R83" s="133">
        <v>4.1399999999999997</v>
      </c>
      <c r="S83" s="477">
        <v>70</v>
      </c>
      <c r="T83" s="285">
        <v>79</v>
      </c>
      <c r="U83" s="285">
        <v>86</v>
      </c>
      <c r="V83" s="285">
        <v>86</v>
      </c>
      <c r="W83" s="238">
        <v>30</v>
      </c>
      <c r="X83" s="33">
        <f t="shared" si="2"/>
        <v>351</v>
      </c>
    </row>
    <row r="84" spans="1:24" s="1" customFormat="1" ht="15" customHeight="1" x14ac:dyDescent="0.25">
      <c r="A84" s="26">
        <v>79</v>
      </c>
      <c r="B84" s="19" t="s">
        <v>7</v>
      </c>
      <c r="C84" s="36" t="s">
        <v>58</v>
      </c>
      <c r="D84" s="304">
        <v>47</v>
      </c>
      <c r="E84" s="266">
        <v>3.7873000000000001</v>
      </c>
      <c r="F84" s="274">
        <v>4.1399999999999997</v>
      </c>
      <c r="G84" s="304">
        <v>71</v>
      </c>
      <c r="H84" s="266">
        <v>4.0282</v>
      </c>
      <c r="I84" s="274">
        <v>4.13</v>
      </c>
      <c r="J84" s="304">
        <v>51</v>
      </c>
      <c r="K84" s="266">
        <v>4.0004</v>
      </c>
      <c r="L84" s="274">
        <v>4.13</v>
      </c>
      <c r="M84" s="191">
        <v>43</v>
      </c>
      <c r="N84" s="192">
        <v>3.9069767441860468</v>
      </c>
      <c r="O84" s="132">
        <v>3.86</v>
      </c>
      <c r="P84" s="191">
        <v>50</v>
      </c>
      <c r="Q84" s="192">
        <v>4.0999999999999996</v>
      </c>
      <c r="R84" s="132">
        <v>4.1399999999999997</v>
      </c>
      <c r="S84" s="478">
        <v>102</v>
      </c>
      <c r="T84" s="286">
        <v>74</v>
      </c>
      <c r="U84" s="286">
        <v>82</v>
      </c>
      <c r="V84" s="286">
        <v>42</v>
      </c>
      <c r="W84" s="238">
        <v>53</v>
      </c>
      <c r="X84" s="33">
        <f t="shared" si="2"/>
        <v>353</v>
      </c>
    </row>
    <row r="85" spans="1:24" s="1" customFormat="1" ht="15" customHeight="1" thickBot="1" x14ac:dyDescent="0.3">
      <c r="A85" s="37">
        <v>80</v>
      </c>
      <c r="B85" s="21" t="s">
        <v>7</v>
      </c>
      <c r="C85" s="39" t="s">
        <v>148</v>
      </c>
      <c r="D85" s="306">
        <v>221</v>
      </c>
      <c r="E85" s="267">
        <v>4.0272000000000006</v>
      </c>
      <c r="F85" s="272">
        <v>4.1399999999999997</v>
      </c>
      <c r="G85" s="306">
        <v>396</v>
      </c>
      <c r="H85" s="267">
        <v>4.1720000000000006</v>
      </c>
      <c r="I85" s="272">
        <v>4.13</v>
      </c>
      <c r="J85" s="306">
        <v>381</v>
      </c>
      <c r="K85" s="267">
        <v>4.1628000000000007</v>
      </c>
      <c r="L85" s="272">
        <v>4.13</v>
      </c>
      <c r="M85" s="195">
        <v>268</v>
      </c>
      <c r="N85" s="196">
        <v>3.4067164179104474</v>
      </c>
      <c r="O85" s="134">
        <v>3.86</v>
      </c>
      <c r="P85" s="195">
        <v>176</v>
      </c>
      <c r="Q85" s="196">
        <v>3.8465999999999996</v>
      </c>
      <c r="R85" s="134">
        <v>4.1399999999999997</v>
      </c>
      <c r="S85" s="476">
        <v>69</v>
      </c>
      <c r="T85" s="284">
        <v>46</v>
      </c>
      <c r="U85" s="284">
        <v>47</v>
      </c>
      <c r="V85" s="284">
        <v>99</v>
      </c>
      <c r="W85" s="239">
        <v>94</v>
      </c>
      <c r="X85" s="40">
        <f t="shared" si="2"/>
        <v>355</v>
      </c>
    </row>
    <row r="86" spans="1:24" s="1" customFormat="1" ht="15" customHeight="1" x14ac:dyDescent="0.25">
      <c r="A86" s="41">
        <v>81</v>
      </c>
      <c r="B86" s="42" t="s">
        <v>5</v>
      </c>
      <c r="C86" s="45" t="s">
        <v>44</v>
      </c>
      <c r="D86" s="300">
        <v>49</v>
      </c>
      <c r="E86" s="263">
        <v>4.1224999999999996</v>
      </c>
      <c r="F86" s="270">
        <v>4.1399999999999997</v>
      </c>
      <c r="G86" s="300">
        <v>30</v>
      </c>
      <c r="H86" s="263">
        <v>3.7334000000000005</v>
      </c>
      <c r="I86" s="270">
        <v>4.13</v>
      </c>
      <c r="J86" s="300">
        <v>32</v>
      </c>
      <c r="K86" s="263">
        <v>4.0625</v>
      </c>
      <c r="L86" s="270">
        <v>4.13</v>
      </c>
      <c r="M86" s="193">
        <v>22</v>
      </c>
      <c r="N86" s="194">
        <v>3.8181818181818183</v>
      </c>
      <c r="O86" s="135">
        <v>3.86</v>
      </c>
      <c r="P86" s="193">
        <v>39</v>
      </c>
      <c r="Q86" s="194">
        <v>3.9487000000000001</v>
      </c>
      <c r="R86" s="135">
        <v>4.1399999999999997</v>
      </c>
      <c r="S86" s="474">
        <v>53</v>
      </c>
      <c r="T86" s="282">
        <v>102</v>
      </c>
      <c r="U86" s="282">
        <v>72</v>
      </c>
      <c r="V86" s="282">
        <v>53</v>
      </c>
      <c r="W86" s="236">
        <v>81</v>
      </c>
      <c r="X86" s="46">
        <f t="shared" si="2"/>
        <v>361</v>
      </c>
    </row>
    <row r="87" spans="1:24" s="1" customFormat="1" ht="15" customHeight="1" x14ac:dyDescent="0.25">
      <c r="A87" s="26">
        <v>82</v>
      </c>
      <c r="B87" s="19" t="s">
        <v>3</v>
      </c>
      <c r="C87" s="36" t="s">
        <v>111</v>
      </c>
      <c r="D87" s="304">
        <v>53</v>
      </c>
      <c r="E87" s="266">
        <v>4.0750999999999999</v>
      </c>
      <c r="F87" s="273">
        <v>4.1399999999999997</v>
      </c>
      <c r="G87" s="304">
        <v>69</v>
      </c>
      <c r="H87" s="266">
        <v>4</v>
      </c>
      <c r="I87" s="273">
        <v>4.13</v>
      </c>
      <c r="J87" s="304">
        <v>92</v>
      </c>
      <c r="K87" s="266">
        <v>4.0004</v>
      </c>
      <c r="L87" s="273">
        <v>4.13</v>
      </c>
      <c r="M87" s="187">
        <v>69</v>
      </c>
      <c r="N87" s="189">
        <v>3.695652173913043</v>
      </c>
      <c r="O87" s="133">
        <v>3.86</v>
      </c>
      <c r="P87" s="187">
        <v>57</v>
      </c>
      <c r="Q87" s="189">
        <v>3.9824999999999999</v>
      </c>
      <c r="R87" s="133">
        <v>4.1399999999999997</v>
      </c>
      <c r="S87" s="477">
        <v>59</v>
      </c>
      <c r="T87" s="285">
        <v>77</v>
      </c>
      <c r="U87" s="285">
        <v>80</v>
      </c>
      <c r="V87" s="285">
        <v>73</v>
      </c>
      <c r="W87" s="238">
        <v>72</v>
      </c>
      <c r="X87" s="33">
        <f t="shared" si="2"/>
        <v>361</v>
      </c>
    </row>
    <row r="88" spans="1:24" s="1" customFormat="1" ht="15" customHeight="1" x14ac:dyDescent="0.25">
      <c r="A88" s="26">
        <v>83</v>
      </c>
      <c r="B88" s="19" t="s">
        <v>7</v>
      </c>
      <c r="C88" s="36" t="s">
        <v>209</v>
      </c>
      <c r="D88" s="308">
        <v>56</v>
      </c>
      <c r="E88" s="266">
        <v>4.1427999999999994</v>
      </c>
      <c r="F88" s="274">
        <v>4.1399999999999997</v>
      </c>
      <c r="G88" s="308">
        <v>83</v>
      </c>
      <c r="H88" s="266">
        <v>3.4574000000000003</v>
      </c>
      <c r="I88" s="274">
        <v>4.13</v>
      </c>
      <c r="J88" s="308">
        <v>55</v>
      </c>
      <c r="K88" s="266">
        <v>4.0545000000000009</v>
      </c>
      <c r="L88" s="274">
        <v>4.13</v>
      </c>
      <c r="M88" s="191">
        <v>71</v>
      </c>
      <c r="N88" s="192">
        <v>3.816901408450704</v>
      </c>
      <c r="O88" s="132">
        <v>3.86</v>
      </c>
      <c r="P88" s="191">
        <v>105</v>
      </c>
      <c r="Q88" s="192">
        <v>3.9808999999999997</v>
      </c>
      <c r="R88" s="132">
        <v>4.1399999999999997</v>
      </c>
      <c r="S88" s="478">
        <v>50</v>
      </c>
      <c r="T88" s="286">
        <v>111</v>
      </c>
      <c r="U88" s="286">
        <v>74</v>
      </c>
      <c r="V88" s="286">
        <v>54</v>
      </c>
      <c r="W88" s="238">
        <v>75</v>
      </c>
      <c r="X88" s="33">
        <f t="shared" si="2"/>
        <v>364</v>
      </c>
    </row>
    <row r="89" spans="1:24" s="1" customFormat="1" ht="15" customHeight="1" x14ac:dyDescent="0.25">
      <c r="A89" s="26">
        <v>84</v>
      </c>
      <c r="B89" s="19" t="s">
        <v>7</v>
      </c>
      <c r="C89" s="36" t="s">
        <v>140</v>
      </c>
      <c r="D89" s="304">
        <v>58</v>
      </c>
      <c r="E89" s="266">
        <v>4.0517999999999992</v>
      </c>
      <c r="F89" s="273">
        <v>4.1399999999999997</v>
      </c>
      <c r="G89" s="304">
        <v>99</v>
      </c>
      <c r="H89" s="266">
        <v>3.9898999999999996</v>
      </c>
      <c r="I89" s="273">
        <v>4.13</v>
      </c>
      <c r="J89" s="304">
        <v>124</v>
      </c>
      <c r="K89" s="266">
        <v>4.1290999999999993</v>
      </c>
      <c r="L89" s="273">
        <v>4.13</v>
      </c>
      <c r="M89" s="187">
        <v>82</v>
      </c>
      <c r="N89" s="189">
        <v>3.3536585365853657</v>
      </c>
      <c r="O89" s="133">
        <v>3.86</v>
      </c>
      <c r="P89" s="187">
        <v>77</v>
      </c>
      <c r="Q89" s="189">
        <v>4.0129999999999999</v>
      </c>
      <c r="R89" s="133">
        <v>4.1399999999999997</v>
      </c>
      <c r="S89" s="477">
        <v>62</v>
      </c>
      <c r="T89" s="285">
        <v>80</v>
      </c>
      <c r="U89" s="285">
        <v>57</v>
      </c>
      <c r="V89" s="285">
        <v>102</v>
      </c>
      <c r="W89" s="238">
        <v>66</v>
      </c>
      <c r="X89" s="33">
        <f t="shared" si="2"/>
        <v>367</v>
      </c>
    </row>
    <row r="90" spans="1:24" s="1" customFormat="1" ht="15" customHeight="1" x14ac:dyDescent="0.25">
      <c r="A90" s="26">
        <v>85</v>
      </c>
      <c r="B90" s="19" t="s">
        <v>5</v>
      </c>
      <c r="C90" s="36" t="s">
        <v>45</v>
      </c>
      <c r="D90" s="304">
        <v>50</v>
      </c>
      <c r="E90" s="266">
        <v>3.78</v>
      </c>
      <c r="F90" s="273">
        <v>4.1399999999999997</v>
      </c>
      <c r="G90" s="304">
        <v>41</v>
      </c>
      <c r="H90" s="266">
        <v>4.0730999999999993</v>
      </c>
      <c r="I90" s="273">
        <v>4.13</v>
      </c>
      <c r="J90" s="304">
        <v>59</v>
      </c>
      <c r="K90" s="266">
        <v>3.9319000000000002</v>
      </c>
      <c r="L90" s="273">
        <v>4.13</v>
      </c>
      <c r="M90" s="187">
        <v>34</v>
      </c>
      <c r="N90" s="189">
        <v>4.1470588235294112</v>
      </c>
      <c r="O90" s="133">
        <v>3.86</v>
      </c>
      <c r="P90" s="187">
        <v>34</v>
      </c>
      <c r="Q90" s="189">
        <v>3.8525</v>
      </c>
      <c r="R90" s="133">
        <v>4.1399999999999997</v>
      </c>
      <c r="S90" s="477">
        <v>103</v>
      </c>
      <c r="T90" s="285">
        <v>69</v>
      </c>
      <c r="U90" s="285">
        <v>90</v>
      </c>
      <c r="V90" s="285">
        <v>16</v>
      </c>
      <c r="W90" s="238">
        <v>92</v>
      </c>
      <c r="X90" s="33">
        <f t="shared" si="2"/>
        <v>370</v>
      </c>
    </row>
    <row r="91" spans="1:24" s="1" customFormat="1" ht="15" customHeight="1" x14ac:dyDescent="0.25">
      <c r="A91" s="26">
        <v>86</v>
      </c>
      <c r="B91" s="19" t="s">
        <v>4</v>
      </c>
      <c r="C91" s="36" t="s">
        <v>33</v>
      </c>
      <c r="D91" s="308">
        <v>71</v>
      </c>
      <c r="E91" s="266">
        <v>3.9155000000000002</v>
      </c>
      <c r="F91" s="273">
        <v>4.1399999999999997</v>
      </c>
      <c r="G91" s="308">
        <v>99</v>
      </c>
      <c r="H91" s="266">
        <v>3.9697000000000005</v>
      </c>
      <c r="I91" s="273">
        <v>4.13</v>
      </c>
      <c r="J91" s="308">
        <v>75</v>
      </c>
      <c r="K91" s="266">
        <v>3.9604000000000004</v>
      </c>
      <c r="L91" s="273">
        <v>4.13</v>
      </c>
      <c r="M91" s="187">
        <v>94</v>
      </c>
      <c r="N91" s="189">
        <v>4</v>
      </c>
      <c r="O91" s="133">
        <v>3.86</v>
      </c>
      <c r="P91" s="187">
        <v>99</v>
      </c>
      <c r="Q91" s="189">
        <v>3.9091000000000005</v>
      </c>
      <c r="R91" s="133">
        <v>4.1399999999999997</v>
      </c>
      <c r="S91" s="477">
        <v>87</v>
      </c>
      <c r="T91" s="285">
        <v>83</v>
      </c>
      <c r="U91" s="285">
        <v>87</v>
      </c>
      <c r="V91" s="285">
        <v>32</v>
      </c>
      <c r="W91" s="238">
        <v>84</v>
      </c>
      <c r="X91" s="33">
        <f t="shared" si="2"/>
        <v>373</v>
      </c>
    </row>
    <row r="92" spans="1:24" s="1" customFormat="1" ht="15" customHeight="1" x14ac:dyDescent="0.25">
      <c r="A92" s="26">
        <v>87</v>
      </c>
      <c r="B92" s="19" t="s">
        <v>7</v>
      </c>
      <c r="C92" s="36" t="s">
        <v>147</v>
      </c>
      <c r="D92" s="304">
        <v>98</v>
      </c>
      <c r="E92" s="266">
        <v>3.9388000000000001</v>
      </c>
      <c r="F92" s="273">
        <v>4.1399999999999997</v>
      </c>
      <c r="G92" s="304">
        <v>192</v>
      </c>
      <c r="H92" s="266">
        <v>3.6614999999999998</v>
      </c>
      <c r="I92" s="273">
        <v>4.13</v>
      </c>
      <c r="J92" s="304">
        <v>222</v>
      </c>
      <c r="K92" s="266">
        <v>3.8645</v>
      </c>
      <c r="L92" s="273">
        <v>4.13</v>
      </c>
      <c r="M92" s="187">
        <v>221</v>
      </c>
      <c r="N92" s="189">
        <v>4.2579185520361991</v>
      </c>
      <c r="O92" s="133">
        <v>3.86</v>
      </c>
      <c r="P92" s="187">
        <v>131</v>
      </c>
      <c r="Q92" s="189">
        <v>3.9767999999999999</v>
      </c>
      <c r="R92" s="133">
        <v>4.1399999999999997</v>
      </c>
      <c r="S92" s="477">
        <v>83</v>
      </c>
      <c r="T92" s="285">
        <v>107</v>
      </c>
      <c r="U92" s="285">
        <v>97</v>
      </c>
      <c r="V92" s="285">
        <v>10</v>
      </c>
      <c r="W92" s="238">
        <v>77</v>
      </c>
      <c r="X92" s="33">
        <f t="shared" si="2"/>
        <v>374</v>
      </c>
    </row>
    <row r="93" spans="1:24" s="1" customFormat="1" ht="15" customHeight="1" x14ac:dyDescent="0.25">
      <c r="A93" s="26">
        <v>88</v>
      </c>
      <c r="B93" s="19" t="s">
        <v>3</v>
      </c>
      <c r="C93" s="36" t="s">
        <v>108</v>
      </c>
      <c r="D93" s="304">
        <v>43</v>
      </c>
      <c r="E93" s="265">
        <v>3.7207999999999997</v>
      </c>
      <c r="F93" s="273">
        <v>4.1399999999999997</v>
      </c>
      <c r="G93" s="304">
        <v>95</v>
      </c>
      <c r="H93" s="265">
        <v>3.7789000000000006</v>
      </c>
      <c r="I93" s="273">
        <v>4.13</v>
      </c>
      <c r="J93" s="304">
        <v>110</v>
      </c>
      <c r="K93" s="265">
        <v>4.1185999999999998</v>
      </c>
      <c r="L93" s="273">
        <v>4.13</v>
      </c>
      <c r="M93" s="187">
        <v>101</v>
      </c>
      <c r="N93" s="189">
        <v>3.8712871287128712</v>
      </c>
      <c r="O93" s="133">
        <v>3.86</v>
      </c>
      <c r="P93" s="187">
        <v>103</v>
      </c>
      <c r="Q93" s="189">
        <v>4.0193999999999992</v>
      </c>
      <c r="R93" s="133">
        <v>4.1399999999999997</v>
      </c>
      <c r="S93" s="477">
        <v>107</v>
      </c>
      <c r="T93" s="285">
        <v>98</v>
      </c>
      <c r="U93" s="285">
        <v>61</v>
      </c>
      <c r="V93" s="285">
        <v>45</v>
      </c>
      <c r="W93" s="238">
        <v>63</v>
      </c>
      <c r="X93" s="33">
        <f t="shared" si="2"/>
        <v>374</v>
      </c>
    </row>
    <row r="94" spans="1:24" s="1" customFormat="1" ht="15" customHeight="1" x14ac:dyDescent="0.25">
      <c r="A94" s="26">
        <v>89</v>
      </c>
      <c r="B94" s="19" t="s">
        <v>4</v>
      </c>
      <c r="C94" s="36" t="s">
        <v>36</v>
      </c>
      <c r="D94" s="304">
        <v>52</v>
      </c>
      <c r="E94" s="266">
        <v>3.8652999999999995</v>
      </c>
      <c r="F94" s="273">
        <v>4.1399999999999997</v>
      </c>
      <c r="G94" s="304">
        <v>100</v>
      </c>
      <c r="H94" s="266">
        <v>3.95</v>
      </c>
      <c r="I94" s="273">
        <v>4.13</v>
      </c>
      <c r="J94" s="304">
        <v>72</v>
      </c>
      <c r="K94" s="266">
        <v>4.0276999999999994</v>
      </c>
      <c r="L94" s="273">
        <v>4.13</v>
      </c>
      <c r="M94" s="187">
        <v>98</v>
      </c>
      <c r="N94" s="189">
        <v>3.9285714285714284</v>
      </c>
      <c r="O94" s="133">
        <v>3.86</v>
      </c>
      <c r="P94" s="187">
        <v>101</v>
      </c>
      <c r="Q94" s="189">
        <v>3.8910999999999998</v>
      </c>
      <c r="R94" s="133">
        <v>4.1399999999999997</v>
      </c>
      <c r="S94" s="477">
        <v>95</v>
      </c>
      <c r="T94" s="285">
        <v>87</v>
      </c>
      <c r="U94" s="285">
        <v>78</v>
      </c>
      <c r="V94" s="285">
        <v>39</v>
      </c>
      <c r="W94" s="238">
        <v>91</v>
      </c>
      <c r="X94" s="33">
        <f t="shared" si="2"/>
        <v>390</v>
      </c>
    </row>
    <row r="95" spans="1:24" s="1" customFormat="1" ht="15" customHeight="1" thickBot="1" x14ac:dyDescent="0.3">
      <c r="A95" s="27">
        <v>90</v>
      </c>
      <c r="B95" s="28" t="s">
        <v>6</v>
      </c>
      <c r="C95" s="47" t="s">
        <v>129</v>
      </c>
      <c r="D95" s="306">
        <v>117</v>
      </c>
      <c r="E95" s="267">
        <v>3.8632000000000004</v>
      </c>
      <c r="F95" s="272">
        <v>4.1399999999999997</v>
      </c>
      <c r="G95" s="306">
        <v>138</v>
      </c>
      <c r="H95" s="267">
        <v>3.8985000000000003</v>
      </c>
      <c r="I95" s="272">
        <v>4.13</v>
      </c>
      <c r="J95" s="306">
        <v>178</v>
      </c>
      <c r="K95" s="267">
        <v>4.0225</v>
      </c>
      <c r="L95" s="272">
        <v>4.13</v>
      </c>
      <c r="M95" s="195">
        <v>158</v>
      </c>
      <c r="N95" s="196">
        <v>4.0696202531645573</v>
      </c>
      <c r="O95" s="134">
        <v>3.86</v>
      </c>
      <c r="P95" s="195">
        <v>156</v>
      </c>
      <c r="Q95" s="196">
        <v>3.8144000000000005</v>
      </c>
      <c r="R95" s="134">
        <v>4.1399999999999997</v>
      </c>
      <c r="S95" s="476">
        <v>96</v>
      </c>
      <c r="T95" s="284">
        <v>91</v>
      </c>
      <c r="U95" s="284">
        <v>79</v>
      </c>
      <c r="V95" s="284">
        <v>23</v>
      </c>
      <c r="W95" s="240">
        <v>101</v>
      </c>
      <c r="X95" s="34">
        <f t="shared" si="2"/>
        <v>390</v>
      </c>
    </row>
    <row r="96" spans="1:24" s="1" customFormat="1" ht="15" customHeight="1" x14ac:dyDescent="0.25">
      <c r="A96" s="41">
        <v>91</v>
      </c>
      <c r="B96" s="42" t="s">
        <v>4</v>
      </c>
      <c r="C96" s="45" t="s">
        <v>116</v>
      </c>
      <c r="D96" s="300">
        <v>61</v>
      </c>
      <c r="E96" s="263">
        <v>4.1475</v>
      </c>
      <c r="F96" s="270">
        <v>4.1399999999999997</v>
      </c>
      <c r="G96" s="300">
        <v>127</v>
      </c>
      <c r="H96" s="263">
        <v>3.8111000000000002</v>
      </c>
      <c r="I96" s="270">
        <v>4.13</v>
      </c>
      <c r="J96" s="300">
        <v>199</v>
      </c>
      <c r="K96" s="263">
        <v>3.7888999999999999</v>
      </c>
      <c r="L96" s="270">
        <v>4.13</v>
      </c>
      <c r="M96" s="193">
        <v>118</v>
      </c>
      <c r="N96" s="194">
        <v>3.8728813559322037</v>
      </c>
      <c r="O96" s="135">
        <v>3.86</v>
      </c>
      <c r="P96" s="193">
        <v>151</v>
      </c>
      <c r="Q96" s="194">
        <v>3.7749000000000001</v>
      </c>
      <c r="R96" s="135">
        <v>4.1399999999999997</v>
      </c>
      <c r="S96" s="474">
        <v>47</v>
      </c>
      <c r="T96" s="282">
        <v>96</v>
      </c>
      <c r="U96" s="282">
        <v>103</v>
      </c>
      <c r="V96" s="282">
        <v>44</v>
      </c>
      <c r="W96" s="236">
        <v>102</v>
      </c>
      <c r="X96" s="46">
        <f t="shared" si="2"/>
        <v>392</v>
      </c>
    </row>
    <row r="97" spans="1:24" s="1" customFormat="1" ht="15" customHeight="1" x14ac:dyDescent="0.25">
      <c r="A97" s="26">
        <v>92</v>
      </c>
      <c r="B97" s="19" t="s">
        <v>3</v>
      </c>
      <c r="C97" s="36" t="s">
        <v>110</v>
      </c>
      <c r="D97" s="304">
        <v>65</v>
      </c>
      <c r="E97" s="266">
        <v>4.0149999999999997</v>
      </c>
      <c r="F97" s="273">
        <v>4.1399999999999997</v>
      </c>
      <c r="G97" s="304">
        <v>140</v>
      </c>
      <c r="H97" s="266">
        <v>3.6860999999999997</v>
      </c>
      <c r="I97" s="273">
        <v>4.13</v>
      </c>
      <c r="J97" s="304">
        <v>155</v>
      </c>
      <c r="K97" s="266">
        <v>3.9874000000000001</v>
      </c>
      <c r="L97" s="273">
        <v>4.13</v>
      </c>
      <c r="M97" s="187">
        <v>102</v>
      </c>
      <c r="N97" s="189">
        <v>3.5098039215686274</v>
      </c>
      <c r="O97" s="133">
        <v>3.86</v>
      </c>
      <c r="P97" s="187">
        <v>127</v>
      </c>
      <c r="Q97" s="189">
        <v>4.1101999999999999</v>
      </c>
      <c r="R97" s="133">
        <v>4.1399999999999997</v>
      </c>
      <c r="S97" s="477">
        <v>73</v>
      </c>
      <c r="T97" s="285">
        <v>106</v>
      </c>
      <c r="U97" s="285">
        <v>84</v>
      </c>
      <c r="V97" s="285">
        <v>92</v>
      </c>
      <c r="W97" s="238">
        <v>51</v>
      </c>
      <c r="X97" s="33">
        <f t="shared" si="2"/>
        <v>406</v>
      </c>
    </row>
    <row r="98" spans="1:24" s="1" customFormat="1" ht="15" customHeight="1" x14ac:dyDescent="0.25">
      <c r="A98" s="26">
        <v>93</v>
      </c>
      <c r="B98" s="19" t="s">
        <v>1</v>
      </c>
      <c r="C98" s="36" t="s">
        <v>106</v>
      </c>
      <c r="D98" s="304">
        <v>46</v>
      </c>
      <c r="E98" s="266">
        <v>3.9995999999999996</v>
      </c>
      <c r="F98" s="274">
        <v>4.1399999999999997</v>
      </c>
      <c r="G98" s="304">
        <v>91</v>
      </c>
      <c r="H98" s="266">
        <v>4.0883000000000003</v>
      </c>
      <c r="I98" s="274">
        <v>4.13</v>
      </c>
      <c r="J98" s="304">
        <v>91</v>
      </c>
      <c r="K98" s="266">
        <v>3.8787000000000003</v>
      </c>
      <c r="L98" s="274">
        <v>4.13</v>
      </c>
      <c r="M98" s="191">
        <v>90</v>
      </c>
      <c r="N98" s="192">
        <v>3.5444444444444447</v>
      </c>
      <c r="O98" s="132">
        <v>3.86</v>
      </c>
      <c r="P98" s="191">
        <v>101</v>
      </c>
      <c r="Q98" s="192">
        <v>3.9010000000000002</v>
      </c>
      <c r="R98" s="132">
        <v>4.1399999999999997</v>
      </c>
      <c r="S98" s="478">
        <v>76</v>
      </c>
      <c r="T98" s="286">
        <v>62</v>
      </c>
      <c r="U98" s="286">
        <v>93</v>
      </c>
      <c r="V98" s="286">
        <v>88</v>
      </c>
      <c r="W98" s="238">
        <v>88</v>
      </c>
      <c r="X98" s="33">
        <f t="shared" si="2"/>
        <v>407</v>
      </c>
    </row>
    <row r="99" spans="1:24" s="1" customFormat="1" ht="15" customHeight="1" x14ac:dyDescent="0.25">
      <c r="A99" s="26">
        <v>94</v>
      </c>
      <c r="B99" s="19" t="s">
        <v>4</v>
      </c>
      <c r="C99" s="36" t="s">
        <v>29</v>
      </c>
      <c r="D99" s="304">
        <v>37</v>
      </c>
      <c r="E99" s="266">
        <v>4.2163000000000004</v>
      </c>
      <c r="F99" s="273">
        <v>4.1399999999999997</v>
      </c>
      <c r="G99" s="304">
        <v>54</v>
      </c>
      <c r="H99" s="266">
        <v>3.9445000000000006</v>
      </c>
      <c r="I99" s="273">
        <v>4.13</v>
      </c>
      <c r="J99" s="304">
        <v>51</v>
      </c>
      <c r="K99" s="266">
        <v>4.0783999999999994</v>
      </c>
      <c r="L99" s="273">
        <v>4.13</v>
      </c>
      <c r="M99" s="187">
        <v>56</v>
      </c>
      <c r="N99" s="189">
        <v>3.1428571428571428</v>
      </c>
      <c r="O99" s="133">
        <v>3.86</v>
      </c>
      <c r="P99" s="187">
        <v>58</v>
      </c>
      <c r="Q99" s="189">
        <v>3.4141000000000004</v>
      </c>
      <c r="R99" s="133">
        <v>4.1399999999999997</v>
      </c>
      <c r="S99" s="477">
        <v>35</v>
      </c>
      <c r="T99" s="285">
        <v>89</v>
      </c>
      <c r="U99" s="285">
        <v>67</v>
      </c>
      <c r="V99" s="285">
        <v>108</v>
      </c>
      <c r="W99" s="238">
        <v>109</v>
      </c>
      <c r="X99" s="33">
        <f t="shared" si="2"/>
        <v>408</v>
      </c>
    </row>
    <row r="100" spans="1:24" s="1" customFormat="1" ht="15" customHeight="1" x14ac:dyDescent="0.25">
      <c r="A100" s="26">
        <v>95</v>
      </c>
      <c r="B100" s="19" t="s">
        <v>5</v>
      </c>
      <c r="C100" s="36" t="s">
        <v>48</v>
      </c>
      <c r="D100" s="304">
        <v>26</v>
      </c>
      <c r="E100" s="266">
        <v>4.1539000000000001</v>
      </c>
      <c r="F100" s="273">
        <v>4.1399999999999997</v>
      </c>
      <c r="G100" s="304">
        <v>47</v>
      </c>
      <c r="H100" s="266">
        <v>3.7444000000000002</v>
      </c>
      <c r="I100" s="273">
        <v>4.13</v>
      </c>
      <c r="J100" s="304">
        <v>31</v>
      </c>
      <c r="K100" s="266">
        <v>3.8708999999999998</v>
      </c>
      <c r="L100" s="273">
        <v>4.13</v>
      </c>
      <c r="M100" s="187">
        <v>18</v>
      </c>
      <c r="N100" s="189">
        <v>3.333333333333333</v>
      </c>
      <c r="O100" s="133">
        <v>3.86</v>
      </c>
      <c r="P100" s="187">
        <v>33</v>
      </c>
      <c r="Q100" s="189">
        <v>4</v>
      </c>
      <c r="R100" s="133">
        <v>4.1399999999999997</v>
      </c>
      <c r="S100" s="477">
        <v>43</v>
      </c>
      <c r="T100" s="285">
        <v>101</v>
      </c>
      <c r="U100" s="285">
        <v>95</v>
      </c>
      <c r="V100" s="285">
        <v>104</v>
      </c>
      <c r="W100" s="238">
        <v>68</v>
      </c>
      <c r="X100" s="33">
        <f t="shared" si="2"/>
        <v>411</v>
      </c>
    </row>
    <row r="101" spans="1:24" s="1" customFormat="1" ht="15" customHeight="1" x14ac:dyDescent="0.25">
      <c r="A101" s="26">
        <v>96</v>
      </c>
      <c r="B101" s="19" t="s">
        <v>5</v>
      </c>
      <c r="C101" s="36" t="s">
        <v>46</v>
      </c>
      <c r="D101" s="304">
        <v>25</v>
      </c>
      <c r="E101" s="266">
        <v>4.24</v>
      </c>
      <c r="F101" s="273">
        <v>4.1399999999999997</v>
      </c>
      <c r="G101" s="304">
        <v>37</v>
      </c>
      <c r="H101" s="266">
        <v>3.5405000000000002</v>
      </c>
      <c r="I101" s="273">
        <v>4.13</v>
      </c>
      <c r="J101" s="304">
        <v>57</v>
      </c>
      <c r="K101" s="266">
        <v>3.8595999999999999</v>
      </c>
      <c r="L101" s="273">
        <v>4.13</v>
      </c>
      <c r="M101" s="187">
        <v>83</v>
      </c>
      <c r="N101" s="189">
        <v>3.3734939759036151</v>
      </c>
      <c r="O101" s="133">
        <v>3.86</v>
      </c>
      <c r="P101" s="187">
        <v>69</v>
      </c>
      <c r="Q101" s="189">
        <v>3.9709999999999996</v>
      </c>
      <c r="R101" s="133">
        <v>4.1399999999999997</v>
      </c>
      <c r="S101" s="477">
        <v>30</v>
      </c>
      <c r="T101" s="285">
        <v>110</v>
      </c>
      <c r="U101" s="285">
        <v>99</v>
      </c>
      <c r="V101" s="285">
        <v>101</v>
      </c>
      <c r="W101" s="238">
        <v>78</v>
      </c>
      <c r="X101" s="33">
        <f t="shared" si="2"/>
        <v>418</v>
      </c>
    </row>
    <row r="102" spans="1:24" s="1" customFormat="1" ht="15" customHeight="1" x14ac:dyDescent="0.25">
      <c r="A102" s="26">
        <v>97</v>
      </c>
      <c r="B102" s="19" t="s">
        <v>7</v>
      </c>
      <c r="C102" s="36" t="s">
        <v>57</v>
      </c>
      <c r="D102" s="304">
        <v>32</v>
      </c>
      <c r="E102" s="266">
        <v>4.1566999999999998</v>
      </c>
      <c r="F102" s="273">
        <v>4.1399999999999997</v>
      </c>
      <c r="G102" s="304">
        <v>72</v>
      </c>
      <c r="H102" s="266">
        <v>3.875</v>
      </c>
      <c r="I102" s="273">
        <v>4.13</v>
      </c>
      <c r="J102" s="304">
        <v>83</v>
      </c>
      <c r="K102" s="266">
        <v>3.7711999999999999</v>
      </c>
      <c r="L102" s="273">
        <v>4.13</v>
      </c>
      <c r="M102" s="187">
        <v>58</v>
      </c>
      <c r="N102" s="189">
        <v>3.4655172413793105</v>
      </c>
      <c r="O102" s="133">
        <v>3.86</v>
      </c>
      <c r="P102" s="187">
        <v>81</v>
      </c>
      <c r="Q102" s="189">
        <v>3.8394999999999997</v>
      </c>
      <c r="R102" s="133">
        <v>4.1399999999999997</v>
      </c>
      <c r="S102" s="477">
        <v>42</v>
      </c>
      <c r="T102" s="285">
        <v>93</v>
      </c>
      <c r="U102" s="285">
        <v>104</v>
      </c>
      <c r="V102" s="285">
        <v>97</v>
      </c>
      <c r="W102" s="238">
        <v>95</v>
      </c>
      <c r="X102" s="33">
        <f t="shared" ref="X102:X117" si="3">W102+V102+U102+T102+S102</f>
        <v>431</v>
      </c>
    </row>
    <row r="103" spans="1:24" s="1" customFormat="1" ht="15" customHeight="1" x14ac:dyDescent="0.25">
      <c r="A103" s="26">
        <v>98</v>
      </c>
      <c r="B103" s="19" t="s">
        <v>3</v>
      </c>
      <c r="C103" s="36" t="s">
        <v>107</v>
      </c>
      <c r="D103" s="304">
        <v>42</v>
      </c>
      <c r="E103" s="266">
        <v>3.6427999999999998</v>
      </c>
      <c r="F103" s="273">
        <v>4.1399999999999997</v>
      </c>
      <c r="G103" s="304">
        <v>114</v>
      </c>
      <c r="H103" s="266">
        <v>3.7105000000000001</v>
      </c>
      <c r="I103" s="273">
        <v>4.13</v>
      </c>
      <c r="J103" s="304">
        <v>113</v>
      </c>
      <c r="K103" s="266">
        <v>3.8669000000000007</v>
      </c>
      <c r="L103" s="273">
        <v>4.13</v>
      </c>
      <c r="M103" s="187">
        <v>96</v>
      </c>
      <c r="N103" s="189">
        <v>3.7395833333333339</v>
      </c>
      <c r="O103" s="133">
        <v>3.86</v>
      </c>
      <c r="P103" s="187">
        <v>80</v>
      </c>
      <c r="Q103" s="189">
        <v>3.9750000000000001</v>
      </c>
      <c r="R103" s="133">
        <v>4.1399999999999997</v>
      </c>
      <c r="S103" s="477">
        <v>112</v>
      </c>
      <c r="T103" s="285">
        <v>103</v>
      </c>
      <c r="U103" s="285">
        <v>96</v>
      </c>
      <c r="V103" s="285">
        <v>65</v>
      </c>
      <c r="W103" s="238">
        <v>73</v>
      </c>
      <c r="X103" s="33">
        <f t="shared" si="3"/>
        <v>449</v>
      </c>
    </row>
    <row r="104" spans="1:24" s="1" customFormat="1" ht="15" customHeight="1" x14ac:dyDescent="0.25">
      <c r="A104" s="26">
        <v>99</v>
      </c>
      <c r="B104" s="19" t="s">
        <v>4</v>
      </c>
      <c r="C104" s="36" t="s">
        <v>31</v>
      </c>
      <c r="D104" s="304">
        <v>43</v>
      </c>
      <c r="E104" s="266">
        <v>3.7675000000000001</v>
      </c>
      <c r="F104" s="273">
        <v>4.1399999999999997</v>
      </c>
      <c r="G104" s="304">
        <v>97</v>
      </c>
      <c r="H104" s="266">
        <v>3.7834999999999996</v>
      </c>
      <c r="I104" s="273">
        <v>4.13</v>
      </c>
      <c r="J104" s="304">
        <v>88</v>
      </c>
      <c r="K104" s="266">
        <v>4.1704999999999997</v>
      </c>
      <c r="L104" s="273">
        <v>4.13</v>
      </c>
      <c r="M104" s="187">
        <v>77</v>
      </c>
      <c r="N104" s="189">
        <v>3.4155844155844157</v>
      </c>
      <c r="O104" s="133">
        <v>3.86</v>
      </c>
      <c r="P104" s="187">
        <v>87</v>
      </c>
      <c r="Q104" s="189">
        <v>3.5976999999999997</v>
      </c>
      <c r="R104" s="133">
        <v>4.1399999999999997</v>
      </c>
      <c r="S104" s="477">
        <v>104</v>
      </c>
      <c r="T104" s="285">
        <v>99</v>
      </c>
      <c r="U104" s="285">
        <v>44</v>
      </c>
      <c r="V104" s="285">
        <v>98</v>
      </c>
      <c r="W104" s="238">
        <v>107</v>
      </c>
      <c r="X104" s="33">
        <f t="shared" si="3"/>
        <v>452</v>
      </c>
    </row>
    <row r="105" spans="1:24" s="1" customFormat="1" ht="15" customHeight="1" thickBot="1" x14ac:dyDescent="0.3">
      <c r="A105" s="27">
        <v>100</v>
      </c>
      <c r="B105" s="28" t="s">
        <v>7</v>
      </c>
      <c r="C105" s="47" t="s">
        <v>143</v>
      </c>
      <c r="D105" s="306">
        <v>42</v>
      </c>
      <c r="E105" s="267">
        <v>3.8572000000000002</v>
      </c>
      <c r="F105" s="276">
        <v>4.1399999999999997</v>
      </c>
      <c r="G105" s="306">
        <v>115</v>
      </c>
      <c r="H105" s="267">
        <v>3.9477999999999995</v>
      </c>
      <c r="I105" s="276">
        <v>4.13</v>
      </c>
      <c r="J105" s="306">
        <v>97</v>
      </c>
      <c r="K105" s="267">
        <v>3.7319999999999998</v>
      </c>
      <c r="L105" s="276">
        <v>4.13</v>
      </c>
      <c r="M105" s="188">
        <v>106</v>
      </c>
      <c r="N105" s="190">
        <v>3.5188679245283021</v>
      </c>
      <c r="O105" s="136">
        <v>3.86</v>
      </c>
      <c r="P105" s="188">
        <v>108</v>
      </c>
      <c r="Q105" s="190">
        <v>4.0091000000000001</v>
      </c>
      <c r="R105" s="136">
        <v>4.1399999999999997</v>
      </c>
      <c r="S105" s="480">
        <v>99</v>
      </c>
      <c r="T105" s="288">
        <v>88</v>
      </c>
      <c r="U105" s="288">
        <v>108</v>
      </c>
      <c r="V105" s="288">
        <v>91</v>
      </c>
      <c r="W105" s="240">
        <v>67</v>
      </c>
      <c r="X105" s="34">
        <f t="shared" si="3"/>
        <v>453</v>
      </c>
    </row>
    <row r="106" spans="1:24" s="1" customFormat="1" ht="15" customHeight="1" x14ac:dyDescent="0.25">
      <c r="A106" s="41">
        <v>101</v>
      </c>
      <c r="B106" s="42" t="s">
        <v>5</v>
      </c>
      <c r="C106" s="45" t="s">
        <v>212</v>
      </c>
      <c r="D106" s="300">
        <v>123</v>
      </c>
      <c r="E106" s="484">
        <v>3.8616999999999995</v>
      </c>
      <c r="F106" s="270">
        <v>4.1399999999999997</v>
      </c>
      <c r="G106" s="300">
        <v>207</v>
      </c>
      <c r="H106" s="484">
        <v>4.1646000000000001</v>
      </c>
      <c r="I106" s="270">
        <v>4.13</v>
      </c>
      <c r="J106" s="300">
        <v>109</v>
      </c>
      <c r="K106" s="484">
        <v>3.9262000000000001</v>
      </c>
      <c r="L106" s="270">
        <v>4.13</v>
      </c>
      <c r="M106" s="193"/>
      <c r="N106" s="194"/>
      <c r="O106" s="135">
        <v>3.86</v>
      </c>
      <c r="P106" s="193"/>
      <c r="Q106" s="194"/>
      <c r="R106" s="135">
        <v>4.1399999999999997</v>
      </c>
      <c r="S106" s="474">
        <v>97</v>
      </c>
      <c r="T106" s="282">
        <v>47</v>
      </c>
      <c r="U106" s="282">
        <v>91</v>
      </c>
      <c r="V106" s="282">
        <v>110</v>
      </c>
      <c r="W106" s="236">
        <v>111</v>
      </c>
      <c r="X106" s="46">
        <f t="shared" si="3"/>
        <v>456</v>
      </c>
    </row>
    <row r="107" spans="1:24" s="1" customFormat="1" ht="15" customHeight="1" x14ac:dyDescent="0.25">
      <c r="A107" s="26">
        <v>102</v>
      </c>
      <c r="B107" s="19" t="s">
        <v>5</v>
      </c>
      <c r="C107" s="138" t="s">
        <v>43</v>
      </c>
      <c r="D107" s="308">
        <v>52</v>
      </c>
      <c r="E107" s="266">
        <v>3.9995999999999996</v>
      </c>
      <c r="F107" s="275">
        <v>4.1399999999999997</v>
      </c>
      <c r="G107" s="308">
        <v>51</v>
      </c>
      <c r="H107" s="266">
        <v>3.6466999999999996</v>
      </c>
      <c r="I107" s="275">
        <v>4.13</v>
      </c>
      <c r="J107" s="308">
        <v>44</v>
      </c>
      <c r="K107" s="266">
        <v>3.8412999999999999</v>
      </c>
      <c r="L107" s="275">
        <v>4.13</v>
      </c>
      <c r="M107" s="224">
        <v>40</v>
      </c>
      <c r="N107" s="22">
        <v>3.7749999999999999</v>
      </c>
      <c r="O107" s="165">
        <v>3.86</v>
      </c>
      <c r="P107" s="224">
        <v>49</v>
      </c>
      <c r="Q107" s="22">
        <v>3.2044000000000001</v>
      </c>
      <c r="R107" s="165">
        <v>4.1399999999999997</v>
      </c>
      <c r="S107" s="481">
        <v>78</v>
      </c>
      <c r="T107" s="287">
        <v>108</v>
      </c>
      <c r="U107" s="287">
        <v>101</v>
      </c>
      <c r="V107" s="287">
        <v>60</v>
      </c>
      <c r="W107" s="238">
        <v>110</v>
      </c>
      <c r="X107" s="33">
        <f t="shared" si="3"/>
        <v>457</v>
      </c>
    </row>
    <row r="108" spans="1:24" s="1" customFormat="1" ht="15" customHeight="1" x14ac:dyDescent="0.25">
      <c r="A108" s="26">
        <v>103</v>
      </c>
      <c r="B108" s="19" t="s">
        <v>6</v>
      </c>
      <c r="C108" s="36" t="s">
        <v>124</v>
      </c>
      <c r="D108" s="304">
        <v>23</v>
      </c>
      <c r="E108" s="266">
        <v>3.6522000000000001</v>
      </c>
      <c r="F108" s="274">
        <v>4.1399999999999997</v>
      </c>
      <c r="G108" s="304">
        <v>89</v>
      </c>
      <c r="H108" s="266">
        <v>3.9551000000000003</v>
      </c>
      <c r="I108" s="274">
        <v>4.13</v>
      </c>
      <c r="J108" s="304">
        <v>100</v>
      </c>
      <c r="K108" s="266">
        <v>4</v>
      </c>
      <c r="L108" s="274">
        <v>4.13</v>
      </c>
      <c r="M108" s="191">
        <v>74</v>
      </c>
      <c r="N108" s="192">
        <v>3.6756756756756754</v>
      </c>
      <c r="O108" s="132">
        <v>3.86</v>
      </c>
      <c r="P108" s="191">
        <v>71</v>
      </c>
      <c r="Q108" s="192">
        <v>3.7467999999999995</v>
      </c>
      <c r="R108" s="132">
        <v>4.1399999999999997</v>
      </c>
      <c r="S108" s="478">
        <v>111</v>
      </c>
      <c r="T108" s="286">
        <v>86</v>
      </c>
      <c r="U108" s="286">
        <v>83</v>
      </c>
      <c r="V108" s="286">
        <v>76</v>
      </c>
      <c r="W108" s="238">
        <v>103</v>
      </c>
      <c r="X108" s="33">
        <f t="shared" si="3"/>
        <v>459</v>
      </c>
    </row>
    <row r="109" spans="1:24" s="1" customFormat="1" ht="15" customHeight="1" x14ac:dyDescent="0.25">
      <c r="A109" s="26">
        <v>104</v>
      </c>
      <c r="B109" s="19" t="s">
        <v>4</v>
      </c>
      <c r="C109" s="36" t="s">
        <v>34</v>
      </c>
      <c r="D109" s="309">
        <v>46</v>
      </c>
      <c r="E109" s="269">
        <v>3.8696000000000002</v>
      </c>
      <c r="F109" s="273">
        <v>4.1399999999999997</v>
      </c>
      <c r="G109" s="309">
        <v>78</v>
      </c>
      <c r="H109" s="269">
        <v>3.5636999999999999</v>
      </c>
      <c r="I109" s="273">
        <v>4.13</v>
      </c>
      <c r="J109" s="309">
        <v>100</v>
      </c>
      <c r="K109" s="269">
        <v>3.75</v>
      </c>
      <c r="L109" s="273">
        <v>4.13</v>
      </c>
      <c r="M109" s="187">
        <v>71</v>
      </c>
      <c r="N109" s="189">
        <v>3.7746478873239435</v>
      </c>
      <c r="O109" s="133">
        <v>3.86</v>
      </c>
      <c r="P109" s="187">
        <v>88</v>
      </c>
      <c r="Q109" s="189">
        <v>3.8867000000000003</v>
      </c>
      <c r="R109" s="133">
        <v>4.1399999999999997</v>
      </c>
      <c r="S109" s="477">
        <v>94</v>
      </c>
      <c r="T109" s="285">
        <v>109</v>
      </c>
      <c r="U109" s="285">
        <v>106</v>
      </c>
      <c r="V109" s="285">
        <v>61</v>
      </c>
      <c r="W109" s="238">
        <v>90</v>
      </c>
      <c r="X109" s="33">
        <f t="shared" si="3"/>
        <v>460</v>
      </c>
    </row>
    <row r="110" spans="1:24" s="1" customFormat="1" ht="15" customHeight="1" x14ac:dyDescent="0.25">
      <c r="A110" s="26">
        <v>105</v>
      </c>
      <c r="B110" s="19" t="s">
        <v>4</v>
      </c>
      <c r="C110" s="36" t="s">
        <v>117</v>
      </c>
      <c r="D110" s="304">
        <v>52</v>
      </c>
      <c r="E110" s="266">
        <v>3.6919999999999997</v>
      </c>
      <c r="F110" s="273">
        <v>4.1399999999999997</v>
      </c>
      <c r="G110" s="304">
        <v>113</v>
      </c>
      <c r="H110" s="266">
        <v>3.7872000000000003</v>
      </c>
      <c r="I110" s="273">
        <v>4.13</v>
      </c>
      <c r="J110" s="304">
        <v>134</v>
      </c>
      <c r="K110" s="266">
        <v>3.8283</v>
      </c>
      <c r="L110" s="273">
        <v>4.13</v>
      </c>
      <c r="M110" s="187">
        <v>68</v>
      </c>
      <c r="N110" s="189">
        <v>3.6617647058823533</v>
      </c>
      <c r="O110" s="133">
        <v>3.86</v>
      </c>
      <c r="P110" s="187">
        <v>105</v>
      </c>
      <c r="Q110" s="189">
        <v>3.9424999999999999</v>
      </c>
      <c r="R110" s="133">
        <v>4.1399999999999997</v>
      </c>
      <c r="S110" s="477">
        <v>108</v>
      </c>
      <c r="T110" s="285">
        <v>97</v>
      </c>
      <c r="U110" s="285">
        <v>102</v>
      </c>
      <c r="V110" s="285">
        <v>80</v>
      </c>
      <c r="W110" s="238">
        <v>82</v>
      </c>
      <c r="X110" s="33">
        <f t="shared" si="3"/>
        <v>469</v>
      </c>
    </row>
    <row r="111" spans="1:24" s="1" customFormat="1" ht="15" customHeight="1" x14ac:dyDescent="0.25">
      <c r="A111" s="26">
        <v>106</v>
      </c>
      <c r="B111" s="19" t="s">
        <v>4</v>
      </c>
      <c r="C111" s="36" t="s">
        <v>30</v>
      </c>
      <c r="D111" s="304">
        <v>43</v>
      </c>
      <c r="E111" s="265">
        <v>3.7210000000000001</v>
      </c>
      <c r="F111" s="272">
        <v>4.1399999999999997</v>
      </c>
      <c r="G111" s="304">
        <v>49</v>
      </c>
      <c r="H111" s="265">
        <v>4.1223999999999998</v>
      </c>
      <c r="I111" s="272">
        <v>4.13</v>
      </c>
      <c r="J111" s="304">
        <v>60</v>
      </c>
      <c r="K111" s="265">
        <v>3.6995999999999998</v>
      </c>
      <c r="L111" s="272">
        <v>4.13</v>
      </c>
      <c r="M111" s="195">
        <v>67</v>
      </c>
      <c r="N111" s="196">
        <v>3.3283582089552239</v>
      </c>
      <c r="O111" s="134">
        <v>3.86</v>
      </c>
      <c r="P111" s="195">
        <v>66</v>
      </c>
      <c r="Q111" s="196">
        <v>3.8489000000000004</v>
      </c>
      <c r="R111" s="134">
        <v>4.1399999999999997</v>
      </c>
      <c r="S111" s="476">
        <v>106</v>
      </c>
      <c r="T111" s="284">
        <v>56</v>
      </c>
      <c r="U111" s="284">
        <v>110</v>
      </c>
      <c r="V111" s="284">
        <v>105</v>
      </c>
      <c r="W111" s="238">
        <v>93</v>
      </c>
      <c r="X111" s="33">
        <f t="shared" si="3"/>
        <v>470</v>
      </c>
    </row>
    <row r="112" spans="1:24" s="1" customFormat="1" ht="15" customHeight="1" x14ac:dyDescent="0.25">
      <c r="A112" s="26">
        <v>107</v>
      </c>
      <c r="B112" s="19" t="s">
        <v>4</v>
      </c>
      <c r="C112" s="36" t="s">
        <v>115</v>
      </c>
      <c r="D112" s="307">
        <v>28</v>
      </c>
      <c r="E112" s="264">
        <v>4.0357000000000003</v>
      </c>
      <c r="F112" s="273">
        <v>4.1399999999999997</v>
      </c>
      <c r="G112" s="307">
        <v>50</v>
      </c>
      <c r="H112" s="264">
        <v>3.7</v>
      </c>
      <c r="I112" s="273">
        <v>4.13</v>
      </c>
      <c r="J112" s="307">
        <v>23</v>
      </c>
      <c r="K112" s="264">
        <v>3.6956000000000002</v>
      </c>
      <c r="L112" s="273">
        <v>4.13</v>
      </c>
      <c r="M112" s="187">
        <v>26</v>
      </c>
      <c r="N112" s="189">
        <v>3.3461538461538463</v>
      </c>
      <c r="O112" s="133">
        <v>3.86</v>
      </c>
      <c r="P112" s="187">
        <v>42</v>
      </c>
      <c r="Q112" s="189">
        <v>3.9048000000000003</v>
      </c>
      <c r="R112" s="133">
        <v>4.1399999999999997</v>
      </c>
      <c r="S112" s="477">
        <v>67</v>
      </c>
      <c r="T112" s="285">
        <v>104</v>
      </c>
      <c r="U112" s="285">
        <v>111</v>
      </c>
      <c r="V112" s="285">
        <v>103</v>
      </c>
      <c r="W112" s="238">
        <v>86</v>
      </c>
      <c r="X112" s="33">
        <f t="shared" si="3"/>
        <v>471</v>
      </c>
    </row>
    <row r="113" spans="1:24" s="1" customFormat="1" ht="15" customHeight="1" x14ac:dyDescent="0.25">
      <c r="A113" s="26">
        <v>108</v>
      </c>
      <c r="B113" s="19" t="s">
        <v>4</v>
      </c>
      <c r="C113" s="36" t="s">
        <v>114</v>
      </c>
      <c r="D113" s="483">
        <v>85</v>
      </c>
      <c r="E113" s="264">
        <v>3.6823999999999999</v>
      </c>
      <c r="F113" s="273">
        <v>4.1399999999999997</v>
      </c>
      <c r="G113" s="483">
        <v>147</v>
      </c>
      <c r="H113" s="264">
        <v>3.8571999999999997</v>
      </c>
      <c r="I113" s="273">
        <v>4.13</v>
      </c>
      <c r="J113" s="483">
        <v>154</v>
      </c>
      <c r="K113" s="264">
        <v>4.0717999999999996</v>
      </c>
      <c r="L113" s="273">
        <v>4.13</v>
      </c>
      <c r="M113" s="187">
        <v>106</v>
      </c>
      <c r="N113" s="189">
        <v>3.2924528301886791</v>
      </c>
      <c r="O113" s="133">
        <v>3.86</v>
      </c>
      <c r="P113" s="187">
        <v>154</v>
      </c>
      <c r="Q113" s="189">
        <v>3.8376999999999999</v>
      </c>
      <c r="R113" s="133">
        <v>4.1399999999999997</v>
      </c>
      <c r="S113" s="477">
        <v>110</v>
      </c>
      <c r="T113" s="285">
        <v>94</v>
      </c>
      <c r="U113" s="285">
        <v>70</v>
      </c>
      <c r="V113" s="285">
        <v>106</v>
      </c>
      <c r="W113" s="238">
        <v>96</v>
      </c>
      <c r="X113" s="33">
        <f t="shared" si="3"/>
        <v>476</v>
      </c>
    </row>
    <row r="114" spans="1:24" s="1" customFormat="1" ht="15" customHeight="1" x14ac:dyDescent="0.25">
      <c r="A114" s="37">
        <v>109</v>
      </c>
      <c r="B114" s="21" t="s">
        <v>5</v>
      </c>
      <c r="C114" s="39" t="s">
        <v>50</v>
      </c>
      <c r="D114" s="307">
        <v>62</v>
      </c>
      <c r="E114" s="264">
        <v>3.9032</v>
      </c>
      <c r="F114" s="272">
        <v>4.1399999999999997</v>
      </c>
      <c r="G114" s="307">
        <v>114</v>
      </c>
      <c r="H114" s="264">
        <v>3.8336999999999999</v>
      </c>
      <c r="I114" s="272">
        <v>4.13</v>
      </c>
      <c r="J114" s="307">
        <v>116</v>
      </c>
      <c r="K114" s="264">
        <v>3.7324000000000002</v>
      </c>
      <c r="L114" s="272">
        <v>4.13</v>
      </c>
      <c r="M114" s="195">
        <v>104</v>
      </c>
      <c r="N114" s="196">
        <v>3.0961538461538463</v>
      </c>
      <c r="O114" s="134">
        <v>3.86</v>
      </c>
      <c r="P114" s="195">
        <v>85</v>
      </c>
      <c r="Q114" s="196">
        <v>3.9649999999999999</v>
      </c>
      <c r="R114" s="134">
        <v>4.1399999999999997</v>
      </c>
      <c r="S114" s="476">
        <v>90</v>
      </c>
      <c r="T114" s="284">
        <v>95</v>
      </c>
      <c r="U114" s="284">
        <v>107</v>
      </c>
      <c r="V114" s="284">
        <v>109</v>
      </c>
      <c r="W114" s="239">
        <v>79</v>
      </c>
      <c r="X114" s="40">
        <f t="shared" si="3"/>
        <v>480</v>
      </c>
    </row>
    <row r="115" spans="1:24" s="1" customFormat="1" ht="15" customHeight="1" x14ac:dyDescent="0.25">
      <c r="A115" s="37">
        <v>110</v>
      </c>
      <c r="B115" s="21" t="s">
        <v>4</v>
      </c>
      <c r="C115" s="39" t="s">
        <v>118</v>
      </c>
      <c r="D115" s="304">
        <v>36</v>
      </c>
      <c r="E115" s="265">
        <v>3.7504000000000004</v>
      </c>
      <c r="F115" s="272">
        <v>4.1399999999999997</v>
      </c>
      <c r="G115" s="304">
        <v>65</v>
      </c>
      <c r="H115" s="265">
        <v>3.9692000000000003</v>
      </c>
      <c r="I115" s="272">
        <v>4.13</v>
      </c>
      <c r="J115" s="304">
        <v>68</v>
      </c>
      <c r="K115" s="265">
        <v>3.7643</v>
      </c>
      <c r="L115" s="272">
        <v>4.13</v>
      </c>
      <c r="M115" s="195">
        <v>71</v>
      </c>
      <c r="N115" s="196">
        <v>3.563380281690141</v>
      </c>
      <c r="O115" s="134">
        <v>3.86</v>
      </c>
      <c r="P115" s="195">
        <v>59</v>
      </c>
      <c r="Q115" s="196">
        <v>3.6949999999999998</v>
      </c>
      <c r="R115" s="134">
        <v>4.1399999999999997</v>
      </c>
      <c r="S115" s="476">
        <v>105</v>
      </c>
      <c r="T115" s="284">
        <v>84</v>
      </c>
      <c r="U115" s="284">
        <v>105</v>
      </c>
      <c r="V115" s="284">
        <v>87</v>
      </c>
      <c r="W115" s="239">
        <v>104</v>
      </c>
      <c r="X115" s="486">
        <f t="shared" si="3"/>
        <v>485</v>
      </c>
    </row>
    <row r="116" spans="1:24" s="1" customFormat="1" ht="15" customHeight="1" x14ac:dyDescent="0.25">
      <c r="A116" s="37">
        <v>111</v>
      </c>
      <c r="B116" s="21" t="s">
        <v>3</v>
      </c>
      <c r="C116" s="39" t="s">
        <v>109</v>
      </c>
      <c r="D116" s="309">
        <v>71</v>
      </c>
      <c r="E116" s="269">
        <v>3.9718</v>
      </c>
      <c r="F116" s="272">
        <v>4.1399999999999997</v>
      </c>
      <c r="G116" s="309">
        <v>103</v>
      </c>
      <c r="H116" s="269">
        <v>3.6989999999999998</v>
      </c>
      <c r="I116" s="272">
        <v>4.13</v>
      </c>
      <c r="J116" s="309">
        <v>103</v>
      </c>
      <c r="K116" s="269">
        <v>3.7281999999999997</v>
      </c>
      <c r="L116" s="272">
        <v>4.13</v>
      </c>
      <c r="M116" s="195">
        <v>109</v>
      </c>
      <c r="N116" s="196">
        <v>3.5045871559633026</v>
      </c>
      <c r="O116" s="134">
        <v>3.86</v>
      </c>
      <c r="P116" s="195">
        <v>90</v>
      </c>
      <c r="Q116" s="196">
        <v>3.5448000000000004</v>
      </c>
      <c r="R116" s="134">
        <v>4.1399999999999997</v>
      </c>
      <c r="S116" s="476">
        <v>80</v>
      </c>
      <c r="T116" s="284">
        <v>105</v>
      </c>
      <c r="U116" s="284">
        <v>109</v>
      </c>
      <c r="V116" s="284">
        <v>93</v>
      </c>
      <c r="W116" s="239">
        <v>108</v>
      </c>
      <c r="X116" s="40">
        <f t="shared" si="3"/>
        <v>495</v>
      </c>
    </row>
    <row r="117" spans="1:24" s="1" customFormat="1" ht="15" customHeight="1" thickBot="1" x14ac:dyDescent="0.3">
      <c r="A117" s="27">
        <v>112</v>
      </c>
      <c r="B117" s="28" t="s">
        <v>7</v>
      </c>
      <c r="C117" s="47" t="s">
        <v>216</v>
      </c>
      <c r="D117" s="306">
        <v>59</v>
      </c>
      <c r="E117" s="267">
        <v>4</v>
      </c>
      <c r="F117" s="276">
        <v>4.1399999999999997</v>
      </c>
      <c r="G117" s="306"/>
      <c r="H117" s="267"/>
      <c r="I117" s="276">
        <v>4.13</v>
      </c>
      <c r="J117" s="306"/>
      <c r="K117" s="267"/>
      <c r="L117" s="276">
        <v>4.13</v>
      </c>
      <c r="M117" s="188"/>
      <c r="N117" s="190"/>
      <c r="O117" s="136">
        <v>3.86</v>
      </c>
      <c r="P117" s="188"/>
      <c r="Q117" s="190"/>
      <c r="R117" s="136">
        <v>4.1399999999999997</v>
      </c>
      <c r="S117" s="480">
        <v>75</v>
      </c>
      <c r="T117" s="288">
        <v>112</v>
      </c>
      <c r="U117" s="288">
        <v>112</v>
      </c>
      <c r="V117" s="288">
        <v>110</v>
      </c>
      <c r="W117" s="240">
        <v>111</v>
      </c>
      <c r="X117" s="34">
        <f t="shared" si="3"/>
        <v>520</v>
      </c>
    </row>
    <row r="118" spans="1:24" s="1" customFormat="1" ht="15" customHeight="1" x14ac:dyDescent="0.25">
      <c r="A118" s="23"/>
      <c r="B118" s="23"/>
      <c r="C118" s="49" t="s">
        <v>77</v>
      </c>
      <c r="D118" s="49"/>
      <c r="E118" s="137">
        <f>AVERAGE(E6:E117)</f>
        <v>4.0997973214285706</v>
      </c>
      <c r="F118" s="49"/>
      <c r="G118" s="49"/>
      <c r="H118" s="137">
        <f>AVERAGE(H6:H117)</f>
        <v>4.1039108108108122</v>
      </c>
      <c r="I118" s="49"/>
      <c r="J118" s="49"/>
      <c r="K118" s="137">
        <f>AVERAGE(K6:K117)</f>
        <v>4.1247288288288297</v>
      </c>
      <c r="L118" s="49"/>
      <c r="M118" s="49"/>
      <c r="N118" s="137">
        <f>AVERAGE(N6:N117)</f>
        <v>3.8213265693772103</v>
      </c>
      <c r="O118" s="49"/>
      <c r="P118" s="49"/>
      <c r="Q118" s="137">
        <f>AVERAGE(Q6:Q117)</f>
        <v>4.0780481818181826</v>
      </c>
      <c r="R118" s="49"/>
      <c r="S118" s="49"/>
      <c r="T118" s="49"/>
      <c r="U118" s="49"/>
      <c r="V118" s="49"/>
      <c r="W118" s="13"/>
      <c r="X118" s="13"/>
    </row>
    <row r="119" spans="1:24" s="1" customFormat="1" ht="15" customHeight="1" x14ac:dyDescent="0.25">
      <c r="A119" s="23"/>
      <c r="B119" s="23"/>
      <c r="C119" s="50" t="s">
        <v>78</v>
      </c>
      <c r="D119" s="50"/>
      <c r="E119" s="50">
        <v>4.1399999999999997</v>
      </c>
      <c r="F119" s="50"/>
      <c r="G119" s="50"/>
      <c r="H119" s="50">
        <v>4.13</v>
      </c>
      <c r="I119" s="50"/>
      <c r="J119" s="50"/>
      <c r="K119" s="50">
        <v>4.13</v>
      </c>
      <c r="L119" s="50"/>
      <c r="M119" s="50"/>
      <c r="N119" s="50">
        <v>3.86</v>
      </c>
      <c r="O119" s="50"/>
      <c r="P119" s="50"/>
      <c r="Q119" s="50">
        <v>4.1399999999999997</v>
      </c>
      <c r="R119" s="50"/>
      <c r="S119" s="50"/>
      <c r="T119" s="50"/>
      <c r="U119" s="50"/>
      <c r="V119" s="50"/>
      <c r="W119" s="13"/>
      <c r="X119" s="13"/>
    </row>
    <row r="120" spans="1:24" x14ac:dyDescent="0.25">
      <c r="A120" s="4"/>
      <c r="B120" s="16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4"/>
      <c r="X120" s="4"/>
    </row>
    <row r="121" spans="1:24" x14ac:dyDescent="0.25">
      <c r="A121" s="4"/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B123" s="505"/>
      <c r="C123" s="505"/>
      <c r="D123" s="505"/>
      <c r="E123" s="505"/>
      <c r="F123" s="505"/>
      <c r="G123" s="505"/>
      <c r="H123" s="505"/>
      <c r="I123" s="505"/>
      <c r="J123" s="505"/>
      <c r="K123" s="505"/>
      <c r="L123" s="505"/>
      <c r="M123" s="505"/>
      <c r="N123" s="505"/>
      <c r="O123" s="505"/>
      <c r="P123" s="260"/>
      <c r="Q123" s="260"/>
      <c r="R123" s="260"/>
      <c r="S123" s="334"/>
      <c r="T123" s="328"/>
      <c r="U123" s="260"/>
      <c r="V123" s="231"/>
    </row>
    <row r="124" spans="1:24" x14ac:dyDescent="0.25">
      <c r="B124" s="505"/>
      <c r="C124" s="505"/>
      <c r="D124" s="505"/>
      <c r="E124" s="505"/>
      <c r="F124" s="505"/>
      <c r="G124" s="505"/>
      <c r="H124" s="505"/>
      <c r="I124" s="505"/>
      <c r="J124" s="505"/>
      <c r="K124" s="505"/>
      <c r="L124" s="505"/>
      <c r="M124" s="505"/>
      <c r="N124" s="505"/>
      <c r="O124" s="505"/>
      <c r="P124" s="260"/>
      <c r="Q124" s="260"/>
      <c r="R124" s="260"/>
      <c r="S124" s="334"/>
      <c r="T124" s="328"/>
      <c r="U124" s="260"/>
      <c r="V124" s="231"/>
    </row>
  </sheetData>
  <mergeCells count="11">
    <mergeCell ref="X4:X5"/>
    <mergeCell ref="B123:O124"/>
    <mergeCell ref="A4:A5"/>
    <mergeCell ref="C4:C5"/>
    <mergeCell ref="B4:B5"/>
    <mergeCell ref="M4:O4"/>
    <mergeCell ref="J4:L4"/>
    <mergeCell ref="P4:R4"/>
    <mergeCell ref="G4:I4"/>
    <mergeCell ref="S4:W4"/>
    <mergeCell ref="D4:F4"/>
  </mergeCells>
  <conditionalFormatting sqref="K6:K22">
    <cfRule type="cellIs" dxfId="111" priority="86" stopIfTrue="1" operator="between">
      <formula>$K$120</formula>
      <formula>4.116</formula>
    </cfRule>
    <cfRule type="cellIs" dxfId="110" priority="87" stopIfTrue="1" operator="lessThan">
      <formula>3.5</formula>
    </cfRule>
    <cfRule type="cellIs" dxfId="109" priority="88" stopIfTrue="1" operator="between">
      <formula>$K$120</formula>
      <formula>3.5</formula>
    </cfRule>
    <cfRule type="cellIs" dxfId="108" priority="89" stopIfTrue="1" operator="between">
      <formula>4.5</formula>
      <formula>$K$120</formula>
    </cfRule>
    <cfRule type="cellIs" dxfId="107" priority="90" stopIfTrue="1" operator="greaterThanOrEqual">
      <formula>4.5</formula>
    </cfRule>
  </conditionalFormatting>
  <conditionalFormatting sqref="K23:K40">
    <cfRule type="cellIs" dxfId="106" priority="81" stopIfTrue="1" operator="between">
      <formula>$K$120</formula>
      <formula>4.116</formula>
    </cfRule>
    <cfRule type="cellIs" dxfId="105" priority="82" stopIfTrue="1" operator="lessThan">
      <formula>3.5</formula>
    </cfRule>
    <cfRule type="cellIs" dxfId="104" priority="83" stopIfTrue="1" operator="between">
      <formula>$K$120</formula>
      <formula>3.5</formula>
    </cfRule>
    <cfRule type="cellIs" dxfId="103" priority="84" stopIfTrue="1" operator="between">
      <formula>4.5</formula>
      <formula>$K$120</formula>
    </cfRule>
    <cfRule type="cellIs" dxfId="102" priority="85" stopIfTrue="1" operator="greaterThanOrEqual">
      <formula>4.5</formula>
    </cfRule>
  </conditionalFormatting>
  <conditionalFormatting sqref="K41:K58">
    <cfRule type="cellIs" dxfId="101" priority="76" stopIfTrue="1" operator="between">
      <formula>$K$120</formula>
      <formula>4.116</formula>
    </cfRule>
    <cfRule type="cellIs" dxfId="100" priority="77" stopIfTrue="1" operator="lessThan">
      <formula>3.5</formula>
    </cfRule>
    <cfRule type="cellIs" dxfId="99" priority="78" stopIfTrue="1" operator="between">
      <formula>$K$120</formula>
      <formula>3.5</formula>
    </cfRule>
    <cfRule type="cellIs" dxfId="98" priority="79" stopIfTrue="1" operator="between">
      <formula>4.5</formula>
      <formula>$K$120</formula>
    </cfRule>
    <cfRule type="cellIs" dxfId="97" priority="80" stopIfTrue="1" operator="greaterThanOrEqual">
      <formula>4.5</formula>
    </cfRule>
  </conditionalFormatting>
  <conditionalFormatting sqref="K59:K77">
    <cfRule type="cellIs" dxfId="96" priority="71" stopIfTrue="1" operator="between">
      <formula>$K$120</formula>
      <formula>4.116</formula>
    </cfRule>
    <cfRule type="cellIs" dxfId="95" priority="72" stopIfTrue="1" operator="lessThan">
      <formula>3.5</formula>
    </cfRule>
    <cfRule type="cellIs" dxfId="94" priority="73" stopIfTrue="1" operator="between">
      <formula>$K$120</formula>
      <formula>3.5</formula>
    </cfRule>
    <cfRule type="cellIs" dxfId="93" priority="74" stopIfTrue="1" operator="between">
      <formula>4.5</formula>
      <formula>$K$120</formula>
    </cfRule>
    <cfRule type="cellIs" dxfId="92" priority="75" stopIfTrue="1" operator="greaterThanOrEqual">
      <formula>4.5</formula>
    </cfRule>
  </conditionalFormatting>
  <conditionalFormatting sqref="K78:K95">
    <cfRule type="cellIs" dxfId="91" priority="66" stopIfTrue="1" operator="between">
      <formula>$K$120</formula>
      <formula>4.116</formula>
    </cfRule>
    <cfRule type="cellIs" dxfId="90" priority="67" stopIfTrue="1" operator="lessThan">
      <formula>3.5</formula>
    </cfRule>
    <cfRule type="cellIs" dxfId="89" priority="68" stopIfTrue="1" operator="between">
      <formula>$K$120</formula>
      <formula>3.5</formula>
    </cfRule>
    <cfRule type="cellIs" dxfId="88" priority="69" stopIfTrue="1" operator="between">
      <formula>4.5</formula>
      <formula>$K$120</formula>
    </cfRule>
    <cfRule type="cellIs" dxfId="87" priority="70" stopIfTrue="1" operator="greaterThanOrEqual">
      <formula>4.5</formula>
    </cfRule>
  </conditionalFormatting>
  <conditionalFormatting sqref="H6:H22">
    <cfRule type="cellIs" dxfId="86" priority="56" stopIfTrue="1" operator="between">
      <formula>$K$120</formula>
      <formula>4.116</formula>
    </cfRule>
    <cfRule type="cellIs" dxfId="85" priority="57" stopIfTrue="1" operator="lessThan">
      <formula>3.5</formula>
    </cfRule>
    <cfRule type="cellIs" dxfId="84" priority="58" stopIfTrue="1" operator="between">
      <formula>$K$120</formula>
      <formula>3.5</formula>
    </cfRule>
    <cfRule type="cellIs" dxfId="83" priority="59" stopIfTrue="1" operator="between">
      <formula>4.5</formula>
      <formula>$K$120</formula>
    </cfRule>
    <cfRule type="cellIs" dxfId="82" priority="60" stopIfTrue="1" operator="greaterThanOrEqual">
      <formula>4.5</formula>
    </cfRule>
  </conditionalFormatting>
  <conditionalFormatting sqref="H23:H40">
    <cfRule type="cellIs" dxfId="81" priority="51" stopIfTrue="1" operator="between">
      <formula>$K$120</formula>
      <formula>4.116</formula>
    </cfRule>
    <cfRule type="cellIs" dxfId="80" priority="52" stopIfTrue="1" operator="lessThan">
      <formula>3.5</formula>
    </cfRule>
    <cfRule type="cellIs" dxfId="79" priority="53" stopIfTrue="1" operator="between">
      <formula>$K$120</formula>
      <formula>3.5</formula>
    </cfRule>
    <cfRule type="cellIs" dxfId="78" priority="54" stopIfTrue="1" operator="between">
      <formula>4.5</formula>
      <formula>$K$120</formula>
    </cfRule>
    <cfRule type="cellIs" dxfId="77" priority="55" stopIfTrue="1" operator="greaterThanOrEqual">
      <formula>4.5</formula>
    </cfRule>
  </conditionalFormatting>
  <conditionalFormatting sqref="H41:H58">
    <cfRule type="cellIs" dxfId="76" priority="46" stopIfTrue="1" operator="between">
      <formula>$K$120</formula>
      <formula>4.116</formula>
    </cfRule>
    <cfRule type="cellIs" dxfId="75" priority="47" stopIfTrue="1" operator="lessThan">
      <formula>3.5</formula>
    </cfRule>
    <cfRule type="cellIs" dxfId="74" priority="48" stopIfTrue="1" operator="between">
      <formula>$K$120</formula>
      <formula>3.5</formula>
    </cfRule>
    <cfRule type="cellIs" dxfId="73" priority="49" stopIfTrue="1" operator="between">
      <formula>4.5</formula>
      <formula>$K$120</formula>
    </cfRule>
    <cfRule type="cellIs" dxfId="72" priority="50" stopIfTrue="1" operator="greaterThanOrEqual">
      <formula>4.5</formula>
    </cfRule>
  </conditionalFormatting>
  <conditionalFormatting sqref="H59:H77">
    <cfRule type="cellIs" dxfId="71" priority="41" stopIfTrue="1" operator="between">
      <formula>$K$120</formula>
      <formula>4.116</formula>
    </cfRule>
    <cfRule type="cellIs" dxfId="70" priority="42" stopIfTrue="1" operator="lessThan">
      <formula>3.5</formula>
    </cfRule>
    <cfRule type="cellIs" dxfId="69" priority="43" stopIfTrue="1" operator="between">
      <formula>$K$120</formula>
      <formula>3.5</formula>
    </cfRule>
    <cfRule type="cellIs" dxfId="68" priority="44" stopIfTrue="1" operator="between">
      <formula>4.5</formula>
      <formula>$K$120</formula>
    </cfRule>
    <cfRule type="cellIs" dxfId="67" priority="45" stopIfTrue="1" operator="greaterThanOrEqual">
      <formula>4.5</formula>
    </cfRule>
  </conditionalFormatting>
  <conditionalFormatting sqref="H78:H95">
    <cfRule type="cellIs" dxfId="66" priority="36" stopIfTrue="1" operator="between">
      <formula>$K$120</formula>
      <formula>4.116</formula>
    </cfRule>
    <cfRule type="cellIs" dxfId="65" priority="37" stopIfTrue="1" operator="lessThan">
      <formula>3.5</formula>
    </cfRule>
    <cfRule type="cellIs" dxfId="64" priority="38" stopIfTrue="1" operator="between">
      <formula>$K$120</formula>
      <formula>3.5</formula>
    </cfRule>
    <cfRule type="cellIs" dxfId="63" priority="39" stopIfTrue="1" operator="between">
      <formula>4.5</formula>
      <formula>$K$120</formula>
    </cfRule>
    <cfRule type="cellIs" dxfId="62" priority="40" stopIfTrue="1" operator="greaterThanOrEqual">
      <formula>4.5</formula>
    </cfRule>
  </conditionalFormatting>
  <conditionalFormatting sqref="N6:N119">
    <cfRule type="cellIs" dxfId="61" priority="730" operator="between">
      <formula>$N$118</formula>
      <formula>3.816</formula>
    </cfRule>
    <cfRule type="containsBlanks" dxfId="60" priority="731">
      <formula>LEN(TRIM(N6))=0</formula>
    </cfRule>
    <cfRule type="cellIs" dxfId="59" priority="732" operator="lessThan">
      <formula>3.5</formula>
    </cfRule>
    <cfRule type="cellIs" dxfId="58" priority="733" operator="between">
      <formula>$N$118</formula>
      <formula>3.5</formula>
    </cfRule>
    <cfRule type="cellIs" dxfId="57" priority="734" operator="between">
      <formula>4.5</formula>
      <formula>$N$118</formula>
    </cfRule>
    <cfRule type="cellIs" dxfId="56" priority="735" operator="greaterThanOrEqual">
      <formula>4.5</formula>
    </cfRule>
  </conditionalFormatting>
  <conditionalFormatting sqref="Q6:Q119">
    <cfRule type="cellIs" dxfId="55" priority="742" operator="between">
      <formula>$Q$118</formula>
      <formula>4.076</formula>
    </cfRule>
    <cfRule type="containsBlanks" dxfId="54" priority="743">
      <formula>LEN(TRIM(Q6))=0</formula>
    </cfRule>
    <cfRule type="cellIs" dxfId="53" priority="744" operator="lessThan">
      <formula>3.5</formula>
    </cfRule>
    <cfRule type="cellIs" dxfId="52" priority="745" operator="between">
      <formula>$Q$118</formula>
      <formula>3.5</formula>
    </cfRule>
    <cfRule type="cellIs" dxfId="51" priority="746" operator="between">
      <formula>4.5</formula>
      <formula>$Q$118</formula>
    </cfRule>
    <cfRule type="cellIs" dxfId="50" priority="747" operator="greaterThanOrEqual">
      <formula>4.5</formula>
    </cfRule>
  </conditionalFormatting>
  <conditionalFormatting sqref="K6:K119">
    <cfRule type="cellIs" dxfId="49" priority="754" stopIfTrue="1" operator="between">
      <formula>$K$118</formula>
      <formula>4.116</formula>
    </cfRule>
    <cfRule type="cellIs" dxfId="48" priority="755" stopIfTrue="1" operator="lessThan">
      <formula>3.5</formula>
    </cfRule>
    <cfRule type="cellIs" dxfId="47" priority="756" stopIfTrue="1" operator="between">
      <formula>$K$118</formula>
      <formula>3.5</formula>
    </cfRule>
    <cfRule type="cellIs" dxfId="46" priority="757" stopIfTrue="1" operator="between">
      <formula>4.5</formula>
      <formula>$K$118</formula>
    </cfRule>
    <cfRule type="cellIs" dxfId="45" priority="758" stopIfTrue="1" operator="greaterThanOrEqual">
      <formula>4.5</formula>
    </cfRule>
  </conditionalFormatting>
  <conditionalFormatting sqref="H6:H119">
    <cfRule type="cellIs" dxfId="44" priority="764" stopIfTrue="1" operator="between">
      <formula>$H$118</formula>
      <formula>4.095</formula>
    </cfRule>
    <cfRule type="cellIs" dxfId="43" priority="765" stopIfTrue="1" operator="lessThan">
      <formula>3.5</formula>
    </cfRule>
    <cfRule type="cellIs" dxfId="42" priority="766" stopIfTrue="1" operator="between">
      <formula>$H$118</formula>
      <formula>3.5</formula>
    </cfRule>
    <cfRule type="cellIs" dxfId="41" priority="767" stopIfTrue="1" operator="between">
      <formula>4.5</formula>
      <formula>$H$118</formula>
    </cfRule>
    <cfRule type="cellIs" dxfId="40" priority="768" stopIfTrue="1" operator="greaterThanOrEqual">
      <formula>4.5</formula>
    </cfRule>
  </conditionalFormatting>
  <conditionalFormatting sqref="E6:E22">
    <cfRule type="cellIs" dxfId="39" priority="21" stopIfTrue="1" operator="between">
      <formula>$K$120</formula>
      <formula>4.116</formula>
    </cfRule>
    <cfRule type="cellIs" dxfId="38" priority="22" stopIfTrue="1" operator="lessThan">
      <formula>3.5</formula>
    </cfRule>
    <cfRule type="cellIs" dxfId="37" priority="23" stopIfTrue="1" operator="between">
      <formula>$K$120</formula>
      <formula>3.5</formula>
    </cfRule>
    <cfRule type="cellIs" dxfId="36" priority="24" stopIfTrue="1" operator="between">
      <formula>4.5</formula>
      <formula>$K$120</formula>
    </cfRule>
    <cfRule type="cellIs" dxfId="35" priority="25" stopIfTrue="1" operator="greaterThanOrEqual">
      <formula>4.5</formula>
    </cfRule>
  </conditionalFormatting>
  <conditionalFormatting sqref="E23:E40">
    <cfRule type="cellIs" dxfId="34" priority="16" stopIfTrue="1" operator="between">
      <formula>$K$120</formula>
      <formula>4.116</formula>
    </cfRule>
    <cfRule type="cellIs" dxfId="33" priority="17" stopIfTrue="1" operator="lessThan">
      <formula>3.5</formula>
    </cfRule>
    <cfRule type="cellIs" dxfId="32" priority="18" stopIfTrue="1" operator="between">
      <formula>$K$120</formula>
      <formula>3.5</formula>
    </cfRule>
    <cfRule type="cellIs" dxfId="31" priority="19" stopIfTrue="1" operator="between">
      <formula>4.5</formula>
      <formula>$K$120</formula>
    </cfRule>
    <cfRule type="cellIs" dxfId="30" priority="20" stopIfTrue="1" operator="greaterThanOrEqual">
      <formula>4.5</formula>
    </cfRule>
  </conditionalFormatting>
  <conditionalFormatting sqref="E41:E58">
    <cfRule type="cellIs" dxfId="29" priority="11" stopIfTrue="1" operator="between">
      <formula>$K$120</formula>
      <formula>4.116</formula>
    </cfRule>
    <cfRule type="cellIs" dxfId="28" priority="12" stopIfTrue="1" operator="lessThan">
      <formula>3.5</formula>
    </cfRule>
    <cfRule type="cellIs" dxfId="27" priority="13" stopIfTrue="1" operator="between">
      <formula>$K$120</formula>
      <formula>3.5</formula>
    </cfRule>
    <cfRule type="cellIs" dxfId="26" priority="14" stopIfTrue="1" operator="between">
      <formula>4.5</formula>
      <formula>$K$120</formula>
    </cfRule>
    <cfRule type="cellIs" dxfId="25" priority="15" stopIfTrue="1" operator="greaterThanOrEqual">
      <formula>4.5</formula>
    </cfRule>
  </conditionalFormatting>
  <conditionalFormatting sqref="E59:E77">
    <cfRule type="cellIs" dxfId="24" priority="6" stopIfTrue="1" operator="between">
      <formula>$K$120</formula>
      <formula>4.116</formula>
    </cfRule>
    <cfRule type="cellIs" dxfId="23" priority="7" stopIfTrue="1" operator="lessThan">
      <formula>3.5</formula>
    </cfRule>
    <cfRule type="cellIs" dxfId="22" priority="8" stopIfTrue="1" operator="between">
      <formula>$K$120</formula>
      <formula>3.5</formula>
    </cfRule>
    <cfRule type="cellIs" dxfId="21" priority="9" stopIfTrue="1" operator="between">
      <formula>4.5</formula>
      <formula>$K$120</formula>
    </cfRule>
    <cfRule type="cellIs" dxfId="20" priority="10" stopIfTrue="1" operator="greaterThanOrEqual">
      <formula>4.5</formula>
    </cfRule>
  </conditionalFormatting>
  <conditionalFormatting sqref="E78:E95">
    <cfRule type="cellIs" dxfId="19" priority="1" stopIfTrue="1" operator="between">
      <formula>$K$120</formula>
      <formula>4.116</formula>
    </cfRule>
    <cfRule type="cellIs" dxfId="18" priority="2" stopIfTrue="1" operator="lessThan">
      <formula>3.5</formula>
    </cfRule>
    <cfRule type="cellIs" dxfId="17" priority="3" stopIfTrue="1" operator="between">
      <formula>$K$120</formula>
      <formula>3.5</formula>
    </cfRule>
    <cfRule type="cellIs" dxfId="16" priority="4" stopIfTrue="1" operator="between">
      <formula>4.5</formula>
      <formula>$K$120</formula>
    </cfRule>
    <cfRule type="cellIs" dxfId="15" priority="5" stopIfTrue="1" operator="greaterThanOrEqual">
      <formula>4.5</formula>
    </cfRule>
  </conditionalFormatting>
  <conditionalFormatting sqref="E6:E119">
    <cfRule type="cellIs" dxfId="14" priority="26" stopIfTrue="1" operator="between">
      <formula>$E$118</formula>
      <formula>4.095</formula>
    </cfRule>
    <cfRule type="cellIs" dxfId="13" priority="27" stopIfTrue="1" operator="lessThan">
      <formula>3.5</formula>
    </cfRule>
    <cfRule type="cellIs" dxfId="12" priority="28" stopIfTrue="1" operator="between">
      <formula>$E$118</formula>
      <formula>3.5</formula>
    </cfRule>
    <cfRule type="cellIs" dxfId="11" priority="29" stopIfTrue="1" operator="between">
      <formula>4.5</formula>
      <formula>$E$118</formula>
    </cfRule>
    <cfRule type="cellIs" dxfId="10" priority="30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4" width="8.7109375" customWidth="1"/>
    <col min="5" max="5" width="8.7109375" style="2" customWidth="1"/>
  </cols>
  <sheetData>
    <row r="1" spans="1:11" ht="15" customHeight="1" x14ac:dyDescent="0.25">
      <c r="G1" s="62"/>
      <c r="H1" s="3" t="s">
        <v>8</v>
      </c>
    </row>
    <row r="2" spans="1:11" ht="15" customHeight="1" x14ac:dyDescent="0.25">
      <c r="A2" s="4"/>
      <c r="B2" s="4"/>
      <c r="C2" s="59" t="s">
        <v>71</v>
      </c>
      <c r="D2" s="48"/>
      <c r="E2" s="61">
        <v>2025</v>
      </c>
      <c r="F2" s="4"/>
      <c r="G2" s="63"/>
      <c r="H2" s="3" t="s">
        <v>9</v>
      </c>
    </row>
    <row r="3" spans="1:11" ht="15" customHeight="1" thickBot="1" x14ac:dyDescent="0.3">
      <c r="A3" s="4"/>
      <c r="B3" s="4"/>
      <c r="C3" s="4"/>
      <c r="D3" s="4"/>
      <c r="E3" s="5"/>
      <c r="F3" s="4"/>
      <c r="G3" s="164"/>
      <c r="H3" s="3" t="s">
        <v>10</v>
      </c>
    </row>
    <row r="4" spans="1:11" ht="15" customHeight="1" x14ac:dyDescent="0.25">
      <c r="A4" s="506" t="s">
        <v>0</v>
      </c>
      <c r="B4" s="520" t="s">
        <v>12</v>
      </c>
      <c r="C4" s="520" t="s">
        <v>13</v>
      </c>
      <c r="D4" s="510" t="s">
        <v>14</v>
      </c>
      <c r="E4" s="508" t="s">
        <v>16</v>
      </c>
      <c r="F4" s="4"/>
      <c r="G4" s="6"/>
      <c r="H4" s="3" t="s">
        <v>17</v>
      </c>
    </row>
    <row r="5" spans="1:11" ht="21" customHeight="1" thickBot="1" x14ac:dyDescent="0.3">
      <c r="A5" s="519"/>
      <c r="B5" s="521"/>
      <c r="C5" s="521"/>
      <c r="D5" s="522"/>
      <c r="E5" s="518"/>
    </row>
    <row r="6" spans="1:11" ht="15" customHeight="1" thickBot="1" x14ac:dyDescent="0.3">
      <c r="A6" s="72"/>
      <c r="B6" s="73"/>
      <c r="C6" s="65" t="s">
        <v>93</v>
      </c>
      <c r="D6" s="74">
        <f>SUM(D7:D118)</f>
        <v>8050</v>
      </c>
      <c r="E6" s="119">
        <f>AVERAGE(E7:E118)</f>
        <v>4.0997973214285706</v>
      </c>
    </row>
    <row r="7" spans="1:11" ht="15" customHeight="1" x14ac:dyDescent="0.25">
      <c r="A7" s="116">
        <v>1</v>
      </c>
      <c r="B7" s="463" t="s">
        <v>2</v>
      </c>
      <c r="C7" s="29" t="s">
        <v>64</v>
      </c>
      <c r="D7" s="93">
        <v>57</v>
      </c>
      <c r="E7" s="98">
        <v>4.7895000000000003</v>
      </c>
    </row>
    <row r="8" spans="1:11" s="1" customFormat="1" ht="15" customHeight="1" x14ac:dyDescent="0.25">
      <c r="A8" s="102">
        <v>2</v>
      </c>
      <c r="B8" s="58" t="s">
        <v>1</v>
      </c>
      <c r="C8" s="24" t="s">
        <v>18</v>
      </c>
      <c r="D8" s="185">
        <v>28</v>
      </c>
      <c r="E8" s="87">
        <v>4.6429000000000009</v>
      </c>
      <c r="F8"/>
      <c r="G8"/>
      <c r="H8"/>
      <c r="I8"/>
      <c r="J8"/>
      <c r="K8"/>
    </row>
    <row r="9" spans="1:11" s="1" customFormat="1" ht="15" customHeight="1" x14ac:dyDescent="0.25">
      <c r="A9" s="104">
        <v>3</v>
      </c>
      <c r="B9" s="9" t="s">
        <v>1</v>
      </c>
      <c r="C9" s="24" t="s">
        <v>19</v>
      </c>
      <c r="D9" s="185">
        <v>81</v>
      </c>
      <c r="E9" s="84">
        <v>4.5186000000000002</v>
      </c>
      <c r="F9" s="8"/>
    </row>
    <row r="10" spans="1:11" s="1" customFormat="1" ht="15" customHeight="1" x14ac:dyDescent="0.25">
      <c r="A10" s="104">
        <v>4</v>
      </c>
      <c r="B10" s="9" t="s">
        <v>1</v>
      </c>
      <c r="C10" s="24" t="s">
        <v>102</v>
      </c>
      <c r="D10" s="185">
        <v>56</v>
      </c>
      <c r="E10" s="84">
        <v>4.5179</v>
      </c>
      <c r="F10" s="8"/>
    </row>
    <row r="11" spans="1:11" s="1" customFormat="1" ht="15" customHeight="1" x14ac:dyDescent="0.25">
      <c r="A11" s="104">
        <v>5</v>
      </c>
      <c r="B11" s="9" t="s">
        <v>6</v>
      </c>
      <c r="C11" s="24" t="s">
        <v>55</v>
      </c>
      <c r="D11" s="185">
        <v>43</v>
      </c>
      <c r="E11" s="84">
        <v>4.5119999999999996</v>
      </c>
      <c r="F11" s="8"/>
    </row>
    <row r="12" spans="1:11" s="1" customFormat="1" ht="15" customHeight="1" x14ac:dyDescent="0.25">
      <c r="A12" s="104">
        <v>6</v>
      </c>
      <c r="B12" s="79" t="s">
        <v>2</v>
      </c>
      <c r="C12" s="24" t="s">
        <v>149</v>
      </c>
      <c r="D12" s="185">
        <v>51</v>
      </c>
      <c r="E12" s="99">
        <v>4.4901999999999997</v>
      </c>
      <c r="F12" s="8"/>
    </row>
    <row r="13" spans="1:11" s="1" customFormat="1" ht="15" customHeight="1" x14ac:dyDescent="0.25">
      <c r="A13" s="104">
        <v>7</v>
      </c>
      <c r="B13" s="9" t="s">
        <v>7</v>
      </c>
      <c r="C13" s="24" t="s">
        <v>63</v>
      </c>
      <c r="D13" s="185">
        <v>99</v>
      </c>
      <c r="E13" s="84">
        <v>4.4844000000000008</v>
      </c>
      <c r="F13" s="8"/>
    </row>
    <row r="14" spans="1:11" s="1" customFormat="1" ht="15" customHeight="1" x14ac:dyDescent="0.25">
      <c r="A14" s="104">
        <v>8</v>
      </c>
      <c r="B14" s="9" t="s">
        <v>6</v>
      </c>
      <c r="C14" s="24" t="s">
        <v>53</v>
      </c>
      <c r="D14" s="185">
        <v>81</v>
      </c>
      <c r="E14" s="84">
        <v>4.4819000000000004</v>
      </c>
      <c r="F14" s="8"/>
    </row>
    <row r="15" spans="1:11" s="1" customFormat="1" ht="15" customHeight="1" x14ac:dyDescent="0.25">
      <c r="A15" s="104">
        <v>9</v>
      </c>
      <c r="B15" s="9" t="s">
        <v>6</v>
      </c>
      <c r="C15" s="38" t="s">
        <v>123</v>
      </c>
      <c r="D15" s="229">
        <v>101</v>
      </c>
      <c r="E15" s="84">
        <v>4.4653999999999998</v>
      </c>
      <c r="F15" s="8"/>
    </row>
    <row r="16" spans="1:11" s="1" customFormat="1" ht="15" customHeight="1" thickBot="1" x14ac:dyDescent="0.3">
      <c r="A16" s="123">
        <v>10</v>
      </c>
      <c r="B16" s="11" t="s">
        <v>7</v>
      </c>
      <c r="C16" s="30" t="s">
        <v>146</v>
      </c>
      <c r="D16" s="184">
        <v>28</v>
      </c>
      <c r="E16" s="85">
        <v>4.4642999999999997</v>
      </c>
      <c r="F16" s="8"/>
    </row>
    <row r="17" spans="1:6" s="1" customFormat="1" ht="15" customHeight="1" x14ac:dyDescent="0.25">
      <c r="A17" s="116">
        <v>11</v>
      </c>
      <c r="B17" s="7" t="s">
        <v>5</v>
      </c>
      <c r="C17" s="43" t="s">
        <v>100</v>
      </c>
      <c r="D17" s="93">
        <v>53</v>
      </c>
      <c r="E17" s="83">
        <v>4.4338999999999995</v>
      </c>
      <c r="F17" s="8"/>
    </row>
    <row r="18" spans="1:6" s="1" customFormat="1" ht="15" customHeight="1" x14ac:dyDescent="0.25">
      <c r="A18" s="104">
        <v>12</v>
      </c>
      <c r="B18" s="9" t="s">
        <v>1</v>
      </c>
      <c r="C18" s="24" t="s">
        <v>103</v>
      </c>
      <c r="D18" s="94">
        <v>73</v>
      </c>
      <c r="E18" s="84">
        <v>4.4113999999999995</v>
      </c>
      <c r="F18" s="8"/>
    </row>
    <row r="19" spans="1:6" s="1" customFormat="1" ht="15" customHeight="1" x14ac:dyDescent="0.25">
      <c r="A19" s="104">
        <v>13</v>
      </c>
      <c r="B19" s="9" t="s">
        <v>7</v>
      </c>
      <c r="C19" s="24" t="s">
        <v>98</v>
      </c>
      <c r="D19" s="94">
        <v>154</v>
      </c>
      <c r="E19" s="84">
        <v>4.3831999999999995</v>
      </c>
      <c r="F19" s="8"/>
    </row>
    <row r="20" spans="1:6" s="1" customFormat="1" ht="15" customHeight="1" x14ac:dyDescent="0.25">
      <c r="A20" s="104">
        <v>14</v>
      </c>
      <c r="B20" s="9" t="s">
        <v>3</v>
      </c>
      <c r="C20" s="68" t="s">
        <v>22</v>
      </c>
      <c r="D20" s="94">
        <v>55</v>
      </c>
      <c r="E20" s="84">
        <v>4.381899999999999</v>
      </c>
      <c r="F20" s="8"/>
    </row>
    <row r="21" spans="1:6" s="1" customFormat="1" ht="15" customHeight="1" x14ac:dyDescent="0.25">
      <c r="A21" s="104">
        <v>15</v>
      </c>
      <c r="B21" s="9" t="s">
        <v>3</v>
      </c>
      <c r="C21" s="24" t="s">
        <v>24</v>
      </c>
      <c r="D21" s="94">
        <v>96</v>
      </c>
      <c r="E21" s="84">
        <v>4.3754</v>
      </c>
      <c r="F21" s="8"/>
    </row>
    <row r="22" spans="1:6" s="1" customFormat="1" ht="15" customHeight="1" x14ac:dyDescent="0.25">
      <c r="A22" s="104">
        <v>16</v>
      </c>
      <c r="B22" s="9" t="s">
        <v>5</v>
      </c>
      <c r="C22" s="24" t="s">
        <v>214</v>
      </c>
      <c r="D22" s="94">
        <v>56</v>
      </c>
      <c r="E22" s="84">
        <v>4.3572000000000006</v>
      </c>
      <c r="F22" s="8"/>
    </row>
    <row r="23" spans="1:6" s="1" customFormat="1" ht="15" customHeight="1" x14ac:dyDescent="0.25">
      <c r="A23" s="104">
        <v>17</v>
      </c>
      <c r="B23" s="9" t="s">
        <v>5</v>
      </c>
      <c r="C23" s="66" t="s">
        <v>51</v>
      </c>
      <c r="D23" s="94">
        <v>46</v>
      </c>
      <c r="E23" s="84">
        <v>4.3474000000000004</v>
      </c>
      <c r="F23" s="8"/>
    </row>
    <row r="24" spans="1:6" s="1" customFormat="1" ht="15" customHeight="1" x14ac:dyDescent="0.25">
      <c r="A24" s="104">
        <v>18</v>
      </c>
      <c r="B24" s="9" t="s">
        <v>3</v>
      </c>
      <c r="C24" s="24" t="s">
        <v>87</v>
      </c>
      <c r="D24" s="94">
        <v>107</v>
      </c>
      <c r="E24" s="84">
        <v>4.3178000000000001</v>
      </c>
      <c r="F24" s="8"/>
    </row>
    <row r="25" spans="1:6" s="1" customFormat="1" ht="15" customHeight="1" x14ac:dyDescent="0.25">
      <c r="A25" s="104">
        <v>19</v>
      </c>
      <c r="B25" s="9" t="s">
        <v>7</v>
      </c>
      <c r="C25" s="24" t="s">
        <v>210</v>
      </c>
      <c r="D25" s="94">
        <v>46</v>
      </c>
      <c r="E25" s="84">
        <v>4.3043999999999993</v>
      </c>
      <c r="F25" s="8"/>
    </row>
    <row r="26" spans="1:6" s="1" customFormat="1" ht="15" customHeight="1" thickBot="1" x14ac:dyDescent="0.3">
      <c r="A26" s="123">
        <v>20</v>
      </c>
      <c r="B26" s="11" t="s">
        <v>3</v>
      </c>
      <c r="C26" s="30" t="s">
        <v>27</v>
      </c>
      <c r="D26" s="95">
        <v>53</v>
      </c>
      <c r="E26" s="85">
        <v>4.3022999999999998</v>
      </c>
      <c r="F26" s="8"/>
    </row>
    <row r="27" spans="1:6" s="1" customFormat="1" ht="15" customHeight="1" x14ac:dyDescent="0.25">
      <c r="A27" s="116">
        <v>21</v>
      </c>
      <c r="B27" s="463" t="s">
        <v>2</v>
      </c>
      <c r="C27" s="43" t="s">
        <v>68</v>
      </c>
      <c r="D27" s="93">
        <v>52</v>
      </c>
      <c r="E27" s="98">
        <v>4.2888999999999999</v>
      </c>
      <c r="F27" s="8"/>
    </row>
    <row r="28" spans="1:6" s="1" customFormat="1" ht="15" customHeight="1" x14ac:dyDescent="0.25">
      <c r="A28" s="104">
        <v>22</v>
      </c>
      <c r="B28" s="9" t="s">
        <v>7</v>
      </c>
      <c r="C28" s="24" t="s">
        <v>137</v>
      </c>
      <c r="D28" s="228">
        <v>50</v>
      </c>
      <c r="E28" s="84">
        <v>4.28</v>
      </c>
      <c r="F28" s="8"/>
    </row>
    <row r="29" spans="1:6" s="1" customFormat="1" ht="15" customHeight="1" x14ac:dyDescent="0.25">
      <c r="A29" s="104">
        <v>23</v>
      </c>
      <c r="B29" s="9" t="s">
        <v>5</v>
      </c>
      <c r="C29" s="24" t="s">
        <v>38</v>
      </c>
      <c r="D29" s="94">
        <v>163</v>
      </c>
      <c r="E29" s="262">
        <v>4.2757000000000005</v>
      </c>
      <c r="F29" s="8"/>
    </row>
    <row r="30" spans="1:6" s="1" customFormat="1" ht="15" customHeight="1" x14ac:dyDescent="0.25">
      <c r="A30" s="102">
        <v>24</v>
      </c>
      <c r="B30" s="464" t="s">
        <v>2</v>
      </c>
      <c r="C30" s="29" t="s">
        <v>65</v>
      </c>
      <c r="D30" s="97">
        <v>48</v>
      </c>
      <c r="E30" s="87">
        <v>4.2709000000000001</v>
      </c>
      <c r="F30" s="8"/>
    </row>
    <row r="31" spans="1:6" s="1" customFormat="1" ht="15" customHeight="1" x14ac:dyDescent="0.25">
      <c r="A31" s="104">
        <v>25</v>
      </c>
      <c r="B31" s="58" t="s">
        <v>5</v>
      </c>
      <c r="C31" s="29" t="s">
        <v>47</v>
      </c>
      <c r="D31" s="97">
        <v>100</v>
      </c>
      <c r="E31" s="87">
        <v>4.2699999999999996</v>
      </c>
      <c r="F31" s="8"/>
    </row>
    <row r="32" spans="1:6" s="1" customFormat="1" ht="15" customHeight="1" x14ac:dyDescent="0.25">
      <c r="A32" s="104">
        <v>26</v>
      </c>
      <c r="B32" s="9" t="s">
        <v>7</v>
      </c>
      <c r="C32" s="24" t="s">
        <v>133</v>
      </c>
      <c r="D32" s="94">
        <v>53</v>
      </c>
      <c r="E32" s="84">
        <v>4.2641</v>
      </c>
      <c r="F32" s="8"/>
    </row>
    <row r="33" spans="1:6" s="1" customFormat="1" ht="15" customHeight="1" x14ac:dyDescent="0.25">
      <c r="A33" s="104">
        <v>27</v>
      </c>
      <c r="B33" s="9" t="s">
        <v>5</v>
      </c>
      <c r="C33" s="24" t="s">
        <v>120</v>
      </c>
      <c r="D33" s="94">
        <v>23</v>
      </c>
      <c r="E33" s="84">
        <v>4.2609000000000004</v>
      </c>
      <c r="F33" s="8"/>
    </row>
    <row r="34" spans="1:6" s="1" customFormat="1" ht="15" customHeight="1" x14ac:dyDescent="0.25">
      <c r="A34" s="104">
        <v>28</v>
      </c>
      <c r="B34" s="79" t="s">
        <v>2</v>
      </c>
      <c r="C34" s="24" t="s">
        <v>66</v>
      </c>
      <c r="D34" s="94">
        <v>48</v>
      </c>
      <c r="E34" s="84">
        <v>4.2504</v>
      </c>
      <c r="F34" s="8"/>
    </row>
    <row r="35" spans="1:6" s="1" customFormat="1" ht="15" customHeight="1" x14ac:dyDescent="0.25">
      <c r="A35" s="104">
        <v>29</v>
      </c>
      <c r="B35" s="9" t="s">
        <v>7</v>
      </c>
      <c r="C35" s="24" t="s">
        <v>136</v>
      </c>
      <c r="D35" s="94">
        <v>54</v>
      </c>
      <c r="E35" s="84">
        <v>4.2407000000000004</v>
      </c>
      <c r="F35" s="8"/>
    </row>
    <row r="36" spans="1:6" s="1" customFormat="1" ht="15" customHeight="1" thickBot="1" x14ac:dyDescent="0.3">
      <c r="A36" s="123">
        <v>30</v>
      </c>
      <c r="B36" s="11" t="s">
        <v>5</v>
      </c>
      <c r="C36" s="30" t="s">
        <v>46</v>
      </c>
      <c r="D36" s="95">
        <v>25</v>
      </c>
      <c r="E36" s="85">
        <v>4.24</v>
      </c>
      <c r="F36" s="8"/>
    </row>
    <row r="37" spans="1:6" s="1" customFormat="1" ht="15" customHeight="1" x14ac:dyDescent="0.25">
      <c r="A37" s="116">
        <v>31</v>
      </c>
      <c r="B37" s="7" t="s">
        <v>3</v>
      </c>
      <c r="C37" s="43" t="s">
        <v>215</v>
      </c>
      <c r="D37" s="93">
        <v>49</v>
      </c>
      <c r="E37" s="83">
        <v>4.2243999999999993</v>
      </c>
      <c r="F37" s="8"/>
    </row>
    <row r="38" spans="1:6" s="1" customFormat="1" ht="15" customHeight="1" x14ac:dyDescent="0.25">
      <c r="A38" s="104">
        <v>32</v>
      </c>
      <c r="B38" s="9" t="s">
        <v>1</v>
      </c>
      <c r="C38" s="24" t="s">
        <v>21</v>
      </c>
      <c r="D38" s="94">
        <v>72</v>
      </c>
      <c r="E38" s="84">
        <v>4.2225999999999999</v>
      </c>
      <c r="F38" s="8"/>
    </row>
    <row r="39" spans="1:6" s="1" customFormat="1" ht="15" customHeight="1" x14ac:dyDescent="0.25">
      <c r="A39" s="104">
        <v>33</v>
      </c>
      <c r="B39" s="9" t="s">
        <v>7</v>
      </c>
      <c r="C39" s="24" t="s">
        <v>101</v>
      </c>
      <c r="D39" s="94">
        <v>174</v>
      </c>
      <c r="E39" s="84">
        <v>4.2187999999999999</v>
      </c>
      <c r="F39" s="8"/>
    </row>
    <row r="40" spans="1:6" s="1" customFormat="1" ht="15" customHeight="1" x14ac:dyDescent="0.25">
      <c r="A40" s="104">
        <v>34</v>
      </c>
      <c r="B40" s="9" t="s">
        <v>7</v>
      </c>
      <c r="C40" s="24" t="s">
        <v>208</v>
      </c>
      <c r="D40" s="94">
        <v>60</v>
      </c>
      <c r="E40" s="84">
        <v>4.2165999999999997</v>
      </c>
      <c r="F40" s="8"/>
    </row>
    <row r="41" spans="1:6" s="1" customFormat="1" ht="15" customHeight="1" x14ac:dyDescent="0.25">
      <c r="A41" s="104">
        <v>35</v>
      </c>
      <c r="B41" s="9" t="s">
        <v>4</v>
      </c>
      <c r="C41" s="24" t="s">
        <v>29</v>
      </c>
      <c r="D41" s="94">
        <v>37</v>
      </c>
      <c r="E41" s="84">
        <v>4.2163000000000004</v>
      </c>
      <c r="F41" s="8"/>
    </row>
    <row r="42" spans="1:6" s="1" customFormat="1" ht="15" customHeight="1" x14ac:dyDescent="0.25">
      <c r="A42" s="104">
        <v>36</v>
      </c>
      <c r="B42" s="9" t="s">
        <v>5</v>
      </c>
      <c r="C42" s="24" t="s">
        <v>213</v>
      </c>
      <c r="D42" s="94">
        <v>85</v>
      </c>
      <c r="E42" s="84">
        <v>4.2117000000000004</v>
      </c>
      <c r="F42" s="8"/>
    </row>
    <row r="43" spans="1:6" s="1" customFormat="1" ht="15" customHeight="1" x14ac:dyDescent="0.25">
      <c r="A43" s="104">
        <v>37</v>
      </c>
      <c r="B43" s="9" t="s">
        <v>7</v>
      </c>
      <c r="C43" s="66" t="s">
        <v>211</v>
      </c>
      <c r="D43" s="94">
        <v>45</v>
      </c>
      <c r="E43" s="84">
        <v>4.1778000000000004</v>
      </c>
      <c r="F43" s="8"/>
    </row>
    <row r="44" spans="1:6" s="1" customFormat="1" ht="15" customHeight="1" x14ac:dyDescent="0.25">
      <c r="A44" s="104">
        <v>38</v>
      </c>
      <c r="B44" s="9" t="s">
        <v>5</v>
      </c>
      <c r="C44" s="68" t="s">
        <v>42</v>
      </c>
      <c r="D44" s="94">
        <v>73</v>
      </c>
      <c r="E44" s="84">
        <v>4.1643999999999997</v>
      </c>
      <c r="F44" s="8"/>
    </row>
    <row r="45" spans="1:6" s="1" customFormat="1" ht="15" customHeight="1" x14ac:dyDescent="0.25">
      <c r="A45" s="104">
        <v>39</v>
      </c>
      <c r="B45" s="64" t="s">
        <v>1</v>
      </c>
      <c r="C45" s="24" t="s">
        <v>20</v>
      </c>
      <c r="D45" s="94">
        <v>110</v>
      </c>
      <c r="E45" s="84">
        <v>4.1635999999999997</v>
      </c>
      <c r="F45" s="8"/>
    </row>
    <row r="46" spans="1:6" s="1" customFormat="1" ht="15" customHeight="1" thickBot="1" x14ac:dyDescent="0.3">
      <c r="A46" s="123">
        <v>40</v>
      </c>
      <c r="B46" s="11" t="s">
        <v>6</v>
      </c>
      <c r="C46" s="30" t="s">
        <v>152</v>
      </c>
      <c r="D46" s="95">
        <v>179</v>
      </c>
      <c r="E46" s="85">
        <v>4.1619999999999999</v>
      </c>
      <c r="F46" s="8"/>
    </row>
    <row r="47" spans="1:6" s="1" customFormat="1" ht="15" customHeight="1" x14ac:dyDescent="0.25">
      <c r="A47" s="116">
        <v>41</v>
      </c>
      <c r="B47" s="7" t="s">
        <v>6</v>
      </c>
      <c r="C47" s="43" t="s">
        <v>130</v>
      </c>
      <c r="D47" s="93">
        <v>62</v>
      </c>
      <c r="E47" s="83">
        <v>4.1616999999999997</v>
      </c>
      <c r="F47" s="8"/>
    </row>
    <row r="48" spans="1:6" s="1" customFormat="1" ht="15" customHeight="1" x14ac:dyDescent="0.25">
      <c r="A48" s="104">
        <v>42</v>
      </c>
      <c r="B48" s="9" t="s">
        <v>7</v>
      </c>
      <c r="C48" s="24" t="s">
        <v>57</v>
      </c>
      <c r="D48" s="94">
        <v>32</v>
      </c>
      <c r="E48" s="84">
        <v>4.1566999999999998</v>
      </c>
      <c r="F48" s="8"/>
    </row>
    <row r="49" spans="1:6" s="1" customFormat="1" ht="15" customHeight="1" x14ac:dyDescent="0.25">
      <c r="A49" s="102">
        <v>43</v>
      </c>
      <c r="B49" s="58" t="s">
        <v>5</v>
      </c>
      <c r="C49" s="29" t="s">
        <v>48</v>
      </c>
      <c r="D49" s="97">
        <v>26</v>
      </c>
      <c r="E49" s="87">
        <v>4.1539000000000001</v>
      </c>
      <c r="F49" s="8"/>
    </row>
    <row r="50" spans="1:6" s="1" customFormat="1" ht="15" customHeight="1" x14ac:dyDescent="0.25">
      <c r="A50" s="104">
        <v>44</v>
      </c>
      <c r="B50" s="64" t="s">
        <v>2</v>
      </c>
      <c r="C50" s="120" t="s">
        <v>67</v>
      </c>
      <c r="D50" s="94">
        <v>52</v>
      </c>
      <c r="E50" s="84">
        <v>4.1538000000000004</v>
      </c>
      <c r="F50" s="8"/>
    </row>
    <row r="51" spans="1:6" s="1" customFormat="1" ht="15" customHeight="1" x14ac:dyDescent="0.25">
      <c r="A51" s="104">
        <v>45</v>
      </c>
      <c r="B51" s="9" t="s">
        <v>6</v>
      </c>
      <c r="C51" s="24" t="s">
        <v>127</v>
      </c>
      <c r="D51" s="94">
        <v>74</v>
      </c>
      <c r="E51" s="84">
        <v>4.1486999999999998</v>
      </c>
      <c r="F51" s="8"/>
    </row>
    <row r="52" spans="1:6" s="1" customFormat="1" ht="15" customHeight="1" x14ac:dyDescent="0.25">
      <c r="A52" s="104">
        <v>46</v>
      </c>
      <c r="B52" s="9" t="s">
        <v>7</v>
      </c>
      <c r="C52" s="24" t="s">
        <v>134</v>
      </c>
      <c r="D52" s="94">
        <v>81</v>
      </c>
      <c r="E52" s="84">
        <v>4.1480999999999995</v>
      </c>
      <c r="F52" s="8"/>
    </row>
    <row r="53" spans="1:6" s="1" customFormat="1" ht="15" customHeight="1" x14ac:dyDescent="0.25">
      <c r="A53" s="104">
        <v>47</v>
      </c>
      <c r="B53" s="9" t="s">
        <v>4</v>
      </c>
      <c r="C53" s="24" t="s">
        <v>116</v>
      </c>
      <c r="D53" s="94">
        <v>61</v>
      </c>
      <c r="E53" s="84">
        <v>4.1475</v>
      </c>
      <c r="F53" s="8"/>
    </row>
    <row r="54" spans="1:6" s="1" customFormat="1" ht="15" customHeight="1" x14ac:dyDescent="0.25">
      <c r="A54" s="104">
        <v>48</v>
      </c>
      <c r="B54" s="9" t="s">
        <v>5</v>
      </c>
      <c r="C54" s="24" t="s">
        <v>119</v>
      </c>
      <c r="D54" s="94">
        <v>136</v>
      </c>
      <c r="E54" s="84">
        <v>4.1475</v>
      </c>
      <c r="F54" s="8"/>
    </row>
    <row r="55" spans="1:6" s="1" customFormat="1" ht="15" customHeight="1" x14ac:dyDescent="0.25">
      <c r="A55" s="104">
        <v>49</v>
      </c>
      <c r="B55" s="9" t="s">
        <v>5</v>
      </c>
      <c r="C55" s="24" t="s">
        <v>41</v>
      </c>
      <c r="D55" s="94">
        <v>70</v>
      </c>
      <c r="E55" s="84">
        <v>4.1429</v>
      </c>
      <c r="F55" s="8"/>
    </row>
    <row r="56" spans="1:6" s="1" customFormat="1" ht="15" customHeight="1" thickBot="1" x14ac:dyDescent="0.3">
      <c r="A56" s="123">
        <v>50</v>
      </c>
      <c r="B56" s="11" t="s">
        <v>7</v>
      </c>
      <c r="C56" s="30" t="s">
        <v>209</v>
      </c>
      <c r="D56" s="95">
        <v>56</v>
      </c>
      <c r="E56" s="85">
        <v>4.1427999999999994</v>
      </c>
      <c r="F56" s="8"/>
    </row>
    <row r="57" spans="1:6" s="1" customFormat="1" ht="15" customHeight="1" x14ac:dyDescent="0.25">
      <c r="A57" s="116">
        <v>51</v>
      </c>
      <c r="B57" s="7" t="s">
        <v>7</v>
      </c>
      <c r="C57" s="43" t="s">
        <v>144</v>
      </c>
      <c r="D57" s="93">
        <v>51</v>
      </c>
      <c r="E57" s="83">
        <v>4.1372999999999998</v>
      </c>
      <c r="F57" s="8"/>
    </row>
    <row r="58" spans="1:6" s="1" customFormat="1" ht="15" customHeight="1" x14ac:dyDescent="0.25">
      <c r="A58" s="104">
        <v>52</v>
      </c>
      <c r="B58" s="9" t="s">
        <v>6</v>
      </c>
      <c r="C58" s="29" t="s">
        <v>52</v>
      </c>
      <c r="D58" s="94">
        <v>74</v>
      </c>
      <c r="E58" s="84">
        <v>4.1347000000000005</v>
      </c>
      <c r="F58" s="8"/>
    </row>
    <row r="59" spans="1:6" s="1" customFormat="1" ht="15" customHeight="1" x14ac:dyDescent="0.25">
      <c r="A59" s="104">
        <v>53</v>
      </c>
      <c r="B59" s="9" t="s">
        <v>5</v>
      </c>
      <c r="C59" s="24" t="s">
        <v>44</v>
      </c>
      <c r="D59" s="94">
        <v>49</v>
      </c>
      <c r="E59" s="84">
        <v>4.1224999999999996</v>
      </c>
      <c r="F59" s="8"/>
    </row>
    <row r="60" spans="1:6" s="1" customFormat="1" ht="15" customHeight="1" x14ac:dyDescent="0.25">
      <c r="A60" s="104">
        <v>54</v>
      </c>
      <c r="B60" s="9" t="s">
        <v>4</v>
      </c>
      <c r="C60" s="24" t="s">
        <v>28</v>
      </c>
      <c r="D60" s="94">
        <v>72</v>
      </c>
      <c r="E60" s="84">
        <v>4.1111000000000004</v>
      </c>
      <c r="F60" s="8"/>
    </row>
    <row r="61" spans="1:6" s="1" customFormat="1" ht="15" customHeight="1" x14ac:dyDescent="0.25">
      <c r="A61" s="104">
        <v>55</v>
      </c>
      <c r="B61" s="79" t="s">
        <v>2</v>
      </c>
      <c r="C61" s="24" t="s">
        <v>199</v>
      </c>
      <c r="D61" s="94">
        <v>196</v>
      </c>
      <c r="E61" s="84">
        <v>4.1020000000000003</v>
      </c>
      <c r="F61" s="8"/>
    </row>
    <row r="62" spans="1:6" s="1" customFormat="1" ht="15" customHeight="1" x14ac:dyDescent="0.25">
      <c r="A62" s="104">
        <v>56</v>
      </c>
      <c r="B62" s="9" t="s">
        <v>7</v>
      </c>
      <c r="C62" s="24" t="s">
        <v>99</v>
      </c>
      <c r="D62" s="94">
        <v>157</v>
      </c>
      <c r="E62" s="84">
        <v>4.0959000000000003</v>
      </c>
      <c r="F62" s="8"/>
    </row>
    <row r="63" spans="1:6" s="1" customFormat="1" ht="15" customHeight="1" x14ac:dyDescent="0.25">
      <c r="A63" s="104">
        <v>57</v>
      </c>
      <c r="B63" s="9" t="s">
        <v>4</v>
      </c>
      <c r="C63" s="24" t="s">
        <v>35</v>
      </c>
      <c r="D63" s="94">
        <v>71</v>
      </c>
      <c r="E63" s="84">
        <v>4.0845000000000002</v>
      </c>
      <c r="F63" s="8"/>
    </row>
    <row r="64" spans="1:6" s="1" customFormat="1" ht="15" customHeight="1" x14ac:dyDescent="0.25">
      <c r="A64" s="104">
        <v>58</v>
      </c>
      <c r="B64" s="9" t="s">
        <v>7</v>
      </c>
      <c r="C64" s="24" t="s">
        <v>141</v>
      </c>
      <c r="D64" s="94">
        <v>52</v>
      </c>
      <c r="E64" s="84">
        <v>4.0769000000000002</v>
      </c>
      <c r="F64" s="8"/>
    </row>
    <row r="65" spans="1:6" s="1" customFormat="1" ht="15" customHeight="1" x14ac:dyDescent="0.25">
      <c r="A65" s="104">
        <v>59</v>
      </c>
      <c r="B65" s="9" t="s">
        <v>3</v>
      </c>
      <c r="C65" s="24" t="s">
        <v>111</v>
      </c>
      <c r="D65" s="94">
        <v>53</v>
      </c>
      <c r="E65" s="84">
        <v>4.0750999999999999</v>
      </c>
      <c r="F65" s="8"/>
    </row>
    <row r="66" spans="1:6" s="1" customFormat="1" ht="15" customHeight="1" thickBot="1" x14ac:dyDescent="0.3">
      <c r="A66" s="123">
        <v>60</v>
      </c>
      <c r="B66" s="11" t="s">
        <v>3</v>
      </c>
      <c r="C66" s="30" t="s">
        <v>23</v>
      </c>
      <c r="D66" s="95">
        <v>42</v>
      </c>
      <c r="E66" s="85">
        <v>4.0718000000000005</v>
      </c>
      <c r="F66" s="8"/>
    </row>
    <row r="67" spans="1:6" s="1" customFormat="1" ht="15" customHeight="1" x14ac:dyDescent="0.25">
      <c r="A67" s="116">
        <v>61</v>
      </c>
      <c r="B67" s="7" t="s">
        <v>7</v>
      </c>
      <c r="C67" s="43" t="s">
        <v>132</v>
      </c>
      <c r="D67" s="335">
        <v>59</v>
      </c>
      <c r="E67" s="83">
        <v>4.0678000000000001</v>
      </c>
      <c r="F67" s="8"/>
    </row>
    <row r="68" spans="1:6" s="1" customFormat="1" ht="15" customHeight="1" x14ac:dyDescent="0.25">
      <c r="A68" s="102">
        <v>62</v>
      </c>
      <c r="B68" s="464" t="s">
        <v>7</v>
      </c>
      <c r="C68" s="29" t="s">
        <v>140</v>
      </c>
      <c r="D68" s="97">
        <v>58</v>
      </c>
      <c r="E68" s="87">
        <v>4.0517999999999992</v>
      </c>
      <c r="F68" s="8"/>
    </row>
    <row r="69" spans="1:6" s="1" customFormat="1" ht="15" customHeight="1" x14ac:dyDescent="0.25">
      <c r="A69" s="104">
        <v>63</v>
      </c>
      <c r="B69" s="9" t="s">
        <v>7</v>
      </c>
      <c r="C69" s="24" t="s">
        <v>142</v>
      </c>
      <c r="D69" s="94">
        <v>81</v>
      </c>
      <c r="E69" s="84">
        <v>4.0493999999999994</v>
      </c>
      <c r="F69" s="8"/>
    </row>
    <row r="70" spans="1:6" s="1" customFormat="1" ht="15" customHeight="1" x14ac:dyDescent="0.25">
      <c r="A70" s="104">
        <v>64</v>
      </c>
      <c r="B70" s="9" t="s">
        <v>6</v>
      </c>
      <c r="C70" s="24" t="s">
        <v>126</v>
      </c>
      <c r="D70" s="94">
        <v>64</v>
      </c>
      <c r="E70" s="84">
        <v>4.0468999999999999</v>
      </c>
      <c r="F70" s="8"/>
    </row>
    <row r="71" spans="1:6" s="1" customFormat="1" ht="15" customHeight="1" x14ac:dyDescent="0.25">
      <c r="A71" s="104">
        <v>65</v>
      </c>
      <c r="B71" s="9" t="s">
        <v>4</v>
      </c>
      <c r="C71" s="24" t="s">
        <v>32</v>
      </c>
      <c r="D71" s="94">
        <v>87</v>
      </c>
      <c r="E71" s="84">
        <v>4.0459999999999994</v>
      </c>
      <c r="F71" s="8"/>
    </row>
    <row r="72" spans="1:6" s="1" customFormat="1" ht="15" customHeight="1" x14ac:dyDescent="0.25">
      <c r="A72" s="104">
        <v>66</v>
      </c>
      <c r="B72" s="9" t="s">
        <v>4</v>
      </c>
      <c r="C72" s="24" t="s">
        <v>37</v>
      </c>
      <c r="D72" s="94">
        <v>68</v>
      </c>
      <c r="E72" s="84">
        <v>4.0440999999999994</v>
      </c>
      <c r="F72" s="8"/>
    </row>
    <row r="73" spans="1:6" s="1" customFormat="1" ht="15" customHeight="1" x14ac:dyDescent="0.25">
      <c r="A73" s="104">
        <v>67</v>
      </c>
      <c r="B73" s="9" t="s">
        <v>4</v>
      </c>
      <c r="C73" s="24" t="s">
        <v>115</v>
      </c>
      <c r="D73" s="228">
        <v>28</v>
      </c>
      <c r="E73" s="84">
        <v>4.0357000000000003</v>
      </c>
      <c r="F73" s="8"/>
    </row>
    <row r="74" spans="1:6" s="1" customFormat="1" ht="15" customHeight="1" x14ac:dyDescent="0.25">
      <c r="A74" s="104">
        <v>68</v>
      </c>
      <c r="B74" s="9" t="s">
        <v>7</v>
      </c>
      <c r="C74" s="24" t="s">
        <v>145</v>
      </c>
      <c r="D74" s="94">
        <v>153</v>
      </c>
      <c r="E74" s="84">
        <v>4.0325999999999995</v>
      </c>
      <c r="F74" s="8"/>
    </row>
    <row r="75" spans="1:6" s="1" customFormat="1" ht="15" customHeight="1" x14ac:dyDescent="0.25">
      <c r="A75" s="104">
        <v>69</v>
      </c>
      <c r="B75" s="9" t="s">
        <v>7</v>
      </c>
      <c r="C75" s="29" t="s">
        <v>148</v>
      </c>
      <c r="D75" s="94">
        <v>221</v>
      </c>
      <c r="E75" s="84">
        <v>4.0272000000000006</v>
      </c>
      <c r="F75" s="8"/>
    </row>
    <row r="76" spans="1:6" s="1" customFormat="1" ht="15" customHeight="1" thickBot="1" x14ac:dyDescent="0.3">
      <c r="A76" s="123">
        <v>70</v>
      </c>
      <c r="B76" s="11" t="s">
        <v>6</v>
      </c>
      <c r="C76" s="30" t="s">
        <v>128</v>
      </c>
      <c r="D76" s="95">
        <v>115</v>
      </c>
      <c r="E76" s="85">
        <v>4.0260999999999996</v>
      </c>
      <c r="F76" s="8"/>
    </row>
    <row r="77" spans="1:6" s="1" customFormat="1" ht="15" customHeight="1" x14ac:dyDescent="0.25">
      <c r="A77" s="116">
        <v>71</v>
      </c>
      <c r="B77" s="7" t="s">
        <v>2</v>
      </c>
      <c r="C77" s="43" t="s">
        <v>69</v>
      </c>
      <c r="D77" s="93">
        <v>46</v>
      </c>
      <c r="E77" s="83">
        <v>4.0217999999999998</v>
      </c>
      <c r="F77" s="8"/>
    </row>
    <row r="78" spans="1:6" s="1" customFormat="1" ht="15" customHeight="1" x14ac:dyDescent="0.25">
      <c r="A78" s="104">
        <v>72</v>
      </c>
      <c r="B78" s="9" t="s">
        <v>7</v>
      </c>
      <c r="C78" s="24" t="s">
        <v>97</v>
      </c>
      <c r="D78" s="94">
        <v>105</v>
      </c>
      <c r="E78" s="84">
        <v>4.0190999999999999</v>
      </c>
      <c r="F78" s="8"/>
    </row>
    <row r="79" spans="1:6" s="1" customFormat="1" ht="15" customHeight="1" x14ac:dyDescent="0.25">
      <c r="A79" s="104">
        <v>73</v>
      </c>
      <c r="B79" s="58" t="s">
        <v>3</v>
      </c>
      <c r="C79" s="24" t="s">
        <v>110</v>
      </c>
      <c r="D79" s="94">
        <v>65</v>
      </c>
      <c r="E79" s="84">
        <v>4.0149999999999997</v>
      </c>
      <c r="F79" s="8"/>
    </row>
    <row r="80" spans="1:6" s="1" customFormat="1" ht="15" customHeight="1" x14ac:dyDescent="0.25">
      <c r="A80" s="104">
        <v>74</v>
      </c>
      <c r="B80" s="465" t="s">
        <v>6</v>
      </c>
      <c r="C80" s="120" t="s">
        <v>54</v>
      </c>
      <c r="D80" s="94">
        <v>56</v>
      </c>
      <c r="E80" s="84">
        <v>4</v>
      </c>
      <c r="F80" s="8"/>
    </row>
    <row r="81" spans="1:6" s="1" customFormat="1" ht="15" customHeight="1" x14ac:dyDescent="0.25">
      <c r="A81" s="104">
        <v>75</v>
      </c>
      <c r="B81" s="58" t="s">
        <v>7</v>
      </c>
      <c r="C81" s="24" t="s">
        <v>216</v>
      </c>
      <c r="D81" s="94">
        <v>59</v>
      </c>
      <c r="E81" s="84">
        <v>4</v>
      </c>
      <c r="F81" s="8"/>
    </row>
    <row r="82" spans="1:6" s="1" customFormat="1" ht="15" customHeight="1" x14ac:dyDescent="0.25">
      <c r="A82" s="104">
        <v>76</v>
      </c>
      <c r="B82" s="58" t="s">
        <v>1</v>
      </c>
      <c r="C82" s="24" t="s">
        <v>106</v>
      </c>
      <c r="D82" s="94">
        <v>46</v>
      </c>
      <c r="E82" s="84">
        <v>3.9995999999999996</v>
      </c>
      <c r="F82" s="8"/>
    </row>
    <row r="83" spans="1:6" s="1" customFormat="1" ht="15" customHeight="1" x14ac:dyDescent="0.25">
      <c r="A83" s="102">
        <v>77</v>
      </c>
      <c r="B83" s="58" t="s">
        <v>5</v>
      </c>
      <c r="C83" s="29" t="s">
        <v>40</v>
      </c>
      <c r="D83" s="97">
        <v>101</v>
      </c>
      <c r="E83" s="87">
        <v>3.9995999999999996</v>
      </c>
      <c r="F83" s="8"/>
    </row>
    <row r="84" spans="1:6" s="1" customFormat="1" ht="15" customHeight="1" x14ac:dyDescent="0.25">
      <c r="A84" s="104">
        <v>78</v>
      </c>
      <c r="B84" s="9" t="s">
        <v>5</v>
      </c>
      <c r="C84" s="66" t="s">
        <v>43</v>
      </c>
      <c r="D84" s="94">
        <v>52</v>
      </c>
      <c r="E84" s="84">
        <v>3.9995999999999996</v>
      </c>
      <c r="F84" s="8"/>
    </row>
    <row r="85" spans="1:6" s="1" customFormat="1" ht="15" customHeight="1" x14ac:dyDescent="0.25">
      <c r="A85" s="104">
        <v>79</v>
      </c>
      <c r="B85" s="9" t="s">
        <v>7</v>
      </c>
      <c r="C85" s="24" t="s">
        <v>96</v>
      </c>
      <c r="D85" s="94">
        <v>126</v>
      </c>
      <c r="E85" s="84">
        <v>3.9921000000000002</v>
      </c>
      <c r="F85" s="8"/>
    </row>
    <row r="86" spans="1:6" s="1" customFormat="1" ht="15" customHeight="1" thickBot="1" x14ac:dyDescent="0.3">
      <c r="A86" s="123">
        <v>80</v>
      </c>
      <c r="B86" s="11" t="s">
        <v>3</v>
      </c>
      <c r="C86" s="30" t="s">
        <v>109</v>
      </c>
      <c r="D86" s="95">
        <v>71</v>
      </c>
      <c r="E86" s="85">
        <v>3.9718</v>
      </c>
      <c r="F86" s="8"/>
    </row>
    <row r="87" spans="1:6" s="1" customFormat="1" ht="15" customHeight="1" x14ac:dyDescent="0.25">
      <c r="A87" s="116">
        <v>81</v>
      </c>
      <c r="B87" s="7" t="s">
        <v>7</v>
      </c>
      <c r="C87" s="43" t="s">
        <v>131</v>
      </c>
      <c r="D87" s="93">
        <v>43</v>
      </c>
      <c r="E87" s="98">
        <v>3.9535</v>
      </c>
      <c r="F87" s="8"/>
    </row>
    <row r="88" spans="1:6" s="1" customFormat="1" ht="15" customHeight="1" x14ac:dyDescent="0.25">
      <c r="A88" s="104">
        <v>82</v>
      </c>
      <c r="B88" s="9" t="s">
        <v>1</v>
      </c>
      <c r="C88" s="24" t="s">
        <v>104</v>
      </c>
      <c r="D88" s="94">
        <v>50</v>
      </c>
      <c r="E88" s="99">
        <v>3.94</v>
      </c>
      <c r="F88" s="8"/>
    </row>
    <row r="89" spans="1:6" s="1" customFormat="1" ht="15" customHeight="1" x14ac:dyDescent="0.25">
      <c r="A89" s="104">
        <v>83</v>
      </c>
      <c r="B89" s="9" t="s">
        <v>7</v>
      </c>
      <c r="C89" s="24" t="s">
        <v>147</v>
      </c>
      <c r="D89" s="94">
        <v>98</v>
      </c>
      <c r="E89" s="84">
        <v>3.9388000000000001</v>
      </c>
      <c r="F89" s="8"/>
    </row>
    <row r="90" spans="1:6" s="1" customFormat="1" ht="15" customHeight="1" x14ac:dyDescent="0.25">
      <c r="A90" s="104">
        <v>84</v>
      </c>
      <c r="B90" s="9" t="s">
        <v>3</v>
      </c>
      <c r="C90" s="24" t="s">
        <v>25</v>
      </c>
      <c r="D90" s="94">
        <v>43</v>
      </c>
      <c r="E90" s="84">
        <v>3.9302000000000006</v>
      </c>
      <c r="F90" s="8"/>
    </row>
    <row r="91" spans="1:6" s="1" customFormat="1" ht="15" customHeight="1" x14ac:dyDescent="0.25">
      <c r="A91" s="104">
        <v>85</v>
      </c>
      <c r="B91" s="9" t="s">
        <v>4</v>
      </c>
      <c r="C91" s="24" t="s">
        <v>112</v>
      </c>
      <c r="D91" s="94">
        <v>68</v>
      </c>
      <c r="E91" s="84">
        <v>3.9264999999999999</v>
      </c>
      <c r="F91" s="8"/>
    </row>
    <row r="92" spans="1:6" s="1" customFormat="1" ht="15" customHeight="1" x14ac:dyDescent="0.25">
      <c r="A92" s="104">
        <v>86</v>
      </c>
      <c r="B92" s="9" t="s">
        <v>4</v>
      </c>
      <c r="C92" s="24" t="s">
        <v>113</v>
      </c>
      <c r="D92" s="94">
        <v>39</v>
      </c>
      <c r="E92" s="84">
        <v>3.9229999999999996</v>
      </c>
      <c r="F92" s="8"/>
    </row>
    <row r="93" spans="1:6" s="1" customFormat="1" ht="15" customHeight="1" x14ac:dyDescent="0.25">
      <c r="A93" s="104">
        <v>87</v>
      </c>
      <c r="B93" s="9" t="s">
        <v>4</v>
      </c>
      <c r="C93" s="24" t="s">
        <v>33</v>
      </c>
      <c r="D93" s="94">
        <v>71</v>
      </c>
      <c r="E93" s="84">
        <v>3.9155000000000002</v>
      </c>
      <c r="F93" s="8"/>
    </row>
    <row r="94" spans="1:6" s="1" customFormat="1" ht="15" customHeight="1" x14ac:dyDescent="0.25">
      <c r="A94" s="104">
        <v>88</v>
      </c>
      <c r="B94" s="9" t="s">
        <v>5</v>
      </c>
      <c r="C94" s="24" t="s">
        <v>49</v>
      </c>
      <c r="D94" s="94">
        <v>46</v>
      </c>
      <c r="E94" s="84">
        <v>3.9130000000000003</v>
      </c>
      <c r="F94" s="8"/>
    </row>
    <row r="95" spans="1:6" s="1" customFormat="1" ht="15" customHeight="1" x14ac:dyDescent="0.25">
      <c r="A95" s="104">
        <v>89</v>
      </c>
      <c r="B95" s="9" t="s">
        <v>1</v>
      </c>
      <c r="C95" s="24" t="s">
        <v>105</v>
      </c>
      <c r="D95" s="228">
        <v>67</v>
      </c>
      <c r="E95" s="84">
        <v>3.9102999999999999</v>
      </c>
      <c r="F95" s="8"/>
    </row>
    <row r="96" spans="1:6" s="1" customFormat="1" ht="15" customHeight="1" thickBot="1" x14ac:dyDescent="0.3">
      <c r="A96" s="123">
        <v>90</v>
      </c>
      <c r="B96" s="11" t="s">
        <v>5</v>
      </c>
      <c r="C96" s="30" t="s">
        <v>50</v>
      </c>
      <c r="D96" s="95">
        <v>62</v>
      </c>
      <c r="E96" s="85">
        <v>3.9032</v>
      </c>
      <c r="F96" s="8"/>
    </row>
    <row r="97" spans="1:6" s="1" customFormat="1" ht="15" customHeight="1" x14ac:dyDescent="0.25">
      <c r="A97" s="116">
        <v>91</v>
      </c>
      <c r="B97" s="7" t="s">
        <v>2</v>
      </c>
      <c r="C97" s="43" t="s">
        <v>150</v>
      </c>
      <c r="D97" s="93">
        <v>183</v>
      </c>
      <c r="E97" s="83">
        <v>3.8963000000000001</v>
      </c>
      <c r="F97" s="8"/>
    </row>
    <row r="98" spans="1:6" s="1" customFormat="1" ht="15" customHeight="1" x14ac:dyDescent="0.25">
      <c r="A98" s="104">
        <v>92</v>
      </c>
      <c r="B98" s="9" t="s">
        <v>7</v>
      </c>
      <c r="C98" s="24" t="s">
        <v>138</v>
      </c>
      <c r="D98" s="94">
        <v>71</v>
      </c>
      <c r="E98" s="84">
        <v>3.8873000000000002</v>
      </c>
      <c r="F98" s="8"/>
    </row>
    <row r="99" spans="1:6" s="1" customFormat="1" ht="15" customHeight="1" x14ac:dyDescent="0.25">
      <c r="A99" s="104">
        <v>93</v>
      </c>
      <c r="B99" s="9" t="s">
        <v>7</v>
      </c>
      <c r="C99" s="24" t="s">
        <v>135</v>
      </c>
      <c r="D99" s="94">
        <v>146</v>
      </c>
      <c r="E99" s="84">
        <v>3.8763999999999998</v>
      </c>
      <c r="F99" s="8"/>
    </row>
    <row r="100" spans="1:6" s="1" customFormat="1" ht="15" customHeight="1" x14ac:dyDescent="0.25">
      <c r="A100" s="104">
        <v>94</v>
      </c>
      <c r="B100" s="9" t="s">
        <v>4</v>
      </c>
      <c r="C100" s="24" t="s">
        <v>34</v>
      </c>
      <c r="D100" s="94">
        <v>46</v>
      </c>
      <c r="E100" s="84">
        <v>3.8696000000000002</v>
      </c>
      <c r="F100" s="8"/>
    </row>
    <row r="101" spans="1:6" s="1" customFormat="1" ht="15" customHeight="1" x14ac:dyDescent="0.25">
      <c r="A101" s="104">
        <v>95</v>
      </c>
      <c r="B101" s="9" t="s">
        <v>4</v>
      </c>
      <c r="C101" s="24" t="s">
        <v>36</v>
      </c>
      <c r="D101" s="228">
        <v>52</v>
      </c>
      <c r="E101" s="84">
        <v>3.8652999999999995</v>
      </c>
      <c r="F101" s="8"/>
    </row>
    <row r="102" spans="1:6" s="1" customFormat="1" ht="15" customHeight="1" x14ac:dyDescent="0.25">
      <c r="A102" s="104">
        <v>96</v>
      </c>
      <c r="B102" s="9" t="s">
        <v>6</v>
      </c>
      <c r="C102" s="24" t="s">
        <v>129</v>
      </c>
      <c r="D102" s="94">
        <v>117</v>
      </c>
      <c r="E102" s="84">
        <v>3.8632000000000004</v>
      </c>
      <c r="F102" s="8"/>
    </row>
    <row r="103" spans="1:6" s="1" customFormat="1" ht="15" customHeight="1" x14ac:dyDescent="0.25">
      <c r="A103" s="104">
        <v>97</v>
      </c>
      <c r="B103" s="9" t="s">
        <v>5</v>
      </c>
      <c r="C103" s="24" t="s">
        <v>212</v>
      </c>
      <c r="D103" s="94">
        <v>123</v>
      </c>
      <c r="E103" s="99">
        <v>3.8616999999999995</v>
      </c>
      <c r="F103" s="8"/>
    </row>
    <row r="104" spans="1:6" s="1" customFormat="1" ht="15" customHeight="1" x14ac:dyDescent="0.25">
      <c r="A104" s="104">
        <v>98</v>
      </c>
      <c r="B104" s="9" t="s">
        <v>7</v>
      </c>
      <c r="C104" s="24" t="s">
        <v>139</v>
      </c>
      <c r="D104" s="228">
        <v>71</v>
      </c>
      <c r="E104" s="84">
        <v>3.8590999999999998</v>
      </c>
      <c r="F104" s="8"/>
    </row>
    <row r="105" spans="1:6" s="1" customFormat="1" ht="15" customHeight="1" x14ac:dyDescent="0.25">
      <c r="A105" s="104">
        <v>99</v>
      </c>
      <c r="B105" s="9" t="s">
        <v>7</v>
      </c>
      <c r="C105" s="24" t="s">
        <v>143</v>
      </c>
      <c r="D105" s="228">
        <v>42</v>
      </c>
      <c r="E105" s="84">
        <v>3.8572000000000002</v>
      </c>
      <c r="F105" s="8"/>
    </row>
    <row r="106" spans="1:6" s="1" customFormat="1" ht="15" customHeight="1" thickBot="1" x14ac:dyDescent="0.3">
      <c r="A106" s="123">
        <v>100</v>
      </c>
      <c r="B106" s="11" t="s">
        <v>6</v>
      </c>
      <c r="C106" s="30" t="s">
        <v>56</v>
      </c>
      <c r="D106" s="95">
        <v>45</v>
      </c>
      <c r="E106" s="85">
        <v>3.8218999999999999</v>
      </c>
      <c r="F106" s="8"/>
    </row>
    <row r="107" spans="1:6" s="1" customFormat="1" ht="15" customHeight="1" x14ac:dyDescent="0.25">
      <c r="A107" s="116">
        <v>101</v>
      </c>
      <c r="B107" s="7" t="s">
        <v>5</v>
      </c>
      <c r="C107" s="43" t="s">
        <v>122</v>
      </c>
      <c r="D107" s="93">
        <v>43</v>
      </c>
      <c r="E107" s="83">
        <v>3.8138999999999998</v>
      </c>
      <c r="F107" s="8"/>
    </row>
    <row r="108" spans="1:6" s="1" customFormat="1" ht="15" customHeight="1" x14ac:dyDescent="0.25">
      <c r="A108" s="104">
        <v>102</v>
      </c>
      <c r="B108" s="9" t="s">
        <v>7</v>
      </c>
      <c r="C108" s="24" t="s">
        <v>58</v>
      </c>
      <c r="D108" s="94">
        <v>47</v>
      </c>
      <c r="E108" s="84">
        <v>3.7873000000000001</v>
      </c>
      <c r="F108" s="8"/>
    </row>
    <row r="109" spans="1:6" s="1" customFormat="1" ht="15" customHeight="1" x14ac:dyDescent="0.25">
      <c r="A109" s="104">
        <v>103</v>
      </c>
      <c r="B109" s="9" t="s">
        <v>5</v>
      </c>
      <c r="C109" s="24" t="s">
        <v>45</v>
      </c>
      <c r="D109" s="94">
        <v>50</v>
      </c>
      <c r="E109" s="84">
        <v>3.78</v>
      </c>
      <c r="F109" s="8"/>
    </row>
    <row r="110" spans="1:6" s="1" customFormat="1" ht="15" customHeight="1" x14ac:dyDescent="0.25">
      <c r="A110" s="104">
        <v>104</v>
      </c>
      <c r="B110" s="9" t="s">
        <v>4</v>
      </c>
      <c r="C110" s="24" t="s">
        <v>31</v>
      </c>
      <c r="D110" s="329">
        <v>43</v>
      </c>
      <c r="E110" s="86">
        <v>3.7675000000000001</v>
      </c>
      <c r="F110" s="8"/>
    </row>
    <row r="111" spans="1:6" s="1" customFormat="1" ht="15" customHeight="1" x14ac:dyDescent="0.25">
      <c r="A111" s="102">
        <v>105</v>
      </c>
      <c r="B111" s="9" t="s">
        <v>4</v>
      </c>
      <c r="C111" s="24" t="s">
        <v>118</v>
      </c>
      <c r="D111" s="94">
        <v>36</v>
      </c>
      <c r="E111" s="84">
        <v>3.7504000000000004</v>
      </c>
      <c r="F111" s="8"/>
    </row>
    <row r="112" spans="1:6" s="1" customFormat="1" ht="15" customHeight="1" x14ac:dyDescent="0.25">
      <c r="A112" s="117">
        <v>106</v>
      </c>
      <c r="B112" s="9" t="s">
        <v>4</v>
      </c>
      <c r="C112" s="121" t="s">
        <v>30</v>
      </c>
      <c r="D112" s="94">
        <v>43</v>
      </c>
      <c r="E112" s="84">
        <v>3.7210000000000001</v>
      </c>
      <c r="F112" s="8"/>
    </row>
    <row r="113" spans="1:6" s="1" customFormat="1" ht="15" customHeight="1" x14ac:dyDescent="0.25">
      <c r="A113" s="102">
        <v>107</v>
      </c>
      <c r="B113" s="9" t="s">
        <v>3</v>
      </c>
      <c r="C113" s="29" t="s">
        <v>108</v>
      </c>
      <c r="D113" s="467">
        <v>43</v>
      </c>
      <c r="E113" s="336">
        <v>3.7207999999999997</v>
      </c>
      <c r="F113" s="8"/>
    </row>
    <row r="114" spans="1:6" s="1" customFormat="1" ht="15" customHeight="1" x14ac:dyDescent="0.25">
      <c r="A114" s="102">
        <v>108</v>
      </c>
      <c r="B114" s="9" t="s">
        <v>4</v>
      </c>
      <c r="C114" s="29" t="s">
        <v>117</v>
      </c>
      <c r="D114" s="97">
        <v>52</v>
      </c>
      <c r="E114" s="87">
        <v>3.6919999999999997</v>
      </c>
      <c r="F114" s="8"/>
    </row>
    <row r="115" spans="1:6" s="1" customFormat="1" ht="15" customHeight="1" x14ac:dyDescent="0.25">
      <c r="A115" s="102">
        <v>109</v>
      </c>
      <c r="B115" s="9" t="s">
        <v>6</v>
      </c>
      <c r="C115" s="29" t="s">
        <v>125</v>
      </c>
      <c r="D115" s="97">
        <v>68</v>
      </c>
      <c r="E115" s="87">
        <v>3.6915999999999998</v>
      </c>
      <c r="F115" s="8"/>
    </row>
    <row r="116" spans="1:6" s="1" customFormat="1" ht="15" customHeight="1" x14ac:dyDescent="0.25">
      <c r="A116" s="102">
        <v>110</v>
      </c>
      <c r="B116" s="9" t="s">
        <v>4</v>
      </c>
      <c r="C116" s="29" t="s">
        <v>114</v>
      </c>
      <c r="D116" s="94">
        <v>85</v>
      </c>
      <c r="E116" s="84">
        <v>3.6823999999999999</v>
      </c>
      <c r="F116" s="8"/>
    </row>
    <row r="117" spans="1:6" s="1" customFormat="1" ht="15" customHeight="1" x14ac:dyDescent="0.25">
      <c r="A117" s="104">
        <v>111</v>
      </c>
      <c r="B117" s="9" t="s">
        <v>6</v>
      </c>
      <c r="C117" s="67" t="s">
        <v>124</v>
      </c>
      <c r="D117" s="329">
        <v>23</v>
      </c>
      <c r="E117" s="86">
        <v>3.6522000000000001</v>
      </c>
      <c r="F117" s="8"/>
    </row>
    <row r="118" spans="1:6" s="1" customFormat="1" ht="15" customHeight="1" thickBot="1" x14ac:dyDescent="0.3">
      <c r="A118" s="109">
        <v>112</v>
      </c>
      <c r="B118" s="466" t="s">
        <v>3</v>
      </c>
      <c r="C118" s="30" t="s">
        <v>107</v>
      </c>
      <c r="D118" s="95">
        <v>42</v>
      </c>
      <c r="E118" s="85">
        <v>3.6427999999999998</v>
      </c>
      <c r="F118" s="8"/>
    </row>
    <row r="119" spans="1:6" ht="15" customHeight="1" x14ac:dyDescent="0.25">
      <c r="A119" s="13"/>
      <c r="B119" s="13"/>
      <c r="C119" s="13"/>
      <c r="D119" s="118" t="s">
        <v>84</v>
      </c>
      <c r="E119" s="80">
        <f>AVERAGE(E7:E118)</f>
        <v>4.0997973214285706</v>
      </c>
      <c r="F119" s="4"/>
    </row>
    <row r="120" spans="1:6" ht="15" customHeight="1" x14ac:dyDescent="0.25">
      <c r="A120" s="13"/>
      <c r="B120" s="13"/>
      <c r="C120" s="13"/>
      <c r="D120" s="60" t="s">
        <v>70</v>
      </c>
      <c r="E120" s="14">
        <v>4.1399999999999997</v>
      </c>
      <c r="F120" s="4"/>
    </row>
    <row r="121" spans="1:6" ht="15" customHeight="1" x14ac:dyDescent="0.25">
      <c r="A121" s="13"/>
      <c r="B121" s="13"/>
      <c r="C121" s="13"/>
      <c r="D121" s="13"/>
      <c r="E121"/>
      <c r="F121" s="4"/>
    </row>
    <row r="122" spans="1:6" ht="15" customHeight="1" x14ac:dyDescent="0.25">
      <c r="A122" s="13"/>
      <c r="B122" s="13"/>
      <c r="C122" s="13"/>
      <c r="D122" s="13"/>
      <c r="E122"/>
      <c r="F122" s="4"/>
    </row>
    <row r="123" spans="1:6" x14ac:dyDescent="0.25">
      <c r="A123" s="4"/>
      <c r="B123" s="4"/>
      <c r="C123" s="4"/>
      <c r="D123" s="4"/>
      <c r="E123" s="5"/>
      <c r="F123" s="4"/>
    </row>
  </sheetData>
  <mergeCells count="5">
    <mergeCell ref="E4:E5"/>
    <mergeCell ref="A4:A5"/>
    <mergeCell ref="B4:B5"/>
    <mergeCell ref="C4:C5"/>
    <mergeCell ref="D4:D5"/>
  </mergeCells>
  <conditionalFormatting sqref="E6:E120">
    <cfRule type="cellIs" dxfId="9" priority="774" stopIfTrue="1" operator="between">
      <formula>$E$119</formula>
      <formula>4.095</formula>
    </cfRule>
    <cfRule type="cellIs" dxfId="8" priority="775" stopIfTrue="1" operator="lessThan">
      <formula>3.5</formula>
    </cfRule>
    <cfRule type="cellIs" dxfId="7" priority="776" stopIfTrue="1" operator="between">
      <formula>$E$119</formula>
      <formula>3.5</formula>
    </cfRule>
    <cfRule type="cellIs" dxfId="6" priority="777" stopIfTrue="1" operator="between">
      <formula>4.5</formula>
      <formula>$E$119</formula>
    </cfRule>
    <cfRule type="cellIs" dxfId="5" priority="778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.28515625" customWidth="1"/>
    <col min="5" max="8" width="7.28515625" customWidth="1"/>
    <col min="9" max="9" width="8.7109375" style="2" customWidth="1"/>
  </cols>
  <sheetData>
    <row r="1" spans="1:16" ht="15" customHeight="1" x14ac:dyDescent="0.25">
      <c r="K1" s="62"/>
      <c r="L1" s="3" t="s">
        <v>8</v>
      </c>
    </row>
    <row r="2" spans="1:16" ht="15" customHeight="1" x14ac:dyDescent="0.25">
      <c r="A2" s="4"/>
      <c r="B2" s="4"/>
      <c r="C2" s="497" t="s">
        <v>71</v>
      </c>
      <c r="D2" s="497"/>
      <c r="E2" s="48"/>
      <c r="F2" s="48"/>
      <c r="G2" s="48"/>
      <c r="H2" s="48"/>
      <c r="I2" s="61">
        <v>2025</v>
      </c>
      <c r="J2" s="4"/>
      <c r="K2" s="63"/>
      <c r="L2" s="3" t="s">
        <v>9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64"/>
      <c r="L3" s="3" t="s">
        <v>10</v>
      </c>
    </row>
    <row r="4" spans="1:16" ht="15" customHeight="1" x14ac:dyDescent="0.25">
      <c r="A4" s="506" t="s">
        <v>0</v>
      </c>
      <c r="B4" s="520" t="s">
        <v>11</v>
      </c>
      <c r="C4" s="520" t="s">
        <v>13</v>
      </c>
      <c r="D4" s="510" t="s">
        <v>14</v>
      </c>
      <c r="E4" s="524" t="s">
        <v>15</v>
      </c>
      <c r="F4" s="525"/>
      <c r="G4" s="525"/>
      <c r="H4" s="526"/>
      <c r="I4" s="508" t="s">
        <v>83</v>
      </c>
      <c r="J4" s="4"/>
      <c r="K4" s="6"/>
      <c r="L4" s="3" t="s">
        <v>17</v>
      </c>
    </row>
    <row r="5" spans="1:16" ht="30" customHeight="1" thickBot="1" x14ac:dyDescent="0.3">
      <c r="A5" s="519"/>
      <c r="B5" s="521"/>
      <c r="C5" s="521"/>
      <c r="D5" s="522"/>
      <c r="E5" s="52">
        <v>2</v>
      </c>
      <c r="F5" s="52">
        <v>3</v>
      </c>
      <c r="G5" s="52">
        <v>4</v>
      </c>
      <c r="H5" s="52">
        <v>5</v>
      </c>
      <c r="I5" s="518"/>
    </row>
    <row r="6" spans="1:16" ht="15" customHeight="1" thickBot="1" x14ac:dyDescent="0.3">
      <c r="A6" s="72"/>
      <c r="B6" s="73"/>
      <c r="C6" s="65" t="s">
        <v>93</v>
      </c>
      <c r="D6" s="74">
        <f>D7+D17+D30+D48+D69+D84+D116</f>
        <v>8050</v>
      </c>
      <c r="E6" s="217">
        <f>AVERAGE(E8:E16,E18:E29,E31:E47,E49:E68,E70:E83,E85:E115,E117:E125)</f>
        <v>1.9854166666666668</v>
      </c>
      <c r="F6" s="218">
        <f t="shared" ref="F6:H6" si="0">AVERAGE(F8:F16,F18:F29,F31:F47,F49:F68,F70:F83,F85:F115,F117:F125)</f>
        <v>16.782727272727271</v>
      </c>
      <c r="G6" s="218">
        <f t="shared" si="0"/>
        <v>55.779642857142839</v>
      </c>
      <c r="H6" s="219">
        <f t="shared" si="0"/>
        <v>27.312232142857145</v>
      </c>
      <c r="I6" s="119">
        <f t="shared" ref="I6:I16" si="1">(2*E6+3*F6+4*G6+5*H6)/100</f>
        <v>4.1399874729437229</v>
      </c>
      <c r="J6" s="111"/>
    </row>
    <row r="7" spans="1:16" ht="15" customHeight="1" thickBot="1" x14ac:dyDescent="0.3">
      <c r="A7" s="101"/>
      <c r="B7" s="82"/>
      <c r="C7" s="71" t="s">
        <v>85</v>
      </c>
      <c r="D7" s="70">
        <f>SUM(D8:D16)</f>
        <v>583</v>
      </c>
      <c r="E7" s="96">
        <f t="shared" ref="E7:H7" si="2">AVERAGE(E8:E16)</f>
        <v>2.19</v>
      </c>
      <c r="F7" s="96">
        <f t="shared" si="2"/>
        <v>12.41375</v>
      </c>
      <c r="G7" s="96">
        <f t="shared" si="2"/>
        <v>50.622222222222227</v>
      </c>
      <c r="H7" s="96">
        <f t="shared" si="2"/>
        <v>37.857777777777777</v>
      </c>
      <c r="I7" s="89">
        <f>AVERAGE(I8:I16)</f>
        <v>4.2585444444444445</v>
      </c>
      <c r="J7" s="111"/>
      <c r="P7" s="112"/>
    </row>
    <row r="8" spans="1:16" s="1" customFormat="1" ht="15" customHeight="1" x14ac:dyDescent="0.25">
      <c r="A8" s="102">
        <v>1</v>
      </c>
      <c r="B8" s="103">
        <v>10003</v>
      </c>
      <c r="C8" s="29" t="s">
        <v>18</v>
      </c>
      <c r="D8" s="393">
        <v>28</v>
      </c>
      <c r="E8" s="394"/>
      <c r="F8" s="394"/>
      <c r="G8" s="394">
        <v>35.71</v>
      </c>
      <c r="H8" s="394">
        <v>64.290000000000006</v>
      </c>
      <c r="I8" s="83">
        <f t="shared" si="1"/>
        <v>4.6429000000000009</v>
      </c>
      <c r="J8" s="111"/>
      <c r="K8"/>
      <c r="L8"/>
      <c r="M8"/>
      <c r="N8"/>
      <c r="O8"/>
    </row>
    <row r="9" spans="1:16" s="1" customFormat="1" ht="15" customHeight="1" x14ac:dyDescent="0.25">
      <c r="A9" s="104">
        <v>2</v>
      </c>
      <c r="B9" s="105">
        <v>10002</v>
      </c>
      <c r="C9" s="24" t="s">
        <v>102</v>
      </c>
      <c r="D9" s="339">
        <v>56</v>
      </c>
      <c r="E9" s="340"/>
      <c r="F9" s="340">
        <v>7.14</v>
      </c>
      <c r="G9" s="340">
        <v>33.93</v>
      </c>
      <c r="H9" s="340">
        <v>58.93</v>
      </c>
      <c r="I9" s="84">
        <f t="shared" si="1"/>
        <v>4.5179</v>
      </c>
      <c r="J9" s="8"/>
    </row>
    <row r="10" spans="1:16" s="1" customFormat="1" ht="15" customHeight="1" x14ac:dyDescent="0.25">
      <c r="A10" s="104">
        <v>3</v>
      </c>
      <c r="B10" s="105">
        <v>10090</v>
      </c>
      <c r="C10" s="24" t="s">
        <v>20</v>
      </c>
      <c r="D10" s="409">
        <v>110</v>
      </c>
      <c r="E10" s="410"/>
      <c r="F10" s="410">
        <v>10</v>
      </c>
      <c r="G10" s="410">
        <v>63.64</v>
      </c>
      <c r="H10" s="410">
        <v>26.36</v>
      </c>
      <c r="I10" s="84">
        <f t="shared" si="1"/>
        <v>4.1635999999999997</v>
      </c>
      <c r="J10" s="8"/>
    </row>
    <row r="11" spans="1:16" s="1" customFormat="1" ht="15" customHeight="1" x14ac:dyDescent="0.25">
      <c r="A11" s="104">
        <v>4</v>
      </c>
      <c r="B11" s="105">
        <v>10004</v>
      </c>
      <c r="C11" s="24" t="s">
        <v>19</v>
      </c>
      <c r="D11" s="337">
        <v>81</v>
      </c>
      <c r="E11" s="338"/>
      <c r="F11" s="338">
        <v>3.7</v>
      </c>
      <c r="G11" s="338">
        <v>40.74</v>
      </c>
      <c r="H11" s="338">
        <v>55.56</v>
      </c>
      <c r="I11" s="84">
        <f t="shared" si="1"/>
        <v>4.5186000000000002</v>
      </c>
      <c r="J11" s="8"/>
    </row>
    <row r="12" spans="1:16" s="1" customFormat="1" ht="15" customHeight="1" x14ac:dyDescent="0.25">
      <c r="A12" s="104">
        <v>5</v>
      </c>
      <c r="B12" s="105">
        <v>10001</v>
      </c>
      <c r="C12" s="24" t="s">
        <v>103</v>
      </c>
      <c r="D12" s="337">
        <v>73</v>
      </c>
      <c r="E12" s="338"/>
      <c r="F12" s="338">
        <v>5.48</v>
      </c>
      <c r="G12" s="338">
        <v>47.95</v>
      </c>
      <c r="H12" s="338">
        <v>46.58</v>
      </c>
      <c r="I12" s="84">
        <f t="shared" si="1"/>
        <v>4.4113999999999995</v>
      </c>
      <c r="J12" s="8"/>
    </row>
    <row r="13" spans="1:16" s="1" customFormat="1" ht="15" customHeight="1" x14ac:dyDescent="0.25">
      <c r="A13" s="104">
        <v>6</v>
      </c>
      <c r="B13" s="105">
        <v>10120</v>
      </c>
      <c r="C13" s="24" t="s">
        <v>104</v>
      </c>
      <c r="D13" s="341">
        <v>50</v>
      </c>
      <c r="E13" s="342"/>
      <c r="F13" s="342">
        <v>32</v>
      </c>
      <c r="G13" s="342">
        <v>42</v>
      </c>
      <c r="H13" s="342">
        <v>26</v>
      </c>
      <c r="I13" s="84">
        <f t="shared" si="1"/>
        <v>3.94</v>
      </c>
      <c r="J13" s="8"/>
    </row>
    <row r="14" spans="1:16" s="1" customFormat="1" ht="15" customHeight="1" x14ac:dyDescent="0.25">
      <c r="A14" s="104">
        <v>7</v>
      </c>
      <c r="B14" s="105">
        <v>10190</v>
      </c>
      <c r="C14" s="24" t="s">
        <v>105</v>
      </c>
      <c r="D14" s="341">
        <v>67</v>
      </c>
      <c r="E14" s="342">
        <v>2.99</v>
      </c>
      <c r="F14" s="342">
        <v>22.39</v>
      </c>
      <c r="G14" s="342">
        <v>55.22</v>
      </c>
      <c r="H14" s="342">
        <v>19.399999999999999</v>
      </c>
      <c r="I14" s="84">
        <f t="shared" si="1"/>
        <v>3.9102999999999999</v>
      </c>
      <c r="J14" s="8"/>
    </row>
    <row r="15" spans="1:16" s="1" customFormat="1" ht="15" customHeight="1" x14ac:dyDescent="0.25">
      <c r="A15" s="104">
        <v>8</v>
      </c>
      <c r="B15" s="105">
        <v>10320</v>
      </c>
      <c r="C15" s="24" t="s">
        <v>21</v>
      </c>
      <c r="D15" s="411">
        <v>72</v>
      </c>
      <c r="E15" s="412">
        <v>1.39</v>
      </c>
      <c r="F15" s="412">
        <v>5.56</v>
      </c>
      <c r="G15" s="412">
        <v>62.5</v>
      </c>
      <c r="H15" s="412">
        <v>30.56</v>
      </c>
      <c r="I15" s="84">
        <f t="shared" si="1"/>
        <v>4.2225999999999999</v>
      </c>
      <c r="J15" s="8"/>
    </row>
    <row r="16" spans="1:16" s="1" customFormat="1" ht="15" customHeight="1" thickBot="1" x14ac:dyDescent="0.3">
      <c r="A16" s="106">
        <v>9</v>
      </c>
      <c r="B16" s="81">
        <v>10860</v>
      </c>
      <c r="C16" s="38" t="s">
        <v>106</v>
      </c>
      <c r="D16" s="344">
        <v>46</v>
      </c>
      <c r="E16" s="345"/>
      <c r="F16" s="345">
        <v>13.04</v>
      </c>
      <c r="G16" s="345">
        <v>73.91</v>
      </c>
      <c r="H16" s="345">
        <v>13.04</v>
      </c>
      <c r="I16" s="85">
        <f t="shared" si="1"/>
        <v>3.9995999999999996</v>
      </c>
      <c r="J16" s="8"/>
    </row>
    <row r="17" spans="1:10" s="1" customFormat="1" ht="15" customHeight="1" thickBot="1" x14ac:dyDescent="0.3">
      <c r="A17" s="90"/>
      <c r="B17" s="91"/>
      <c r="C17" s="71" t="s">
        <v>86</v>
      </c>
      <c r="D17" s="75">
        <f>SUM(D18:D29)</f>
        <v>719</v>
      </c>
      <c r="E17" s="76">
        <f t="shared" ref="E17:H17" si="3">AVERAGE(E18:E29)</f>
        <v>1.87</v>
      </c>
      <c r="F17" s="76">
        <f t="shared" si="3"/>
        <v>17.344999999999999</v>
      </c>
      <c r="G17" s="76">
        <f t="shared" si="3"/>
        <v>55.801666666666677</v>
      </c>
      <c r="H17" s="76">
        <f t="shared" si="3"/>
        <v>26.5425</v>
      </c>
      <c r="I17" s="78">
        <f>AVERAGE(I18:I29)</f>
        <v>4.0857749999999999</v>
      </c>
      <c r="J17" s="8"/>
    </row>
    <row r="18" spans="1:10" s="1" customFormat="1" ht="15" customHeight="1" x14ac:dyDescent="0.25">
      <c r="A18" s="102">
        <v>1</v>
      </c>
      <c r="B18" s="103">
        <v>20040</v>
      </c>
      <c r="C18" s="179" t="s">
        <v>22</v>
      </c>
      <c r="D18" s="348">
        <v>55</v>
      </c>
      <c r="E18" s="349"/>
      <c r="F18" s="349">
        <v>5.45</v>
      </c>
      <c r="G18" s="349">
        <v>50.91</v>
      </c>
      <c r="H18" s="349">
        <v>43.64</v>
      </c>
      <c r="I18" s="87">
        <f t="shared" ref="I18:I29" si="4">(2*E18+3*F18+4*G18+5*H18)/100</f>
        <v>4.381899999999999</v>
      </c>
      <c r="J18" s="8"/>
    </row>
    <row r="19" spans="1:10" s="1" customFormat="1" ht="15" customHeight="1" x14ac:dyDescent="0.25">
      <c r="A19" s="104">
        <v>2</v>
      </c>
      <c r="B19" s="105">
        <v>20061</v>
      </c>
      <c r="C19" s="180" t="s">
        <v>23</v>
      </c>
      <c r="D19" s="415">
        <v>42</v>
      </c>
      <c r="E19" s="416"/>
      <c r="F19" s="416">
        <v>14.29</v>
      </c>
      <c r="G19" s="416">
        <v>64.290000000000006</v>
      </c>
      <c r="H19" s="416">
        <v>21.43</v>
      </c>
      <c r="I19" s="84">
        <f t="shared" si="4"/>
        <v>4.0718000000000005</v>
      </c>
      <c r="J19" s="8"/>
    </row>
    <row r="20" spans="1:10" s="1" customFormat="1" ht="15" customHeight="1" x14ac:dyDescent="0.25">
      <c r="A20" s="104">
        <v>3</v>
      </c>
      <c r="B20" s="105">
        <v>21020</v>
      </c>
      <c r="C20" s="180" t="s">
        <v>27</v>
      </c>
      <c r="D20" s="419">
        <v>53</v>
      </c>
      <c r="E20" s="420"/>
      <c r="F20" s="420">
        <v>7.55</v>
      </c>
      <c r="G20" s="420">
        <v>54.72</v>
      </c>
      <c r="H20" s="420">
        <v>37.74</v>
      </c>
      <c r="I20" s="84">
        <f t="shared" si="4"/>
        <v>4.3022999999999998</v>
      </c>
      <c r="J20" s="8"/>
    </row>
    <row r="21" spans="1:10" s="1" customFormat="1" ht="15" customHeight="1" x14ac:dyDescent="0.25">
      <c r="A21" s="104">
        <v>4</v>
      </c>
      <c r="B21" s="103">
        <v>20060</v>
      </c>
      <c r="C21" s="180" t="s">
        <v>87</v>
      </c>
      <c r="D21" s="413">
        <v>107</v>
      </c>
      <c r="E21" s="414"/>
      <c r="F21" s="414">
        <v>4.67</v>
      </c>
      <c r="G21" s="414">
        <v>58.88</v>
      </c>
      <c r="H21" s="414">
        <v>36.450000000000003</v>
      </c>
      <c r="I21" s="84">
        <f t="shared" si="4"/>
        <v>4.3178000000000001</v>
      </c>
      <c r="J21" s="8"/>
    </row>
    <row r="22" spans="1:10" s="1" customFormat="1" ht="15" customHeight="1" x14ac:dyDescent="0.25">
      <c r="A22" s="104">
        <v>5</v>
      </c>
      <c r="B22" s="105">
        <v>20400</v>
      </c>
      <c r="C22" s="180" t="s">
        <v>24</v>
      </c>
      <c r="D22" s="346">
        <v>96</v>
      </c>
      <c r="E22" s="347"/>
      <c r="F22" s="347">
        <v>4.17</v>
      </c>
      <c r="G22" s="347">
        <v>54.17</v>
      </c>
      <c r="H22" s="347">
        <v>41.67</v>
      </c>
      <c r="I22" s="84">
        <f t="shared" si="4"/>
        <v>4.3754</v>
      </c>
      <c r="J22" s="8"/>
    </row>
    <row r="23" spans="1:10" s="1" customFormat="1" ht="15" customHeight="1" x14ac:dyDescent="0.25">
      <c r="A23" s="104">
        <v>6</v>
      </c>
      <c r="B23" s="105">
        <v>20080</v>
      </c>
      <c r="C23" s="180" t="s">
        <v>107</v>
      </c>
      <c r="D23" s="417">
        <v>42</v>
      </c>
      <c r="E23" s="418"/>
      <c r="F23" s="418">
        <v>38.1</v>
      </c>
      <c r="G23" s="418">
        <v>59.52</v>
      </c>
      <c r="H23" s="418">
        <v>2.38</v>
      </c>
      <c r="I23" s="84">
        <f t="shared" si="4"/>
        <v>3.6427999999999998</v>
      </c>
      <c r="J23" s="8"/>
    </row>
    <row r="24" spans="1:10" s="1" customFormat="1" ht="15" customHeight="1" x14ac:dyDescent="0.25">
      <c r="A24" s="104">
        <v>7</v>
      </c>
      <c r="B24" s="105">
        <v>20460</v>
      </c>
      <c r="C24" s="180" t="s">
        <v>108</v>
      </c>
      <c r="D24" s="417">
        <v>43</v>
      </c>
      <c r="E24" s="418">
        <v>2.33</v>
      </c>
      <c r="F24" s="418">
        <v>37.21</v>
      </c>
      <c r="G24" s="418">
        <v>46.51</v>
      </c>
      <c r="H24" s="418">
        <v>13.95</v>
      </c>
      <c r="I24" s="84">
        <f t="shared" si="4"/>
        <v>3.7207999999999997</v>
      </c>
      <c r="J24" s="8"/>
    </row>
    <row r="25" spans="1:10" s="1" customFormat="1" ht="15" customHeight="1" x14ac:dyDescent="0.25">
      <c r="A25" s="104">
        <v>8</v>
      </c>
      <c r="B25" s="105">
        <v>20550</v>
      </c>
      <c r="C25" s="24" t="s">
        <v>25</v>
      </c>
      <c r="D25" s="417">
        <v>43</v>
      </c>
      <c r="E25" s="418"/>
      <c r="F25" s="418">
        <v>20.93</v>
      </c>
      <c r="G25" s="418">
        <v>65.12</v>
      </c>
      <c r="H25" s="418">
        <v>13.95</v>
      </c>
      <c r="I25" s="84">
        <f t="shared" si="4"/>
        <v>3.9302000000000006</v>
      </c>
      <c r="J25" s="8"/>
    </row>
    <row r="26" spans="1:10" s="1" customFormat="1" ht="15" customHeight="1" x14ac:dyDescent="0.25">
      <c r="A26" s="104">
        <v>9</v>
      </c>
      <c r="B26" s="105">
        <v>20630</v>
      </c>
      <c r="C26" s="24" t="s">
        <v>215</v>
      </c>
      <c r="D26" s="417">
        <v>49</v>
      </c>
      <c r="E26" s="418"/>
      <c r="F26" s="418">
        <v>14.29</v>
      </c>
      <c r="G26" s="418">
        <v>48.98</v>
      </c>
      <c r="H26" s="418">
        <v>36.729999999999997</v>
      </c>
      <c r="I26" s="84">
        <f t="shared" si="4"/>
        <v>4.2243999999999993</v>
      </c>
      <c r="J26" s="8"/>
    </row>
    <row r="27" spans="1:10" s="1" customFormat="1" ht="15" customHeight="1" x14ac:dyDescent="0.25">
      <c r="A27" s="104">
        <v>10</v>
      </c>
      <c r="B27" s="105">
        <v>20810</v>
      </c>
      <c r="C27" s="24" t="s">
        <v>109</v>
      </c>
      <c r="D27" s="417">
        <v>71</v>
      </c>
      <c r="E27" s="418">
        <v>1.41</v>
      </c>
      <c r="F27" s="418">
        <v>25.35</v>
      </c>
      <c r="G27" s="418">
        <v>47.89</v>
      </c>
      <c r="H27" s="418">
        <v>25.35</v>
      </c>
      <c r="I27" s="84">
        <f t="shared" si="4"/>
        <v>3.9718</v>
      </c>
      <c r="J27" s="8"/>
    </row>
    <row r="28" spans="1:10" s="1" customFormat="1" ht="15" customHeight="1" x14ac:dyDescent="0.25">
      <c r="A28" s="104">
        <v>11</v>
      </c>
      <c r="B28" s="105">
        <v>20900</v>
      </c>
      <c r="C28" s="24" t="s">
        <v>110</v>
      </c>
      <c r="D28" s="417">
        <v>65</v>
      </c>
      <c r="E28" s="418"/>
      <c r="F28" s="418">
        <v>15.38</v>
      </c>
      <c r="G28" s="418">
        <v>67.69</v>
      </c>
      <c r="H28" s="418">
        <v>16.920000000000002</v>
      </c>
      <c r="I28" s="84">
        <f t="shared" si="4"/>
        <v>4.0149999999999997</v>
      </c>
      <c r="J28" s="8"/>
    </row>
    <row r="29" spans="1:10" s="1" customFormat="1" ht="15" customHeight="1" thickBot="1" x14ac:dyDescent="0.3">
      <c r="A29" s="104">
        <v>12</v>
      </c>
      <c r="B29" s="81">
        <v>21350</v>
      </c>
      <c r="C29" s="12" t="s">
        <v>111</v>
      </c>
      <c r="D29" s="421">
        <v>53</v>
      </c>
      <c r="E29" s="422"/>
      <c r="F29" s="422">
        <v>20.75</v>
      </c>
      <c r="G29" s="422">
        <v>50.94</v>
      </c>
      <c r="H29" s="422">
        <v>28.3</v>
      </c>
      <c r="I29" s="86">
        <f t="shared" si="4"/>
        <v>4.0750999999999999</v>
      </c>
      <c r="J29" s="8"/>
    </row>
    <row r="30" spans="1:10" s="1" customFormat="1" ht="15" customHeight="1" thickBot="1" x14ac:dyDescent="0.3">
      <c r="A30" s="101"/>
      <c r="B30" s="82"/>
      <c r="C30" s="71" t="s">
        <v>88</v>
      </c>
      <c r="D30" s="75">
        <f>SUM(D31:D47)</f>
        <v>959</v>
      </c>
      <c r="E30" s="76">
        <f t="shared" ref="E30:H30" si="5">AVERAGE(E31:E47)</f>
        <v>1.8066666666666666</v>
      </c>
      <c r="F30" s="76">
        <f t="shared" si="5"/>
        <v>24.376470588235289</v>
      </c>
      <c r="G30" s="76">
        <f t="shared" si="5"/>
        <v>57.358823529411765</v>
      </c>
      <c r="H30" s="76">
        <f t="shared" si="5"/>
        <v>17.94588235294118</v>
      </c>
      <c r="I30" s="92">
        <f>AVERAGE(I31:I47)</f>
        <v>3.9293176470588227</v>
      </c>
      <c r="J30" s="8"/>
    </row>
    <row r="31" spans="1:10" s="1" customFormat="1" ht="15" customHeight="1" x14ac:dyDescent="0.25">
      <c r="A31" s="102">
        <v>1</v>
      </c>
      <c r="B31" s="103">
        <v>30070</v>
      </c>
      <c r="C31" s="43" t="s">
        <v>28</v>
      </c>
      <c r="D31" s="352">
        <v>72</v>
      </c>
      <c r="E31" s="353"/>
      <c r="F31" s="353">
        <v>13.89</v>
      </c>
      <c r="G31" s="353">
        <v>61.11</v>
      </c>
      <c r="H31" s="353">
        <v>25</v>
      </c>
      <c r="I31" s="83">
        <f t="shared" ref="I31:I47" si="6">(2*E31+3*F31+4*G31+5*H31)/100</f>
        <v>4.1111000000000004</v>
      </c>
      <c r="J31" s="8"/>
    </row>
    <row r="32" spans="1:10" s="1" customFormat="1" ht="15" customHeight="1" x14ac:dyDescent="0.25">
      <c r="A32" s="104">
        <v>2</v>
      </c>
      <c r="B32" s="105">
        <v>30480</v>
      </c>
      <c r="C32" s="29" t="s">
        <v>112</v>
      </c>
      <c r="D32" s="429">
        <v>68</v>
      </c>
      <c r="E32" s="430"/>
      <c r="F32" s="430">
        <v>26.47</v>
      </c>
      <c r="G32" s="430">
        <v>54.41</v>
      </c>
      <c r="H32" s="430">
        <v>19.12</v>
      </c>
      <c r="I32" s="87">
        <f t="shared" si="6"/>
        <v>3.9264999999999999</v>
      </c>
      <c r="J32" s="8"/>
    </row>
    <row r="33" spans="1:14" s="1" customFormat="1" ht="15" customHeight="1" x14ac:dyDescent="0.25">
      <c r="A33" s="104">
        <v>3</v>
      </c>
      <c r="B33" s="105">
        <v>30460</v>
      </c>
      <c r="C33" s="24" t="s">
        <v>32</v>
      </c>
      <c r="D33" s="427">
        <v>87</v>
      </c>
      <c r="E33" s="428">
        <v>1.1499999999999999</v>
      </c>
      <c r="F33" s="428">
        <v>11.49</v>
      </c>
      <c r="G33" s="428">
        <v>68.97</v>
      </c>
      <c r="H33" s="428">
        <v>18.39</v>
      </c>
      <c r="I33" s="84">
        <f t="shared" si="6"/>
        <v>4.0459999999999994</v>
      </c>
      <c r="J33" s="8"/>
    </row>
    <row r="34" spans="1:14" s="1" customFormat="1" ht="15" customHeight="1" x14ac:dyDescent="0.25">
      <c r="A34" s="104">
        <v>4</v>
      </c>
      <c r="B34" s="105">
        <v>30030</v>
      </c>
      <c r="C34" s="24" t="s">
        <v>113</v>
      </c>
      <c r="D34" s="350">
        <v>39</v>
      </c>
      <c r="E34" s="351"/>
      <c r="F34" s="351">
        <v>23.08</v>
      </c>
      <c r="G34" s="351">
        <v>61.54</v>
      </c>
      <c r="H34" s="351">
        <v>15.38</v>
      </c>
      <c r="I34" s="84">
        <f t="shared" si="6"/>
        <v>3.9229999999999996</v>
      </c>
      <c r="J34" s="8"/>
    </row>
    <row r="35" spans="1:14" s="1" customFormat="1" ht="15" customHeight="1" x14ac:dyDescent="0.25">
      <c r="A35" s="104">
        <v>5</v>
      </c>
      <c r="B35" s="105">
        <v>31000</v>
      </c>
      <c r="C35" s="24" t="s">
        <v>36</v>
      </c>
      <c r="D35" s="350">
        <v>52</v>
      </c>
      <c r="E35" s="351"/>
      <c r="F35" s="351">
        <v>28.85</v>
      </c>
      <c r="G35" s="351">
        <v>55.77</v>
      </c>
      <c r="H35" s="351">
        <v>15.38</v>
      </c>
      <c r="I35" s="84">
        <f t="shared" si="6"/>
        <v>3.8652999999999995</v>
      </c>
      <c r="J35" s="8"/>
    </row>
    <row r="36" spans="1:14" s="1" customFormat="1" ht="15" customHeight="1" x14ac:dyDescent="0.25">
      <c r="A36" s="104">
        <v>6</v>
      </c>
      <c r="B36" s="105">
        <v>30130</v>
      </c>
      <c r="C36" s="24" t="s">
        <v>29</v>
      </c>
      <c r="D36" s="423">
        <v>37</v>
      </c>
      <c r="E36" s="424"/>
      <c r="F36" s="424">
        <v>13.51</v>
      </c>
      <c r="G36" s="424">
        <v>51.35</v>
      </c>
      <c r="H36" s="424">
        <v>35.14</v>
      </c>
      <c r="I36" s="84">
        <f t="shared" si="6"/>
        <v>4.2163000000000004</v>
      </c>
      <c r="J36" s="8"/>
    </row>
    <row r="37" spans="1:14" s="1" customFormat="1" ht="15" customHeight="1" x14ac:dyDescent="0.25">
      <c r="A37" s="104">
        <v>7</v>
      </c>
      <c r="B37" s="105">
        <v>30160</v>
      </c>
      <c r="C37" s="24" t="s">
        <v>114</v>
      </c>
      <c r="D37" s="354">
        <v>85</v>
      </c>
      <c r="E37" s="355">
        <v>2.35</v>
      </c>
      <c r="F37" s="355">
        <v>43.53</v>
      </c>
      <c r="G37" s="355">
        <v>37.65</v>
      </c>
      <c r="H37" s="355">
        <v>16.47</v>
      </c>
      <c r="I37" s="84">
        <f t="shared" si="6"/>
        <v>3.6823999999999999</v>
      </c>
      <c r="J37" s="8"/>
    </row>
    <row r="38" spans="1:14" s="1" customFormat="1" ht="15" customHeight="1" x14ac:dyDescent="0.25">
      <c r="A38" s="104">
        <v>8</v>
      </c>
      <c r="B38" s="105">
        <v>30310</v>
      </c>
      <c r="C38" s="24" t="s">
        <v>30</v>
      </c>
      <c r="D38" s="425">
        <v>43</v>
      </c>
      <c r="E38" s="426"/>
      <c r="F38" s="426">
        <v>34.880000000000003</v>
      </c>
      <c r="G38" s="426">
        <v>58.14</v>
      </c>
      <c r="H38" s="426">
        <v>6.98</v>
      </c>
      <c r="I38" s="84">
        <f t="shared" si="6"/>
        <v>3.7210000000000001</v>
      </c>
      <c r="J38" s="8"/>
    </row>
    <row r="39" spans="1:14" s="1" customFormat="1" ht="15" customHeight="1" x14ac:dyDescent="0.25">
      <c r="A39" s="104">
        <v>9</v>
      </c>
      <c r="B39" s="105">
        <v>30440</v>
      </c>
      <c r="C39" s="24" t="s">
        <v>31</v>
      </c>
      <c r="D39" s="356">
        <v>43</v>
      </c>
      <c r="E39" s="357"/>
      <c r="F39" s="357">
        <v>30.23</v>
      </c>
      <c r="G39" s="357">
        <v>62.79</v>
      </c>
      <c r="H39" s="357">
        <v>6.98</v>
      </c>
      <c r="I39" s="84">
        <f t="shared" si="6"/>
        <v>3.7675000000000001</v>
      </c>
      <c r="J39" s="8"/>
    </row>
    <row r="40" spans="1:14" s="1" customFormat="1" ht="15" customHeight="1" x14ac:dyDescent="0.25">
      <c r="A40" s="104">
        <v>10</v>
      </c>
      <c r="B40" s="105">
        <v>30500</v>
      </c>
      <c r="C40" s="24" t="s">
        <v>115</v>
      </c>
      <c r="D40" s="431">
        <v>28</v>
      </c>
      <c r="E40" s="432"/>
      <c r="F40" s="432">
        <v>21.43</v>
      </c>
      <c r="G40" s="432">
        <v>53.57</v>
      </c>
      <c r="H40" s="432">
        <v>25</v>
      </c>
      <c r="I40" s="84">
        <f t="shared" si="6"/>
        <v>4.0357000000000003</v>
      </c>
      <c r="J40" s="8"/>
    </row>
    <row r="41" spans="1:14" s="1" customFormat="1" ht="15" customHeight="1" x14ac:dyDescent="0.25">
      <c r="A41" s="104">
        <v>11</v>
      </c>
      <c r="B41" s="105">
        <v>30530</v>
      </c>
      <c r="C41" s="24" t="s">
        <v>116</v>
      </c>
      <c r="D41" s="358">
        <v>61</v>
      </c>
      <c r="E41" s="359"/>
      <c r="F41" s="359">
        <v>6.56</v>
      </c>
      <c r="G41" s="359">
        <v>72.13</v>
      </c>
      <c r="H41" s="359">
        <v>21.31</v>
      </c>
      <c r="I41" s="84">
        <f t="shared" si="6"/>
        <v>4.1475</v>
      </c>
      <c r="J41" s="8"/>
    </row>
    <row r="42" spans="1:14" s="1" customFormat="1" ht="15" customHeight="1" x14ac:dyDescent="0.25">
      <c r="A42" s="104">
        <v>12</v>
      </c>
      <c r="B42" s="105">
        <v>30640</v>
      </c>
      <c r="C42" s="24" t="s">
        <v>33</v>
      </c>
      <c r="D42" s="358">
        <v>71</v>
      </c>
      <c r="E42" s="359"/>
      <c r="F42" s="359">
        <v>18.309999999999999</v>
      </c>
      <c r="G42" s="359">
        <v>71.83</v>
      </c>
      <c r="H42" s="359">
        <v>9.86</v>
      </c>
      <c r="I42" s="84">
        <f t="shared" si="6"/>
        <v>3.9155000000000002</v>
      </c>
      <c r="J42" s="8"/>
    </row>
    <row r="43" spans="1:14" s="1" customFormat="1" ht="15" customHeight="1" x14ac:dyDescent="0.25">
      <c r="A43" s="104">
        <v>13</v>
      </c>
      <c r="B43" s="105">
        <v>30650</v>
      </c>
      <c r="C43" s="24" t="s">
        <v>117</v>
      </c>
      <c r="D43" s="358">
        <v>52</v>
      </c>
      <c r="E43" s="359">
        <v>1.92</v>
      </c>
      <c r="F43" s="359">
        <v>40.380000000000003</v>
      </c>
      <c r="G43" s="359">
        <v>44.23</v>
      </c>
      <c r="H43" s="359">
        <v>13.46</v>
      </c>
      <c r="I43" s="84">
        <f t="shared" si="6"/>
        <v>3.6919999999999997</v>
      </c>
      <c r="J43" s="8"/>
    </row>
    <row r="44" spans="1:14" s="1" customFormat="1" ht="15" customHeight="1" x14ac:dyDescent="0.25">
      <c r="A44" s="104">
        <v>14</v>
      </c>
      <c r="B44" s="103">
        <v>30790</v>
      </c>
      <c r="C44" s="29" t="s">
        <v>34</v>
      </c>
      <c r="D44" s="433">
        <v>46</v>
      </c>
      <c r="E44" s="434"/>
      <c r="F44" s="434">
        <v>28.26</v>
      </c>
      <c r="G44" s="434">
        <v>56.52</v>
      </c>
      <c r="H44" s="434">
        <v>15.22</v>
      </c>
      <c r="I44" s="84">
        <f t="shared" si="6"/>
        <v>3.8696000000000002</v>
      </c>
      <c r="J44" s="8"/>
    </row>
    <row r="45" spans="1:14" s="1" customFormat="1" ht="15" customHeight="1" x14ac:dyDescent="0.25">
      <c r="A45" s="104">
        <v>15</v>
      </c>
      <c r="B45" s="105">
        <v>30890</v>
      </c>
      <c r="C45" s="24" t="s">
        <v>118</v>
      </c>
      <c r="D45" s="360">
        <v>36</v>
      </c>
      <c r="E45" s="361"/>
      <c r="F45" s="361">
        <v>41.67</v>
      </c>
      <c r="G45" s="361">
        <v>41.67</v>
      </c>
      <c r="H45" s="361">
        <v>16.670000000000002</v>
      </c>
      <c r="I45" s="84">
        <f t="shared" si="6"/>
        <v>3.7504000000000004</v>
      </c>
      <c r="J45" s="8"/>
    </row>
    <row r="46" spans="1:14" s="1" customFormat="1" ht="15" customHeight="1" x14ac:dyDescent="0.25">
      <c r="A46" s="104">
        <v>16</v>
      </c>
      <c r="B46" s="105">
        <v>30940</v>
      </c>
      <c r="C46" s="24" t="s">
        <v>35</v>
      </c>
      <c r="D46" s="360">
        <v>71</v>
      </c>
      <c r="E46" s="361"/>
      <c r="F46" s="361">
        <v>11.27</v>
      </c>
      <c r="G46" s="361">
        <v>69.010000000000005</v>
      </c>
      <c r="H46" s="361">
        <v>19.72</v>
      </c>
      <c r="I46" s="84">
        <f t="shared" si="6"/>
        <v>4.0845000000000002</v>
      </c>
      <c r="J46" s="8"/>
    </row>
    <row r="47" spans="1:14" s="1" customFormat="1" ht="15" customHeight="1" thickBot="1" x14ac:dyDescent="0.3">
      <c r="A47" s="106">
        <v>17</v>
      </c>
      <c r="B47" s="107">
        <v>31480</v>
      </c>
      <c r="C47" s="67" t="s">
        <v>37</v>
      </c>
      <c r="D47" s="360">
        <v>68</v>
      </c>
      <c r="E47" s="361"/>
      <c r="F47" s="361">
        <v>20.59</v>
      </c>
      <c r="G47" s="361">
        <v>54.41</v>
      </c>
      <c r="H47" s="361">
        <v>25</v>
      </c>
      <c r="I47" s="85">
        <f t="shared" si="6"/>
        <v>4.0440999999999994</v>
      </c>
      <c r="J47" s="8"/>
    </row>
    <row r="48" spans="1:14" s="1" customFormat="1" ht="15" customHeight="1" thickBot="1" x14ac:dyDescent="0.3">
      <c r="A48" s="101"/>
      <c r="B48" s="82"/>
      <c r="C48" s="77" t="s">
        <v>89</v>
      </c>
      <c r="D48" s="75">
        <f>SUM(D49:D68)</f>
        <v>1382</v>
      </c>
      <c r="E48" s="76">
        <f t="shared" ref="E48:H48" si="7">AVERAGE(E49:E68)</f>
        <v>1.37</v>
      </c>
      <c r="F48" s="76">
        <f t="shared" si="7"/>
        <v>15.101499999999996</v>
      </c>
      <c r="G48" s="76">
        <f t="shared" si="7"/>
        <v>57.588999999999999</v>
      </c>
      <c r="H48" s="76">
        <f t="shared" si="7"/>
        <v>27.2395</v>
      </c>
      <c r="I48" s="78">
        <f>AVERAGE(I49:I68)</f>
        <v>4.1199500000000011</v>
      </c>
      <c r="J48" s="8"/>
      <c r="K48" s="115"/>
      <c r="L48" s="115"/>
      <c r="M48" s="115"/>
      <c r="N48" s="115"/>
    </row>
    <row r="49" spans="1:10" s="1" customFormat="1" ht="15" customHeight="1" x14ac:dyDescent="0.25">
      <c r="A49" s="102">
        <v>1</v>
      </c>
      <c r="B49" s="103">
        <v>40010</v>
      </c>
      <c r="C49" s="29" t="s">
        <v>119</v>
      </c>
      <c r="D49" s="437">
        <v>136</v>
      </c>
      <c r="E49" s="438"/>
      <c r="F49" s="438">
        <v>11.03</v>
      </c>
      <c r="G49" s="438">
        <v>63.24</v>
      </c>
      <c r="H49" s="438">
        <v>25.74</v>
      </c>
      <c r="I49" s="87">
        <f t="shared" ref="I49:I68" si="8">(2*E49+3*F49+4*G49+5*H49)/100</f>
        <v>4.1475</v>
      </c>
      <c r="J49" s="8"/>
    </row>
    <row r="50" spans="1:10" s="1" customFormat="1" ht="15" customHeight="1" x14ac:dyDescent="0.25">
      <c r="A50" s="104">
        <v>2</v>
      </c>
      <c r="B50" s="105">
        <v>40030</v>
      </c>
      <c r="C50" s="24" t="s">
        <v>100</v>
      </c>
      <c r="D50" s="441">
        <v>53</v>
      </c>
      <c r="E50" s="442"/>
      <c r="F50" s="442">
        <v>1.89</v>
      </c>
      <c r="G50" s="442">
        <v>52.83</v>
      </c>
      <c r="H50" s="442">
        <v>45.28</v>
      </c>
      <c r="I50" s="84">
        <f t="shared" si="8"/>
        <v>4.4338999999999995</v>
      </c>
      <c r="J50" s="8"/>
    </row>
    <row r="51" spans="1:10" s="1" customFormat="1" ht="15" customHeight="1" x14ac:dyDescent="0.25">
      <c r="A51" s="104">
        <v>3</v>
      </c>
      <c r="B51" s="105">
        <v>40410</v>
      </c>
      <c r="C51" s="24" t="s">
        <v>47</v>
      </c>
      <c r="D51" s="445">
        <v>100</v>
      </c>
      <c r="E51" s="446"/>
      <c r="F51" s="446">
        <v>5</v>
      </c>
      <c r="G51" s="446">
        <v>63</v>
      </c>
      <c r="H51" s="446">
        <v>32</v>
      </c>
      <c r="I51" s="84">
        <f t="shared" si="8"/>
        <v>4.2699999999999996</v>
      </c>
      <c r="J51" s="8"/>
    </row>
    <row r="52" spans="1:10" s="1" customFormat="1" ht="15" customHeight="1" x14ac:dyDescent="0.25">
      <c r="A52" s="104">
        <v>4</v>
      </c>
      <c r="B52" s="105">
        <v>40011</v>
      </c>
      <c r="C52" s="24" t="s">
        <v>38</v>
      </c>
      <c r="D52" s="439">
        <v>163</v>
      </c>
      <c r="E52" s="440"/>
      <c r="F52" s="440">
        <v>6.13</v>
      </c>
      <c r="G52" s="440">
        <v>60.12</v>
      </c>
      <c r="H52" s="440">
        <v>33.74</v>
      </c>
      <c r="I52" s="84">
        <f t="shared" si="8"/>
        <v>4.2757000000000005</v>
      </c>
      <c r="J52" s="8"/>
    </row>
    <row r="53" spans="1:10" s="1" customFormat="1" ht="15" customHeight="1" x14ac:dyDescent="0.25">
      <c r="A53" s="104">
        <v>5</v>
      </c>
      <c r="B53" s="105">
        <v>40080</v>
      </c>
      <c r="C53" s="24" t="s">
        <v>40</v>
      </c>
      <c r="D53" s="362">
        <v>101</v>
      </c>
      <c r="E53" s="363"/>
      <c r="F53" s="363">
        <v>25.74</v>
      </c>
      <c r="G53" s="363">
        <v>48.51</v>
      </c>
      <c r="H53" s="363">
        <v>25.74</v>
      </c>
      <c r="I53" s="84">
        <f t="shared" si="8"/>
        <v>3.9995999999999996</v>
      </c>
      <c r="J53" s="8"/>
    </row>
    <row r="54" spans="1:10" s="1" customFormat="1" ht="15" customHeight="1" x14ac:dyDescent="0.25">
      <c r="A54" s="104">
        <v>6</v>
      </c>
      <c r="B54" s="105">
        <v>40100</v>
      </c>
      <c r="C54" s="24" t="s">
        <v>41</v>
      </c>
      <c r="D54" s="443">
        <v>70</v>
      </c>
      <c r="E54" s="444"/>
      <c r="F54" s="444">
        <v>15.71</v>
      </c>
      <c r="G54" s="444">
        <v>54.29</v>
      </c>
      <c r="H54" s="444">
        <v>30</v>
      </c>
      <c r="I54" s="84">
        <f t="shared" si="8"/>
        <v>4.1429</v>
      </c>
      <c r="J54" s="8"/>
    </row>
    <row r="55" spans="1:10" s="1" customFormat="1" ht="15" customHeight="1" x14ac:dyDescent="0.25">
      <c r="A55" s="104">
        <v>7</v>
      </c>
      <c r="B55" s="105">
        <v>40020</v>
      </c>
      <c r="C55" s="24" t="s">
        <v>120</v>
      </c>
      <c r="D55" s="370">
        <v>23</v>
      </c>
      <c r="E55" s="371"/>
      <c r="F55" s="371">
        <v>13.04</v>
      </c>
      <c r="G55" s="371">
        <v>47.83</v>
      </c>
      <c r="H55" s="371">
        <v>39.130000000000003</v>
      </c>
      <c r="I55" s="84">
        <f t="shared" si="8"/>
        <v>4.2609000000000004</v>
      </c>
      <c r="J55" s="8"/>
    </row>
    <row r="56" spans="1:10" s="1" customFormat="1" ht="15" customHeight="1" x14ac:dyDescent="0.25">
      <c r="A56" s="104">
        <v>8</v>
      </c>
      <c r="B56" s="105">
        <v>40031</v>
      </c>
      <c r="C56" s="66" t="s">
        <v>214</v>
      </c>
      <c r="D56" s="364">
        <v>56</v>
      </c>
      <c r="E56" s="365"/>
      <c r="F56" s="365">
        <v>3.57</v>
      </c>
      <c r="G56" s="365">
        <v>57.14</v>
      </c>
      <c r="H56" s="365">
        <v>39.29</v>
      </c>
      <c r="I56" s="84">
        <f t="shared" si="8"/>
        <v>4.3572000000000006</v>
      </c>
      <c r="J56" s="8"/>
    </row>
    <row r="57" spans="1:10" s="1" customFormat="1" ht="15" customHeight="1" x14ac:dyDescent="0.25">
      <c r="A57" s="104">
        <v>9</v>
      </c>
      <c r="B57" s="105">
        <v>40210</v>
      </c>
      <c r="C57" s="66" t="s">
        <v>43</v>
      </c>
      <c r="D57" s="364">
        <v>52</v>
      </c>
      <c r="E57" s="365"/>
      <c r="F57" s="365">
        <v>21.15</v>
      </c>
      <c r="G57" s="365">
        <v>57.69</v>
      </c>
      <c r="H57" s="365">
        <v>21.15</v>
      </c>
      <c r="I57" s="84">
        <f t="shared" si="8"/>
        <v>3.9995999999999996</v>
      </c>
      <c r="J57" s="8"/>
    </row>
    <row r="58" spans="1:10" s="1" customFormat="1" ht="15" customHeight="1" x14ac:dyDescent="0.25">
      <c r="A58" s="104">
        <v>10</v>
      </c>
      <c r="B58" s="103">
        <v>40300</v>
      </c>
      <c r="C58" s="68" t="s">
        <v>44</v>
      </c>
      <c r="D58" s="449">
        <v>49</v>
      </c>
      <c r="E58" s="450"/>
      <c r="F58" s="450">
        <v>12.24</v>
      </c>
      <c r="G58" s="450">
        <v>63.27</v>
      </c>
      <c r="H58" s="450">
        <v>24.49</v>
      </c>
      <c r="I58" s="84">
        <f t="shared" si="8"/>
        <v>4.1224999999999996</v>
      </c>
      <c r="J58" s="8"/>
    </row>
    <row r="59" spans="1:10" s="1" customFormat="1" ht="15" customHeight="1" x14ac:dyDescent="0.25">
      <c r="A59" s="104">
        <v>11</v>
      </c>
      <c r="B59" s="105">
        <v>40360</v>
      </c>
      <c r="C59" s="24" t="s">
        <v>45</v>
      </c>
      <c r="D59" s="366">
        <v>50</v>
      </c>
      <c r="E59" s="367"/>
      <c r="F59" s="367">
        <v>30</v>
      </c>
      <c r="G59" s="367">
        <v>62</v>
      </c>
      <c r="H59" s="367">
        <v>8</v>
      </c>
      <c r="I59" s="84">
        <f t="shared" si="8"/>
        <v>3.78</v>
      </c>
      <c r="J59" s="8"/>
    </row>
    <row r="60" spans="1:10" s="1" customFormat="1" ht="15" customHeight="1" x14ac:dyDescent="0.25">
      <c r="A60" s="104">
        <v>12</v>
      </c>
      <c r="B60" s="105">
        <v>40390</v>
      </c>
      <c r="C60" s="24" t="s">
        <v>46</v>
      </c>
      <c r="D60" s="451">
        <v>25</v>
      </c>
      <c r="E60" s="452"/>
      <c r="F60" s="452">
        <v>4</v>
      </c>
      <c r="G60" s="452">
        <v>68</v>
      </c>
      <c r="H60" s="452">
        <v>28</v>
      </c>
      <c r="I60" s="84">
        <f t="shared" si="8"/>
        <v>4.24</v>
      </c>
      <c r="J60" s="8"/>
    </row>
    <row r="61" spans="1:10" s="1" customFormat="1" ht="15" customHeight="1" x14ac:dyDescent="0.25">
      <c r="A61" s="104">
        <v>13</v>
      </c>
      <c r="B61" s="105">
        <v>40720</v>
      </c>
      <c r="C61" s="24" t="s">
        <v>213</v>
      </c>
      <c r="D61" s="453">
        <v>85</v>
      </c>
      <c r="E61" s="454"/>
      <c r="F61" s="454">
        <v>10.59</v>
      </c>
      <c r="G61" s="454">
        <v>57.65</v>
      </c>
      <c r="H61" s="454">
        <v>31.76</v>
      </c>
      <c r="I61" s="84">
        <f t="shared" si="8"/>
        <v>4.2117000000000004</v>
      </c>
      <c r="J61" s="8"/>
    </row>
    <row r="62" spans="1:10" s="1" customFormat="1" ht="15" customHeight="1" x14ac:dyDescent="0.25">
      <c r="A62" s="104">
        <v>14</v>
      </c>
      <c r="B62" s="105">
        <v>40730</v>
      </c>
      <c r="C62" s="24" t="s">
        <v>48</v>
      </c>
      <c r="D62" s="453">
        <v>26</v>
      </c>
      <c r="E62" s="454"/>
      <c r="F62" s="454">
        <v>19.23</v>
      </c>
      <c r="G62" s="454">
        <v>46.15</v>
      </c>
      <c r="H62" s="454">
        <v>34.619999999999997</v>
      </c>
      <c r="I62" s="84">
        <f t="shared" si="8"/>
        <v>4.1539000000000001</v>
      </c>
      <c r="J62" s="8"/>
    </row>
    <row r="63" spans="1:10" s="1" customFormat="1" ht="15" customHeight="1" x14ac:dyDescent="0.25">
      <c r="A63" s="104">
        <v>15</v>
      </c>
      <c r="B63" s="105">
        <v>40820</v>
      </c>
      <c r="C63" s="24" t="s">
        <v>122</v>
      </c>
      <c r="D63" s="368">
        <v>43</v>
      </c>
      <c r="E63" s="369"/>
      <c r="F63" s="369">
        <v>23.26</v>
      </c>
      <c r="G63" s="369">
        <v>72.09</v>
      </c>
      <c r="H63" s="369">
        <v>4.6500000000000004</v>
      </c>
      <c r="I63" s="84">
        <f t="shared" si="8"/>
        <v>3.8138999999999998</v>
      </c>
      <c r="J63" s="8"/>
    </row>
    <row r="64" spans="1:10" s="1" customFormat="1" ht="15" customHeight="1" x14ac:dyDescent="0.25">
      <c r="A64" s="104">
        <v>16</v>
      </c>
      <c r="B64" s="105">
        <v>40840</v>
      </c>
      <c r="C64" s="24" t="s">
        <v>49</v>
      </c>
      <c r="D64" s="368">
        <v>46</v>
      </c>
      <c r="E64" s="369"/>
      <c r="F64" s="369">
        <v>26.09</v>
      </c>
      <c r="G64" s="369">
        <v>56.52</v>
      </c>
      <c r="H64" s="369">
        <v>17.39</v>
      </c>
      <c r="I64" s="84">
        <f t="shared" si="8"/>
        <v>3.9130000000000003</v>
      </c>
      <c r="J64" s="8"/>
    </row>
    <row r="65" spans="1:10" s="1" customFormat="1" ht="15" customHeight="1" x14ac:dyDescent="0.25">
      <c r="A65" s="104">
        <v>17</v>
      </c>
      <c r="B65" s="105">
        <v>40950</v>
      </c>
      <c r="C65" s="24" t="s">
        <v>50</v>
      </c>
      <c r="D65" s="368">
        <v>62</v>
      </c>
      <c r="E65" s="369"/>
      <c r="F65" s="369">
        <v>27.42</v>
      </c>
      <c r="G65" s="369">
        <v>54.84</v>
      </c>
      <c r="H65" s="369">
        <v>17.739999999999998</v>
      </c>
      <c r="I65" s="84">
        <f t="shared" si="8"/>
        <v>3.9032</v>
      </c>
      <c r="J65" s="8"/>
    </row>
    <row r="66" spans="1:10" s="1" customFormat="1" ht="15" customHeight="1" x14ac:dyDescent="0.25">
      <c r="A66" s="104">
        <v>18</v>
      </c>
      <c r="B66" s="105">
        <v>40990</v>
      </c>
      <c r="C66" s="24" t="s">
        <v>51</v>
      </c>
      <c r="D66" s="368">
        <v>46</v>
      </c>
      <c r="E66" s="369"/>
      <c r="F66" s="369">
        <v>6.52</v>
      </c>
      <c r="G66" s="369">
        <v>52.17</v>
      </c>
      <c r="H66" s="369">
        <v>41.3</v>
      </c>
      <c r="I66" s="84">
        <f t="shared" si="8"/>
        <v>4.3474000000000004</v>
      </c>
      <c r="J66" s="8"/>
    </row>
    <row r="67" spans="1:10" s="1" customFormat="1" ht="15" customHeight="1" x14ac:dyDescent="0.25">
      <c r="A67" s="104">
        <v>19</v>
      </c>
      <c r="B67" s="105">
        <v>40133</v>
      </c>
      <c r="C67" s="29" t="s">
        <v>42</v>
      </c>
      <c r="D67" s="447">
        <v>73</v>
      </c>
      <c r="E67" s="448">
        <v>1.37</v>
      </c>
      <c r="F67" s="448">
        <v>10.96</v>
      </c>
      <c r="G67" s="448">
        <v>57.53</v>
      </c>
      <c r="H67" s="448">
        <v>30.14</v>
      </c>
      <c r="I67" s="87">
        <f t="shared" ref="I67" si="9">(2*E67+3*F67+4*G67+5*H67)/100</f>
        <v>4.1643999999999997</v>
      </c>
      <c r="J67" s="8"/>
    </row>
    <row r="68" spans="1:10" s="1" customFormat="1" ht="15" customHeight="1" thickBot="1" x14ac:dyDescent="0.3">
      <c r="A68" s="261">
        <v>20</v>
      </c>
      <c r="B68" s="107">
        <v>40400</v>
      </c>
      <c r="C68" s="67" t="s">
        <v>212</v>
      </c>
      <c r="D68" s="435">
        <v>123</v>
      </c>
      <c r="E68" s="436"/>
      <c r="F68" s="436">
        <v>28.46</v>
      </c>
      <c r="G68" s="436">
        <v>56.91</v>
      </c>
      <c r="H68" s="436">
        <v>14.63</v>
      </c>
      <c r="I68" s="88">
        <f t="shared" si="8"/>
        <v>3.8616999999999995</v>
      </c>
      <c r="J68" s="8"/>
    </row>
    <row r="69" spans="1:10" s="1" customFormat="1" ht="15" customHeight="1" thickBot="1" x14ac:dyDescent="0.3">
      <c r="A69" s="101"/>
      <c r="B69" s="82"/>
      <c r="C69" s="71" t="s">
        <v>90</v>
      </c>
      <c r="D69" s="75">
        <f>SUM(D70:D83)</f>
        <v>1102</v>
      </c>
      <c r="E69" s="76">
        <f>AVERAGE(E70:E83)</f>
        <v>3.028</v>
      </c>
      <c r="F69" s="76">
        <f>AVERAGE(F70:F83)</f>
        <v>16.918571428571429</v>
      </c>
      <c r="G69" s="76">
        <f>AVERAGE(G70:G83)</f>
        <v>54.580714285714286</v>
      </c>
      <c r="H69" s="76">
        <f>AVERAGE(H70:H83)</f>
        <v>27.420714285714286</v>
      </c>
      <c r="I69" s="78">
        <f>AVERAGE(I70:I83)</f>
        <v>4.08345</v>
      </c>
      <c r="J69" s="8"/>
    </row>
    <row r="70" spans="1:10" s="1" customFormat="1" ht="15" customHeight="1" x14ac:dyDescent="0.25">
      <c r="A70" s="102">
        <v>1</v>
      </c>
      <c r="B70" s="103">
        <v>50040</v>
      </c>
      <c r="C70" s="29" t="s">
        <v>53</v>
      </c>
      <c r="D70" s="461">
        <v>81</v>
      </c>
      <c r="E70" s="462"/>
      <c r="F70" s="462">
        <v>4.9400000000000004</v>
      </c>
      <c r="G70" s="462">
        <v>41.98</v>
      </c>
      <c r="H70" s="462">
        <v>53.09</v>
      </c>
      <c r="I70" s="87">
        <f t="shared" ref="I70:I83" si="10">(2*E70+3*F70+4*G70+5*H70)/100</f>
        <v>4.4819000000000004</v>
      </c>
      <c r="J70" s="8"/>
    </row>
    <row r="71" spans="1:10" s="1" customFormat="1" ht="15" customHeight="1" x14ac:dyDescent="0.25">
      <c r="A71" s="104">
        <v>2</v>
      </c>
      <c r="B71" s="105">
        <v>50003</v>
      </c>
      <c r="C71" s="24" t="s">
        <v>52</v>
      </c>
      <c r="D71" s="459">
        <v>74</v>
      </c>
      <c r="E71" s="460"/>
      <c r="F71" s="460">
        <v>10.81</v>
      </c>
      <c r="G71" s="460">
        <v>64.86</v>
      </c>
      <c r="H71" s="460">
        <v>24.32</v>
      </c>
      <c r="I71" s="84">
        <f t="shared" si="10"/>
        <v>4.1347000000000005</v>
      </c>
      <c r="J71" s="8"/>
    </row>
    <row r="72" spans="1:10" s="1" customFormat="1" ht="15" customHeight="1" x14ac:dyDescent="0.25">
      <c r="A72" s="104">
        <v>3</v>
      </c>
      <c r="B72" s="105">
        <v>50060</v>
      </c>
      <c r="C72" s="24" t="s">
        <v>123</v>
      </c>
      <c r="D72" s="455">
        <v>101</v>
      </c>
      <c r="E72" s="456"/>
      <c r="F72" s="456">
        <v>4.95</v>
      </c>
      <c r="G72" s="456">
        <v>43.56</v>
      </c>
      <c r="H72" s="456">
        <v>51.49</v>
      </c>
      <c r="I72" s="84">
        <f t="shared" si="10"/>
        <v>4.4653999999999998</v>
      </c>
      <c r="J72" s="8"/>
    </row>
    <row r="73" spans="1:10" s="1" customFormat="1" ht="15" customHeight="1" x14ac:dyDescent="0.25">
      <c r="A73" s="104">
        <v>4</v>
      </c>
      <c r="B73" s="105">
        <v>50170</v>
      </c>
      <c r="C73" s="24" t="s">
        <v>124</v>
      </c>
      <c r="D73" s="455">
        <v>23</v>
      </c>
      <c r="E73" s="456"/>
      <c r="F73" s="456">
        <v>34.78</v>
      </c>
      <c r="G73" s="456">
        <v>65.22</v>
      </c>
      <c r="H73" s="456">
        <v>0</v>
      </c>
      <c r="I73" s="84">
        <f t="shared" si="10"/>
        <v>3.6522000000000001</v>
      </c>
      <c r="J73" s="8"/>
    </row>
    <row r="74" spans="1:10" s="1" customFormat="1" ht="15" customHeight="1" x14ac:dyDescent="0.25">
      <c r="A74" s="104">
        <v>5</v>
      </c>
      <c r="B74" s="105">
        <v>50230</v>
      </c>
      <c r="C74" s="24" t="s">
        <v>54</v>
      </c>
      <c r="D74" s="455">
        <v>56</v>
      </c>
      <c r="E74" s="456"/>
      <c r="F74" s="456">
        <v>21.43</v>
      </c>
      <c r="G74" s="456">
        <v>57.14</v>
      </c>
      <c r="H74" s="456">
        <v>21.43</v>
      </c>
      <c r="I74" s="84">
        <f t="shared" si="10"/>
        <v>4</v>
      </c>
      <c r="J74" s="8"/>
    </row>
    <row r="75" spans="1:10" s="1" customFormat="1" ht="15" customHeight="1" x14ac:dyDescent="0.25">
      <c r="A75" s="104">
        <v>6</v>
      </c>
      <c r="B75" s="105">
        <v>50340</v>
      </c>
      <c r="C75" s="24" t="s">
        <v>125</v>
      </c>
      <c r="D75" s="455">
        <v>68</v>
      </c>
      <c r="E75" s="456">
        <v>1.47</v>
      </c>
      <c r="F75" s="456">
        <v>41.18</v>
      </c>
      <c r="G75" s="456">
        <v>44.12</v>
      </c>
      <c r="H75" s="456">
        <v>13.24</v>
      </c>
      <c r="I75" s="84">
        <f t="shared" si="10"/>
        <v>3.6915999999999998</v>
      </c>
      <c r="J75" s="8"/>
    </row>
    <row r="76" spans="1:10" s="1" customFormat="1" ht="15" customHeight="1" x14ac:dyDescent="0.25">
      <c r="A76" s="104">
        <v>7</v>
      </c>
      <c r="B76" s="105">
        <v>50420</v>
      </c>
      <c r="C76" s="24" t="s">
        <v>126</v>
      </c>
      <c r="D76" s="455">
        <v>64</v>
      </c>
      <c r="E76" s="456"/>
      <c r="F76" s="456">
        <v>12.5</v>
      </c>
      <c r="G76" s="456">
        <v>70.31</v>
      </c>
      <c r="H76" s="456">
        <v>17.190000000000001</v>
      </c>
      <c r="I76" s="84">
        <f t="shared" si="10"/>
        <v>4.0468999999999999</v>
      </c>
      <c r="J76" s="8"/>
    </row>
    <row r="77" spans="1:10" s="1" customFormat="1" ht="15" customHeight="1" x14ac:dyDescent="0.25">
      <c r="A77" s="104">
        <v>8</v>
      </c>
      <c r="B77" s="103">
        <v>50450</v>
      </c>
      <c r="C77" s="29" t="s">
        <v>127</v>
      </c>
      <c r="D77" s="455">
        <v>74</v>
      </c>
      <c r="E77" s="456">
        <v>4.05</v>
      </c>
      <c r="F77" s="456">
        <v>8.11</v>
      </c>
      <c r="G77" s="456">
        <v>56.76</v>
      </c>
      <c r="H77" s="456">
        <v>31.08</v>
      </c>
      <c r="I77" s="84">
        <f t="shared" si="10"/>
        <v>4.1486999999999998</v>
      </c>
      <c r="J77" s="8"/>
    </row>
    <row r="78" spans="1:10" s="1" customFormat="1" ht="15" customHeight="1" x14ac:dyDescent="0.25">
      <c r="A78" s="104">
        <v>9</v>
      </c>
      <c r="B78" s="105">
        <v>50620</v>
      </c>
      <c r="C78" s="24" t="s">
        <v>55</v>
      </c>
      <c r="D78" s="372">
        <v>43</v>
      </c>
      <c r="E78" s="373"/>
      <c r="F78" s="373">
        <v>2.33</v>
      </c>
      <c r="G78" s="373">
        <v>44.19</v>
      </c>
      <c r="H78" s="373">
        <v>53.49</v>
      </c>
      <c r="I78" s="84">
        <f t="shared" si="10"/>
        <v>4.5119999999999996</v>
      </c>
      <c r="J78" s="8"/>
    </row>
    <row r="79" spans="1:10" s="1" customFormat="1" ht="15" customHeight="1" x14ac:dyDescent="0.25">
      <c r="A79" s="104">
        <v>10</v>
      </c>
      <c r="B79" s="105">
        <v>50760</v>
      </c>
      <c r="C79" s="24" t="s">
        <v>128</v>
      </c>
      <c r="D79" s="457">
        <v>115</v>
      </c>
      <c r="E79" s="458"/>
      <c r="F79" s="458">
        <v>23.48</v>
      </c>
      <c r="G79" s="458">
        <v>50.43</v>
      </c>
      <c r="H79" s="458">
        <v>26.09</v>
      </c>
      <c r="I79" s="84">
        <f t="shared" si="10"/>
        <v>4.0260999999999996</v>
      </c>
      <c r="J79" s="8"/>
    </row>
    <row r="80" spans="1:10" s="1" customFormat="1" ht="15" customHeight="1" x14ac:dyDescent="0.25">
      <c r="A80" s="104">
        <v>11</v>
      </c>
      <c r="B80" s="105">
        <v>50780</v>
      </c>
      <c r="C80" s="24" t="s">
        <v>129</v>
      </c>
      <c r="D80" s="457">
        <v>117</v>
      </c>
      <c r="E80" s="458">
        <v>6.84</v>
      </c>
      <c r="F80" s="458">
        <v>22.22</v>
      </c>
      <c r="G80" s="458">
        <v>48.72</v>
      </c>
      <c r="H80" s="458">
        <v>22.22</v>
      </c>
      <c r="I80" s="84">
        <f t="shared" si="10"/>
        <v>3.8632000000000004</v>
      </c>
      <c r="J80" s="8"/>
    </row>
    <row r="81" spans="1:10" s="1" customFormat="1" ht="15" customHeight="1" x14ac:dyDescent="0.25">
      <c r="A81" s="104">
        <v>12</v>
      </c>
      <c r="B81" s="105">
        <v>50930</v>
      </c>
      <c r="C81" s="24" t="s">
        <v>130</v>
      </c>
      <c r="D81" s="457">
        <v>62</v>
      </c>
      <c r="E81" s="458"/>
      <c r="F81" s="458">
        <v>14.52</v>
      </c>
      <c r="G81" s="458">
        <v>54.84</v>
      </c>
      <c r="H81" s="458">
        <v>30.65</v>
      </c>
      <c r="I81" s="84">
        <f t="shared" si="10"/>
        <v>4.1616999999999997</v>
      </c>
      <c r="J81" s="8"/>
    </row>
    <row r="82" spans="1:10" s="1" customFormat="1" ht="15" customHeight="1" x14ac:dyDescent="0.25">
      <c r="A82" s="106">
        <v>13</v>
      </c>
      <c r="B82" s="81">
        <v>51370</v>
      </c>
      <c r="C82" s="38" t="s">
        <v>56</v>
      </c>
      <c r="D82" s="374">
        <v>45</v>
      </c>
      <c r="E82" s="375">
        <v>2.2200000000000002</v>
      </c>
      <c r="F82" s="375">
        <v>24.44</v>
      </c>
      <c r="G82" s="375">
        <v>62.22</v>
      </c>
      <c r="H82" s="375">
        <v>11.11</v>
      </c>
      <c r="I82" s="86">
        <f t="shared" ref="I82" si="11">(2*E82+3*F82+4*G82+5*H82)/100</f>
        <v>3.8218999999999999</v>
      </c>
      <c r="J82" s="8"/>
    </row>
    <row r="83" spans="1:10" s="1" customFormat="1" ht="15" customHeight="1" thickBot="1" x14ac:dyDescent="0.3">
      <c r="A83" s="106">
        <v>14</v>
      </c>
      <c r="B83" s="81">
        <v>51580</v>
      </c>
      <c r="C83" s="38" t="s">
        <v>152</v>
      </c>
      <c r="D83" s="389">
        <v>179</v>
      </c>
      <c r="E83" s="390">
        <v>0.56000000000000005</v>
      </c>
      <c r="F83" s="390">
        <v>11.17</v>
      </c>
      <c r="G83" s="390">
        <v>59.78</v>
      </c>
      <c r="H83" s="390">
        <v>28.49</v>
      </c>
      <c r="I83" s="85">
        <f t="shared" si="10"/>
        <v>4.1619999999999999</v>
      </c>
      <c r="J83" s="8"/>
    </row>
    <row r="84" spans="1:10" s="1" customFormat="1" ht="15" customHeight="1" thickBot="1" x14ac:dyDescent="0.3">
      <c r="A84" s="101"/>
      <c r="B84" s="82"/>
      <c r="C84" s="77" t="s">
        <v>91</v>
      </c>
      <c r="D84" s="75">
        <f>SUM(D85:D115)</f>
        <v>2572</v>
      </c>
      <c r="E84" s="76">
        <f>AVERAGE(E85:E115)</f>
        <v>1.7777777777777777</v>
      </c>
      <c r="F84" s="76">
        <f>AVERAGE(F85:F115)</f>
        <v>16.048387096774192</v>
      </c>
      <c r="G84" s="76">
        <f>AVERAGE(G85:G115)</f>
        <v>56.060967741935471</v>
      </c>
      <c r="H84" s="76">
        <f>AVERAGE(H85:H115)</f>
        <v>27.37483870967742</v>
      </c>
      <c r="I84" s="78">
        <f>AVERAGE(I85:I115)</f>
        <v>4.1029548387096773</v>
      </c>
      <c r="J84" s="8"/>
    </row>
    <row r="85" spans="1:10" s="1" customFormat="1" ht="15" customHeight="1" x14ac:dyDescent="0.25">
      <c r="A85" s="102">
        <v>1</v>
      </c>
      <c r="B85" s="103">
        <v>60010</v>
      </c>
      <c r="C85" s="29" t="s">
        <v>131</v>
      </c>
      <c r="D85" s="405">
        <v>43</v>
      </c>
      <c r="E85" s="406"/>
      <c r="F85" s="406">
        <v>16.28</v>
      </c>
      <c r="G85" s="406">
        <v>72.09</v>
      </c>
      <c r="H85" s="406">
        <v>11.63</v>
      </c>
      <c r="I85" s="87">
        <f t="shared" ref="I85:I114" si="12">(2*E85+3*F85+4*G85+5*H85)/100</f>
        <v>3.9535</v>
      </c>
      <c r="J85" s="8"/>
    </row>
    <row r="86" spans="1:10" s="1" customFormat="1" ht="15" customHeight="1" x14ac:dyDescent="0.25">
      <c r="A86" s="104">
        <v>2</v>
      </c>
      <c r="B86" s="105">
        <v>60020</v>
      </c>
      <c r="C86" s="24" t="s">
        <v>57</v>
      </c>
      <c r="D86" s="376">
        <v>32</v>
      </c>
      <c r="E86" s="377"/>
      <c r="F86" s="377">
        <v>12.5</v>
      </c>
      <c r="G86" s="377">
        <v>59.38</v>
      </c>
      <c r="H86" s="377">
        <v>28.13</v>
      </c>
      <c r="I86" s="84">
        <f t="shared" si="12"/>
        <v>4.1566999999999998</v>
      </c>
      <c r="J86" s="8"/>
    </row>
    <row r="87" spans="1:10" s="1" customFormat="1" ht="15" customHeight="1" x14ac:dyDescent="0.25">
      <c r="A87" s="104">
        <v>3</v>
      </c>
      <c r="B87" s="105">
        <v>60050</v>
      </c>
      <c r="C87" s="24" t="s">
        <v>132</v>
      </c>
      <c r="D87" s="376">
        <v>59</v>
      </c>
      <c r="E87" s="377"/>
      <c r="F87" s="377">
        <v>13.56</v>
      </c>
      <c r="G87" s="377">
        <v>66.099999999999994</v>
      </c>
      <c r="H87" s="377">
        <v>20.34</v>
      </c>
      <c r="I87" s="84">
        <f t="shared" si="12"/>
        <v>4.0678000000000001</v>
      </c>
      <c r="J87" s="8"/>
    </row>
    <row r="88" spans="1:10" s="1" customFormat="1" ht="15" customHeight="1" x14ac:dyDescent="0.25">
      <c r="A88" s="104">
        <v>4</v>
      </c>
      <c r="B88" s="105">
        <v>60070</v>
      </c>
      <c r="C88" s="24" t="s">
        <v>133</v>
      </c>
      <c r="D88" s="376">
        <v>53</v>
      </c>
      <c r="E88" s="377"/>
      <c r="F88" s="377">
        <v>7.55</v>
      </c>
      <c r="G88" s="377">
        <v>58.49</v>
      </c>
      <c r="H88" s="377">
        <v>33.96</v>
      </c>
      <c r="I88" s="84">
        <f t="shared" si="12"/>
        <v>4.2641</v>
      </c>
      <c r="J88" s="8"/>
    </row>
    <row r="89" spans="1:10" s="1" customFormat="1" ht="15" customHeight="1" x14ac:dyDescent="0.25">
      <c r="A89" s="104">
        <v>5</v>
      </c>
      <c r="B89" s="105">
        <v>60180</v>
      </c>
      <c r="C89" s="24" t="s">
        <v>134</v>
      </c>
      <c r="D89" s="403">
        <v>81</v>
      </c>
      <c r="E89" s="404"/>
      <c r="F89" s="404">
        <v>18.52</v>
      </c>
      <c r="G89" s="404">
        <v>48.15</v>
      </c>
      <c r="H89" s="404">
        <v>33.33</v>
      </c>
      <c r="I89" s="84">
        <f t="shared" si="12"/>
        <v>4.1480999999999995</v>
      </c>
      <c r="J89" s="8"/>
    </row>
    <row r="90" spans="1:10" s="1" customFormat="1" ht="15" customHeight="1" x14ac:dyDescent="0.25">
      <c r="A90" s="104">
        <v>6</v>
      </c>
      <c r="B90" s="105">
        <v>60240</v>
      </c>
      <c r="C90" s="24" t="s">
        <v>135</v>
      </c>
      <c r="D90" s="403">
        <v>146</v>
      </c>
      <c r="E90" s="404">
        <v>0.68</v>
      </c>
      <c r="F90" s="404">
        <v>25.34</v>
      </c>
      <c r="G90" s="404">
        <v>59.59</v>
      </c>
      <c r="H90" s="404">
        <v>14.38</v>
      </c>
      <c r="I90" s="84">
        <f t="shared" si="12"/>
        <v>3.8763999999999998</v>
      </c>
      <c r="J90" s="8"/>
    </row>
    <row r="91" spans="1:10" s="1" customFormat="1" ht="15" customHeight="1" x14ac:dyDescent="0.25">
      <c r="A91" s="104">
        <v>7</v>
      </c>
      <c r="B91" s="105">
        <v>60560</v>
      </c>
      <c r="C91" s="24" t="s">
        <v>58</v>
      </c>
      <c r="D91" s="378">
        <v>47</v>
      </c>
      <c r="E91" s="379"/>
      <c r="F91" s="379">
        <v>34.04</v>
      </c>
      <c r="G91" s="379">
        <v>53.19</v>
      </c>
      <c r="H91" s="379">
        <v>12.77</v>
      </c>
      <c r="I91" s="84">
        <f t="shared" si="12"/>
        <v>3.7873000000000001</v>
      </c>
      <c r="J91" s="8"/>
    </row>
    <row r="92" spans="1:10" s="1" customFormat="1" ht="15" customHeight="1" x14ac:dyDescent="0.25">
      <c r="A92" s="104">
        <v>8</v>
      </c>
      <c r="B92" s="105">
        <v>60660</v>
      </c>
      <c r="C92" s="24" t="s">
        <v>136</v>
      </c>
      <c r="D92" s="401">
        <v>54</v>
      </c>
      <c r="E92" s="402"/>
      <c r="F92" s="402">
        <v>5.56</v>
      </c>
      <c r="G92" s="402">
        <v>64.81</v>
      </c>
      <c r="H92" s="402">
        <v>29.63</v>
      </c>
      <c r="I92" s="84">
        <f t="shared" si="12"/>
        <v>4.2407000000000004</v>
      </c>
      <c r="J92" s="8"/>
    </row>
    <row r="93" spans="1:10" s="1" customFormat="1" ht="15" customHeight="1" x14ac:dyDescent="0.25">
      <c r="A93" s="104">
        <v>9</v>
      </c>
      <c r="B93" s="105">
        <v>60001</v>
      </c>
      <c r="C93" s="24" t="s">
        <v>137</v>
      </c>
      <c r="D93" s="407">
        <v>50</v>
      </c>
      <c r="E93" s="408"/>
      <c r="F93" s="408">
        <v>14</v>
      </c>
      <c r="G93" s="408">
        <v>44</v>
      </c>
      <c r="H93" s="408">
        <v>42</v>
      </c>
      <c r="I93" s="84">
        <f t="shared" si="12"/>
        <v>4.28</v>
      </c>
      <c r="J93" s="8"/>
    </row>
    <row r="94" spans="1:10" s="1" customFormat="1" ht="15" customHeight="1" x14ac:dyDescent="0.25">
      <c r="A94" s="104">
        <v>10</v>
      </c>
      <c r="B94" s="105">
        <v>60850</v>
      </c>
      <c r="C94" s="66" t="s">
        <v>138</v>
      </c>
      <c r="D94" s="399">
        <v>71</v>
      </c>
      <c r="E94" s="400">
        <v>2.82</v>
      </c>
      <c r="F94" s="400">
        <v>23.94</v>
      </c>
      <c r="G94" s="400">
        <v>54.93</v>
      </c>
      <c r="H94" s="400">
        <v>18.309999999999999</v>
      </c>
      <c r="I94" s="84">
        <f t="shared" si="12"/>
        <v>3.8873000000000002</v>
      </c>
      <c r="J94" s="8"/>
    </row>
    <row r="95" spans="1:10" s="1" customFormat="1" ht="15" customHeight="1" x14ac:dyDescent="0.25">
      <c r="A95" s="104">
        <v>11</v>
      </c>
      <c r="B95" s="105">
        <v>60910</v>
      </c>
      <c r="C95" s="24" t="s">
        <v>211</v>
      </c>
      <c r="D95" s="399">
        <v>45</v>
      </c>
      <c r="E95" s="400"/>
      <c r="F95" s="400">
        <v>8.89</v>
      </c>
      <c r="G95" s="400">
        <v>64.44</v>
      </c>
      <c r="H95" s="400">
        <v>26.67</v>
      </c>
      <c r="I95" s="84">
        <f t="shared" si="12"/>
        <v>4.1778000000000004</v>
      </c>
      <c r="J95" s="8"/>
    </row>
    <row r="96" spans="1:10" s="1" customFormat="1" ht="15" customHeight="1" x14ac:dyDescent="0.25">
      <c r="A96" s="104">
        <v>12</v>
      </c>
      <c r="B96" s="105">
        <v>60980</v>
      </c>
      <c r="C96" s="24" t="s">
        <v>210</v>
      </c>
      <c r="D96" s="399">
        <v>46</v>
      </c>
      <c r="E96" s="400"/>
      <c r="F96" s="400">
        <v>13.04</v>
      </c>
      <c r="G96" s="400">
        <v>43.48</v>
      </c>
      <c r="H96" s="400">
        <v>43.48</v>
      </c>
      <c r="I96" s="84">
        <f t="shared" si="12"/>
        <v>4.3043999999999993</v>
      </c>
      <c r="J96" s="8"/>
    </row>
    <row r="97" spans="1:10" s="1" customFormat="1" ht="15" customHeight="1" x14ac:dyDescent="0.25">
      <c r="A97" s="104">
        <v>13</v>
      </c>
      <c r="B97" s="105">
        <v>61080</v>
      </c>
      <c r="C97" s="24" t="s">
        <v>139</v>
      </c>
      <c r="D97" s="399">
        <v>71</v>
      </c>
      <c r="E97" s="400"/>
      <c r="F97" s="400">
        <v>29.58</v>
      </c>
      <c r="G97" s="400">
        <v>54.93</v>
      </c>
      <c r="H97" s="400">
        <v>15.49</v>
      </c>
      <c r="I97" s="84">
        <f t="shared" si="12"/>
        <v>3.8590999999999998</v>
      </c>
      <c r="J97" s="8"/>
    </row>
    <row r="98" spans="1:10" s="1" customFormat="1" ht="15" customHeight="1" x14ac:dyDescent="0.25">
      <c r="A98" s="104">
        <v>14</v>
      </c>
      <c r="B98" s="105">
        <v>61150</v>
      </c>
      <c r="C98" s="24" t="s">
        <v>140</v>
      </c>
      <c r="D98" s="380">
        <v>58</v>
      </c>
      <c r="E98" s="381"/>
      <c r="F98" s="381">
        <v>13.79</v>
      </c>
      <c r="G98" s="381">
        <v>67.239999999999995</v>
      </c>
      <c r="H98" s="381">
        <v>18.97</v>
      </c>
      <c r="I98" s="84">
        <f t="shared" si="12"/>
        <v>4.0517999999999992</v>
      </c>
      <c r="J98" s="8"/>
    </row>
    <row r="99" spans="1:10" s="1" customFormat="1" ht="15" customHeight="1" x14ac:dyDescent="0.25">
      <c r="A99" s="104">
        <v>15</v>
      </c>
      <c r="B99" s="105">
        <v>61210</v>
      </c>
      <c r="C99" s="24" t="s">
        <v>141</v>
      </c>
      <c r="D99" s="397">
        <v>52</v>
      </c>
      <c r="E99" s="398"/>
      <c r="F99" s="398">
        <v>17.309999999999999</v>
      </c>
      <c r="G99" s="398">
        <v>57.69</v>
      </c>
      <c r="H99" s="398">
        <v>25</v>
      </c>
      <c r="I99" s="84">
        <f t="shared" si="12"/>
        <v>4.0769000000000002</v>
      </c>
      <c r="J99" s="8"/>
    </row>
    <row r="100" spans="1:10" s="1" customFormat="1" ht="15" customHeight="1" x14ac:dyDescent="0.25">
      <c r="A100" s="104">
        <v>16</v>
      </c>
      <c r="B100" s="105">
        <v>61290</v>
      </c>
      <c r="C100" s="24" t="s">
        <v>209</v>
      </c>
      <c r="D100" s="397">
        <v>56</v>
      </c>
      <c r="E100" s="398"/>
      <c r="F100" s="398">
        <v>21.43</v>
      </c>
      <c r="G100" s="398">
        <v>42.86</v>
      </c>
      <c r="H100" s="398">
        <v>35.71</v>
      </c>
      <c r="I100" s="84">
        <f t="shared" si="12"/>
        <v>4.1427999999999994</v>
      </c>
      <c r="J100" s="8"/>
    </row>
    <row r="101" spans="1:10" s="1" customFormat="1" ht="15" customHeight="1" x14ac:dyDescent="0.25">
      <c r="A101" s="104">
        <v>17</v>
      </c>
      <c r="B101" s="105">
        <v>61340</v>
      </c>
      <c r="C101" s="24" t="s">
        <v>142</v>
      </c>
      <c r="D101" s="397">
        <v>81</v>
      </c>
      <c r="E101" s="398">
        <v>4.9400000000000004</v>
      </c>
      <c r="F101" s="398">
        <v>14.81</v>
      </c>
      <c r="G101" s="398">
        <v>50.62</v>
      </c>
      <c r="H101" s="398">
        <v>29.63</v>
      </c>
      <c r="I101" s="84">
        <f t="shared" si="12"/>
        <v>4.0493999999999994</v>
      </c>
      <c r="J101" s="8"/>
    </row>
    <row r="102" spans="1:10" s="1" customFormat="1" ht="15" customHeight="1" x14ac:dyDescent="0.25">
      <c r="A102" s="104">
        <v>18</v>
      </c>
      <c r="B102" s="105">
        <v>61390</v>
      </c>
      <c r="C102" s="24" t="s">
        <v>143</v>
      </c>
      <c r="D102" s="397">
        <v>42</v>
      </c>
      <c r="E102" s="398">
        <v>2.38</v>
      </c>
      <c r="F102" s="398">
        <v>30.95</v>
      </c>
      <c r="G102" s="398">
        <v>45.24</v>
      </c>
      <c r="H102" s="398">
        <v>21.43</v>
      </c>
      <c r="I102" s="84">
        <f t="shared" si="12"/>
        <v>3.8572000000000002</v>
      </c>
      <c r="J102" s="8"/>
    </row>
    <row r="103" spans="1:10" s="1" customFormat="1" ht="15" customHeight="1" x14ac:dyDescent="0.25">
      <c r="A103" s="104">
        <v>19</v>
      </c>
      <c r="B103" s="105">
        <v>61410</v>
      </c>
      <c r="C103" s="24" t="s">
        <v>144</v>
      </c>
      <c r="D103" s="397">
        <v>51</v>
      </c>
      <c r="E103" s="398"/>
      <c r="F103" s="398">
        <v>9.8000000000000007</v>
      </c>
      <c r="G103" s="398">
        <v>66.67</v>
      </c>
      <c r="H103" s="398">
        <v>23.53</v>
      </c>
      <c r="I103" s="84">
        <f t="shared" si="12"/>
        <v>4.1372999999999998</v>
      </c>
      <c r="J103" s="8"/>
    </row>
    <row r="104" spans="1:10" s="1" customFormat="1" ht="15" customHeight="1" x14ac:dyDescent="0.25">
      <c r="A104" s="104">
        <v>20</v>
      </c>
      <c r="B104" s="105">
        <v>61430</v>
      </c>
      <c r="C104" s="24" t="s">
        <v>96</v>
      </c>
      <c r="D104" s="397">
        <v>126</v>
      </c>
      <c r="E104" s="398"/>
      <c r="F104" s="398">
        <v>15.87</v>
      </c>
      <c r="G104" s="398">
        <v>69.05</v>
      </c>
      <c r="H104" s="398">
        <v>15.08</v>
      </c>
      <c r="I104" s="84">
        <f t="shared" si="12"/>
        <v>3.9921000000000002</v>
      </c>
      <c r="J104" s="8"/>
    </row>
    <row r="105" spans="1:10" s="1" customFormat="1" ht="15" customHeight="1" x14ac:dyDescent="0.25">
      <c r="A105" s="104">
        <v>21</v>
      </c>
      <c r="B105" s="105">
        <v>61440</v>
      </c>
      <c r="C105" s="24" t="s">
        <v>145</v>
      </c>
      <c r="D105" s="397">
        <v>153</v>
      </c>
      <c r="E105" s="398"/>
      <c r="F105" s="398">
        <v>13.73</v>
      </c>
      <c r="G105" s="398">
        <v>69.28</v>
      </c>
      <c r="H105" s="398">
        <v>16.989999999999998</v>
      </c>
      <c r="I105" s="84">
        <f t="shared" si="12"/>
        <v>4.0325999999999995</v>
      </c>
      <c r="J105" s="8"/>
    </row>
    <row r="106" spans="1:10" s="1" customFormat="1" ht="15" customHeight="1" x14ac:dyDescent="0.25">
      <c r="A106" s="104">
        <v>22</v>
      </c>
      <c r="B106" s="105">
        <v>61450</v>
      </c>
      <c r="C106" s="24" t="s">
        <v>97</v>
      </c>
      <c r="D106" s="397">
        <v>105</v>
      </c>
      <c r="E106" s="398">
        <v>0.95</v>
      </c>
      <c r="F106" s="398">
        <v>16.190000000000001</v>
      </c>
      <c r="G106" s="398">
        <v>62.86</v>
      </c>
      <c r="H106" s="398">
        <v>20</v>
      </c>
      <c r="I106" s="84">
        <f t="shared" si="12"/>
        <v>4.0190999999999999</v>
      </c>
      <c r="J106" s="8"/>
    </row>
    <row r="107" spans="1:10" s="1" customFormat="1" ht="15" customHeight="1" x14ac:dyDescent="0.25">
      <c r="A107" s="104">
        <v>23</v>
      </c>
      <c r="B107" s="105">
        <v>61470</v>
      </c>
      <c r="C107" s="24" t="s">
        <v>208</v>
      </c>
      <c r="D107" s="397">
        <v>60</v>
      </c>
      <c r="E107" s="398">
        <v>1.67</v>
      </c>
      <c r="F107" s="398">
        <v>13.33</v>
      </c>
      <c r="G107" s="398">
        <v>46.67</v>
      </c>
      <c r="H107" s="398">
        <v>38.33</v>
      </c>
      <c r="I107" s="84">
        <f t="shared" si="12"/>
        <v>4.2165999999999997</v>
      </c>
      <c r="J107" s="8"/>
    </row>
    <row r="108" spans="1:10" s="1" customFormat="1" ht="15" customHeight="1" x14ac:dyDescent="0.25">
      <c r="A108" s="104">
        <v>24</v>
      </c>
      <c r="B108" s="105">
        <v>61490</v>
      </c>
      <c r="C108" s="24" t="s">
        <v>98</v>
      </c>
      <c r="D108" s="397">
        <v>154</v>
      </c>
      <c r="E108" s="398"/>
      <c r="F108" s="398">
        <v>5.19</v>
      </c>
      <c r="G108" s="398">
        <v>51.3</v>
      </c>
      <c r="H108" s="398">
        <v>43.51</v>
      </c>
      <c r="I108" s="84">
        <f t="shared" si="12"/>
        <v>4.3831999999999995</v>
      </c>
      <c r="J108" s="8"/>
    </row>
    <row r="109" spans="1:10" s="1" customFormat="1" ht="15" customHeight="1" x14ac:dyDescent="0.25">
      <c r="A109" s="104">
        <v>25</v>
      </c>
      <c r="B109" s="105">
        <v>61500</v>
      </c>
      <c r="C109" s="24" t="s">
        <v>99</v>
      </c>
      <c r="D109" s="382">
        <v>157</v>
      </c>
      <c r="E109" s="383">
        <v>0.64</v>
      </c>
      <c r="F109" s="383">
        <v>17.2</v>
      </c>
      <c r="G109" s="383">
        <v>54.14</v>
      </c>
      <c r="H109" s="383">
        <v>28.03</v>
      </c>
      <c r="I109" s="84">
        <f t="shared" si="12"/>
        <v>4.0959000000000003</v>
      </c>
      <c r="J109" s="8"/>
    </row>
    <row r="110" spans="1:10" s="1" customFormat="1" ht="15" customHeight="1" x14ac:dyDescent="0.25">
      <c r="A110" s="104">
        <v>26</v>
      </c>
      <c r="B110" s="105">
        <v>61510</v>
      </c>
      <c r="C110" s="24" t="s">
        <v>63</v>
      </c>
      <c r="D110" s="395">
        <v>99</v>
      </c>
      <c r="E110" s="396"/>
      <c r="F110" s="396">
        <v>1.01</v>
      </c>
      <c r="G110" s="396">
        <v>49.49</v>
      </c>
      <c r="H110" s="396">
        <v>49.49</v>
      </c>
      <c r="I110" s="84">
        <f t="shared" si="12"/>
        <v>4.4844000000000008</v>
      </c>
      <c r="J110" s="8"/>
    </row>
    <row r="111" spans="1:10" s="1" customFormat="1" ht="15" customHeight="1" x14ac:dyDescent="0.25">
      <c r="A111" s="104">
        <v>27</v>
      </c>
      <c r="B111" s="105">
        <v>61520</v>
      </c>
      <c r="C111" s="24" t="s">
        <v>146</v>
      </c>
      <c r="D111" s="395">
        <v>28</v>
      </c>
      <c r="E111" s="396"/>
      <c r="F111" s="396">
        <v>7.14</v>
      </c>
      <c r="G111" s="396">
        <v>39.29</v>
      </c>
      <c r="H111" s="396">
        <v>53.57</v>
      </c>
      <c r="I111" s="84">
        <f t="shared" si="12"/>
        <v>4.4642999999999997</v>
      </c>
      <c r="J111" s="8"/>
    </row>
    <row r="112" spans="1:10" s="1" customFormat="1" ht="15" customHeight="1" x14ac:dyDescent="0.25">
      <c r="A112" s="104">
        <v>28</v>
      </c>
      <c r="B112" s="103">
        <v>61540</v>
      </c>
      <c r="C112" s="24" t="s">
        <v>147</v>
      </c>
      <c r="D112" s="391">
        <v>98</v>
      </c>
      <c r="E112" s="392">
        <v>1.02</v>
      </c>
      <c r="F112" s="392">
        <v>23.47</v>
      </c>
      <c r="G112" s="392">
        <v>56.12</v>
      </c>
      <c r="H112" s="392">
        <v>19.39</v>
      </c>
      <c r="I112" s="86">
        <f t="shared" si="12"/>
        <v>3.9388000000000001</v>
      </c>
      <c r="J112" s="8"/>
    </row>
    <row r="113" spans="1:10" s="1" customFormat="1" ht="15" customHeight="1" x14ac:dyDescent="0.25">
      <c r="A113" s="102">
        <v>29</v>
      </c>
      <c r="B113" s="105">
        <v>61560</v>
      </c>
      <c r="C113" s="121" t="s">
        <v>148</v>
      </c>
      <c r="D113" s="387">
        <v>221</v>
      </c>
      <c r="E113" s="388">
        <v>0.9</v>
      </c>
      <c r="F113" s="388">
        <v>19.46</v>
      </c>
      <c r="G113" s="388">
        <v>55.66</v>
      </c>
      <c r="H113" s="388">
        <v>23.98</v>
      </c>
      <c r="I113" s="84">
        <f t="shared" si="12"/>
        <v>4.0272000000000006</v>
      </c>
      <c r="J113" s="8"/>
    </row>
    <row r="114" spans="1:10" s="1" customFormat="1" ht="15" customHeight="1" x14ac:dyDescent="0.25">
      <c r="A114" s="343">
        <v>30</v>
      </c>
      <c r="B114" s="103">
        <v>61570</v>
      </c>
      <c r="C114" s="384" t="s">
        <v>101</v>
      </c>
      <c r="D114" s="387">
        <v>174</v>
      </c>
      <c r="E114" s="388"/>
      <c r="F114" s="388">
        <v>6.9</v>
      </c>
      <c r="G114" s="388">
        <v>64.37</v>
      </c>
      <c r="H114" s="388">
        <v>28.74</v>
      </c>
      <c r="I114" s="84">
        <f t="shared" si="12"/>
        <v>4.2187999999999999</v>
      </c>
      <c r="J114" s="8"/>
    </row>
    <row r="115" spans="1:10" s="1" customFormat="1" ht="15" customHeight="1" thickBot="1" x14ac:dyDescent="0.3">
      <c r="A115" s="117">
        <v>31</v>
      </c>
      <c r="B115" s="103">
        <v>61600</v>
      </c>
      <c r="C115" s="182" t="s">
        <v>216</v>
      </c>
      <c r="D115" s="385">
        <v>59</v>
      </c>
      <c r="E115" s="386"/>
      <c r="F115" s="386">
        <v>27.12</v>
      </c>
      <c r="G115" s="386">
        <v>45.76</v>
      </c>
      <c r="H115" s="386">
        <v>27.12</v>
      </c>
      <c r="I115" s="84">
        <f t="shared" ref="I115" si="13">(2*E115+3*F115+4*G115+5*H115)/100</f>
        <v>4</v>
      </c>
      <c r="J115" s="8"/>
    </row>
    <row r="116" spans="1:10" s="1" customFormat="1" ht="15" customHeight="1" thickBot="1" x14ac:dyDescent="0.3">
      <c r="A116" s="101"/>
      <c r="B116" s="82"/>
      <c r="C116" s="71" t="s">
        <v>92</v>
      </c>
      <c r="D116" s="75">
        <f>SUM(D117:D125)</f>
        <v>733</v>
      </c>
      <c r="E116" s="76">
        <f t="shared" ref="E116:H116" si="14">AVERAGE(E117:E125)</f>
        <v>0.8</v>
      </c>
      <c r="F116" s="76">
        <f t="shared" si="14"/>
        <v>10.9825</v>
      </c>
      <c r="G116" s="76">
        <f t="shared" si="14"/>
        <v>54.800000000000004</v>
      </c>
      <c r="H116" s="76">
        <f t="shared" si="14"/>
        <v>35.262222222222221</v>
      </c>
      <c r="I116" s="78">
        <f>AVERAGE(I117:I125)</f>
        <v>4.2515333333333336</v>
      </c>
      <c r="J116" s="8"/>
    </row>
    <row r="117" spans="1:10" s="1" customFormat="1" ht="15" customHeight="1" x14ac:dyDescent="0.25">
      <c r="A117" s="116">
        <v>1</v>
      </c>
      <c r="B117" s="181">
        <v>70020</v>
      </c>
      <c r="C117" s="43" t="s">
        <v>64</v>
      </c>
      <c r="D117" s="469">
        <v>57</v>
      </c>
      <c r="E117" s="470"/>
      <c r="F117" s="470"/>
      <c r="G117" s="470">
        <v>21.05</v>
      </c>
      <c r="H117" s="470">
        <v>78.95</v>
      </c>
      <c r="I117" s="98">
        <f t="shared" ref="I117:I125" si="15">(2*E117+3*F117+4*G117+5*H117)/100</f>
        <v>4.7895000000000003</v>
      </c>
      <c r="J117" s="8"/>
    </row>
    <row r="118" spans="1:10" s="1" customFormat="1" ht="15" customHeight="1" x14ac:dyDescent="0.25">
      <c r="A118" s="102">
        <v>2</v>
      </c>
      <c r="B118" s="105">
        <v>70110</v>
      </c>
      <c r="C118" s="24" t="s">
        <v>67</v>
      </c>
      <c r="D118" s="461">
        <v>52</v>
      </c>
      <c r="E118" s="462"/>
      <c r="F118" s="462">
        <v>5.77</v>
      </c>
      <c r="G118" s="462">
        <v>73.08</v>
      </c>
      <c r="H118" s="462">
        <v>21.15</v>
      </c>
      <c r="I118" s="99">
        <f t="shared" si="15"/>
        <v>4.1538000000000004</v>
      </c>
      <c r="J118" s="8"/>
    </row>
    <row r="119" spans="1:10" s="1" customFormat="1" ht="15" customHeight="1" x14ac:dyDescent="0.25">
      <c r="A119" s="102">
        <v>3</v>
      </c>
      <c r="B119" s="105">
        <v>70021</v>
      </c>
      <c r="C119" s="24" t="s">
        <v>65</v>
      </c>
      <c r="D119" s="461">
        <v>48</v>
      </c>
      <c r="E119" s="462"/>
      <c r="F119" s="462">
        <v>14.58</v>
      </c>
      <c r="G119" s="462">
        <v>43.75</v>
      </c>
      <c r="H119" s="462">
        <v>41.67</v>
      </c>
      <c r="I119" s="99">
        <f t="shared" si="15"/>
        <v>4.2709000000000001</v>
      </c>
      <c r="J119" s="8"/>
    </row>
    <row r="120" spans="1:10" s="1" customFormat="1" ht="15" customHeight="1" x14ac:dyDescent="0.25">
      <c r="A120" s="102">
        <v>4</v>
      </c>
      <c r="B120" s="105">
        <v>70040</v>
      </c>
      <c r="C120" s="24" t="s">
        <v>66</v>
      </c>
      <c r="D120" s="461">
        <v>48</v>
      </c>
      <c r="E120" s="462"/>
      <c r="F120" s="462">
        <v>10.42</v>
      </c>
      <c r="G120" s="462">
        <v>54.17</v>
      </c>
      <c r="H120" s="462">
        <v>35.42</v>
      </c>
      <c r="I120" s="99">
        <f t="shared" si="15"/>
        <v>4.2504</v>
      </c>
      <c r="J120" s="8"/>
    </row>
    <row r="121" spans="1:10" s="1" customFormat="1" ht="15" customHeight="1" x14ac:dyDescent="0.25">
      <c r="A121" s="102">
        <v>5</v>
      </c>
      <c r="B121" s="105">
        <v>70100</v>
      </c>
      <c r="C121" s="24" t="s">
        <v>149</v>
      </c>
      <c r="D121" s="461">
        <v>51</v>
      </c>
      <c r="E121" s="462"/>
      <c r="F121" s="462">
        <v>3.92</v>
      </c>
      <c r="G121" s="462">
        <v>43.14</v>
      </c>
      <c r="H121" s="462">
        <v>52.94</v>
      </c>
      <c r="I121" s="99">
        <f t="shared" si="15"/>
        <v>4.4901999999999997</v>
      </c>
      <c r="J121" s="8"/>
    </row>
    <row r="122" spans="1:10" s="1" customFormat="1" ht="15" customHeight="1" x14ac:dyDescent="0.25">
      <c r="A122" s="102">
        <v>6</v>
      </c>
      <c r="B122" s="105">
        <v>70270</v>
      </c>
      <c r="C122" s="10" t="s">
        <v>68</v>
      </c>
      <c r="D122" s="461">
        <v>52</v>
      </c>
      <c r="E122" s="462"/>
      <c r="F122" s="462">
        <v>5.77</v>
      </c>
      <c r="G122" s="462">
        <v>59.62</v>
      </c>
      <c r="H122" s="462">
        <v>34.619999999999997</v>
      </c>
      <c r="I122" s="100">
        <f t="shared" si="15"/>
        <v>4.2888999999999999</v>
      </c>
      <c r="J122" s="8"/>
    </row>
    <row r="123" spans="1:10" s="1" customFormat="1" ht="15" customHeight="1" x14ac:dyDescent="0.25">
      <c r="A123" s="102">
        <v>7</v>
      </c>
      <c r="B123" s="108">
        <v>70510</v>
      </c>
      <c r="C123" s="10" t="s">
        <v>69</v>
      </c>
      <c r="D123" s="461">
        <v>46</v>
      </c>
      <c r="E123" s="462"/>
      <c r="F123" s="462">
        <v>13.04</v>
      </c>
      <c r="G123" s="462">
        <v>71.739999999999995</v>
      </c>
      <c r="H123" s="462">
        <v>15.22</v>
      </c>
      <c r="I123" s="99">
        <f t="shared" si="15"/>
        <v>4.0217999999999998</v>
      </c>
      <c r="J123" s="8"/>
    </row>
    <row r="124" spans="1:10" s="1" customFormat="1" ht="15" customHeight="1" x14ac:dyDescent="0.25">
      <c r="A124" s="104">
        <v>8</v>
      </c>
      <c r="B124" s="108">
        <v>10880</v>
      </c>
      <c r="C124" s="10" t="s">
        <v>150</v>
      </c>
      <c r="D124" s="461">
        <v>183</v>
      </c>
      <c r="E124" s="462">
        <v>1.0900000000000001</v>
      </c>
      <c r="F124" s="462">
        <v>18.03</v>
      </c>
      <c r="G124" s="462">
        <v>71.040000000000006</v>
      </c>
      <c r="H124" s="462">
        <v>9.84</v>
      </c>
      <c r="I124" s="99">
        <f t="shared" ref="I124" si="16">(2*E124+3*F124+4*G124+5*H124)/100</f>
        <v>3.8963000000000001</v>
      </c>
      <c r="J124" s="8"/>
    </row>
    <row r="125" spans="1:10" s="1" customFormat="1" ht="15" customHeight="1" thickBot="1" x14ac:dyDescent="0.3">
      <c r="A125" s="109">
        <v>9</v>
      </c>
      <c r="B125" s="110">
        <v>10890</v>
      </c>
      <c r="C125" s="183" t="s">
        <v>199</v>
      </c>
      <c r="D125" s="471">
        <v>196</v>
      </c>
      <c r="E125" s="472">
        <v>0.51</v>
      </c>
      <c r="F125" s="472">
        <v>16.329999999999998</v>
      </c>
      <c r="G125" s="472">
        <v>55.61</v>
      </c>
      <c r="H125" s="472">
        <v>27.55</v>
      </c>
      <c r="I125" s="122">
        <f t="shared" si="15"/>
        <v>4.1020000000000003</v>
      </c>
      <c r="J125" s="8"/>
    </row>
    <row r="126" spans="1:10" ht="15" customHeight="1" x14ac:dyDescent="0.25">
      <c r="A126" s="13"/>
      <c r="B126" s="13"/>
      <c r="C126" s="13"/>
      <c r="D126" s="523" t="s">
        <v>84</v>
      </c>
      <c r="E126" s="523"/>
      <c r="F126" s="523"/>
      <c r="G126" s="523"/>
      <c r="H126" s="523"/>
      <c r="I126" s="80">
        <f>AVERAGE(I8:I16,I18:I29,I31:I47,I49:I68,I70:I83,I85:I115,I117:I125)</f>
        <v>4.0997973214285706</v>
      </c>
      <c r="J126" s="4"/>
    </row>
    <row r="127" spans="1:10" ht="15" customHeight="1" x14ac:dyDescent="0.25">
      <c r="A127" s="13"/>
      <c r="B127" s="13"/>
      <c r="C127" s="13"/>
      <c r="D127" s="13"/>
      <c r="E127" s="15"/>
      <c r="I127"/>
      <c r="J127" s="4"/>
    </row>
    <row r="128" spans="1:10" ht="15" customHeight="1" x14ac:dyDescent="0.25">
      <c r="A128" s="13"/>
      <c r="B128" s="13"/>
      <c r="C128" s="13"/>
      <c r="D128" s="13"/>
      <c r="E128" s="15"/>
      <c r="I128"/>
      <c r="J128" s="4"/>
    </row>
    <row r="129" spans="1:10" x14ac:dyDescent="0.25">
      <c r="A129" s="4"/>
      <c r="B129" s="4"/>
      <c r="C129" s="4"/>
      <c r="D129" s="4"/>
      <c r="E129" s="4"/>
      <c r="F129" s="4"/>
      <c r="G129" s="4"/>
      <c r="H129" s="4"/>
      <c r="I129" s="5"/>
      <c r="J129" s="4"/>
    </row>
  </sheetData>
  <mergeCells count="8">
    <mergeCell ref="I4:I5"/>
    <mergeCell ref="D126:H126"/>
    <mergeCell ref="E4:H4"/>
    <mergeCell ref="C2:D2"/>
    <mergeCell ref="A4:A5"/>
    <mergeCell ref="B4:B5"/>
    <mergeCell ref="C4:C5"/>
    <mergeCell ref="D4:D5"/>
  </mergeCells>
  <conditionalFormatting sqref="I6:I126">
    <cfRule type="cellIs" dxfId="4" priority="570" stopIfTrue="1" operator="lessThan">
      <formula>3.5</formula>
    </cfRule>
    <cfRule type="cellIs" dxfId="3" priority="571" stopIfTrue="1" operator="between">
      <formula>$I$126</formula>
      <formula>3.5</formula>
    </cfRule>
    <cfRule type="cellIs" dxfId="2" priority="572" stopIfTrue="1" operator="between">
      <formula>4.5</formula>
      <formula>$I$126</formula>
    </cfRule>
    <cfRule type="cellIs" dxfId="1" priority="573" stopIfTrue="1" operator="greaterThanOrEqual">
      <formula>4.5</formula>
    </cfRule>
    <cfRule type="cellIs" dxfId="0" priority="1" operator="between">
      <formula>$I$126</formula>
      <formula>4.095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Окр. мир-4 диаграмма по районам</vt:lpstr>
      <vt:lpstr>Окр. мир-4 диаграмма</vt:lpstr>
      <vt:lpstr>Рейтинги 2021-2025</vt:lpstr>
      <vt:lpstr>Рейтинг по сумме мест</vt:lpstr>
      <vt:lpstr>Окружающий мир-4 2025 Итоги</vt:lpstr>
      <vt:lpstr>Окружающий мир-4 2025 расклад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Горностаев Александр Октавьевич</cp:lastModifiedBy>
  <dcterms:created xsi:type="dcterms:W3CDTF">2017-12-20T06:06:57Z</dcterms:created>
  <dcterms:modified xsi:type="dcterms:W3CDTF">2025-08-30T11:40:24Z</dcterms:modified>
</cp:coreProperties>
</file>