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rnostaev\Downloads\20254\"/>
    </mc:Choice>
  </mc:AlternateContent>
  <bookViews>
    <workbookView xWindow="0" yWindow="0" windowWidth="20220" windowHeight="7935" tabRatio="527"/>
  </bookViews>
  <sheets>
    <sheet name="ЛЧ-4 диаграмма по районам" sheetId="7" r:id="rId1"/>
    <sheet name="Рейтинг по сумме мест (2)" sheetId="12" r:id="rId2"/>
    <sheet name="ЛЧ-4 диаграмма" sheetId="4" r:id="rId3"/>
    <sheet name="Рейтинги 2025" sheetId="11" r:id="rId4"/>
    <sheet name="Рейтинг по сумме мест" sheetId="5" r:id="rId5"/>
    <sheet name="ЛЧ-4 2025 Итоги" sheetId="6" r:id="rId6"/>
    <sheet name="ЛЧ-4 2025 расклад" sheetId="10" r:id="rId7"/>
  </sheets>
  <definedNames>
    <definedName name="_xlnm._FilterDatabase" localSheetId="0" hidden="1">'ЛЧ-4 диаграмма по районам'!#REF!</definedName>
    <definedName name="_xlnm._FilterDatabase" localSheetId="1" hidden="1">'Рейтинг по сумме мест (2)'!$C$72:$G$72</definedName>
    <definedName name="_xlnm._FilterDatabase" localSheetId="3" hidden="1">'Рейтинги 2025'!$A$5:$E$96</definedName>
    <definedName name="OLE_LINK3" localSheetId="4">'Рейтинг по сумме мест'!#REF!</definedName>
    <definedName name="OLE_LINK3" localSheetId="1">'Рейтинг по сумме мест (2)'!#REF!</definedName>
    <definedName name="OLE_LINK3" localSheetId="3">'Рейтинги 2025'!#REF!</definedName>
  </definedNames>
  <calcPr calcId="152511"/>
</workbook>
</file>

<file path=xl/calcChain.xml><?xml version="1.0" encoding="utf-8"?>
<calcChain xmlns="http://schemas.openxmlformats.org/spreadsheetml/2006/main">
  <c r="C95" i="7" l="1"/>
  <c r="D95" i="7"/>
  <c r="G102" i="7"/>
  <c r="G101" i="7"/>
  <c r="G100" i="7"/>
  <c r="G99" i="7"/>
  <c r="G98" i="7"/>
  <c r="G97" i="7"/>
  <c r="G96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5" i="7"/>
  <c r="G64" i="7"/>
  <c r="G63" i="7"/>
  <c r="G62" i="7"/>
  <c r="G61" i="7"/>
  <c r="G60" i="7"/>
  <c r="G59" i="7"/>
  <c r="G58" i="7"/>
  <c r="G57" i="7"/>
  <c r="G56" i="7"/>
  <c r="G55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4" i="7"/>
  <c r="G23" i="7"/>
  <c r="G22" i="7"/>
  <c r="G21" i="7"/>
  <c r="G20" i="7"/>
  <c r="G19" i="7"/>
  <c r="G18" i="7"/>
  <c r="G17" i="7"/>
  <c r="G16" i="7"/>
  <c r="G15" i="7"/>
  <c r="G13" i="7"/>
  <c r="G12" i="7"/>
  <c r="G11" i="7"/>
  <c r="G10" i="7"/>
  <c r="G9" i="7"/>
  <c r="G8" i="7"/>
  <c r="G7" i="7"/>
  <c r="G6" i="7"/>
  <c r="C25" i="4"/>
  <c r="D25" i="4"/>
  <c r="E111" i="12"/>
  <c r="G102" i="4"/>
  <c r="G101" i="4"/>
  <c r="G100" i="4"/>
  <c r="G99" i="4"/>
  <c r="G98" i="4"/>
  <c r="G97" i="4"/>
  <c r="G96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5" i="4"/>
  <c r="G64" i="4"/>
  <c r="G63" i="4"/>
  <c r="G62" i="4"/>
  <c r="G61" i="4"/>
  <c r="G60" i="4"/>
  <c r="G59" i="4"/>
  <c r="G58" i="4"/>
  <c r="G57" i="4"/>
  <c r="G56" i="4"/>
  <c r="G55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4" i="4"/>
  <c r="G23" i="4"/>
  <c r="G22" i="4"/>
  <c r="G21" i="4"/>
  <c r="G20" i="4"/>
  <c r="G19" i="4"/>
  <c r="G18" i="4"/>
  <c r="G17" i="4"/>
  <c r="G16" i="4"/>
  <c r="G15" i="4"/>
  <c r="G13" i="4"/>
  <c r="G12" i="4"/>
  <c r="G11" i="4"/>
  <c r="G10" i="4"/>
  <c r="G9" i="4"/>
  <c r="G8" i="4"/>
  <c r="G7" i="4"/>
  <c r="G6" i="4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E6" i="6"/>
  <c r="H6" i="10" l="1"/>
  <c r="G6" i="10"/>
  <c r="F6" i="10"/>
  <c r="E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99" i="10"/>
  <c r="I98" i="10"/>
  <c r="I97" i="10"/>
  <c r="I96" i="10"/>
  <c r="I95" i="10"/>
  <c r="I94" i="10"/>
  <c r="I92" i="10"/>
  <c r="I90" i="10"/>
  <c r="I89" i="10"/>
  <c r="I88" i="10"/>
  <c r="I87" i="10"/>
  <c r="I86" i="10"/>
  <c r="I85" i="10"/>
  <c r="I84" i="10" s="1"/>
  <c r="I83" i="10"/>
  <c r="I82" i="10"/>
  <c r="I125" i="10"/>
  <c r="I124" i="10"/>
  <c r="I121" i="10"/>
  <c r="I120" i="10"/>
  <c r="I119" i="10"/>
  <c r="I118" i="10"/>
  <c r="I117" i="10"/>
  <c r="I80" i="10"/>
  <c r="I79" i="10"/>
  <c r="I77" i="10"/>
  <c r="I76" i="10"/>
  <c r="I75" i="10"/>
  <c r="I74" i="10"/>
  <c r="I72" i="10"/>
  <c r="I71" i="10"/>
  <c r="I70" i="10"/>
  <c r="I68" i="10"/>
  <c r="I67" i="10"/>
  <c r="I66" i="10"/>
  <c r="I65" i="10"/>
  <c r="I64" i="10"/>
  <c r="I63" i="10"/>
  <c r="I61" i="10"/>
  <c r="I60" i="10"/>
  <c r="I56" i="10"/>
  <c r="I54" i="10"/>
  <c r="I53" i="10"/>
  <c r="I52" i="10"/>
  <c r="I51" i="10"/>
  <c r="I49" i="10"/>
  <c r="I47" i="10"/>
  <c r="I46" i="10"/>
  <c r="I43" i="10"/>
  <c r="I42" i="10"/>
  <c r="I41" i="10"/>
  <c r="I39" i="10"/>
  <c r="I37" i="10"/>
  <c r="I36" i="10"/>
  <c r="I35" i="10"/>
  <c r="I34" i="10"/>
  <c r="I33" i="10"/>
  <c r="I32" i="10"/>
  <c r="I31" i="10"/>
  <c r="I28" i="10"/>
  <c r="I27" i="10"/>
  <c r="I26" i="10"/>
  <c r="I25" i="10"/>
  <c r="I24" i="10"/>
  <c r="I23" i="10"/>
  <c r="I22" i="10"/>
  <c r="I21" i="10"/>
  <c r="I20" i="10"/>
  <c r="I18" i="10"/>
  <c r="I16" i="10"/>
  <c r="I15" i="10"/>
  <c r="I14" i="10"/>
  <c r="I13" i="10"/>
  <c r="I12" i="10"/>
  <c r="I11" i="10"/>
  <c r="I10" i="10"/>
  <c r="I9" i="10"/>
  <c r="I126" i="10" s="1"/>
  <c r="H30" i="10"/>
  <c r="G30" i="10"/>
  <c r="F30" i="10"/>
  <c r="E30" i="10"/>
  <c r="H48" i="10"/>
  <c r="G48" i="10"/>
  <c r="F48" i="10"/>
  <c r="E48" i="10"/>
  <c r="H84" i="10"/>
  <c r="G84" i="10"/>
  <c r="F84" i="10"/>
  <c r="E84" i="10"/>
  <c r="H69" i="10"/>
  <c r="G69" i="10"/>
  <c r="F69" i="10"/>
  <c r="E69" i="10"/>
  <c r="H116" i="10"/>
  <c r="G116" i="10"/>
  <c r="F116" i="10"/>
  <c r="E116" i="10"/>
  <c r="H7" i="10"/>
  <c r="G7" i="10"/>
  <c r="F7" i="10"/>
  <c r="E7" i="10"/>
  <c r="H17" i="10"/>
  <c r="G17" i="10"/>
  <c r="F17" i="10"/>
  <c r="E17" i="10"/>
  <c r="I6" i="10" l="1"/>
  <c r="I7" i="10"/>
  <c r="D4" i="7"/>
  <c r="D103" i="7" s="1"/>
  <c r="D25" i="7"/>
  <c r="C25" i="7"/>
  <c r="D116" i="10"/>
  <c r="D69" i="10" l="1"/>
  <c r="D48" i="10" l="1"/>
  <c r="D66" i="7" l="1"/>
  <c r="C66" i="7"/>
  <c r="D54" i="7"/>
  <c r="C54" i="7"/>
  <c r="D39" i="7"/>
  <c r="C39" i="7"/>
  <c r="D14" i="7"/>
  <c r="C14" i="7"/>
  <c r="D5" i="7"/>
  <c r="C5" i="7"/>
  <c r="C4" i="7" s="1"/>
  <c r="D95" i="4"/>
  <c r="C95" i="4"/>
  <c r="D66" i="4"/>
  <c r="C66" i="4"/>
  <c r="D54" i="4"/>
  <c r="C54" i="4"/>
  <c r="D39" i="4"/>
  <c r="C39" i="4"/>
  <c r="D14" i="4"/>
  <c r="C14" i="4"/>
  <c r="D5" i="4"/>
  <c r="C5" i="4"/>
  <c r="D4" i="4"/>
  <c r="D103" i="4" s="1"/>
  <c r="E97" i="11"/>
  <c r="E97" i="5"/>
  <c r="C4" i="4" l="1"/>
  <c r="A6" i="10"/>
  <c r="D84" i="10" l="1"/>
  <c r="D30" i="10"/>
  <c r="D17" i="10"/>
  <c r="D7" i="10"/>
  <c r="D6" i="10" l="1"/>
  <c r="I116" i="10" l="1"/>
  <c r="I69" i="10"/>
  <c r="I48" i="10"/>
  <c r="I30" i="10"/>
  <c r="I17" i="10"/>
  <c r="E98" i="6" l="1"/>
  <c r="D6" i="6" l="1"/>
</calcChain>
</file>

<file path=xl/sharedStrings.xml><?xml version="1.0" encoding="utf-8"?>
<sst xmlns="http://schemas.openxmlformats.org/spreadsheetml/2006/main" count="1136" uniqueCount="151">
  <si>
    <t>№</t>
  </si>
  <si>
    <t>МАОУ Лицей № 7</t>
  </si>
  <si>
    <t>МАОУ СШ № 32</t>
  </si>
  <si>
    <t>МАОУ Гимназия № 4</t>
  </si>
  <si>
    <t>МАОУ Гимназия № 6</t>
  </si>
  <si>
    <t>МАОУ СШ № 55</t>
  </si>
  <si>
    <t>МАОУ Гимназия № 10</t>
  </si>
  <si>
    <t>МБОУ СШ № 13</t>
  </si>
  <si>
    <t>МБОУ СШ № 31</t>
  </si>
  <si>
    <t>МБОУ СШ № 44</t>
  </si>
  <si>
    <t>МБОУ СШ № 64</t>
  </si>
  <si>
    <t>МБОУ СШ № 79</t>
  </si>
  <si>
    <t>МБОУ СШ № 94</t>
  </si>
  <si>
    <t>МАОУ СШ № 148</t>
  </si>
  <si>
    <t>МАОУ «КУГ № 1 – Универс»</t>
  </si>
  <si>
    <t>МБОУ Лицей № 10</t>
  </si>
  <si>
    <t>МБОУ СШ № 133</t>
  </si>
  <si>
    <t>МБОУ СШ № 21</t>
  </si>
  <si>
    <t>МБОУ СШ № 36</t>
  </si>
  <si>
    <t>МБОУ СШ № 84</t>
  </si>
  <si>
    <t>МБОУ СШ № 95</t>
  </si>
  <si>
    <t>МБОУ СШ № 99</t>
  </si>
  <si>
    <t>МБОУ СШ № 2</t>
  </si>
  <si>
    <t>МБОУ СШ № 56</t>
  </si>
  <si>
    <t>МАОУ СШ № 151</t>
  </si>
  <si>
    <t>МАОУ Гимназия № 2</t>
  </si>
  <si>
    <t>МБОУ Лицей № 2</t>
  </si>
  <si>
    <t>МБОУ  Гимназия № 16</t>
  </si>
  <si>
    <t>МБОУ СШ № 27</t>
  </si>
  <si>
    <t>МБОУ СШ № 51</t>
  </si>
  <si>
    <t>Железнодорожный</t>
  </si>
  <si>
    <t>Кировский</t>
  </si>
  <si>
    <t>Ленинский</t>
  </si>
  <si>
    <t>Октябрьский</t>
  </si>
  <si>
    <t>Свердловский</t>
  </si>
  <si>
    <t>Советский</t>
  </si>
  <si>
    <t>Центральный</t>
  </si>
  <si>
    <t>Район</t>
  </si>
  <si>
    <t>МБОУ Прогимназия  № 131</t>
  </si>
  <si>
    <t>МАОУ Гимназия №  9</t>
  </si>
  <si>
    <t>МБОУ СШ № 4</t>
  </si>
  <si>
    <t>Код ОУ по КИАСУО</t>
  </si>
  <si>
    <t>Наименование ОУ (кратко)</t>
  </si>
  <si>
    <t>МАОУ СШ № 137</t>
  </si>
  <si>
    <t>МБОУ СШ № 62</t>
  </si>
  <si>
    <t>МАОУ СШ № 23</t>
  </si>
  <si>
    <t>МАОУ Гимназия № 14</t>
  </si>
  <si>
    <t>МБОУ СШ № 73</t>
  </si>
  <si>
    <t>МАОУ Гимназия № 13 "Академ"</t>
  </si>
  <si>
    <t>МБОУ СШ № 39</t>
  </si>
  <si>
    <t>МБОУ СШ № 30</t>
  </si>
  <si>
    <t>МАОУ Лицей № 1</t>
  </si>
  <si>
    <t>МАОУ Лицей № 12</t>
  </si>
  <si>
    <t>МАОУ Гимназия № 15</t>
  </si>
  <si>
    <t>МБОУ Гимназия № 7</t>
  </si>
  <si>
    <t>МАОУ Лицей № 11</t>
  </si>
  <si>
    <t>место</t>
  </si>
  <si>
    <t>сумма мест</t>
  </si>
  <si>
    <t>отлично - более 99,0 %</t>
  </si>
  <si>
    <t>критично - меньше 75,0 %</t>
  </si>
  <si>
    <r>
      <t xml:space="preserve">хорошо -  90,0 </t>
    </r>
    <r>
      <rPr>
        <sz val="11"/>
        <color rgb="FF000000"/>
        <rFont val="Symbol"/>
        <family val="1"/>
        <charset val="2"/>
      </rPr>
      <t>-</t>
    </r>
    <r>
      <rPr>
        <sz val="11"/>
        <color rgb="FF000000"/>
        <rFont val="Calibri"/>
        <family val="2"/>
      </rPr>
      <t xml:space="preserve"> 99,0 %</t>
    </r>
  </si>
  <si>
    <r>
      <t xml:space="preserve">нормально - 75,0 </t>
    </r>
    <r>
      <rPr>
        <sz val="11"/>
        <color rgb="FF000000"/>
        <rFont val="Symbol"/>
        <family val="1"/>
        <charset val="2"/>
      </rPr>
      <t>-</t>
    </r>
    <r>
      <rPr>
        <sz val="11"/>
        <color rgb="FF000000"/>
        <rFont val="Calibri"/>
        <family val="2"/>
        <scheme val="minor"/>
      </rPr>
      <t xml:space="preserve"> 90,0 %</t>
    </r>
  </si>
  <si>
    <t>Расчётное среднее значение</t>
  </si>
  <si>
    <t>Среднее значение по городу принято</t>
  </si>
  <si>
    <t>Наименование ОУ (кратно)</t>
  </si>
  <si>
    <r>
      <t xml:space="preserve">хорошо -  90,0 </t>
    </r>
    <r>
      <rPr>
        <sz val="11"/>
        <color rgb="FF000000"/>
        <rFont val="Symbol"/>
        <family val="1"/>
        <charset val="2"/>
      </rPr>
      <t>-</t>
    </r>
    <r>
      <rPr>
        <sz val="11"/>
        <color rgb="FF000000"/>
        <rFont val="Calibri"/>
        <family val="2"/>
        <scheme val="minor"/>
      </rPr>
      <t xml:space="preserve"> 99,0 %</t>
    </r>
  </si>
  <si>
    <t>Сумма мест</t>
  </si>
  <si>
    <t>чел.</t>
  </si>
  <si>
    <t>МБОУ Лицей № 8</t>
  </si>
  <si>
    <t>МАОУ Лицей № 9 "Лидер"</t>
  </si>
  <si>
    <t>ср. балл по городу</t>
  </si>
  <si>
    <t>Чел.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</si>
  <si>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</si>
  <si>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</si>
  <si>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</si>
  <si>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</si>
  <si>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</si>
  <si>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</si>
  <si>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</si>
  <si>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</si>
  <si>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86 </t>
  </si>
  <si>
    <t>МАОУ СШ № 143</t>
  </si>
  <si>
    <t>МАОУ СШ № 145</t>
  </si>
  <si>
    <t>МАОУ СШ № 149</t>
  </si>
  <si>
    <t>МАОУ СШ № 150</t>
  </si>
  <si>
    <t>Расчётное среднее значение среднего балла по ОУ</t>
  </si>
  <si>
    <t>Среднее значение среднего балла принято ГУО</t>
  </si>
  <si>
    <t>МАОУ Гимназия № 8</t>
  </si>
  <si>
    <t>МАОУ Лицей № 28</t>
  </si>
  <si>
    <t>МАОУ СШ  № 12</t>
  </si>
  <si>
    <t>МАОУ СШ № 19</t>
  </si>
  <si>
    <t>МАОУ Лицей № 6 "Перспектива"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</si>
  <si>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</si>
  <si>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</si>
  <si>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</si>
  <si>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</si>
  <si>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</si>
  <si>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 xml:space="preserve">МАОУ Гимназия № 11 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</si>
  <si>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</si>
  <si>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</si>
  <si>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</si>
  <si>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</si>
  <si>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</si>
  <si>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</si>
  <si>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МБОУ Гимназия № 3</t>
  </si>
  <si>
    <t>МАОУ Школа-интернат № 1</t>
  </si>
  <si>
    <t>МАОУ СШ № 82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</si>
  <si>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</si>
  <si>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</si>
  <si>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</si>
  <si>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</si>
  <si>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</si>
  <si>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78</t>
  </si>
  <si>
    <t>МАОУ СШ № 93</t>
  </si>
  <si>
    <t>МАОУ СШ № 158 "Грани"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</si>
  <si>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</si>
  <si>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</si>
  <si>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</si>
  <si>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</si>
  <si>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</si>
  <si>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</si>
  <si>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</si>
  <si>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</si>
  <si>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</si>
  <si>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</si>
  <si>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</si>
  <si>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</si>
  <si>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</si>
  <si>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</si>
  <si>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</si>
  <si>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 xml:space="preserve">МАОУ СШ № 152 </t>
  </si>
  <si>
    <t>МАОУ СШ № 154</t>
  </si>
  <si>
    <t>МАОУ СШ № 156</t>
  </si>
  <si>
    <t>МАОУ СШ № 157</t>
  </si>
  <si>
    <t xml:space="preserve">МБОУ СОШ № 10 </t>
  </si>
  <si>
    <t>МАОУ СШ "Комплекс "Покровский"</t>
  </si>
  <si>
    <t>МБОУ СШ № 159</t>
  </si>
  <si>
    <t>МАОУ СШ № 76</t>
  </si>
  <si>
    <t>МАОУ СШ № 63</t>
  </si>
  <si>
    <t>МАОУ СШ № 3</t>
  </si>
  <si>
    <t xml:space="preserve">МАОУ СШ № 72 </t>
  </si>
  <si>
    <t>МАОУ СШ № 147</t>
  </si>
  <si>
    <t>МАОУ СШ № 129</t>
  </si>
  <si>
    <t>МАОУ СШ № 91</t>
  </si>
  <si>
    <t>МАОУ СШ № 98</t>
  </si>
  <si>
    <t>МАОУ СШ № 155</t>
  </si>
  <si>
    <t>ЛИТЕРАТУРНОЕ ЧТЕНИЕ, 4 кл.</t>
  </si>
  <si>
    <t>МАОУ СШ № 160</t>
  </si>
  <si>
    <t>распределение баллов в %</t>
  </si>
  <si>
    <t>средний балл принят</t>
  </si>
  <si>
    <t>средний балл по городу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</si>
</sst>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[$-419]General"/>
    <numFmt numFmtId="166" formatCode="0.0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Symbol"/>
      <family val="1"/>
      <charset val="2"/>
    </font>
    <font>
      <sz val="11"/>
      <color rgb="FF000000"/>
      <name val="Calibri"/>
      <family val="2"/>
    </font>
    <font>
      <b/>
      <sz val="10"/>
      <color theme="1"/>
      <name val="Calibri"/>
      <family val="2"/>
      <charset val="204"/>
      <scheme val="minor"/>
    </font>
    <font>
      <b/>
      <sz val="10.5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79998168889431442"/>
        <bgColor rgb="FF000000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2">
    <xf numFmtId="0" fontId="0" fillId="0" borderId="0"/>
    <xf numFmtId="0" fontId="5" fillId="0" borderId="0"/>
    <xf numFmtId="0" fontId="8" fillId="0" borderId="0"/>
    <xf numFmtId="0" fontId="17" fillId="0" borderId="0"/>
    <xf numFmtId="165" fontId="18" fillId="0" borderId="0" applyBorder="0" applyProtection="0"/>
    <xf numFmtId="0" fontId="17" fillId="0" borderId="0"/>
    <xf numFmtId="0" fontId="18" fillId="0" borderId="0"/>
    <xf numFmtId="164" fontId="5" fillId="0" borderId="0" applyFont="0" applyFill="0" applyBorder="0" applyAlignment="0" applyProtection="0"/>
    <xf numFmtId="0" fontId="8" fillId="0" borderId="0"/>
    <xf numFmtId="0" fontId="18" fillId="0" borderId="0"/>
    <xf numFmtId="0" fontId="8" fillId="0" borderId="0"/>
    <xf numFmtId="0" fontId="18" fillId="0" borderId="0"/>
  </cellStyleXfs>
  <cellXfs count="445">
    <xf numFmtId="0" fontId="0" fillId="0" borderId="0" xfId="0"/>
    <xf numFmtId="0" fontId="0" fillId="2" borderId="0" xfId="0" applyFill="1"/>
    <xf numFmtId="0" fontId="0" fillId="2" borderId="2" xfId="0" applyFont="1" applyFill="1" applyBorder="1" applyAlignment="1"/>
    <xf numFmtId="0" fontId="0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5" fillId="0" borderId="0" xfId="1"/>
    <xf numFmtId="0" fontId="4" fillId="0" borderId="0" xfId="0" applyFont="1" applyAlignment="1"/>
    <xf numFmtId="0" fontId="0" fillId="2" borderId="23" xfId="0" applyFont="1" applyFill="1" applyBorder="1" applyAlignment="1"/>
    <xf numFmtId="0" fontId="0" fillId="2" borderId="24" xfId="0" applyFont="1" applyFill="1" applyBorder="1" applyAlignment="1">
      <alignment wrapText="1"/>
    </xf>
    <xf numFmtId="0" fontId="0" fillId="2" borderId="19" xfId="0" applyFont="1" applyFill="1" applyBorder="1" applyAlignment="1"/>
    <xf numFmtId="0" fontId="0" fillId="2" borderId="30" xfId="0" applyFont="1" applyFill="1" applyBorder="1" applyAlignment="1">
      <alignment wrapText="1"/>
    </xf>
    <xf numFmtId="0" fontId="0" fillId="2" borderId="8" xfId="0" applyFont="1" applyFill="1" applyBorder="1" applyAlignment="1">
      <alignment wrapText="1"/>
    </xf>
    <xf numFmtId="0" fontId="0" fillId="2" borderId="34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0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0" fillId="2" borderId="7" xfId="0" applyFont="1" applyFill="1" applyBorder="1" applyAlignment="1">
      <alignment wrapText="1"/>
    </xf>
    <xf numFmtId="0" fontId="0" fillId="2" borderId="19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0" fillId="2" borderId="0" xfId="0" applyFont="1" applyFill="1" applyBorder="1" applyAlignment="1"/>
    <xf numFmtId="0" fontId="6" fillId="0" borderId="0" xfId="1" applyFont="1" applyBorder="1" applyAlignment="1">
      <alignment horizontal="center"/>
    </xf>
    <xf numFmtId="2" fontId="1" fillId="0" borderId="2" xfId="1" applyNumberFormat="1" applyFont="1" applyBorder="1"/>
    <xf numFmtId="0" fontId="0" fillId="2" borderId="23" xfId="0" applyFont="1" applyFill="1" applyBorder="1" applyAlignment="1">
      <alignment wrapText="1"/>
    </xf>
    <xf numFmtId="0" fontId="2" fillId="0" borderId="31" xfId="0" applyFont="1" applyBorder="1" applyAlignment="1">
      <alignment horizontal="right"/>
    </xf>
    <xf numFmtId="0" fontId="2" fillId="0" borderId="40" xfId="0" applyFont="1" applyBorder="1" applyAlignment="1">
      <alignment horizontal="right"/>
    </xf>
    <xf numFmtId="0" fontId="2" fillId="0" borderId="41" xfId="0" applyFont="1" applyBorder="1" applyAlignment="1">
      <alignment horizontal="right"/>
    </xf>
    <xf numFmtId="0" fontId="2" fillId="0" borderId="42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0" fillId="2" borderId="1" xfId="0" applyFont="1" applyFill="1" applyBorder="1" applyAlignment="1">
      <alignment wrapText="1"/>
    </xf>
    <xf numFmtId="0" fontId="0" fillId="0" borderId="0" xfId="0" applyFont="1"/>
    <xf numFmtId="2" fontId="15" fillId="0" borderId="7" xfId="1" applyNumberFormat="1" applyFont="1" applyBorder="1"/>
    <xf numFmtId="0" fontId="1" fillId="0" borderId="0" xfId="1" applyFont="1"/>
    <xf numFmtId="0" fontId="2" fillId="3" borderId="2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0" fontId="0" fillId="0" borderId="0" xfId="0" applyNumberFormat="1" applyBorder="1" applyAlignment="1">
      <alignment horizontal="center"/>
    </xf>
    <xf numFmtId="0" fontId="0" fillId="0" borderId="0" xfId="0" applyBorder="1"/>
    <xf numFmtId="2" fontId="15" fillId="0" borderId="0" xfId="0" applyNumberFormat="1" applyFont="1" applyBorder="1"/>
    <xf numFmtId="0" fontId="2" fillId="3" borderId="36" xfId="0" applyFont="1" applyFill="1" applyBorder="1" applyAlignment="1">
      <alignment horizontal="right"/>
    </xf>
    <xf numFmtId="0" fontId="3" fillId="0" borderId="50" xfId="0" applyFont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7" fillId="5" borderId="0" xfId="0" applyFont="1" applyFill="1"/>
    <xf numFmtId="2" fontId="5" fillId="0" borderId="0" xfId="1" applyNumberFormat="1"/>
    <xf numFmtId="2" fontId="5" fillId="2" borderId="0" xfId="1" applyNumberFormat="1" applyFill="1"/>
    <xf numFmtId="0" fontId="16" fillId="3" borderId="1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7" fillId="6" borderId="0" xfId="0" applyFont="1" applyFill="1"/>
    <xf numFmtId="0" fontId="0" fillId="0" borderId="0" xfId="0" applyBorder="1" applyAlignment="1">
      <alignment horizontal="right"/>
    </xf>
    <xf numFmtId="0" fontId="0" fillId="0" borderId="2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top"/>
    </xf>
    <xf numFmtId="0" fontId="0" fillId="0" borderId="36" xfId="0" applyFont="1" applyBorder="1" applyAlignment="1">
      <alignment horizontal="right"/>
    </xf>
    <xf numFmtId="0" fontId="0" fillId="0" borderId="27" xfId="0" applyFont="1" applyBorder="1" applyAlignment="1">
      <alignment horizontal="right"/>
    </xf>
    <xf numFmtId="0" fontId="0" fillId="0" borderId="29" xfId="0" applyFont="1" applyBorder="1" applyAlignment="1">
      <alignment horizontal="right"/>
    </xf>
    <xf numFmtId="0" fontId="0" fillId="0" borderId="19" xfId="0" applyFont="1" applyBorder="1" applyAlignment="1">
      <alignment horizontal="left" vertical="top"/>
    </xf>
    <xf numFmtId="0" fontId="9" fillId="0" borderId="0" xfId="0" applyFont="1"/>
    <xf numFmtId="2" fontId="15" fillId="0" borderId="0" xfId="0" applyNumberFormat="1" applyFont="1" applyBorder="1" applyAlignment="1">
      <alignment horizontal="right"/>
    </xf>
    <xf numFmtId="0" fontId="9" fillId="0" borderId="0" xfId="0" applyFont="1" applyBorder="1"/>
    <xf numFmtId="0" fontId="0" fillId="0" borderId="22" xfId="0" applyFont="1" applyBorder="1" applyAlignment="1">
      <alignment horizontal="right"/>
    </xf>
    <xf numFmtId="0" fontId="0" fillId="0" borderId="23" xfId="0" applyFont="1" applyBorder="1" applyAlignment="1">
      <alignment horizontal="left" vertical="top"/>
    </xf>
    <xf numFmtId="0" fontId="0" fillId="0" borderId="32" xfId="0" applyFont="1" applyBorder="1" applyAlignment="1">
      <alignment horizontal="right"/>
    </xf>
    <xf numFmtId="0" fontId="0" fillId="0" borderId="1" xfId="0" applyFont="1" applyBorder="1" applyAlignment="1">
      <alignment horizontal="left" vertical="top"/>
    </xf>
    <xf numFmtId="0" fontId="2" fillId="3" borderId="17" xfId="0" applyFont="1" applyFill="1" applyBorder="1" applyAlignment="1">
      <alignment horizontal="right"/>
    </xf>
    <xf numFmtId="0" fontId="19" fillId="0" borderId="0" xfId="1" applyFont="1" applyFill="1" applyBorder="1" applyAlignment="1">
      <alignment horizontal="right" vertical="center"/>
    </xf>
    <xf numFmtId="0" fontId="7" fillId="7" borderId="0" xfId="0" applyFont="1" applyFill="1"/>
    <xf numFmtId="0" fontId="7" fillId="8" borderId="0" xfId="0" applyFont="1" applyFill="1"/>
    <xf numFmtId="0" fontId="0" fillId="0" borderId="54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45" xfId="0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39" xfId="0" applyFont="1" applyBorder="1" applyAlignment="1">
      <alignment horizontal="center" vertical="center"/>
    </xf>
    <xf numFmtId="0" fontId="1" fillId="0" borderId="49" xfId="1" applyFont="1" applyBorder="1" applyAlignment="1">
      <alignment horizontal="center" vertical="center"/>
    </xf>
    <xf numFmtId="0" fontId="19" fillId="0" borderId="49" xfId="1" applyFont="1" applyBorder="1" applyAlignment="1">
      <alignment horizontal="center" vertical="center"/>
    </xf>
    <xf numFmtId="0" fontId="20" fillId="0" borderId="51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left" vertical="center" wrapText="1"/>
    </xf>
    <xf numFmtId="0" fontId="1" fillId="0" borderId="49" xfId="1" applyFont="1" applyBorder="1" applyAlignment="1">
      <alignment horizontal="left" vertical="center"/>
    </xf>
    <xf numFmtId="0" fontId="1" fillId="2" borderId="51" xfId="0" applyFont="1" applyFill="1" applyBorder="1" applyAlignment="1">
      <alignment horizontal="left" vertical="center" wrapText="1"/>
    </xf>
    <xf numFmtId="2" fontId="1" fillId="2" borderId="39" xfId="0" applyNumberFormat="1" applyFont="1" applyFill="1" applyBorder="1" applyAlignment="1">
      <alignment horizontal="left" vertical="center" wrapText="1"/>
    </xf>
    <xf numFmtId="0" fontId="3" fillId="2" borderId="51" xfId="0" applyFont="1" applyFill="1" applyBorder="1" applyAlignment="1">
      <alignment horizontal="left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45" xfId="1" applyFont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0" fillId="0" borderId="57" xfId="1" applyFont="1" applyBorder="1" applyAlignment="1">
      <alignment horizontal="center" vertical="center" wrapText="1"/>
    </xf>
    <xf numFmtId="0" fontId="20" fillId="0" borderId="58" xfId="1" applyFont="1" applyBorder="1" applyAlignment="1">
      <alignment horizontal="center" vertical="center" wrapText="1"/>
    </xf>
    <xf numFmtId="0" fontId="3" fillId="0" borderId="57" xfId="1" applyFont="1" applyBorder="1" applyAlignment="1">
      <alignment horizontal="left" vertical="center" wrapText="1"/>
    </xf>
    <xf numFmtId="0" fontId="3" fillId="0" borderId="58" xfId="1" applyFont="1" applyBorder="1" applyAlignment="1">
      <alignment horizontal="left" vertical="center" wrapText="1"/>
    </xf>
    <xf numFmtId="0" fontId="1" fillId="2" borderId="57" xfId="0" applyFont="1" applyFill="1" applyBorder="1" applyAlignment="1">
      <alignment horizontal="left" vertical="center" wrapText="1"/>
    </xf>
    <xf numFmtId="0" fontId="1" fillId="2" borderId="58" xfId="0" applyFont="1" applyFill="1" applyBorder="1" applyAlignment="1">
      <alignment horizontal="left" vertical="center" wrapText="1"/>
    </xf>
    <xf numFmtId="0" fontId="3" fillId="2" borderId="57" xfId="0" applyFont="1" applyFill="1" applyBorder="1" applyAlignment="1">
      <alignment horizontal="left" vertical="center" wrapText="1"/>
    </xf>
    <xf numFmtId="0" fontId="3" fillId="2" borderId="58" xfId="0" applyFont="1" applyFill="1" applyBorder="1" applyAlignment="1">
      <alignment horizontal="left" vertical="center" wrapText="1"/>
    </xf>
    <xf numFmtId="0" fontId="12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left" vertical="center"/>
    </xf>
    <xf numFmtId="0" fontId="1" fillId="0" borderId="39" xfId="1" applyFont="1" applyBorder="1" applyAlignment="1">
      <alignment horizontal="left" vertical="center"/>
    </xf>
    <xf numFmtId="2" fontId="1" fillId="0" borderId="39" xfId="1" applyNumberFormat="1" applyFont="1" applyBorder="1" applyAlignment="1">
      <alignment horizontal="left" vertical="center"/>
    </xf>
    <xf numFmtId="2" fontId="1" fillId="0" borderId="52" xfId="1" applyNumberFormat="1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0" fillId="0" borderId="2" xfId="1" applyNumberFormat="1" applyFont="1" applyBorder="1" applyAlignment="1">
      <alignment horizontal="right"/>
    </xf>
    <xf numFmtId="2" fontId="0" fillId="0" borderId="2" xfId="1" applyNumberFormat="1" applyFont="1" applyBorder="1" applyAlignment="1">
      <alignment horizontal="right"/>
    </xf>
    <xf numFmtId="2" fontId="0" fillId="0" borderId="28" xfId="1" applyNumberFormat="1" applyFont="1" applyBorder="1" applyAlignment="1">
      <alignment horizontal="right"/>
    </xf>
    <xf numFmtId="0" fontId="0" fillId="0" borderId="2" xfId="1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2" fontId="0" fillId="0" borderId="1" xfId="1" applyNumberFormat="1" applyFont="1" applyBorder="1" applyAlignment="1">
      <alignment horizontal="right"/>
    </xf>
    <xf numFmtId="2" fontId="0" fillId="0" borderId="35" xfId="1" applyNumberFormat="1" applyFont="1" applyBorder="1" applyAlignment="1">
      <alignment horizontal="right"/>
    </xf>
    <xf numFmtId="0" fontId="0" fillId="0" borderId="7" xfId="1" applyFont="1" applyBorder="1" applyAlignment="1">
      <alignment horizontal="center"/>
    </xf>
    <xf numFmtId="2" fontId="0" fillId="0" borderId="7" xfId="1" applyNumberFormat="1" applyFont="1" applyBorder="1" applyAlignment="1">
      <alignment horizontal="right"/>
    </xf>
    <xf numFmtId="2" fontId="0" fillId="0" borderId="37" xfId="1" applyNumberFormat="1" applyFont="1" applyBorder="1" applyAlignment="1">
      <alignment horizontal="right"/>
    </xf>
    <xf numFmtId="0" fontId="0" fillId="0" borderId="19" xfId="1" applyFont="1" applyBorder="1" applyAlignment="1">
      <alignment horizontal="center"/>
    </xf>
    <xf numFmtId="0" fontId="0" fillId="0" borderId="19" xfId="1" applyNumberFormat="1" applyFont="1" applyBorder="1" applyAlignment="1">
      <alignment horizontal="right"/>
    </xf>
    <xf numFmtId="2" fontId="0" fillId="0" borderId="19" xfId="1" applyNumberFormat="1" applyFont="1" applyBorder="1" applyAlignment="1">
      <alignment horizontal="right"/>
    </xf>
    <xf numFmtId="2" fontId="0" fillId="0" borderId="21" xfId="1" applyNumberFormat="1" applyFont="1" applyBorder="1" applyAlignment="1">
      <alignment horizontal="right"/>
    </xf>
    <xf numFmtId="0" fontId="0" fillId="0" borderId="23" xfId="1" applyFont="1" applyBorder="1" applyAlignment="1">
      <alignment horizontal="center"/>
    </xf>
    <xf numFmtId="0" fontId="0" fillId="0" borderId="23" xfId="1" applyNumberFormat="1" applyFont="1" applyBorder="1" applyAlignment="1">
      <alignment horizontal="right"/>
    </xf>
    <xf numFmtId="2" fontId="0" fillId="0" borderId="23" xfId="1" applyNumberFormat="1" applyFont="1" applyBorder="1" applyAlignment="1">
      <alignment horizontal="right"/>
    </xf>
    <xf numFmtId="2" fontId="0" fillId="0" borderId="26" xfId="1" applyNumberFormat="1" applyFont="1" applyBorder="1" applyAlignment="1">
      <alignment horizontal="right"/>
    </xf>
    <xf numFmtId="0" fontId="0" fillId="0" borderId="27" xfId="1" applyFont="1" applyBorder="1"/>
    <xf numFmtId="0" fontId="0" fillId="0" borderId="29" xfId="1" applyFont="1" applyBorder="1"/>
    <xf numFmtId="2" fontId="3" fillId="3" borderId="52" xfId="0" applyNumberFormat="1" applyFont="1" applyFill="1" applyBorder="1" applyAlignment="1">
      <alignment horizontal="left" vertical="center" wrapText="1"/>
    </xf>
    <xf numFmtId="2" fontId="1" fillId="0" borderId="39" xfId="0" applyNumberFormat="1" applyFont="1" applyBorder="1" applyAlignment="1">
      <alignment horizontal="left" vertical="center" wrapText="1"/>
    </xf>
    <xf numFmtId="0" fontId="0" fillId="0" borderId="2" xfId="0" applyBorder="1"/>
    <xf numFmtId="2" fontId="19" fillId="0" borderId="39" xfId="0" applyNumberFormat="1" applyFont="1" applyBorder="1" applyAlignment="1">
      <alignment horizontal="center" vertical="center" wrapText="1"/>
    </xf>
    <xf numFmtId="2" fontId="19" fillId="2" borderId="39" xfId="0" applyNumberFormat="1" applyFont="1" applyFill="1" applyBorder="1" applyAlignment="1">
      <alignment horizontal="center" vertical="center" wrapText="1"/>
    </xf>
    <xf numFmtId="2" fontId="20" fillId="3" borderId="52" xfId="0" applyNumberFormat="1" applyFont="1" applyFill="1" applyBorder="1" applyAlignment="1">
      <alignment horizontal="center" vertical="center" wrapText="1"/>
    </xf>
    <xf numFmtId="0" fontId="1" fillId="9" borderId="0" xfId="0" applyNumberFormat="1" applyFont="1" applyFill="1" applyBorder="1" applyAlignment="1">
      <alignment horizontal="center"/>
    </xf>
    <xf numFmtId="0" fontId="1" fillId="0" borderId="49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2" fontId="20" fillId="3" borderId="60" xfId="0" applyNumberFormat="1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right" vertical="center"/>
    </xf>
    <xf numFmtId="0" fontId="2" fillId="0" borderId="29" xfId="0" applyFont="1" applyBorder="1" applyAlignment="1">
      <alignment horizontal="right"/>
    </xf>
    <xf numFmtId="0" fontId="15" fillId="0" borderId="0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wrapText="1"/>
    </xf>
    <xf numFmtId="1" fontId="0" fillId="0" borderId="16" xfId="0" applyNumberFormat="1" applyBorder="1" applyAlignment="1">
      <alignment horizontal="right"/>
    </xf>
    <xf numFmtId="0" fontId="1" fillId="0" borderId="0" xfId="0" applyFont="1"/>
    <xf numFmtId="0" fontId="12" fillId="2" borderId="5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right"/>
    </xf>
    <xf numFmtId="0" fontId="0" fillId="0" borderId="55" xfId="0" applyBorder="1" applyAlignment="1">
      <alignment horizontal="right"/>
    </xf>
    <xf numFmtId="2" fontId="3" fillId="0" borderId="50" xfId="1" applyNumberFormat="1" applyFont="1" applyBorder="1" applyAlignment="1">
      <alignment horizontal="left" vertical="center" wrapText="1"/>
    </xf>
    <xf numFmtId="2" fontId="1" fillId="2" borderId="50" xfId="0" applyNumberFormat="1" applyFont="1" applyFill="1" applyBorder="1" applyAlignment="1">
      <alignment horizontal="left" vertical="center" wrapText="1"/>
    </xf>
    <xf numFmtId="2" fontId="20" fillId="0" borderId="50" xfId="1" applyNumberFormat="1" applyFont="1" applyBorder="1" applyAlignment="1">
      <alignment horizontal="center" vertical="center" wrapText="1"/>
    </xf>
    <xf numFmtId="2" fontId="3" fillId="2" borderId="50" xfId="0" applyNumberFormat="1" applyFont="1" applyFill="1" applyBorder="1" applyAlignment="1">
      <alignment horizontal="left" vertical="center" wrapText="1"/>
    </xf>
    <xf numFmtId="2" fontId="15" fillId="0" borderId="0" xfId="1" applyNumberFormat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/>
    </xf>
    <xf numFmtId="0" fontId="8" fillId="0" borderId="22" xfId="1" applyFont="1" applyBorder="1" applyAlignment="1">
      <alignment horizontal="right" vertical="center"/>
    </xf>
    <xf numFmtId="0" fontId="7" fillId="10" borderId="0" xfId="0" applyFont="1" applyFill="1"/>
    <xf numFmtId="0" fontId="12" fillId="0" borderId="44" xfId="1" applyFont="1" applyFill="1" applyBorder="1" applyAlignment="1">
      <alignment horizontal="center" vertical="center"/>
    </xf>
    <xf numFmtId="2" fontId="1" fillId="0" borderId="0" xfId="1" applyNumberFormat="1" applyFont="1"/>
    <xf numFmtId="2" fontId="20" fillId="0" borderId="39" xfId="1" applyNumberFormat="1" applyFont="1" applyBorder="1" applyAlignment="1">
      <alignment horizontal="center" vertical="center" wrapText="1"/>
    </xf>
    <xf numFmtId="2" fontId="3" fillId="0" borderId="39" xfId="1" applyNumberFormat="1" applyFont="1" applyBorder="1" applyAlignment="1">
      <alignment horizontal="left" vertical="center" wrapText="1"/>
    </xf>
    <xf numFmtId="2" fontId="3" fillId="2" borderId="39" xfId="0" applyNumberFormat="1" applyFont="1" applyFill="1" applyBorder="1" applyAlignment="1">
      <alignment horizontal="left" vertical="center" wrapText="1"/>
    </xf>
    <xf numFmtId="0" fontId="8" fillId="0" borderId="22" xfId="1" applyFont="1" applyBorder="1" applyAlignment="1">
      <alignment vertical="center"/>
    </xf>
    <xf numFmtId="0" fontId="8" fillId="0" borderId="27" xfId="1" applyFont="1" applyBorder="1" applyAlignment="1">
      <alignment vertical="center"/>
    </xf>
    <xf numFmtId="0" fontId="8" fillId="0" borderId="36" xfId="1" applyFont="1" applyBorder="1" applyAlignment="1">
      <alignment vertical="center"/>
    </xf>
    <xf numFmtId="0" fontId="8" fillId="2" borderId="64" xfId="1" applyFont="1" applyFill="1" applyBorder="1" applyAlignment="1">
      <alignment horizontal="right" vertical="center"/>
    </xf>
    <xf numFmtId="0" fontId="5" fillId="0" borderId="4" xfId="1" applyBorder="1" applyAlignment="1">
      <alignment vertical="center"/>
    </xf>
    <xf numFmtId="0" fontId="5" fillId="0" borderId="0" xfId="1" applyAlignment="1">
      <alignment vertical="center"/>
    </xf>
    <xf numFmtId="0" fontId="5" fillId="0" borderId="27" xfId="1" applyBorder="1" applyAlignment="1">
      <alignment vertical="center"/>
    </xf>
    <xf numFmtId="0" fontId="2" fillId="3" borderId="13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3" borderId="59" xfId="0" applyFont="1" applyFill="1" applyBorder="1" applyAlignment="1">
      <alignment horizontal="right"/>
    </xf>
    <xf numFmtId="0" fontId="0" fillId="2" borderId="16" xfId="0" applyFont="1" applyFill="1" applyBorder="1" applyAlignment="1">
      <alignment wrapText="1"/>
    </xf>
    <xf numFmtId="0" fontId="0" fillId="2" borderId="31" xfId="0" applyFont="1" applyFill="1" applyBorder="1" applyAlignment="1">
      <alignment wrapText="1"/>
    </xf>
    <xf numFmtId="0" fontId="0" fillId="2" borderId="14" xfId="0" applyFont="1" applyFill="1" applyBorder="1" applyAlignment="1">
      <alignment wrapText="1"/>
    </xf>
    <xf numFmtId="0" fontId="0" fillId="2" borderId="33" xfId="0" applyFont="1" applyFill="1" applyBorder="1" applyAlignment="1">
      <alignment wrapText="1"/>
    </xf>
    <xf numFmtId="0" fontId="2" fillId="2" borderId="33" xfId="0" applyFont="1" applyFill="1" applyBorder="1" applyAlignment="1">
      <alignment wrapText="1"/>
    </xf>
    <xf numFmtId="0" fontId="2" fillId="2" borderId="16" xfId="0" applyFont="1" applyFill="1" applyBorder="1" applyAlignment="1">
      <alignment wrapText="1"/>
    </xf>
    <xf numFmtId="0" fontId="0" fillId="2" borderId="44" xfId="0" applyFont="1" applyFill="1" applyBorder="1" applyAlignment="1">
      <alignment wrapText="1"/>
    </xf>
    <xf numFmtId="0" fontId="0" fillId="2" borderId="45" xfId="0" applyFont="1" applyFill="1" applyBorder="1" applyAlignment="1">
      <alignment wrapText="1"/>
    </xf>
    <xf numFmtId="166" fontId="5" fillId="0" borderId="0" xfId="1" applyNumberFormat="1"/>
    <xf numFmtId="0" fontId="1" fillId="2" borderId="39" xfId="1" applyFont="1" applyFill="1" applyBorder="1" applyAlignment="1">
      <alignment horizontal="left" vertical="center"/>
    </xf>
    <xf numFmtId="0" fontId="0" fillId="2" borderId="2" xfId="1" applyNumberFormat="1" applyFont="1" applyFill="1" applyBorder="1" applyAlignment="1">
      <alignment horizontal="right"/>
    </xf>
    <xf numFmtId="2" fontId="0" fillId="2" borderId="2" xfId="1" applyNumberFormat="1" applyFont="1" applyFill="1" applyBorder="1" applyAlignment="1">
      <alignment horizontal="right"/>
    </xf>
    <xf numFmtId="0" fontId="0" fillId="0" borderId="32" xfId="1" applyFont="1" applyBorder="1"/>
    <xf numFmtId="0" fontId="0" fillId="2" borderId="0" xfId="0" applyFont="1" applyFill="1"/>
    <xf numFmtId="0" fontId="4" fillId="0" borderId="0" xfId="0" applyFont="1" applyAlignment="1">
      <alignment horizontal="center"/>
    </xf>
    <xf numFmtId="0" fontId="0" fillId="0" borderId="18" xfId="1" applyFont="1" applyBorder="1" applyAlignment="1">
      <alignment horizontal="center"/>
    </xf>
    <xf numFmtId="0" fontId="0" fillId="2" borderId="18" xfId="0" applyFont="1" applyFill="1" applyBorder="1" applyAlignment="1">
      <alignment wrapText="1"/>
    </xf>
    <xf numFmtId="2" fontId="0" fillId="0" borderId="43" xfId="1" applyNumberFormat="1" applyFont="1" applyBorder="1" applyAlignment="1">
      <alignment horizontal="right"/>
    </xf>
    <xf numFmtId="2" fontId="1" fillId="2" borderId="39" xfId="1" applyNumberFormat="1" applyFont="1" applyFill="1" applyBorder="1" applyAlignment="1">
      <alignment horizontal="left" vertical="center"/>
    </xf>
    <xf numFmtId="0" fontId="0" fillId="2" borderId="7" xfId="1" applyNumberFormat="1" applyFont="1" applyFill="1" applyBorder="1" applyAlignment="1">
      <alignment horizontal="right"/>
    </xf>
    <xf numFmtId="2" fontId="0" fillId="2" borderId="7" xfId="1" applyNumberFormat="1" applyFont="1" applyFill="1" applyBorder="1" applyAlignment="1">
      <alignment horizontal="right"/>
    </xf>
    <xf numFmtId="0" fontId="1" fillId="2" borderId="39" xfId="1" applyNumberFormat="1" applyFont="1" applyFill="1" applyBorder="1" applyAlignment="1">
      <alignment horizontal="left" vertical="center"/>
    </xf>
    <xf numFmtId="0" fontId="2" fillId="3" borderId="59" xfId="0" applyFont="1" applyFill="1" applyBorder="1" applyAlignment="1">
      <alignment horizontal="left"/>
    </xf>
    <xf numFmtId="0" fontId="0" fillId="2" borderId="18" xfId="0" applyFont="1" applyFill="1" applyBorder="1" applyAlignment="1"/>
    <xf numFmtId="0" fontId="2" fillId="3" borderId="27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2" fontId="0" fillId="2" borderId="14" xfId="0" applyNumberFormat="1" applyFont="1" applyFill="1" applyBorder="1" applyAlignment="1">
      <alignment wrapText="1"/>
    </xf>
    <xf numFmtId="2" fontId="0" fillId="2" borderId="54" xfId="0" applyNumberFormat="1" applyFont="1" applyFill="1" applyBorder="1" applyAlignment="1">
      <alignment wrapText="1"/>
    </xf>
    <xf numFmtId="2" fontId="0" fillId="2" borderId="16" xfId="0" applyNumberFormat="1" applyFont="1" applyFill="1" applyBorder="1" applyAlignment="1">
      <alignment wrapText="1"/>
    </xf>
    <xf numFmtId="2" fontId="2" fillId="2" borderId="16" xfId="0" applyNumberFormat="1" applyFont="1" applyFill="1" applyBorder="1" applyAlignment="1">
      <alignment wrapText="1"/>
    </xf>
    <xf numFmtId="2" fontId="0" fillId="2" borderId="55" xfId="0" applyNumberFormat="1" applyFont="1" applyFill="1" applyBorder="1" applyAlignment="1">
      <alignment wrapText="1"/>
    </xf>
    <xf numFmtId="2" fontId="0" fillId="2" borderId="48" xfId="0" applyNumberFormat="1" applyFont="1" applyFill="1" applyBorder="1" applyAlignment="1">
      <alignment wrapText="1"/>
    </xf>
    <xf numFmtId="2" fontId="0" fillId="2" borderId="45" xfId="0" applyNumberFormat="1" applyFont="1" applyFill="1" applyBorder="1" applyAlignment="1">
      <alignment wrapText="1"/>
    </xf>
    <xf numFmtId="0" fontId="12" fillId="2" borderId="29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right"/>
    </xf>
    <xf numFmtId="0" fontId="0" fillId="2" borderId="27" xfId="0" applyFont="1" applyFill="1" applyBorder="1" applyAlignment="1">
      <alignment wrapText="1"/>
    </xf>
    <xf numFmtId="2" fontId="0" fillId="2" borderId="19" xfId="0" applyNumberFormat="1" applyFont="1" applyFill="1" applyBorder="1" applyAlignment="1">
      <alignment wrapText="1"/>
    </xf>
    <xf numFmtId="0" fontId="0" fillId="0" borderId="22" xfId="1" applyNumberFormat="1" applyFont="1" applyBorder="1" applyAlignment="1">
      <alignment horizontal="right"/>
    </xf>
    <xf numFmtId="0" fontId="0" fillId="0" borderId="27" xfId="1" applyNumberFormat="1" applyFont="1" applyBorder="1" applyAlignment="1">
      <alignment horizontal="right"/>
    </xf>
    <xf numFmtId="0" fontId="0" fillId="0" borderId="29" xfId="1" applyNumberFormat="1" applyFont="1" applyBorder="1" applyAlignment="1">
      <alignment horizontal="right"/>
    </xf>
    <xf numFmtId="0" fontId="0" fillId="0" borderId="27" xfId="0" applyBorder="1"/>
    <xf numFmtId="0" fontId="0" fillId="0" borderId="36" xfId="1" applyNumberFormat="1" applyFont="1" applyBorder="1" applyAlignment="1">
      <alignment horizontal="right"/>
    </xf>
    <xf numFmtId="0" fontId="0" fillId="2" borderId="28" xfId="0" applyFont="1" applyFill="1" applyBorder="1" applyAlignment="1">
      <alignment wrapText="1"/>
    </xf>
    <xf numFmtId="0" fontId="2" fillId="2" borderId="28" xfId="0" applyFont="1" applyFill="1" applyBorder="1" applyAlignment="1">
      <alignment wrapText="1"/>
    </xf>
    <xf numFmtId="0" fontId="0" fillId="0" borderId="32" xfId="1" applyNumberFormat="1" applyFont="1" applyBorder="1" applyAlignment="1">
      <alignment horizontal="right"/>
    </xf>
    <xf numFmtId="0" fontId="0" fillId="0" borderId="33" xfId="1" applyNumberFormat="1" applyFont="1" applyBorder="1" applyAlignment="1">
      <alignment horizontal="right"/>
    </xf>
    <xf numFmtId="0" fontId="0" fillId="0" borderId="40" xfId="1" applyNumberFormat="1" applyFont="1" applyBorder="1" applyAlignment="1">
      <alignment horizontal="right"/>
    </xf>
    <xf numFmtId="0" fontId="0" fillId="2" borderId="21" xfId="0" applyFont="1" applyFill="1" applyBorder="1" applyAlignment="1">
      <alignment wrapText="1"/>
    </xf>
    <xf numFmtId="2" fontId="0" fillId="2" borderId="23" xfId="0" applyNumberFormat="1" applyFont="1" applyFill="1" applyBorder="1" applyAlignment="1">
      <alignment wrapText="1"/>
    </xf>
    <xf numFmtId="2" fontId="0" fillId="2" borderId="2" xfId="0" applyNumberFormat="1" applyFont="1" applyFill="1" applyBorder="1" applyAlignment="1">
      <alignment wrapText="1"/>
    </xf>
    <xf numFmtId="2" fontId="2" fillId="2" borderId="2" xfId="0" applyNumberFormat="1" applyFont="1" applyFill="1" applyBorder="1" applyAlignment="1">
      <alignment wrapText="1"/>
    </xf>
    <xf numFmtId="0" fontId="1" fillId="2" borderId="56" xfId="0" applyFont="1" applyFill="1" applyBorder="1" applyAlignment="1">
      <alignment horizontal="left" vertical="center" wrapText="1"/>
    </xf>
    <xf numFmtId="0" fontId="3" fillId="2" borderId="56" xfId="0" applyFont="1" applyFill="1" applyBorder="1" applyAlignment="1">
      <alignment horizontal="left" vertical="center" wrapText="1"/>
    </xf>
    <xf numFmtId="0" fontId="19" fillId="0" borderId="65" xfId="1" applyFont="1" applyBorder="1" applyAlignment="1">
      <alignment horizontal="center" vertical="center" wrapText="1"/>
    </xf>
    <xf numFmtId="0" fontId="1" fillId="0" borderId="65" xfId="1" applyFont="1" applyBorder="1" applyAlignment="1">
      <alignment horizontal="left" vertical="center" wrapText="1"/>
    </xf>
    <xf numFmtId="1" fontId="0" fillId="2" borderId="67" xfId="1" applyNumberFormat="1" applyFont="1" applyFill="1" applyBorder="1" applyAlignment="1">
      <alignment horizontal="right" vertical="center"/>
    </xf>
    <xf numFmtId="1" fontId="8" fillId="2" borderId="64" xfId="1" applyNumberFormat="1" applyFont="1" applyFill="1" applyBorder="1" applyAlignment="1">
      <alignment horizontal="right" vertical="center"/>
    </xf>
    <xf numFmtId="0" fontId="8" fillId="2" borderId="68" xfId="1" applyFont="1" applyFill="1" applyBorder="1" applyAlignment="1">
      <alignment horizontal="right" vertical="center"/>
    </xf>
    <xf numFmtId="0" fontId="8" fillId="2" borderId="69" xfId="1" applyFont="1" applyFill="1" applyBorder="1" applyAlignment="1">
      <alignment horizontal="right" vertical="center"/>
    </xf>
    <xf numFmtId="0" fontId="1" fillId="2" borderId="65" xfId="1" applyFont="1" applyFill="1" applyBorder="1" applyAlignment="1">
      <alignment horizontal="left" vertical="center"/>
    </xf>
    <xf numFmtId="0" fontId="8" fillId="2" borderId="67" xfId="1" applyFont="1" applyFill="1" applyBorder="1" applyAlignment="1">
      <alignment horizontal="right" vertical="center"/>
    </xf>
    <xf numFmtId="0" fontId="8" fillId="2" borderId="70" xfId="1" applyFont="1" applyFill="1" applyBorder="1" applyAlignment="1">
      <alignment horizontal="right" vertical="center"/>
    </xf>
    <xf numFmtId="0" fontId="8" fillId="0" borderId="70" xfId="1" applyFont="1" applyBorder="1" applyAlignment="1">
      <alignment vertical="center"/>
    </xf>
    <xf numFmtId="0" fontId="8" fillId="2" borderId="71" xfId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2" fontId="2" fillId="2" borderId="45" xfId="0" applyNumberFormat="1" applyFont="1" applyFill="1" applyBorder="1" applyAlignment="1">
      <alignment wrapText="1"/>
    </xf>
    <xf numFmtId="0" fontId="12" fillId="0" borderId="66" xfId="1" applyFont="1" applyBorder="1" applyAlignment="1">
      <alignment horizontal="center" vertical="center" wrapText="1"/>
    </xf>
    <xf numFmtId="0" fontId="0" fillId="2" borderId="35" xfId="0" applyFont="1" applyFill="1" applyBorder="1" applyAlignment="1">
      <alignment wrapText="1"/>
    </xf>
    <xf numFmtId="0" fontId="19" fillId="0" borderId="0" xfId="0" applyFont="1" applyBorder="1" applyAlignment="1">
      <alignment horizontal="left"/>
    </xf>
    <xf numFmtId="0" fontId="20" fillId="0" borderId="39" xfId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2" borderId="26" xfId="0" applyFont="1" applyFill="1" applyBorder="1" applyAlignment="1">
      <alignment wrapText="1"/>
    </xf>
    <xf numFmtId="0" fontId="2" fillId="2" borderId="30" xfId="0" applyFont="1" applyFill="1" applyBorder="1" applyAlignment="1">
      <alignment wrapText="1"/>
    </xf>
    <xf numFmtId="0" fontId="0" fillId="2" borderId="61" xfId="0" applyFont="1" applyFill="1" applyBorder="1" applyAlignment="1">
      <alignment wrapText="1"/>
    </xf>
    <xf numFmtId="2" fontId="2" fillId="2" borderId="14" xfId="0" applyNumberFormat="1" applyFont="1" applyFill="1" applyBorder="1" applyAlignment="1">
      <alignment wrapText="1"/>
    </xf>
    <xf numFmtId="1" fontId="0" fillId="0" borderId="45" xfId="0" applyNumberFormat="1" applyBorder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12" fillId="0" borderId="31" xfId="0" applyFont="1" applyBorder="1" applyAlignment="1">
      <alignment horizontal="center" vertical="center"/>
    </xf>
    <xf numFmtId="2" fontId="19" fillId="2" borderId="51" xfId="0" applyNumberFormat="1" applyFont="1" applyFill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/>
    </xf>
    <xf numFmtId="0" fontId="18" fillId="0" borderId="73" xfId="9" applyBorder="1"/>
    <xf numFmtId="0" fontId="18" fillId="0" borderId="73" xfId="9" applyBorder="1"/>
    <xf numFmtId="0" fontId="18" fillId="0" borderId="73" xfId="9" applyBorder="1"/>
    <xf numFmtId="0" fontId="18" fillId="0" borderId="73" xfId="9" applyBorder="1"/>
    <xf numFmtId="2" fontId="18" fillId="0" borderId="73" xfId="9" applyNumberFormat="1" applyBorder="1"/>
    <xf numFmtId="2" fontId="1" fillId="2" borderId="51" xfId="0" applyNumberFormat="1" applyFont="1" applyFill="1" applyBorder="1" applyAlignment="1">
      <alignment horizontal="left" vertical="center" wrapText="1"/>
    </xf>
    <xf numFmtId="2" fontId="14" fillId="0" borderId="0" xfId="0" applyNumberFormat="1" applyFont="1" applyBorder="1" applyAlignment="1">
      <alignment vertical="top" wrapText="1"/>
    </xf>
    <xf numFmtId="0" fontId="18" fillId="0" borderId="75" xfId="9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2" fontId="18" fillId="0" borderId="75" xfId="9" applyNumberFormat="1" applyBorder="1"/>
    <xf numFmtId="0" fontId="18" fillId="0" borderId="74" xfId="9" applyBorder="1"/>
    <xf numFmtId="2" fontId="18" fillId="0" borderId="74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18" fillId="0" borderId="73" xfId="9" applyBorder="1"/>
    <xf numFmtId="2" fontId="18" fillId="0" borderId="73" xfId="9" applyNumberFormat="1" applyBorder="1"/>
    <xf numFmtId="0" fontId="0" fillId="2" borderId="0" xfId="0" applyFont="1" applyFill="1" applyBorder="1" applyAlignment="1">
      <alignment wrapText="1"/>
    </xf>
    <xf numFmtId="0" fontId="0" fillId="0" borderId="0" xfId="1" applyNumberFormat="1" applyFont="1" applyBorder="1" applyAlignment="1">
      <alignment horizontal="right"/>
    </xf>
    <xf numFmtId="0" fontId="0" fillId="0" borderId="19" xfId="0" applyBorder="1"/>
    <xf numFmtId="0" fontId="2" fillId="0" borderId="17" xfId="0" applyFont="1" applyBorder="1" applyAlignment="1">
      <alignment horizontal="right"/>
    </xf>
    <xf numFmtId="0" fontId="0" fillId="0" borderId="18" xfId="1" applyNumberFormat="1" applyFont="1" applyBorder="1" applyAlignment="1">
      <alignment horizontal="right"/>
    </xf>
    <xf numFmtId="0" fontId="0" fillId="0" borderId="17" xfId="0" applyFont="1" applyBorder="1" applyAlignment="1">
      <alignment horizontal="right"/>
    </xf>
    <xf numFmtId="0" fontId="0" fillId="0" borderId="18" xfId="0" applyFont="1" applyBorder="1" applyAlignment="1">
      <alignment horizontal="left" vertical="top"/>
    </xf>
    <xf numFmtId="0" fontId="0" fillId="2" borderId="20" xfId="0" applyFont="1" applyFill="1" applyBorder="1" applyAlignment="1">
      <alignment wrapText="1"/>
    </xf>
    <xf numFmtId="0" fontId="0" fillId="0" borderId="0" xfId="0"/>
    <xf numFmtId="0" fontId="7" fillId="0" borderId="0" xfId="0" applyFont="1"/>
    <xf numFmtId="0" fontId="7" fillId="4" borderId="0" xfId="0" applyFont="1" applyFill="1"/>
    <xf numFmtId="0" fontId="0" fillId="0" borderId="0" xfId="0" applyBorder="1"/>
    <xf numFmtId="0" fontId="7" fillId="7" borderId="0" xfId="0" applyFont="1" applyFill="1"/>
    <xf numFmtId="0" fontId="7" fillId="8" borderId="0" xfId="0" applyFont="1" applyFill="1"/>
    <xf numFmtId="0" fontId="7" fillId="10" borderId="0" xfId="0" applyFont="1" applyFill="1"/>
    <xf numFmtId="0" fontId="0" fillId="0" borderId="2" xfId="0" applyBorder="1"/>
    <xf numFmtId="0" fontId="20" fillId="0" borderId="56" xfId="1" applyFont="1" applyBorder="1" applyAlignment="1">
      <alignment horizontal="center" vertical="center" wrapText="1"/>
    </xf>
    <xf numFmtId="0" fontId="3" fillId="0" borderId="56" xfId="1" applyFont="1" applyBorder="1" applyAlignment="1">
      <alignment horizontal="left" vertical="center" wrapText="1"/>
    </xf>
    <xf numFmtId="0" fontId="19" fillId="0" borderId="65" xfId="1" applyFont="1" applyBorder="1" applyAlignment="1">
      <alignment horizontal="center" vertical="center" wrapText="1"/>
    </xf>
    <xf numFmtId="0" fontId="1" fillId="0" borderId="65" xfId="1" applyFont="1" applyBorder="1" applyAlignment="1">
      <alignment horizontal="left" vertical="center" wrapText="1"/>
    </xf>
    <xf numFmtId="0" fontId="1" fillId="2" borderId="65" xfId="1" applyFont="1" applyFill="1" applyBorder="1" applyAlignment="1">
      <alignment horizontal="left" vertical="center"/>
    </xf>
    <xf numFmtId="0" fontId="3" fillId="0" borderId="60" xfId="0" applyFont="1" applyBorder="1" applyAlignment="1">
      <alignment horizontal="center" vertical="center" wrapText="1"/>
    </xf>
    <xf numFmtId="0" fontId="0" fillId="0" borderId="17" xfId="1" applyNumberFormat="1" applyFont="1" applyBorder="1" applyAlignment="1">
      <alignment horizontal="right"/>
    </xf>
    <xf numFmtId="2" fontId="0" fillId="0" borderId="18" xfId="1" applyNumberFormat="1" applyFont="1" applyBorder="1" applyAlignment="1">
      <alignment horizontal="right"/>
    </xf>
    <xf numFmtId="2" fontId="0" fillId="2" borderId="53" xfId="0" applyNumberFormat="1" applyFont="1" applyFill="1" applyBorder="1" applyAlignment="1">
      <alignment wrapText="1"/>
    </xf>
    <xf numFmtId="0" fontId="0" fillId="0" borderId="53" xfId="0" applyBorder="1" applyAlignment="1">
      <alignment horizontal="right"/>
    </xf>
    <xf numFmtId="0" fontId="0" fillId="2" borderId="67" xfId="0" applyFont="1" applyFill="1" applyBorder="1" applyAlignment="1">
      <alignment wrapText="1"/>
    </xf>
    <xf numFmtId="0" fontId="0" fillId="2" borderId="68" xfId="0" applyFont="1" applyFill="1" applyBorder="1" applyAlignment="1">
      <alignment wrapText="1"/>
    </xf>
    <xf numFmtId="0" fontId="2" fillId="2" borderId="68" xfId="0" applyFont="1" applyFill="1" applyBorder="1" applyAlignment="1">
      <alignment wrapText="1"/>
    </xf>
    <xf numFmtId="0" fontId="0" fillId="2" borderId="63" xfId="0" applyFont="1" applyFill="1" applyBorder="1" applyAlignment="1">
      <alignment wrapText="1"/>
    </xf>
    <xf numFmtId="0" fontId="2" fillId="2" borderId="67" xfId="0" applyFont="1" applyFill="1" applyBorder="1" applyAlignment="1">
      <alignment wrapText="1"/>
    </xf>
    <xf numFmtId="0" fontId="0" fillId="2" borderId="70" xfId="0" applyFont="1" applyFill="1" applyBorder="1" applyAlignment="1">
      <alignment wrapText="1"/>
    </xf>
    <xf numFmtId="0" fontId="0" fillId="2" borderId="64" xfId="0" applyFont="1" applyFill="1" applyBorder="1" applyAlignment="1">
      <alignment wrapText="1"/>
    </xf>
    <xf numFmtId="0" fontId="2" fillId="2" borderId="63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 vertical="top"/>
    </xf>
    <xf numFmtId="2" fontId="0" fillId="0" borderId="0" xfId="1" applyNumberFormat="1" applyFont="1" applyBorder="1" applyAlignment="1">
      <alignment horizontal="right"/>
    </xf>
    <xf numFmtId="2" fontId="0" fillId="2" borderId="0" xfId="0" applyNumberFormat="1" applyFont="1" applyFill="1" applyBorder="1" applyAlignment="1">
      <alignment wrapText="1"/>
    </xf>
    <xf numFmtId="0" fontId="8" fillId="0" borderId="17" xfId="1" applyFont="1" applyBorder="1" applyAlignment="1">
      <alignment vertical="center"/>
    </xf>
    <xf numFmtId="1" fontId="8" fillId="2" borderId="67" xfId="1" applyNumberFormat="1" applyFont="1" applyFill="1" applyBorder="1" applyAlignment="1">
      <alignment horizontal="right" vertical="center"/>
    </xf>
    <xf numFmtId="0" fontId="8" fillId="0" borderId="67" xfId="1" applyFont="1" applyBorder="1" applyAlignment="1">
      <alignment vertical="center"/>
    </xf>
    <xf numFmtId="0" fontId="1" fillId="0" borderId="62" xfId="1" applyFont="1" applyBorder="1" applyAlignment="1">
      <alignment horizontal="center" vertical="center" wrapText="1"/>
    </xf>
    <xf numFmtId="0" fontId="1" fillId="0" borderId="63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1" fillId="0" borderId="46" xfId="1" applyFont="1" applyBorder="1" applyAlignment="1">
      <alignment horizontal="center" vertical="center" wrapText="1"/>
    </xf>
    <xf numFmtId="0" fontId="1" fillId="0" borderId="38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" fillId="0" borderId="47" xfId="1" applyFont="1" applyBorder="1" applyAlignment="1">
      <alignment horizontal="center" vertical="center" wrapText="1"/>
    </xf>
    <xf numFmtId="0" fontId="1" fillId="0" borderId="53" xfId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4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21" fillId="0" borderId="62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</cellXfs>
  <cellStyles count="12">
    <cellStyle name="Excel Built-in Normal" xfId="3"/>
    <cellStyle name="Excel Built-in Normal 1" xfId="4"/>
    <cellStyle name="Excel Built-in Normal 2" xfId="5"/>
    <cellStyle name="TableStyleLight1" xfId="6"/>
    <cellStyle name="Денежный 2" xfId="7"/>
    <cellStyle name="Обычный" xfId="0" builtinId="0"/>
    <cellStyle name="Обычный 2" xfId="1"/>
    <cellStyle name="Обычный 2 2" xfId="2"/>
    <cellStyle name="Обычный 3" xfId="8"/>
    <cellStyle name="Обычный 3 2" xfId="9"/>
    <cellStyle name="Обычный 4" xfId="10"/>
    <cellStyle name="Обычный 4 2" xfId="11"/>
  </cellStyles>
  <dxfs count="58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colors>
    <mruColors>
      <color rgb="FF993366"/>
      <color rgb="FFFF33CC"/>
      <color rgb="FFCCFF99"/>
      <color rgb="FFFFCCCC"/>
      <color rgb="FFCCECFF"/>
      <color rgb="FFFFFF66"/>
      <color rgb="FFFF66FF"/>
      <color rgb="FF660066"/>
      <color rgb="FFAC0004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Литературное чтение 4 кл. </a:t>
            </a:r>
            <a:r>
              <a:rPr lang="en-US"/>
              <a:t>20</a:t>
            </a:r>
            <a:r>
              <a:rPr lang="ru-RU"/>
              <a:t>25</a:t>
            </a:r>
          </a:p>
        </c:rich>
      </c:tx>
      <c:layout>
        <c:manualLayout>
          <c:xMode val="edge"/>
          <c:yMode val="edge"/>
          <c:x val="3.5679565799991937E-2"/>
          <c:y val="2.8790811316859258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1802651099557525E-2"/>
          <c:y val="5.4461686337027609E-2"/>
          <c:w val="0.97819734890044252"/>
          <c:h val="0.63750163839320362"/>
        </c:manualLayout>
      </c:layout>
      <c:lineChart>
        <c:grouping val="standard"/>
        <c:varyColors val="0"/>
        <c:ser>
          <c:idx val="6"/>
          <c:order val="0"/>
          <c:tx>
            <c:v>2025 ср.балл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'ЛЧ-4 диаграмма по районам'!$B$5:$B$102</c:f>
              <c:strCache>
                <c:ptCount val="9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 9</c:v>
                </c:pt>
                <c:pt idx="3">
                  <c:v>МАОУ Лицей № 7</c:v>
                </c:pt>
                <c:pt idx="4">
                  <c:v>МАОУ Лицей № 28</c:v>
                </c:pt>
                <c:pt idx="5">
                  <c:v>МАОУ СШ 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10</c:v>
                </c:pt>
                <c:pt idx="12">
                  <c:v>МАОУ Лицей № 6 "Перспектива"</c:v>
                </c:pt>
                <c:pt idx="13">
                  <c:v>МАОУ Лицей № 11</c:v>
                </c:pt>
                <c:pt idx="14">
                  <c:v>МАОУ СШ № 8 "Созидание"</c:v>
                </c:pt>
                <c:pt idx="15">
                  <c:v>МАОУ СШ № 46</c:v>
                </c:pt>
                <c:pt idx="16">
                  <c:v>МАОУ СШ № 55</c:v>
                </c:pt>
                <c:pt idx="17">
                  <c:v>МАОУ СШ № 63</c:v>
                </c:pt>
                <c:pt idx="18">
                  <c:v>МАОУ СШ № 81</c:v>
                </c:pt>
                <c:pt idx="19">
                  <c:v>МАОУ СШ № 90</c:v>
                </c:pt>
                <c:pt idx="20">
                  <c:v>ЛЕНИНСКИЙ РАЙОН</c:v>
                </c:pt>
                <c:pt idx="21">
                  <c:v>МБОУ Гимназия № 7</c:v>
                </c:pt>
                <c:pt idx="22">
                  <c:v>МАОУ Гимназия № 11 </c:v>
                </c:pt>
                <c:pt idx="23">
                  <c:v>МАОУ Гимназия № 15</c:v>
                </c:pt>
                <c:pt idx="24">
                  <c:v>МАОУ Лицей № 3</c:v>
                </c:pt>
                <c:pt idx="25">
                  <c:v>МАОУ Лицей № 12</c:v>
                </c:pt>
                <c:pt idx="26">
                  <c:v>МБОУ СШ № 13</c:v>
                </c:pt>
                <c:pt idx="27">
                  <c:v>МАОУ СШ № 16</c:v>
                </c:pt>
                <c:pt idx="28">
                  <c:v>МБОУ СШ № 44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МАОУ СШ № 65</c:v>
                </c:pt>
                <c:pt idx="32">
                  <c:v>МБОУ СШ № 94</c:v>
                </c:pt>
                <c:pt idx="33">
                  <c:v>МАОУ СШ № 148</c:v>
                </c:pt>
                <c:pt idx="34">
                  <c:v>ОКТЯБРЬСКИЙ РАЙОН</c:v>
                </c:pt>
                <c:pt idx="35">
                  <c:v>МАОУ «КУГ № 1 – Универс»</c:v>
                </c:pt>
                <c:pt idx="36">
                  <c:v>МАОУ Гимназия № 13 "Академ"</c:v>
                </c:pt>
                <c:pt idx="37">
                  <c:v>МАОУ Лицей № 1</c:v>
                </c:pt>
                <c:pt idx="38">
                  <c:v>МБОУ Лицей № 8</c:v>
                </c:pt>
                <c:pt idx="39">
                  <c:v>МБОУ Лицей № 10</c:v>
                </c:pt>
                <c:pt idx="40">
                  <c:v>МАОУ СШ № 3</c:v>
                </c:pt>
                <c:pt idx="41">
                  <c:v>МБОУ СШ № 39</c:v>
                </c:pt>
                <c:pt idx="42">
                  <c:v>МАОУ СШ № 72 </c:v>
                </c:pt>
                <c:pt idx="43">
                  <c:v>МАОУ СШ № 82</c:v>
                </c:pt>
                <c:pt idx="44">
                  <c:v>МБОУ СШ № 84</c:v>
                </c:pt>
                <c:pt idx="45">
                  <c:v>МБОУ СШ № 95</c:v>
                </c:pt>
                <c:pt idx="46">
                  <c:v>МБОУ СШ № 99</c:v>
                </c:pt>
                <c:pt idx="47">
                  <c:v>МБОУ СШ № 133</c:v>
                </c:pt>
                <c:pt idx="48">
                  <c:v>МБОУ СШ № 159</c:v>
                </c:pt>
                <c:pt idx="49">
                  <c:v>СВЕРДЛОВСКИЙ РАЙОН</c:v>
                </c:pt>
                <c:pt idx="50">
                  <c:v>МАОУ Гимназия № 14</c:v>
                </c:pt>
                <c:pt idx="51">
                  <c:v>МАОУ Лицей № 9 "Лидер"</c:v>
                </c:pt>
                <c:pt idx="52">
                  <c:v>МАОУ СШ № 6</c:v>
                </c:pt>
                <c:pt idx="53">
                  <c:v>МАОУ СШ № 23</c:v>
                </c:pt>
                <c:pt idx="54">
                  <c:v>МАОУ СШ № 34</c:v>
                </c:pt>
                <c:pt idx="55">
                  <c:v>МАОУ СШ № 42</c:v>
                </c:pt>
                <c:pt idx="56">
                  <c:v>МАОУ СШ № 45</c:v>
                </c:pt>
                <c:pt idx="57">
                  <c:v>МАОУ СШ № 76</c:v>
                </c:pt>
                <c:pt idx="58">
                  <c:v>МАОУ СШ № 78</c:v>
                </c:pt>
                <c:pt idx="59">
                  <c:v>МАОУ СШ № 137</c:v>
                </c:pt>
                <c:pt idx="60">
                  <c:v>МАОУ СШ № 158 "Грани"</c:v>
                </c:pt>
                <c:pt idx="61">
                  <c:v>СОВЕТСКИЙ РАЙОН</c:v>
                </c:pt>
                <c:pt idx="62">
                  <c:v>МАОУ СШ № 1</c:v>
                </c:pt>
                <c:pt idx="63">
                  <c:v>МБОУ СШ № 2</c:v>
                </c:pt>
                <c:pt idx="64">
                  <c:v>МАОУ СШ № 5</c:v>
                </c:pt>
                <c:pt idx="65">
                  <c:v>МАОУ СШ № 7</c:v>
                </c:pt>
                <c:pt idx="66">
                  <c:v>МАОУ СШ № 18</c:v>
                </c:pt>
                <c:pt idx="67">
                  <c:v>МАОУ СШ № 24</c:v>
                </c:pt>
                <c:pt idx="68">
                  <c:v>МАОУ СШ № 66</c:v>
                </c:pt>
                <c:pt idx="69">
                  <c:v>МАОУ СШ № 85</c:v>
                </c:pt>
                <c:pt idx="70">
                  <c:v>МАОУ СШ № 91</c:v>
                </c:pt>
                <c:pt idx="71">
                  <c:v>МАОУ СШ № 98</c:v>
                </c:pt>
                <c:pt idx="72">
                  <c:v>МАОУ СШ № 108</c:v>
                </c:pt>
                <c:pt idx="73">
                  <c:v>МАОУ СШ № 115</c:v>
                </c:pt>
                <c:pt idx="74">
                  <c:v>МАОУ СШ № 121</c:v>
                </c:pt>
                <c:pt idx="75">
                  <c:v>МАОУ СШ № 134</c:v>
                </c:pt>
                <c:pt idx="76">
                  <c:v>МАОУ СШ № 139</c:v>
                </c:pt>
                <c:pt idx="77">
                  <c:v>МАОУ СШ № 141</c:v>
                </c:pt>
                <c:pt idx="78">
                  <c:v>МАОУ СШ № 143</c:v>
                </c:pt>
                <c:pt idx="79">
                  <c:v>МАОУ СШ № 144</c:v>
                </c:pt>
                <c:pt idx="80">
                  <c:v>МАОУ СШ № 145</c:v>
                </c:pt>
                <c:pt idx="81">
                  <c:v>МАОУ СШ № 147</c:v>
                </c:pt>
                <c:pt idx="82">
                  <c:v>МАОУ СШ № 149</c:v>
                </c:pt>
                <c:pt idx="83">
                  <c:v>МАОУ СШ № 150</c:v>
                </c:pt>
                <c:pt idx="84">
                  <c:v>МАОУ СШ № 151</c:v>
                </c:pt>
                <c:pt idx="85">
                  <c:v>МАОУ СШ № 152 </c:v>
                </c:pt>
                <c:pt idx="86">
                  <c:v>МАОУ СШ № 154</c:v>
                </c:pt>
                <c:pt idx="87">
                  <c:v>МАОУ СШ № 156</c:v>
                </c:pt>
                <c:pt idx="88">
                  <c:v>МАОУ СШ № 157</c:v>
                </c:pt>
                <c:pt idx="89">
                  <c:v>МАОУ СШ № 160</c:v>
                </c:pt>
                <c:pt idx="90">
                  <c:v>ЦЕНТРАЛЬНЫЙ РАЙОН</c:v>
                </c:pt>
                <c:pt idx="91">
                  <c:v>МАОУ Гимназия № 2</c:v>
                </c:pt>
                <c:pt idx="92">
                  <c:v>МБОУ  Гимназия № 16</c:v>
                </c:pt>
                <c:pt idx="93">
                  <c:v>МБОУ Лицей № 2</c:v>
                </c:pt>
                <c:pt idx="94">
                  <c:v>МБОУ СШ № 4</c:v>
                </c:pt>
                <c:pt idx="95">
                  <c:v>МБОУ СОШ № 10 </c:v>
                </c:pt>
                <c:pt idx="96">
                  <c:v>МАОУ СШ "Комплекс "Покровский"</c:v>
                </c:pt>
                <c:pt idx="97">
                  <c:v>МАОУ СШ № 155</c:v>
                </c:pt>
              </c:strCache>
            </c:strRef>
          </c:cat>
          <c:val>
            <c:numRef>
              <c:f>'ЛЧ-4 диаграмма по районам'!$E$5:$E$102</c:f>
              <c:numCache>
                <c:formatCode>0.00</c:formatCode>
                <c:ptCount val="98"/>
                <c:pt idx="0">
                  <c:v>4.05</c:v>
                </c:pt>
                <c:pt idx="1">
                  <c:v>4.05</c:v>
                </c:pt>
                <c:pt idx="2">
                  <c:v>4.05</c:v>
                </c:pt>
                <c:pt idx="3">
                  <c:v>4.05</c:v>
                </c:pt>
                <c:pt idx="4">
                  <c:v>4.05</c:v>
                </c:pt>
                <c:pt idx="5">
                  <c:v>4.05</c:v>
                </c:pt>
                <c:pt idx="6">
                  <c:v>4.05</c:v>
                </c:pt>
                <c:pt idx="7">
                  <c:v>4.05</c:v>
                </c:pt>
                <c:pt idx="8">
                  <c:v>4.05</c:v>
                </c:pt>
                <c:pt idx="9">
                  <c:v>4.05</c:v>
                </c:pt>
                <c:pt idx="10">
                  <c:v>4.05</c:v>
                </c:pt>
                <c:pt idx="11">
                  <c:v>4.05</c:v>
                </c:pt>
                <c:pt idx="12">
                  <c:v>4.05</c:v>
                </c:pt>
                <c:pt idx="13">
                  <c:v>4.05</c:v>
                </c:pt>
                <c:pt idx="14">
                  <c:v>4.05</c:v>
                </c:pt>
                <c:pt idx="15">
                  <c:v>4.05</c:v>
                </c:pt>
                <c:pt idx="16">
                  <c:v>4.05</c:v>
                </c:pt>
                <c:pt idx="17">
                  <c:v>4.05</c:v>
                </c:pt>
                <c:pt idx="18">
                  <c:v>4.05</c:v>
                </c:pt>
                <c:pt idx="19">
                  <c:v>4.05</c:v>
                </c:pt>
                <c:pt idx="20">
                  <c:v>4.05</c:v>
                </c:pt>
                <c:pt idx="21">
                  <c:v>4.05</c:v>
                </c:pt>
                <c:pt idx="22">
                  <c:v>4.05</c:v>
                </c:pt>
                <c:pt idx="23">
                  <c:v>4.05</c:v>
                </c:pt>
                <c:pt idx="24">
                  <c:v>4.05</c:v>
                </c:pt>
                <c:pt idx="25">
                  <c:v>4.05</c:v>
                </c:pt>
                <c:pt idx="26">
                  <c:v>4.05</c:v>
                </c:pt>
                <c:pt idx="27">
                  <c:v>4.05</c:v>
                </c:pt>
                <c:pt idx="28">
                  <c:v>4.05</c:v>
                </c:pt>
                <c:pt idx="29">
                  <c:v>4.05</c:v>
                </c:pt>
                <c:pt idx="30">
                  <c:v>4.05</c:v>
                </c:pt>
                <c:pt idx="31">
                  <c:v>4.05</c:v>
                </c:pt>
                <c:pt idx="32">
                  <c:v>4.05</c:v>
                </c:pt>
                <c:pt idx="33">
                  <c:v>4.05</c:v>
                </c:pt>
                <c:pt idx="34">
                  <c:v>4.05</c:v>
                </c:pt>
                <c:pt idx="35">
                  <c:v>4.05</c:v>
                </c:pt>
                <c:pt idx="36">
                  <c:v>4.05</c:v>
                </c:pt>
                <c:pt idx="37">
                  <c:v>4.05</c:v>
                </c:pt>
                <c:pt idx="38">
                  <c:v>4.05</c:v>
                </c:pt>
                <c:pt idx="39">
                  <c:v>4.05</c:v>
                </c:pt>
                <c:pt idx="40">
                  <c:v>4.05</c:v>
                </c:pt>
                <c:pt idx="41">
                  <c:v>4.05</c:v>
                </c:pt>
                <c:pt idx="42">
                  <c:v>4.05</c:v>
                </c:pt>
                <c:pt idx="43">
                  <c:v>4.05</c:v>
                </c:pt>
                <c:pt idx="44">
                  <c:v>4.05</c:v>
                </c:pt>
                <c:pt idx="45">
                  <c:v>4.05</c:v>
                </c:pt>
                <c:pt idx="46">
                  <c:v>4.05</c:v>
                </c:pt>
                <c:pt idx="47">
                  <c:v>4.05</c:v>
                </c:pt>
                <c:pt idx="48">
                  <c:v>4.05</c:v>
                </c:pt>
                <c:pt idx="49">
                  <c:v>4.05</c:v>
                </c:pt>
                <c:pt idx="50">
                  <c:v>4.05</c:v>
                </c:pt>
                <c:pt idx="51">
                  <c:v>4.05</c:v>
                </c:pt>
                <c:pt idx="52">
                  <c:v>4.05</c:v>
                </c:pt>
                <c:pt idx="53">
                  <c:v>4.05</c:v>
                </c:pt>
                <c:pt idx="54">
                  <c:v>4.05</c:v>
                </c:pt>
                <c:pt idx="55">
                  <c:v>4.05</c:v>
                </c:pt>
                <c:pt idx="56">
                  <c:v>4.05</c:v>
                </c:pt>
                <c:pt idx="57">
                  <c:v>4.05</c:v>
                </c:pt>
                <c:pt idx="58">
                  <c:v>4.05</c:v>
                </c:pt>
                <c:pt idx="59">
                  <c:v>4.05</c:v>
                </c:pt>
                <c:pt idx="60">
                  <c:v>4.05</c:v>
                </c:pt>
                <c:pt idx="61">
                  <c:v>4.05</c:v>
                </c:pt>
                <c:pt idx="62">
                  <c:v>4.05</c:v>
                </c:pt>
                <c:pt idx="63">
                  <c:v>4.05</c:v>
                </c:pt>
                <c:pt idx="64">
                  <c:v>4.05</c:v>
                </c:pt>
                <c:pt idx="65">
                  <c:v>4.05</c:v>
                </c:pt>
                <c:pt idx="66">
                  <c:v>4.05</c:v>
                </c:pt>
                <c:pt idx="67">
                  <c:v>4.05</c:v>
                </c:pt>
                <c:pt idx="68">
                  <c:v>4.05</c:v>
                </c:pt>
                <c:pt idx="69">
                  <c:v>4.05</c:v>
                </c:pt>
                <c:pt idx="70">
                  <c:v>4.05</c:v>
                </c:pt>
                <c:pt idx="71">
                  <c:v>4.05</c:v>
                </c:pt>
                <c:pt idx="72">
                  <c:v>4.05</c:v>
                </c:pt>
                <c:pt idx="73">
                  <c:v>4.05</c:v>
                </c:pt>
                <c:pt idx="74">
                  <c:v>4.05</c:v>
                </c:pt>
                <c:pt idx="75">
                  <c:v>4.05</c:v>
                </c:pt>
                <c:pt idx="76">
                  <c:v>4.05</c:v>
                </c:pt>
                <c:pt idx="77">
                  <c:v>4.05</c:v>
                </c:pt>
                <c:pt idx="78">
                  <c:v>4.05</c:v>
                </c:pt>
                <c:pt idx="79">
                  <c:v>4.05</c:v>
                </c:pt>
                <c:pt idx="80">
                  <c:v>4.05</c:v>
                </c:pt>
                <c:pt idx="81">
                  <c:v>4.05</c:v>
                </c:pt>
                <c:pt idx="82">
                  <c:v>4.05</c:v>
                </c:pt>
                <c:pt idx="83">
                  <c:v>4.05</c:v>
                </c:pt>
                <c:pt idx="84">
                  <c:v>4.05</c:v>
                </c:pt>
                <c:pt idx="85">
                  <c:v>4.05</c:v>
                </c:pt>
                <c:pt idx="86">
                  <c:v>4.05</c:v>
                </c:pt>
                <c:pt idx="87">
                  <c:v>4.05</c:v>
                </c:pt>
                <c:pt idx="88">
                  <c:v>4.05</c:v>
                </c:pt>
                <c:pt idx="89">
                  <c:v>4.05</c:v>
                </c:pt>
                <c:pt idx="90">
                  <c:v>4.05</c:v>
                </c:pt>
                <c:pt idx="91">
                  <c:v>4.05</c:v>
                </c:pt>
                <c:pt idx="92">
                  <c:v>4.05</c:v>
                </c:pt>
                <c:pt idx="93">
                  <c:v>4.05</c:v>
                </c:pt>
                <c:pt idx="94">
                  <c:v>4.05</c:v>
                </c:pt>
                <c:pt idx="95">
                  <c:v>4.05</c:v>
                </c:pt>
                <c:pt idx="96">
                  <c:v>4.05</c:v>
                </c:pt>
                <c:pt idx="97">
                  <c:v>4.05</c:v>
                </c:pt>
              </c:numCache>
            </c:numRef>
          </c:val>
          <c:smooth val="0"/>
        </c:ser>
        <c:ser>
          <c:idx val="7"/>
          <c:order val="1"/>
          <c:tx>
            <c:v>2025 ср.балл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'ЛЧ-4 диаграмма по районам'!$B$5:$B$102</c:f>
              <c:strCache>
                <c:ptCount val="9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 9</c:v>
                </c:pt>
                <c:pt idx="3">
                  <c:v>МАОУ Лицей № 7</c:v>
                </c:pt>
                <c:pt idx="4">
                  <c:v>МАОУ Лицей № 28</c:v>
                </c:pt>
                <c:pt idx="5">
                  <c:v>МАОУ СШ 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10</c:v>
                </c:pt>
                <c:pt idx="12">
                  <c:v>МАОУ Лицей № 6 "Перспектива"</c:v>
                </c:pt>
                <c:pt idx="13">
                  <c:v>МАОУ Лицей № 11</c:v>
                </c:pt>
                <c:pt idx="14">
                  <c:v>МАОУ СШ № 8 "Созидание"</c:v>
                </c:pt>
                <c:pt idx="15">
                  <c:v>МАОУ СШ № 46</c:v>
                </c:pt>
                <c:pt idx="16">
                  <c:v>МАОУ СШ № 55</c:v>
                </c:pt>
                <c:pt idx="17">
                  <c:v>МАОУ СШ № 63</c:v>
                </c:pt>
                <c:pt idx="18">
                  <c:v>МАОУ СШ № 81</c:v>
                </c:pt>
                <c:pt idx="19">
                  <c:v>МАОУ СШ № 90</c:v>
                </c:pt>
                <c:pt idx="20">
                  <c:v>ЛЕНИНСКИЙ РАЙОН</c:v>
                </c:pt>
                <c:pt idx="21">
                  <c:v>МБОУ Гимназия № 7</c:v>
                </c:pt>
                <c:pt idx="22">
                  <c:v>МАОУ Гимназия № 11 </c:v>
                </c:pt>
                <c:pt idx="23">
                  <c:v>МАОУ Гимназия № 15</c:v>
                </c:pt>
                <c:pt idx="24">
                  <c:v>МАОУ Лицей № 3</c:v>
                </c:pt>
                <c:pt idx="25">
                  <c:v>МАОУ Лицей № 12</c:v>
                </c:pt>
                <c:pt idx="26">
                  <c:v>МБОУ СШ № 13</c:v>
                </c:pt>
                <c:pt idx="27">
                  <c:v>МАОУ СШ № 16</c:v>
                </c:pt>
                <c:pt idx="28">
                  <c:v>МБОУ СШ № 44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МАОУ СШ № 65</c:v>
                </c:pt>
                <c:pt idx="32">
                  <c:v>МБОУ СШ № 94</c:v>
                </c:pt>
                <c:pt idx="33">
                  <c:v>МАОУ СШ № 148</c:v>
                </c:pt>
                <c:pt idx="34">
                  <c:v>ОКТЯБРЬСКИЙ РАЙОН</c:v>
                </c:pt>
                <c:pt idx="35">
                  <c:v>МАОУ «КУГ № 1 – Универс»</c:v>
                </c:pt>
                <c:pt idx="36">
                  <c:v>МАОУ Гимназия № 13 "Академ"</c:v>
                </c:pt>
                <c:pt idx="37">
                  <c:v>МАОУ Лицей № 1</c:v>
                </c:pt>
                <c:pt idx="38">
                  <c:v>МБОУ Лицей № 8</c:v>
                </c:pt>
                <c:pt idx="39">
                  <c:v>МБОУ Лицей № 10</c:v>
                </c:pt>
                <c:pt idx="40">
                  <c:v>МАОУ СШ № 3</c:v>
                </c:pt>
                <c:pt idx="41">
                  <c:v>МБОУ СШ № 39</c:v>
                </c:pt>
                <c:pt idx="42">
                  <c:v>МАОУ СШ № 72 </c:v>
                </c:pt>
                <c:pt idx="43">
                  <c:v>МАОУ СШ № 82</c:v>
                </c:pt>
                <c:pt idx="44">
                  <c:v>МБОУ СШ № 84</c:v>
                </c:pt>
                <c:pt idx="45">
                  <c:v>МБОУ СШ № 95</c:v>
                </c:pt>
                <c:pt idx="46">
                  <c:v>МБОУ СШ № 99</c:v>
                </c:pt>
                <c:pt idx="47">
                  <c:v>МБОУ СШ № 133</c:v>
                </c:pt>
                <c:pt idx="48">
                  <c:v>МБОУ СШ № 159</c:v>
                </c:pt>
                <c:pt idx="49">
                  <c:v>СВЕРДЛОВСКИЙ РАЙОН</c:v>
                </c:pt>
                <c:pt idx="50">
                  <c:v>МАОУ Гимназия № 14</c:v>
                </c:pt>
                <c:pt idx="51">
                  <c:v>МАОУ Лицей № 9 "Лидер"</c:v>
                </c:pt>
                <c:pt idx="52">
                  <c:v>МАОУ СШ № 6</c:v>
                </c:pt>
                <c:pt idx="53">
                  <c:v>МАОУ СШ № 23</c:v>
                </c:pt>
                <c:pt idx="54">
                  <c:v>МАОУ СШ № 34</c:v>
                </c:pt>
                <c:pt idx="55">
                  <c:v>МАОУ СШ № 42</c:v>
                </c:pt>
                <c:pt idx="56">
                  <c:v>МАОУ СШ № 45</c:v>
                </c:pt>
                <c:pt idx="57">
                  <c:v>МАОУ СШ № 76</c:v>
                </c:pt>
                <c:pt idx="58">
                  <c:v>МАОУ СШ № 78</c:v>
                </c:pt>
                <c:pt idx="59">
                  <c:v>МАОУ СШ № 137</c:v>
                </c:pt>
                <c:pt idx="60">
                  <c:v>МАОУ СШ № 158 "Грани"</c:v>
                </c:pt>
                <c:pt idx="61">
                  <c:v>СОВЕТСКИЙ РАЙОН</c:v>
                </c:pt>
                <c:pt idx="62">
                  <c:v>МАОУ СШ № 1</c:v>
                </c:pt>
                <c:pt idx="63">
                  <c:v>МБОУ СШ № 2</c:v>
                </c:pt>
                <c:pt idx="64">
                  <c:v>МАОУ СШ № 5</c:v>
                </c:pt>
                <c:pt idx="65">
                  <c:v>МАОУ СШ № 7</c:v>
                </c:pt>
                <c:pt idx="66">
                  <c:v>МАОУ СШ № 18</c:v>
                </c:pt>
                <c:pt idx="67">
                  <c:v>МАОУ СШ № 24</c:v>
                </c:pt>
                <c:pt idx="68">
                  <c:v>МАОУ СШ № 66</c:v>
                </c:pt>
                <c:pt idx="69">
                  <c:v>МАОУ СШ № 85</c:v>
                </c:pt>
                <c:pt idx="70">
                  <c:v>МАОУ СШ № 91</c:v>
                </c:pt>
                <c:pt idx="71">
                  <c:v>МАОУ СШ № 98</c:v>
                </c:pt>
                <c:pt idx="72">
                  <c:v>МАОУ СШ № 108</c:v>
                </c:pt>
                <c:pt idx="73">
                  <c:v>МАОУ СШ № 115</c:v>
                </c:pt>
                <c:pt idx="74">
                  <c:v>МАОУ СШ № 121</c:v>
                </c:pt>
                <c:pt idx="75">
                  <c:v>МАОУ СШ № 134</c:v>
                </c:pt>
                <c:pt idx="76">
                  <c:v>МАОУ СШ № 139</c:v>
                </c:pt>
                <c:pt idx="77">
                  <c:v>МАОУ СШ № 141</c:v>
                </c:pt>
                <c:pt idx="78">
                  <c:v>МАОУ СШ № 143</c:v>
                </c:pt>
                <c:pt idx="79">
                  <c:v>МАОУ СШ № 144</c:v>
                </c:pt>
                <c:pt idx="80">
                  <c:v>МАОУ СШ № 145</c:v>
                </c:pt>
                <c:pt idx="81">
                  <c:v>МАОУ СШ № 147</c:v>
                </c:pt>
                <c:pt idx="82">
                  <c:v>МАОУ СШ № 149</c:v>
                </c:pt>
                <c:pt idx="83">
                  <c:v>МАОУ СШ № 150</c:v>
                </c:pt>
                <c:pt idx="84">
                  <c:v>МАОУ СШ № 151</c:v>
                </c:pt>
                <c:pt idx="85">
                  <c:v>МАОУ СШ № 152 </c:v>
                </c:pt>
                <c:pt idx="86">
                  <c:v>МАОУ СШ № 154</c:v>
                </c:pt>
                <c:pt idx="87">
                  <c:v>МАОУ СШ № 156</c:v>
                </c:pt>
                <c:pt idx="88">
                  <c:v>МАОУ СШ № 157</c:v>
                </c:pt>
                <c:pt idx="89">
                  <c:v>МАОУ СШ № 160</c:v>
                </c:pt>
                <c:pt idx="90">
                  <c:v>ЦЕНТРАЛЬНЫЙ РАЙОН</c:v>
                </c:pt>
                <c:pt idx="91">
                  <c:v>МАОУ Гимназия № 2</c:v>
                </c:pt>
                <c:pt idx="92">
                  <c:v>МБОУ  Гимназия № 16</c:v>
                </c:pt>
                <c:pt idx="93">
                  <c:v>МБОУ Лицей № 2</c:v>
                </c:pt>
                <c:pt idx="94">
                  <c:v>МБОУ СШ № 4</c:v>
                </c:pt>
                <c:pt idx="95">
                  <c:v>МБОУ СОШ № 10 </c:v>
                </c:pt>
                <c:pt idx="96">
                  <c:v>МАОУ СШ "Комплекс "Покровский"</c:v>
                </c:pt>
                <c:pt idx="97">
                  <c:v>МАОУ СШ № 155</c:v>
                </c:pt>
              </c:strCache>
            </c:strRef>
          </c:cat>
          <c:val>
            <c:numRef>
              <c:f>'ЛЧ-4 диаграмма по районам'!$D$5:$D$102</c:f>
              <c:numCache>
                <c:formatCode>0.00</c:formatCode>
                <c:ptCount val="98"/>
                <c:pt idx="0">
                  <c:v>3.8394374999999998</c:v>
                </c:pt>
                <c:pt idx="1">
                  <c:v>3.7269000000000005</c:v>
                </c:pt>
                <c:pt idx="2">
                  <c:v>3.6087000000000002</c:v>
                </c:pt>
                <c:pt idx="3">
                  <c:v>4.3871000000000002</c:v>
                </c:pt>
                <c:pt idx="4">
                  <c:v>4.2631999999999994</c:v>
                </c:pt>
                <c:pt idx="5">
                  <c:v>3.3465999999999996</c:v>
                </c:pt>
                <c:pt idx="6">
                  <c:v>3.76</c:v>
                </c:pt>
                <c:pt idx="7">
                  <c:v>3.84</c:v>
                </c:pt>
                <c:pt idx="8">
                  <c:v>3.7829999999999995</c:v>
                </c:pt>
                <c:pt idx="9">
                  <c:v>3.81751</c:v>
                </c:pt>
                <c:pt idx="10">
                  <c:v>3.24</c:v>
                </c:pt>
                <c:pt idx="11">
                  <c:v>3.65</c:v>
                </c:pt>
                <c:pt idx="12">
                  <c:v>3.88</c:v>
                </c:pt>
                <c:pt idx="13">
                  <c:v>4.2172999999999998</c:v>
                </c:pt>
                <c:pt idx="14">
                  <c:v>4</c:v>
                </c:pt>
                <c:pt idx="15">
                  <c:v>4.1852</c:v>
                </c:pt>
                <c:pt idx="16">
                  <c:v>3.65</c:v>
                </c:pt>
                <c:pt idx="17">
                  <c:v>3.2222000000000004</c:v>
                </c:pt>
                <c:pt idx="18">
                  <c:v>3.76</c:v>
                </c:pt>
                <c:pt idx="19">
                  <c:v>4.3704000000000001</c:v>
                </c:pt>
                <c:pt idx="20">
                  <c:v>3.6755076923076926</c:v>
                </c:pt>
                <c:pt idx="21">
                  <c:v>3.4443999999999999</c:v>
                </c:pt>
                <c:pt idx="22">
                  <c:v>3.9996000000000005</c:v>
                </c:pt>
                <c:pt idx="23">
                  <c:v>3.9229999999999996</c:v>
                </c:pt>
                <c:pt idx="24">
                  <c:v>3.4285999999999994</c:v>
                </c:pt>
                <c:pt idx="25">
                  <c:v>3.3912999999999998</c:v>
                </c:pt>
                <c:pt idx="26">
                  <c:v>3.6471000000000005</c:v>
                </c:pt>
                <c:pt idx="27">
                  <c:v>3.407</c:v>
                </c:pt>
                <c:pt idx="28">
                  <c:v>3.4611000000000001</c:v>
                </c:pt>
                <c:pt idx="29">
                  <c:v>3.88</c:v>
                </c:pt>
                <c:pt idx="30">
                  <c:v>3.9167000000000001</c:v>
                </c:pt>
                <c:pt idx="31">
                  <c:v>3.5004000000000004</c:v>
                </c:pt>
                <c:pt idx="32">
                  <c:v>3.7055000000000002</c:v>
                </c:pt>
                <c:pt idx="33">
                  <c:v>4.0769000000000002</c:v>
                </c:pt>
                <c:pt idx="34">
                  <c:v>3.8308285714285719</c:v>
                </c:pt>
                <c:pt idx="35">
                  <c:v>3.8845999999999998</c:v>
                </c:pt>
                <c:pt idx="36">
                  <c:v>3.8957999999999999</c:v>
                </c:pt>
                <c:pt idx="37">
                  <c:v>3.8393000000000002</c:v>
                </c:pt>
                <c:pt idx="38">
                  <c:v>4.375</c:v>
                </c:pt>
                <c:pt idx="39">
                  <c:v>4.3460999999999999</c:v>
                </c:pt>
                <c:pt idx="40">
                  <c:v>3.5806</c:v>
                </c:pt>
                <c:pt idx="41">
                  <c:v>3.88</c:v>
                </c:pt>
                <c:pt idx="42">
                  <c:v>3.8485</c:v>
                </c:pt>
                <c:pt idx="43">
                  <c:v>3.6254000000000004</c:v>
                </c:pt>
                <c:pt idx="44">
                  <c:v>4.2915999999999999</c:v>
                </c:pt>
                <c:pt idx="45">
                  <c:v>3.1665999999999999</c:v>
                </c:pt>
                <c:pt idx="46">
                  <c:v>4.0380999999999991</c:v>
                </c:pt>
                <c:pt idx="47">
                  <c:v>3.1</c:v>
                </c:pt>
                <c:pt idx="48">
                  <c:v>3.76</c:v>
                </c:pt>
                <c:pt idx="49">
                  <c:v>3.846827272727273</c:v>
                </c:pt>
                <c:pt idx="50">
                  <c:v>4.6399999999999997</c:v>
                </c:pt>
                <c:pt idx="51">
                  <c:v>3.9629999999999996</c:v>
                </c:pt>
                <c:pt idx="52">
                  <c:v>3.82</c:v>
                </c:pt>
                <c:pt idx="53">
                  <c:v>3.6666000000000003</c:v>
                </c:pt>
                <c:pt idx="54">
                  <c:v>4.1303999999999998</c:v>
                </c:pt>
                <c:pt idx="55">
                  <c:v>3.6839000000000004</c:v>
                </c:pt>
                <c:pt idx="56">
                  <c:v>3.7826999999999997</c:v>
                </c:pt>
                <c:pt idx="57">
                  <c:v>3.9793000000000003</c:v>
                </c:pt>
                <c:pt idx="58">
                  <c:v>3.4281999999999999</c:v>
                </c:pt>
                <c:pt idx="59">
                  <c:v>3.84</c:v>
                </c:pt>
                <c:pt idx="60">
                  <c:v>3.3810000000000002</c:v>
                </c:pt>
                <c:pt idx="61">
                  <c:v>3.8528178571428571</c:v>
                </c:pt>
                <c:pt idx="62">
                  <c:v>3.8637000000000001</c:v>
                </c:pt>
                <c:pt idx="63">
                  <c:v>3.5</c:v>
                </c:pt>
                <c:pt idx="64">
                  <c:v>3.6206999999999998</c:v>
                </c:pt>
                <c:pt idx="65">
                  <c:v>3.9545000000000003</c:v>
                </c:pt>
                <c:pt idx="66">
                  <c:v>3.5625</c:v>
                </c:pt>
                <c:pt idx="67">
                  <c:v>3.8039000000000001</c:v>
                </c:pt>
                <c:pt idx="68">
                  <c:v>3.6923000000000004</c:v>
                </c:pt>
                <c:pt idx="69">
                  <c:v>3.8075999999999999</c:v>
                </c:pt>
                <c:pt idx="70">
                  <c:v>3.4786000000000001</c:v>
                </c:pt>
                <c:pt idx="71">
                  <c:v>3.9642999999999997</c:v>
                </c:pt>
                <c:pt idx="72">
                  <c:v>4.28</c:v>
                </c:pt>
                <c:pt idx="73">
                  <c:v>3.9611000000000001</c:v>
                </c:pt>
                <c:pt idx="74">
                  <c:v>3.7915999999999999</c:v>
                </c:pt>
                <c:pt idx="75">
                  <c:v>3.5667</c:v>
                </c:pt>
                <c:pt idx="76">
                  <c:v>4</c:v>
                </c:pt>
                <c:pt idx="77">
                  <c:v>4.04</c:v>
                </c:pt>
                <c:pt idx="78">
                  <c:v>4.0517000000000003</c:v>
                </c:pt>
                <c:pt idx="79">
                  <c:v>3.6337000000000002</c:v>
                </c:pt>
                <c:pt idx="80">
                  <c:v>4.0316999999999998</c:v>
                </c:pt>
                <c:pt idx="81">
                  <c:v>3.6667000000000001</c:v>
                </c:pt>
                <c:pt idx="82">
                  <c:v>3.9665999999999997</c:v>
                </c:pt>
                <c:pt idx="83">
                  <c:v>4.3441999999999998</c:v>
                </c:pt>
                <c:pt idx="84">
                  <c:v>3.8635999999999999</c:v>
                </c:pt>
                <c:pt idx="85">
                  <c:v>3.8075999999999999</c:v>
                </c:pt>
                <c:pt idx="86">
                  <c:v>3.7677999999999998</c:v>
                </c:pt>
                <c:pt idx="87">
                  <c:v>4.1280999999999999</c:v>
                </c:pt>
                <c:pt idx="88">
                  <c:v>3.762</c:v>
                </c:pt>
                <c:pt idx="89">
                  <c:v>3.9676999999999998</c:v>
                </c:pt>
                <c:pt idx="90">
                  <c:v>3.9873285714285722</c:v>
                </c:pt>
                <c:pt idx="91">
                  <c:v>4.4638999999999998</c:v>
                </c:pt>
                <c:pt idx="92">
                  <c:v>4.0667</c:v>
                </c:pt>
                <c:pt idx="93">
                  <c:v>3.9256000000000002</c:v>
                </c:pt>
                <c:pt idx="94">
                  <c:v>3.7920000000000003</c:v>
                </c:pt>
                <c:pt idx="95">
                  <c:v>4.2312000000000003</c:v>
                </c:pt>
                <c:pt idx="96">
                  <c:v>3.8363999999999998</c:v>
                </c:pt>
                <c:pt idx="97">
                  <c:v>3.5954999999999999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282000"/>
        <c:axId val="194349328"/>
      </c:lineChart>
      <c:catAx>
        <c:axId val="14228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4349328"/>
        <c:crosses val="autoZero"/>
        <c:auto val="1"/>
        <c:lblAlgn val="ctr"/>
        <c:lblOffset val="100"/>
        <c:noMultiLvlLbl val="0"/>
      </c:catAx>
      <c:valAx>
        <c:axId val="194349328"/>
        <c:scaling>
          <c:orientation val="minMax"/>
          <c:max val="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282000"/>
        <c:crosses val="autoZero"/>
        <c:crossBetween val="between"/>
        <c:minorUnit val="0.1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31892108296443283"/>
          <c:y val="1.28373629442835E-2"/>
          <c:w val="0.52182190810543261"/>
          <c:h val="3.7688330430941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Литературное чтение 4 кл. 2025</a:t>
            </a:r>
          </a:p>
        </c:rich>
      </c:tx>
      <c:layout>
        <c:manualLayout>
          <c:xMode val="edge"/>
          <c:yMode val="edge"/>
          <c:x val="3.6463043793664857E-2"/>
          <c:y val="1.3016378544947993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9283834189984975E-2"/>
          <c:y val="6.2466078302473173E-2"/>
          <c:w val="0.9804831831301577"/>
          <c:h val="0.55664052387297003"/>
        </c:manualLayout>
      </c:layout>
      <c:lineChart>
        <c:grouping val="standard"/>
        <c:varyColors val="0"/>
        <c:ser>
          <c:idx val="6"/>
          <c:order val="0"/>
          <c:tx>
            <c:v>2025 ср.балл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'ЛЧ-4 диаграмма'!$B$5:$B$102</c:f>
              <c:strCache>
                <c:ptCount val="98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МАОУ Лицей № 28</c:v>
                </c:pt>
                <c:pt idx="3">
                  <c:v>МАОУ СШ № 32</c:v>
                </c:pt>
                <c:pt idx="4">
                  <c:v>МБОУ СШ № 86 </c:v>
                </c:pt>
                <c:pt idx="5">
                  <c:v>МАОУ СШ № 19</c:v>
                </c:pt>
                <c:pt idx="6">
                  <c:v>МАОУ Гимназия № 8</c:v>
                </c:pt>
                <c:pt idx="7">
                  <c:v>МАОУ Гимназия №  9</c:v>
                </c:pt>
                <c:pt idx="8">
                  <c:v>МАОУ СШ  № 12</c:v>
                </c:pt>
                <c:pt idx="9">
                  <c:v>КИРОВСКИЙ РАЙОН</c:v>
                </c:pt>
                <c:pt idx="10">
                  <c:v>МАОУ СШ № 90</c:v>
                </c:pt>
                <c:pt idx="11">
                  <c:v>МАОУ Лицей № 11</c:v>
                </c:pt>
                <c:pt idx="12">
                  <c:v>МАОУ СШ № 46</c:v>
                </c:pt>
                <c:pt idx="13">
                  <c:v>МАОУ СШ № 8 "Созидание"</c:v>
                </c:pt>
                <c:pt idx="14">
                  <c:v>МАОУ Лицей № 6 "Перспектива"</c:v>
                </c:pt>
                <c:pt idx="15">
                  <c:v>МАОУ СШ № 81</c:v>
                </c:pt>
                <c:pt idx="16">
                  <c:v>МАОУ Гимназия № 10</c:v>
                </c:pt>
                <c:pt idx="17">
                  <c:v>МАОУ СШ № 55</c:v>
                </c:pt>
                <c:pt idx="18">
                  <c:v>МАОУ Гимназия № 4</c:v>
                </c:pt>
                <c:pt idx="19">
                  <c:v>МАОУ СШ № 63</c:v>
                </c:pt>
                <c:pt idx="20">
                  <c:v>ЛЕНИНСКИЙ РАЙОН</c:v>
                </c:pt>
                <c:pt idx="21">
                  <c:v>МАОУ СШ № 148</c:v>
                </c:pt>
                <c:pt idx="22">
                  <c:v>МАОУ Гимназия № 11 </c:v>
                </c:pt>
                <c:pt idx="23">
                  <c:v>МАОУ Гимназия № 15</c:v>
                </c:pt>
                <c:pt idx="24">
                  <c:v>МБОУ СШ № 64</c:v>
                </c:pt>
                <c:pt idx="25">
                  <c:v>МАОУ СШ № 53</c:v>
                </c:pt>
                <c:pt idx="26">
                  <c:v>МБОУ СШ № 94</c:v>
                </c:pt>
                <c:pt idx="27">
                  <c:v>МБОУ СШ № 13</c:v>
                </c:pt>
                <c:pt idx="28">
                  <c:v>МАОУ СШ № 65</c:v>
                </c:pt>
                <c:pt idx="29">
                  <c:v>МБОУ СШ № 44</c:v>
                </c:pt>
                <c:pt idx="30">
                  <c:v>МБОУ Гимназия № 7</c:v>
                </c:pt>
                <c:pt idx="31">
                  <c:v>МАОУ Лицей № 3</c:v>
                </c:pt>
                <c:pt idx="32">
                  <c:v>МАОУ СШ № 16</c:v>
                </c:pt>
                <c:pt idx="33">
                  <c:v>МАОУ Лицей № 12</c:v>
                </c:pt>
                <c:pt idx="34">
                  <c:v>ОКТЯБРЬСКИЙ РАЙОН</c:v>
                </c:pt>
                <c:pt idx="35">
                  <c:v>МБОУ Лицей № 8</c:v>
                </c:pt>
                <c:pt idx="36">
                  <c:v>МБОУ Лицей № 10</c:v>
                </c:pt>
                <c:pt idx="37">
                  <c:v>МБОУ СШ № 84</c:v>
                </c:pt>
                <c:pt idx="38">
                  <c:v>МБОУ СШ № 99</c:v>
                </c:pt>
                <c:pt idx="39">
                  <c:v>МАОУ Гимназия № 13 "Академ"</c:v>
                </c:pt>
                <c:pt idx="40">
                  <c:v>МАОУ «КУГ № 1 – Универс»</c:v>
                </c:pt>
                <c:pt idx="41">
                  <c:v>МБОУ СШ № 39</c:v>
                </c:pt>
                <c:pt idx="42">
                  <c:v>МАОУ СШ № 72 </c:v>
                </c:pt>
                <c:pt idx="43">
                  <c:v>МАОУ Лицей № 1</c:v>
                </c:pt>
                <c:pt idx="44">
                  <c:v>МБОУ СШ № 159</c:v>
                </c:pt>
                <c:pt idx="45">
                  <c:v>МАОУ СШ № 82</c:v>
                </c:pt>
                <c:pt idx="46">
                  <c:v>МАОУ СШ № 3</c:v>
                </c:pt>
                <c:pt idx="47">
                  <c:v>МБОУ СШ № 95</c:v>
                </c:pt>
                <c:pt idx="48">
                  <c:v>МБОУ СШ № 133</c:v>
                </c:pt>
                <c:pt idx="49">
                  <c:v>СВЕРДЛОВСКИЙ РАЙОН</c:v>
                </c:pt>
                <c:pt idx="50">
                  <c:v>МАОУ Гимназия № 14</c:v>
                </c:pt>
                <c:pt idx="51">
                  <c:v>МАОУ СШ № 34</c:v>
                </c:pt>
                <c:pt idx="52">
                  <c:v>МАОУ СШ № 76</c:v>
                </c:pt>
                <c:pt idx="53">
                  <c:v>МАОУ Лицей № 9 "Лидер"</c:v>
                </c:pt>
                <c:pt idx="54">
                  <c:v>МАОУ СШ № 137</c:v>
                </c:pt>
                <c:pt idx="55">
                  <c:v>МАОУ СШ № 6</c:v>
                </c:pt>
                <c:pt idx="56">
                  <c:v>МАОУ СШ № 45</c:v>
                </c:pt>
                <c:pt idx="57">
                  <c:v>МАОУ СШ № 42</c:v>
                </c:pt>
                <c:pt idx="58">
                  <c:v>МАОУ СШ № 23</c:v>
                </c:pt>
                <c:pt idx="59">
                  <c:v>МАОУ СШ № 78</c:v>
                </c:pt>
                <c:pt idx="60">
                  <c:v>МАОУ СШ № 158 "Грани"</c:v>
                </c:pt>
                <c:pt idx="61">
                  <c:v>СОВЕТСКИЙ РАЙОН</c:v>
                </c:pt>
                <c:pt idx="62">
                  <c:v>МАОУ СШ № 150</c:v>
                </c:pt>
                <c:pt idx="63">
                  <c:v>МАОУ СШ № 108</c:v>
                </c:pt>
                <c:pt idx="64">
                  <c:v>МАОУ СШ № 156</c:v>
                </c:pt>
                <c:pt idx="65">
                  <c:v>МАОУ СШ № 143</c:v>
                </c:pt>
                <c:pt idx="66">
                  <c:v>МАОУ СШ № 141</c:v>
                </c:pt>
                <c:pt idx="67">
                  <c:v>МАОУ СШ № 145</c:v>
                </c:pt>
                <c:pt idx="68">
                  <c:v>МАОУ СШ № 139</c:v>
                </c:pt>
                <c:pt idx="69">
                  <c:v>МАОУ СШ № 160</c:v>
                </c:pt>
                <c:pt idx="70">
                  <c:v>МАОУ СШ № 149</c:v>
                </c:pt>
                <c:pt idx="71">
                  <c:v>МАОУ СШ № 98</c:v>
                </c:pt>
                <c:pt idx="72">
                  <c:v>МАОУ СШ № 115</c:v>
                </c:pt>
                <c:pt idx="73">
                  <c:v>МАОУ СШ № 7</c:v>
                </c:pt>
                <c:pt idx="74">
                  <c:v>МАОУ СШ № 1</c:v>
                </c:pt>
                <c:pt idx="75">
                  <c:v>МАОУ СШ № 151</c:v>
                </c:pt>
                <c:pt idx="76">
                  <c:v>МАОУ СШ № 152 </c:v>
                </c:pt>
                <c:pt idx="77">
                  <c:v>МАОУ СШ № 85</c:v>
                </c:pt>
                <c:pt idx="78">
                  <c:v>МАОУ СШ № 24</c:v>
                </c:pt>
                <c:pt idx="79">
                  <c:v>МАОУ СШ № 121</c:v>
                </c:pt>
                <c:pt idx="80">
                  <c:v>МАОУ СШ № 154</c:v>
                </c:pt>
                <c:pt idx="81">
                  <c:v>МАОУ СШ № 157</c:v>
                </c:pt>
                <c:pt idx="82">
                  <c:v>МАОУ СШ № 66</c:v>
                </c:pt>
                <c:pt idx="83">
                  <c:v>МАОУ СШ № 147</c:v>
                </c:pt>
                <c:pt idx="84">
                  <c:v>МАОУ СШ № 144</c:v>
                </c:pt>
                <c:pt idx="85">
                  <c:v>МАОУ СШ № 5</c:v>
                </c:pt>
                <c:pt idx="86">
                  <c:v>МАОУ СШ № 134</c:v>
                </c:pt>
                <c:pt idx="87">
                  <c:v>МАОУ СШ № 18</c:v>
                </c:pt>
                <c:pt idx="88">
                  <c:v>МБОУ СШ № 2</c:v>
                </c:pt>
                <c:pt idx="89">
                  <c:v>МАОУ СШ № 91</c:v>
                </c:pt>
                <c:pt idx="90">
                  <c:v>ЦЕНТРАЛЬНЫЙ РАЙОН</c:v>
                </c:pt>
                <c:pt idx="91">
                  <c:v>МАОУ Гимназия № 2</c:v>
                </c:pt>
                <c:pt idx="92">
                  <c:v>МБОУ СОШ № 10 </c:v>
                </c:pt>
                <c:pt idx="93">
                  <c:v>МБОУ  Гимназия № 16</c:v>
                </c:pt>
                <c:pt idx="94">
                  <c:v>МБОУ Лицей № 2</c:v>
                </c:pt>
                <c:pt idx="95">
                  <c:v>МАОУ СШ "Комплекс "Покровский"</c:v>
                </c:pt>
                <c:pt idx="96">
                  <c:v>МБОУ СШ № 4</c:v>
                </c:pt>
                <c:pt idx="97">
                  <c:v>МАОУ СШ № 155</c:v>
                </c:pt>
              </c:strCache>
            </c:strRef>
          </c:cat>
          <c:val>
            <c:numRef>
              <c:f>'ЛЧ-4 диаграмма'!$E$5:$E$102</c:f>
              <c:numCache>
                <c:formatCode>General</c:formatCode>
                <c:ptCount val="98"/>
                <c:pt idx="0">
                  <c:v>4.05</c:v>
                </c:pt>
                <c:pt idx="1">
                  <c:v>4.05</c:v>
                </c:pt>
                <c:pt idx="2">
                  <c:v>4.05</c:v>
                </c:pt>
                <c:pt idx="3">
                  <c:v>4.05</c:v>
                </c:pt>
                <c:pt idx="4">
                  <c:v>4.05</c:v>
                </c:pt>
                <c:pt idx="5">
                  <c:v>4.05</c:v>
                </c:pt>
                <c:pt idx="6">
                  <c:v>4.05</c:v>
                </c:pt>
                <c:pt idx="7">
                  <c:v>4.05</c:v>
                </c:pt>
                <c:pt idx="8">
                  <c:v>4.05</c:v>
                </c:pt>
                <c:pt idx="9">
                  <c:v>4.05</c:v>
                </c:pt>
                <c:pt idx="10">
                  <c:v>4.05</c:v>
                </c:pt>
                <c:pt idx="11">
                  <c:v>4.05</c:v>
                </c:pt>
                <c:pt idx="12">
                  <c:v>4.05</c:v>
                </c:pt>
                <c:pt idx="13">
                  <c:v>4.05</c:v>
                </c:pt>
                <c:pt idx="14">
                  <c:v>4.05</c:v>
                </c:pt>
                <c:pt idx="15">
                  <c:v>4.05</c:v>
                </c:pt>
                <c:pt idx="16">
                  <c:v>4.05</c:v>
                </c:pt>
                <c:pt idx="17">
                  <c:v>4.05</c:v>
                </c:pt>
                <c:pt idx="18">
                  <c:v>4.05</c:v>
                </c:pt>
                <c:pt idx="19">
                  <c:v>4.05</c:v>
                </c:pt>
                <c:pt idx="20">
                  <c:v>4.05</c:v>
                </c:pt>
                <c:pt idx="21" formatCode="0.00">
                  <c:v>4.05</c:v>
                </c:pt>
                <c:pt idx="22" formatCode="0.00">
                  <c:v>4.05</c:v>
                </c:pt>
                <c:pt idx="23" formatCode="0.00">
                  <c:v>4.05</c:v>
                </c:pt>
                <c:pt idx="24" formatCode="0.00">
                  <c:v>4.05</c:v>
                </c:pt>
                <c:pt idx="25" formatCode="0.00">
                  <c:v>4.05</c:v>
                </c:pt>
                <c:pt idx="26" formatCode="0.00">
                  <c:v>4.05</c:v>
                </c:pt>
                <c:pt idx="27" formatCode="0.00">
                  <c:v>4.05</c:v>
                </c:pt>
                <c:pt idx="28" formatCode="0.00">
                  <c:v>4.05</c:v>
                </c:pt>
                <c:pt idx="29" formatCode="0.00">
                  <c:v>4.05</c:v>
                </c:pt>
                <c:pt idx="30" formatCode="0.00">
                  <c:v>4.05</c:v>
                </c:pt>
                <c:pt idx="31" formatCode="0.00">
                  <c:v>4.05</c:v>
                </c:pt>
                <c:pt idx="32" formatCode="0.00">
                  <c:v>4.05</c:v>
                </c:pt>
                <c:pt idx="33" formatCode="0.00">
                  <c:v>4.05</c:v>
                </c:pt>
                <c:pt idx="34">
                  <c:v>4.05</c:v>
                </c:pt>
                <c:pt idx="35">
                  <c:v>4.05</c:v>
                </c:pt>
                <c:pt idx="36">
                  <c:v>4.05</c:v>
                </c:pt>
                <c:pt idx="37">
                  <c:v>4.05</c:v>
                </c:pt>
                <c:pt idx="38">
                  <c:v>4.05</c:v>
                </c:pt>
                <c:pt idx="39">
                  <c:v>4.05</c:v>
                </c:pt>
                <c:pt idx="40">
                  <c:v>4.05</c:v>
                </c:pt>
                <c:pt idx="41">
                  <c:v>4.05</c:v>
                </c:pt>
                <c:pt idx="42">
                  <c:v>4.05</c:v>
                </c:pt>
                <c:pt idx="43">
                  <c:v>4.05</c:v>
                </c:pt>
                <c:pt idx="44">
                  <c:v>4.05</c:v>
                </c:pt>
                <c:pt idx="45">
                  <c:v>4.05</c:v>
                </c:pt>
                <c:pt idx="46">
                  <c:v>4.05</c:v>
                </c:pt>
                <c:pt idx="47">
                  <c:v>4.05</c:v>
                </c:pt>
                <c:pt idx="48">
                  <c:v>4.05</c:v>
                </c:pt>
                <c:pt idx="49">
                  <c:v>4.05</c:v>
                </c:pt>
                <c:pt idx="50">
                  <c:v>4.05</c:v>
                </c:pt>
                <c:pt idx="51">
                  <c:v>4.05</c:v>
                </c:pt>
                <c:pt idx="52">
                  <c:v>4.05</c:v>
                </c:pt>
                <c:pt idx="53">
                  <c:v>4.05</c:v>
                </c:pt>
                <c:pt idx="54">
                  <c:v>4.05</c:v>
                </c:pt>
                <c:pt idx="55">
                  <c:v>4.05</c:v>
                </c:pt>
                <c:pt idx="56">
                  <c:v>4.05</c:v>
                </c:pt>
                <c:pt idx="57">
                  <c:v>4.05</c:v>
                </c:pt>
                <c:pt idx="58">
                  <c:v>4.05</c:v>
                </c:pt>
                <c:pt idx="59">
                  <c:v>4.05</c:v>
                </c:pt>
                <c:pt idx="60">
                  <c:v>4.05</c:v>
                </c:pt>
                <c:pt idx="61">
                  <c:v>4.05</c:v>
                </c:pt>
                <c:pt idx="62">
                  <c:v>4.05</c:v>
                </c:pt>
                <c:pt idx="63">
                  <c:v>4.05</c:v>
                </c:pt>
                <c:pt idx="64">
                  <c:v>4.05</c:v>
                </c:pt>
                <c:pt idx="65">
                  <c:v>4.05</c:v>
                </c:pt>
                <c:pt idx="66">
                  <c:v>4.05</c:v>
                </c:pt>
                <c:pt idx="67">
                  <c:v>4.05</c:v>
                </c:pt>
                <c:pt idx="68">
                  <c:v>4.05</c:v>
                </c:pt>
                <c:pt idx="69">
                  <c:v>4.05</c:v>
                </c:pt>
                <c:pt idx="70">
                  <c:v>4.05</c:v>
                </c:pt>
                <c:pt idx="71">
                  <c:v>4.05</c:v>
                </c:pt>
                <c:pt idx="72">
                  <c:v>4.05</c:v>
                </c:pt>
                <c:pt idx="73">
                  <c:v>4.05</c:v>
                </c:pt>
                <c:pt idx="74">
                  <c:v>4.05</c:v>
                </c:pt>
                <c:pt idx="75">
                  <c:v>4.05</c:v>
                </c:pt>
                <c:pt idx="76">
                  <c:v>4.05</c:v>
                </c:pt>
                <c:pt idx="77">
                  <c:v>4.05</c:v>
                </c:pt>
                <c:pt idx="78">
                  <c:v>4.05</c:v>
                </c:pt>
                <c:pt idx="79">
                  <c:v>4.05</c:v>
                </c:pt>
                <c:pt idx="80">
                  <c:v>4.05</c:v>
                </c:pt>
                <c:pt idx="81">
                  <c:v>4.05</c:v>
                </c:pt>
                <c:pt idx="82">
                  <c:v>4.05</c:v>
                </c:pt>
                <c:pt idx="83">
                  <c:v>4.05</c:v>
                </c:pt>
                <c:pt idx="84">
                  <c:v>4.05</c:v>
                </c:pt>
                <c:pt idx="85">
                  <c:v>4.05</c:v>
                </c:pt>
                <c:pt idx="86">
                  <c:v>4.05</c:v>
                </c:pt>
                <c:pt idx="87">
                  <c:v>4.05</c:v>
                </c:pt>
                <c:pt idx="88">
                  <c:v>4.05</c:v>
                </c:pt>
                <c:pt idx="89">
                  <c:v>4.05</c:v>
                </c:pt>
                <c:pt idx="90">
                  <c:v>4.05</c:v>
                </c:pt>
                <c:pt idx="91">
                  <c:v>4.05</c:v>
                </c:pt>
                <c:pt idx="92">
                  <c:v>4.05</c:v>
                </c:pt>
                <c:pt idx="93">
                  <c:v>4.05</c:v>
                </c:pt>
                <c:pt idx="94">
                  <c:v>4.05</c:v>
                </c:pt>
                <c:pt idx="95">
                  <c:v>4.05</c:v>
                </c:pt>
                <c:pt idx="96">
                  <c:v>4.05</c:v>
                </c:pt>
                <c:pt idx="97">
                  <c:v>4.05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'ЛЧ-4 диаграмма'!$B$5:$B$102</c:f>
              <c:strCache>
                <c:ptCount val="98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МАОУ Лицей № 28</c:v>
                </c:pt>
                <c:pt idx="3">
                  <c:v>МАОУ СШ № 32</c:v>
                </c:pt>
                <c:pt idx="4">
                  <c:v>МБОУ СШ № 86 </c:v>
                </c:pt>
                <c:pt idx="5">
                  <c:v>МАОУ СШ № 19</c:v>
                </c:pt>
                <c:pt idx="6">
                  <c:v>МАОУ Гимназия № 8</c:v>
                </c:pt>
                <c:pt idx="7">
                  <c:v>МАОУ Гимназия №  9</c:v>
                </c:pt>
                <c:pt idx="8">
                  <c:v>МАОУ СШ  № 12</c:v>
                </c:pt>
                <c:pt idx="9">
                  <c:v>КИРОВСКИЙ РАЙОН</c:v>
                </c:pt>
                <c:pt idx="10">
                  <c:v>МАОУ СШ № 90</c:v>
                </c:pt>
                <c:pt idx="11">
                  <c:v>МАОУ Лицей № 11</c:v>
                </c:pt>
                <c:pt idx="12">
                  <c:v>МАОУ СШ № 46</c:v>
                </c:pt>
                <c:pt idx="13">
                  <c:v>МАОУ СШ № 8 "Созидание"</c:v>
                </c:pt>
                <c:pt idx="14">
                  <c:v>МАОУ Лицей № 6 "Перспектива"</c:v>
                </c:pt>
                <c:pt idx="15">
                  <c:v>МАОУ СШ № 81</c:v>
                </c:pt>
                <c:pt idx="16">
                  <c:v>МАОУ Гимназия № 10</c:v>
                </c:pt>
                <c:pt idx="17">
                  <c:v>МАОУ СШ № 55</c:v>
                </c:pt>
                <c:pt idx="18">
                  <c:v>МАОУ Гимназия № 4</c:v>
                </c:pt>
                <c:pt idx="19">
                  <c:v>МАОУ СШ № 63</c:v>
                </c:pt>
                <c:pt idx="20">
                  <c:v>ЛЕНИНСКИЙ РАЙОН</c:v>
                </c:pt>
                <c:pt idx="21">
                  <c:v>МАОУ СШ № 148</c:v>
                </c:pt>
                <c:pt idx="22">
                  <c:v>МАОУ Гимназия № 11 </c:v>
                </c:pt>
                <c:pt idx="23">
                  <c:v>МАОУ Гимназия № 15</c:v>
                </c:pt>
                <c:pt idx="24">
                  <c:v>МБОУ СШ № 64</c:v>
                </c:pt>
                <c:pt idx="25">
                  <c:v>МАОУ СШ № 53</c:v>
                </c:pt>
                <c:pt idx="26">
                  <c:v>МБОУ СШ № 94</c:v>
                </c:pt>
                <c:pt idx="27">
                  <c:v>МБОУ СШ № 13</c:v>
                </c:pt>
                <c:pt idx="28">
                  <c:v>МАОУ СШ № 65</c:v>
                </c:pt>
                <c:pt idx="29">
                  <c:v>МБОУ СШ № 44</c:v>
                </c:pt>
                <c:pt idx="30">
                  <c:v>МБОУ Гимназия № 7</c:v>
                </c:pt>
                <c:pt idx="31">
                  <c:v>МАОУ Лицей № 3</c:v>
                </c:pt>
                <c:pt idx="32">
                  <c:v>МАОУ СШ № 16</c:v>
                </c:pt>
                <c:pt idx="33">
                  <c:v>МАОУ Лицей № 12</c:v>
                </c:pt>
                <c:pt idx="34">
                  <c:v>ОКТЯБРЬСКИЙ РАЙОН</c:v>
                </c:pt>
                <c:pt idx="35">
                  <c:v>МБОУ Лицей № 8</c:v>
                </c:pt>
                <c:pt idx="36">
                  <c:v>МБОУ Лицей № 10</c:v>
                </c:pt>
                <c:pt idx="37">
                  <c:v>МБОУ СШ № 84</c:v>
                </c:pt>
                <c:pt idx="38">
                  <c:v>МБОУ СШ № 99</c:v>
                </c:pt>
                <c:pt idx="39">
                  <c:v>МАОУ Гимназия № 13 "Академ"</c:v>
                </c:pt>
                <c:pt idx="40">
                  <c:v>МАОУ «КУГ № 1 – Универс»</c:v>
                </c:pt>
                <c:pt idx="41">
                  <c:v>МБОУ СШ № 39</c:v>
                </c:pt>
                <c:pt idx="42">
                  <c:v>МАОУ СШ № 72 </c:v>
                </c:pt>
                <c:pt idx="43">
                  <c:v>МАОУ Лицей № 1</c:v>
                </c:pt>
                <c:pt idx="44">
                  <c:v>МБОУ СШ № 159</c:v>
                </c:pt>
                <c:pt idx="45">
                  <c:v>МАОУ СШ № 82</c:v>
                </c:pt>
                <c:pt idx="46">
                  <c:v>МАОУ СШ № 3</c:v>
                </c:pt>
                <c:pt idx="47">
                  <c:v>МБОУ СШ № 95</c:v>
                </c:pt>
                <c:pt idx="48">
                  <c:v>МБОУ СШ № 133</c:v>
                </c:pt>
                <c:pt idx="49">
                  <c:v>СВЕРДЛОВСКИЙ РАЙОН</c:v>
                </c:pt>
                <c:pt idx="50">
                  <c:v>МАОУ Гимназия № 14</c:v>
                </c:pt>
                <c:pt idx="51">
                  <c:v>МАОУ СШ № 34</c:v>
                </c:pt>
                <c:pt idx="52">
                  <c:v>МАОУ СШ № 76</c:v>
                </c:pt>
                <c:pt idx="53">
                  <c:v>МАОУ Лицей № 9 "Лидер"</c:v>
                </c:pt>
                <c:pt idx="54">
                  <c:v>МАОУ СШ № 137</c:v>
                </c:pt>
                <c:pt idx="55">
                  <c:v>МАОУ СШ № 6</c:v>
                </c:pt>
                <c:pt idx="56">
                  <c:v>МАОУ СШ № 45</c:v>
                </c:pt>
                <c:pt idx="57">
                  <c:v>МАОУ СШ № 42</c:v>
                </c:pt>
                <c:pt idx="58">
                  <c:v>МАОУ СШ № 23</c:v>
                </c:pt>
                <c:pt idx="59">
                  <c:v>МАОУ СШ № 78</c:v>
                </c:pt>
                <c:pt idx="60">
                  <c:v>МАОУ СШ № 158 "Грани"</c:v>
                </c:pt>
                <c:pt idx="61">
                  <c:v>СОВЕТСКИЙ РАЙОН</c:v>
                </c:pt>
                <c:pt idx="62">
                  <c:v>МАОУ СШ № 150</c:v>
                </c:pt>
                <c:pt idx="63">
                  <c:v>МАОУ СШ № 108</c:v>
                </c:pt>
                <c:pt idx="64">
                  <c:v>МАОУ СШ № 156</c:v>
                </c:pt>
                <c:pt idx="65">
                  <c:v>МАОУ СШ № 143</c:v>
                </c:pt>
                <c:pt idx="66">
                  <c:v>МАОУ СШ № 141</c:v>
                </c:pt>
                <c:pt idx="67">
                  <c:v>МАОУ СШ № 145</c:v>
                </c:pt>
                <c:pt idx="68">
                  <c:v>МАОУ СШ № 139</c:v>
                </c:pt>
                <c:pt idx="69">
                  <c:v>МАОУ СШ № 160</c:v>
                </c:pt>
                <c:pt idx="70">
                  <c:v>МАОУ СШ № 149</c:v>
                </c:pt>
                <c:pt idx="71">
                  <c:v>МАОУ СШ № 98</c:v>
                </c:pt>
                <c:pt idx="72">
                  <c:v>МАОУ СШ № 115</c:v>
                </c:pt>
                <c:pt idx="73">
                  <c:v>МАОУ СШ № 7</c:v>
                </c:pt>
                <c:pt idx="74">
                  <c:v>МАОУ СШ № 1</c:v>
                </c:pt>
                <c:pt idx="75">
                  <c:v>МАОУ СШ № 151</c:v>
                </c:pt>
                <c:pt idx="76">
                  <c:v>МАОУ СШ № 152 </c:v>
                </c:pt>
                <c:pt idx="77">
                  <c:v>МАОУ СШ № 85</c:v>
                </c:pt>
                <c:pt idx="78">
                  <c:v>МАОУ СШ № 24</c:v>
                </c:pt>
                <c:pt idx="79">
                  <c:v>МАОУ СШ № 121</c:v>
                </c:pt>
                <c:pt idx="80">
                  <c:v>МАОУ СШ № 154</c:v>
                </c:pt>
                <c:pt idx="81">
                  <c:v>МАОУ СШ № 157</c:v>
                </c:pt>
                <c:pt idx="82">
                  <c:v>МАОУ СШ № 66</c:v>
                </c:pt>
                <c:pt idx="83">
                  <c:v>МАОУ СШ № 147</c:v>
                </c:pt>
                <c:pt idx="84">
                  <c:v>МАОУ СШ № 144</c:v>
                </c:pt>
                <c:pt idx="85">
                  <c:v>МАОУ СШ № 5</c:v>
                </c:pt>
                <c:pt idx="86">
                  <c:v>МАОУ СШ № 134</c:v>
                </c:pt>
                <c:pt idx="87">
                  <c:v>МАОУ СШ № 18</c:v>
                </c:pt>
                <c:pt idx="88">
                  <c:v>МБОУ СШ № 2</c:v>
                </c:pt>
                <c:pt idx="89">
                  <c:v>МАОУ СШ № 91</c:v>
                </c:pt>
                <c:pt idx="90">
                  <c:v>ЦЕНТРАЛЬНЫЙ РАЙОН</c:v>
                </c:pt>
                <c:pt idx="91">
                  <c:v>МАОУ Гимназия № 2</c:v>
                </c:pt>
                <c:pt idx="92">
                  <c:v>МБОУ СОШ № 10 </c:v>
                </c:pt>
                <c:pt idx="93">
                  <c:v>МБОУ  Гимназия № 16</c:v>
                </c:pt>
                <c:pt idx="94">
                  <c:v>МБОУ Лицей № 2</c:v>
                </c:pt>
                <c:pt idx="95">
                  <c:v>МАОУ СШ "Комплекс "Покровский"</c:v>
                </c:pt>
                <c:pt idx="96">
                  <c:v>МБОУ СШ № 4</c:v>
                </c:pt>
                <c:pt idx="97">
                  <c:v>МАОУ СШ № 155</c:v>
                </c:pt>
              </c:strCache>
            </c:strRef>
          </c:cat>
          <c:val>
            <c:numRef>
              <c:f>'ЛЧ-4 диаграмма'!$D$5:$D$102</c:f>
              <c:numCache>
                <c:formatCode>0.00</c:formatCode>
                <c:ptCount val="98"/>
                <c:pt idx="0">
                  <c:v>3.8394374999999994</c:v>
                </c:pt>
                <c:pt idx="1">
                  <c:v>4.3871000000000002</c:v>
                </c:pt>
                <c:pt idx="2">
                  <c:v>4.2631999999999994</c:v>
                </c:pt>
                <c:pt idx="3">
                  <c:v>3.84</c:v>
                </c:pt>
                <c:pt idx="4">
                  <c:v>3.7829999999999995</c:v>
                </c:pt>
                <c:pt idx="5">
                  <c:v>3.76</c:v>
                </c:pt>
                <c:pt idx="6">
                  <c:v>3.7269000000000005</c:v>
                </c:pt>
                <c:pt idx="7">
                  <c:v>3.6087000000000002</c:v>
                </c:pt>
                <c:pt idx="8">
                  <c:v>3.3465999999999996</c:v>
                </c:pt>
                <c:pt idx="9">
                  <c:v>3.81751</c:v>
                </c:pt>
                <c:pt idx="10">
                  <c:v>4.3704000000000001</c:v>
                </c:pt>
                <c:pt idx="11">
                  <c:v>4.2172999999999998</c:v>
                </c:pt>
                <c:pt idx="12">
                  <c:v>4.1852</c:v>
                </c:pt>
                <c:pt idx="13">
                  <c:v>4</c:v>
                </c:pt>
                <c:pt idx="14">
                  <c:v>3.88</c:v>
                </c:pt>
                <c:pt idx="15">
                  <c:v>3.76</c:v>
                </c:pt>
                <c:pt idx="16">
                  <c:v>3.65</c:v>
                </c:pt>
                <c:pt idx="17">
                  <c:v>3.65</c:v>
                </c:pt>
                <c:pt idx="18">
                  <c:v>3.24</c:v>
                </c:pt>
                <c:pt idx="19">
                  <c:v>3.2222000000000004</c:v>
                </c:pt>
                <c:pt idx="20">
                  <c:v>3.6755076923076921</c:v>
                </c:pt>
                <c:pt idx="21">
                  <c:v>4.0769000000000002</c:v>
                </c:pt>
                <c:pt idx="22">
                  <c:v>3.9996000000000005</c:v>
                </c:pt>
                <c:pt idx="23">
                  <c:v>3.9229999999999996</c:v>
                </c:pt>
                <c:pt idx="24">
                  <c:v>3.9167000000000001</c:v>
                </c:pt>
                <c:pt idx="25">
                  <c:v>3.88</c:v>
                </c:pt>
                <c:pt idx="26">
                  <c:v>3.7055000000000002</c:v>
                </c:pt>
                <c:pt idx="27">
                  <c:v>3.6471000000000005</c:v>
                </c:pt>
                <c:pt idx="28">
                  <c:v>3.5004000000000004</c:v>
                </c:pt>
                <c:pt idx="29">
                  <c:v>3.4611000000000001</c:v>
                </c:pt>
                <c:pt idx="30">
                  <c:v>3.4443999999999999</c:v>
                </c:pt>
                <c:pt idx="31">
                  <c:v>3.4285999999999994</c:v>
                </c:pt>
                <c:pt idx="32">
                  <c:v>3.407</c:v>
                </c:pt>
                <c:pt idx="33">
                  <c:v>3.3912999999999998</c:v>
                </c:pt>
                <c:pt idx="34">
                  <c:v>3.8308285714285715</c:v>
                </c:pt>
                <c:pt idx="35">
                  <c:v>4.375</c:v>
                </c:pt>
                <c:pt idx="36">
                  <c:v>4.3460999999999999</c:v>
                </c:pt>
                <c:pt idx="37">
                  <c:v>4.2915999999999999</c:v>
                </c:pt>
                <c:pt idx="38">
                  <c:v>4.0380999999999991</c:v>
                </c:pt>
                <c:pt idx="39">
                  <c:v>3.8957999999999999</c:v>
                </c:pt>
                <c:pt idx="40">
                  <c:v>3.8845999999999998</c:v>
                </c:pt>
                <c:pt idx="41">
                  <c:v>3.88</c:v>
                </c:pt>
                <c:pt idx="42">
                  <c:v>3.8485</c:v>
                </c:pt>
                <c:pt idx="43">
                  <c:v>3.8393000000000002</c:v>
                </c:pt>
                <c:pt idx="44">
                  <c:v>3.76</c:v>
                </c:pt>
                <c:pt idx="45">
                  <c:v>3.6254000000000004</c:v>
                </c:pt>
                <c:pt idx="46">
                  <c:v>3.5806</c:v>
                </c:pt>
                <c:pt idx="47">
                  <c:v>3.1665999999999999</c:v>
                </c:pt>
                <c:pt idx="48">
                  <c:v>3.1</c:v>
                </c:pt>
                <c:pt idx="49">
                  <c:v>3.8468272727272721</c:v>
                </c:pt>
                <c:pt idx="50">
                  <c:v>4.6399999999999997</c:v>
                </c:pt>
                <c:pt idx="51">
                  <c:v>4.1303999999999998</c:v>
                </c:pt>
                <c:pt idx="52">
                  <c:v>3.9793000000000003</c:v>
                </c:pt>
                <c:pt idx="53">
                  <c:v>3.9629999999999996</c:v>
                </c:pt>
                <c:pt idx="54">
                  <c:v>3.84</c:v>
                </c:pt>
                <c:pt idx="55">
                  <c:v>3.82</c:v>
                </c:pt>
                <c:pt idx="56">
                  <c:v>3.7826999999999997</c:v>
                </c:pt>
                <c:pt idx="57">
                  <c:v>3.6839000000000004</c:v>
                </c:pt>
                <c:pt idx="58">
                  <c:v>3.6666000000000003</c:v>
                </c:pt>
                <c:pt idx="59">
                  <c:v>3.4281999999999999</c:v>
                </c:pt>
                <c:pt idx="60">
                  <c:v>3.3810000000000002</c:v>
                </c:pt>
                <c:pt idx="61">
                  <c:v>3.8528178571428575</c:v>
                </c:pt>
                <c:pt idx="62">
                  <c:v>4.3441999999999998</c:v>
                </c:pt>
                <c:pt idx="63">
                  <c:v>4.28</c:v>
                </c:pt>
                <c:pt idx="64">
                  <c:v>4.1280999999999999</c:v>
                </c:pt>
                <c:pt idx="65">
                  <c:v>4.0517000000000003</c:v>
                </c:pt>
                <c:pt idx="66">
                  <c:v>4.04</c:v>
                </c:pt>
                <c:pt idx="67">
                  <c:v>4.0316999999999998</c:v>
                </c:pt>
                <c:pt idx="68">
                  <c:v>4</c:v>
                </c:pt>
                <c:pt idx="69">
                  <c:v>3.9676999999999998</c:v>
                </c:pt>
                <c:pt idx="70">
                  <c:v>3.9665999999999997</c:v>
                </c:pt>
                <c:pt idx="71">
                  <c:v>3.9642999999999997</c:v>
                </c:pt>
                <c:pt idx="72">
                  <c:v>3.9611000000000001</c:v>
                </c:pt>
                <c:pt idx="73">
                  <c:v>3.9545000000000003</c:v>
                </c:pt>
                <c:pt idx="74">
                  <c:v>3.8637000000000001</c:v>
                </c:pt>
                <c:pt idx="75">
                  <c:v>3.8635999999999999</c:v>
                </c:pt>
                <c:pt idx="76">
                  <c:v>3.8075999999999999</c:v>
                </c:pt>
                <c:pt idx="77">
                  <c:v>3.8075999999999999</c:v>
                </c:pt>
                <c:pt idx="78">
                  <c:v>3.8039000000000001</c:v>
                </c:pt>
                <c:pt idx="79">
                  <c:v>3.7915999999999999</c:v>
                </c:pt>
                <c:pt idx="80">
                  <c:v>3.7677999999999998</c:v>
                </c:pt>
                <c:pt idx="81">
                  <c:v>3.762</c:v>
                </c:pt>
                <c:pt idx="82">
                  <c:v>3.6923000000000004</c:v>
                </c:pt>
                <c:pt idx="83">
                  <c:v>3.6667000000000001</c:v>
                </c:pt>
                <c:pt idx="84">
                  <c:v>3.6337000000000002</c:v>
                </c:pt>
                <c:pt idx="85">
                  <c:v>3.6206999999999998</c:v>
                </c:pt>
                <c:pt idx="86">
                  <c:v>3.5667</c:v>
                </c:pt>
                <c:pt idx="87">
                  <c:v>3.5625</c:v>
                </c:pt>
                <c:pt idx="88">
                  <c:v>3.5</c:v>
                </c:pt>
                <c:pt idx="89">
                  <c:v>3.4786000000000001</c:v>
                </c:pt>
                <c:pt idx="90">
                  <c:v>3.9873285714285722</c:v>
                </c:pt>
                <c:pt idx="91">
                  <c:v>4.4638999999999998</c:v>
                </c:pt>
                <c:pt idx="92">
                  <c:v>4.2312000000000003</c:v>
                </c:pt>
                <c:pt idx="93">
                  <c:v>4.0667</c:v>
                </c:pt>
                <c:pt idx="94">
                  <c:v>3.9256000000000002</c:v>
                </c:pt>
                <c:pt idx="95">
                  <c:v>3.8363999999999998</c:v>
                </c:pt>
                <c:pt idx="96">
                  <c:v>3.7920000000000003</c:v>
                </c:pt>
                <c:pt idx="97">
                  <c:v>3.5954999999999999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312008"/>
        <c:axId val="82961384"/>
      </c:lineChart>
      <c:catAx>
        <c:axId val="195312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961384"/>
        <c:crosses val="autoZero"/>
        <c:auto val="1"/>
        <c:lblAlgn val="ctr"/>
        <c:lblOffset val="100"/>
        <c:noMultiLvlLbl val="0"/>
      </c:catAx>
      <c:valAx>
        <c:axId val="82961384"/>
        <c:scaling>
          <c:orientation val="minMax"/>
          <c:max val="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5312008"/>
        <c:crosses val="autoZero"/>
        <c:crossBetween val="between"/>
        <c:minorUnit val="0.1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28861579706390983"/>
          <c:y val="3.106028686789694E-3"/>
          <c:w val="0.58858206232613042"/>
          <c:h val="5.52925411175257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55563</xdr:colOff>
      <xdr:row>0</xdr:row>
      <xdr:rowOff>59530</xdr:rowOff>
    </xdr:from>
    <xdr:to>
      <xdr:col>21</xdr:col>
      <xdr:colOff>11906</xdr:colOff>
      <xdr:row>0</xdr:row>
      <xdr:rowOff>5095875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0.11419</cdr:x>
      <cdr:y>0.0549</cdr:y>
    </cdr:from>
    <cdr:to>
      <cdr:x>0.11512</cdr:x>
      <cdr:y>0.66063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603531" y="276489"/>
          <a:ext cx="13073" cy="305064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0.22387</cdr:x>
      <cdr:y>0.05043</cdr:y>
    </cdr:from>
    <cdr:to>
      <cdr:x>0.22515</cdr:x>
      <cdr:y>0.65852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D28AE512-1B33-45A9-804C-371B7C77E461}"/>
            </a:ext>
          </a:extLst>
        </cdr:cNvPr>
        <cdr:cNvCxnSpPr/>
      </cdr:nvCxnSpPr>
      <cdr:spPr>
        <a:xfrm xmlns:a="http://schemas.openxmlformats.org/drawingml/2006/main">
          <a:off x="3143703" y="253983"/>
          <a:ext cx="18067" cy="306257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0.36496</cdr:x>
      <cdr:y>0.0494</cdr:y>
    </cdr:from>
    <cdr:to>
      <cdr:x>0.36533</cdr:x>
      <cdr:y>0.66063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CE70001F-D757-4D82-BE10-4F2B74A73388}"/>
            </a:ext>
          </a:extLst>
        </cdr:cNvPr>
        <cdr:cNvCxnSpPr/>
      </cdr:nvCxnSpPr>
      <cdr:spPr>
        <a:xfrm xmlns:a="http://schemas.openxmlformats.org/drawingml/2006/main">
          <a:off x="5125046" y="248795"/>
          <a:ext cx="5224" cy="307834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0.51523</cdr:x>
      <cdr:y>0.05778</cdr:y>
    </cdr:from>
    <cdr:to>
      <cdr:x>0.51531</cdr:x>
      <cdr:y>0.65852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9BB3FF8-3C56-42D3-AA33-D969C0CED666}"/>
            </a:ext>
          </a:extLst>
        </cdr:cNvPr>
        <cdr:cNvCxnSpPr/>
      </cdr:nvCxnSpPr>
      <cdr:spPr>
        <a:xfrm xmlns:a="http://schemas.openxmlformats.org/drawingml/2006/main">
          <a:off x="7235297" y="291014"/>
          <a:ext cx="1057" cy="302553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0.63514</cdr:x>
      <cdr:y>0.0601</cdr:y>
    </cdr:from>
    <cdr:to>
      <cdr:x>0.63587</cdr:x>
      <cdr:y>0.66063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:a16="http://schemas.microsoft.com/office/drawing/2014/main" xmlns="" id="{7BB290B6-15AE-45EB-9A8A-919B64987878}"/>
            </a:ext>
          </a:extLst>
        </cdr:cNvPr>
        <cdr:cNvCxnSpPr/>
      </cdr:nvCxnSpPr>
      <cdr:spPr>
        <a:xfrm xmlns:a="http://schemas.openxmlformats.org/drawingml/2006/main" flipH="1">
          <a:off x="8919104" y="302691"/>
          <a:ext cx="10335" cy="302444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0.92222</cdr:x>
      <cdr:y>0.04987</cdr:y>
    </cdr:from>
    <cdr:to>
      <cdr:x>0.92379</cdr:x>
      <cdr:y>0.66063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xmlns="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2950579" y="251163"/>
          <a:ext cx="21941" cy="307597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0.02544</cdr:x>
      <cdr:y>0.04892</cdr:y>
    </cdr:from>
    <cdr:to>
      <cdr:x>0.02558</cdr:x>
      <cdr:y>0.65852</cdr:y>
    </cdr:to>
    <cdr:cxnSp macro="">
      <cdr:nvCxnSpPr>
        <cdr:cNvPr id="15" name="Прямая соединительная линия 14"/>
        <cdr:cNvCxnSpPr/>
      </cdr:nvCxnSpPr>
      <cdr:spPr>
        <a:xfrm xmlns:a="http://schemas.openxmlformats.org/drawingml/2006/main" flipH="1">
          <a:off x="357187" y="246378"/>
          <a:ext cx="2027" cy="30701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63499</xdr:colOff>
      <xdr:row>0</xdr:row>
      <xdr:rowOff>59530</xdr:rowOff>
    </xdr:from>
    <xdr:to>
      <xdr:col>21</xdr:col>
      <xdr:colOff>571500</xdr:colOff>
      <xdr:row>0</xdr:row>
      <xdr:rowOff>5083969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0.11475</cdr:x>
      <cdr:y>0.05559</cdr:y>
    </cdr:from>
    <cdr:to>
      <cdr:x>0.11522</cdr:x>
      <cdr:y>0.63062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670110" y="281279"/>
          <a:ext cx="6935" cy="29097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0.22403</cdr:x>
      <cdr:y>0.06728</cdr:y>
    </cdr:from>
    <cdr:to>
      <cdr:x>0.2243</cdr:x>
      <cdr:y>0.63901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3260660" y="340436"/>
          <a:ext cx="3940" cy="289303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0.3644</cdr:x>
      <cdr:y>0.05964</cdr:y>
    </cdr:from>
    <cdr:to>
      <cdr:x>0.36471</cdr:x>
      <cdr:y>0.63481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CE70001F-D757-4D82-BE10-4F2B74A73388}"/>
            </a:ext>
          </a:extLst>
        </cdr:cNvPr>
        <cdr:cNvCxnSpPr/>
      </cdr:nvCxnSpPr>
      <cdr:spPr>
        <a:xfrm xmlns:a="http://schemas.openxmlformats.org/drawingml/2006/main" flipH="1">
          <a:off x="5492750" y="299643"/>
          <a:ext cx="4583" cy="288991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0.5119</cdr:x>
      <cdr:y>0.06604</cdr:y>
    </cdr:from>
    <cdr:to>
      <cdr:x>0.51323</cdr:x>
      <cdr:y>0.63476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9BB3FF8-3C56-42D3-AA33-D969C0CED666}"/>
            </a:ext>
          </a:extLst>
        </cdr:cNvPr>
        <cdr:cNvCxnSpPr/>
      </cdr:nvCxnSpPr>
      <cdr:spPr>
        <a:xfrm xmlns:a="http://schemas.openxmlformats.org/drawingml/2006/main">
          <a:off x="7450546" y="334195"/>
          <a:ext cx="19343" cy="287780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0.63316</cdr:x>
      <cdr:y>0.06049</cdr:y>
    </cdr:from>
    <cdr:to>
      <cdr:x>0.63402</cdr:x>
      <cdr:y>0.63902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:a16="http://schemas.microsoft.com/office/drawing/2014/main" xmlns="" id="{7BB290B6-15AE-45EB-9A8A-919B64987878}"/>
            </a:ext>
          </a:extLst>
        </cdr:cNvPr>
        <cdr:cNvCxnSpPr/>
      </cdr:nvCxnSpPr>
      <cdr:spPr>
        <a:xfrm xmlns:a="http://schemas.openxmlformats.org/drawingml/2006/main">
          <a:off x="9543863" y="303933"/>
          <a:ext cx="12887" cy="290678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0.9242</cdr:x>
      <cdr:y>0.0598</cdr:y>
    </cdr:from>
    <cdr:to>
      <cdr:x>0.9248</cdr:x>
      <cdr:y>0.64288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xmlns="" id="{80FE0DEE-CC5C-4143-BE8B-02CB46498D4C}"/>
            </a:ext>
          </a:extLst>
        </cdr:cNvPr>
        <cdr:cNvCxnSpPr/>
      </cdr:nvCxnSpPr>
      <cdr:spPr>
        <a:xfrm xmlns:a="http://schemas.openxmlformats.org/drawingml/2006/main" flipH="1">
          <a:off x="13451418" y="302583"/>
          <a:ext cx="8838" cy="295047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0.02245</cdr:x>
      <cdr:y>0.05426</cdr:y>
    </cdr:from>
    <cdr:to>
      <cdr:x>0.02317</cdr:x>
      <cdr:y>0.6327</cdr:y>
    </cdr:to>
    <cdr:cxnSp macro="">
      <cdr:nvCxnSpPr>
        <cdr:cNvPr id="15" name="Прямая соединительная линия 14"/>
        <cdr:cNvCxnSpPr/>
      </cdr:nvCxnSpPr>
      <cdr:spPr>
        <a:xfrm xmlns:a="http://schemas.openxmlformats.org/drawingml/2006/main">
          <a:off x="338341" y="272645"/>
          <a:ext cx="10909" cy="29063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abSelected="1" zoomScale="90" zoomScaleNormal="90" workbookViewId="0">
      <selection activeCell="B2" sqref="B2:B3"/>
    </sheetView>
  </sheetViews>
  <sheetFormatPr defaultRowHeight="15" x14ac:dyDescent="0.25"/>
  <cols>
    <col min="1" max="1" width="5.7109375" style="5" customWidth="1"/>
    <col min="2" max="2" width="33" style="5" customWidth="1"/>
    <col min="3" max="7" width="8.7109375" style="5" customWidth="1"/>
    <col min="8" max="8" width="9.140625" style="5" customWidth="1"/>
    <col min="9" max="16384" width="9.140625" style="5"/>
  </cols>
  <sheetData>
    <row r="1" spans="1:12" ht="409.5" customHeight="1" thickBot="1" x14ac:dyDescent="0.3"/>
    <row r="2" spans="1:12" ht="15" customHeight="1" x14ac:dyDescent="0.25">
      <c r="A2" s="410" t="s">
        <v>0</v>
      </c>
      <c r="B2" s="412" t="s">
        <v>64</v>
      </c>
      <c r="C2" s="414">
        <v>2025</v>
      </c>
      <c r="D2" s="415"/>
      <c r="E2" s="415"/>
      <c r="F2" s="415"/>
      <c r="G2" s="408" t="s">
        <v>66</v>
      </c>
    </row>
    <row r="3" spans="1:12" ht="51" customHeight="1" thickBot="1" x14ac:dyDescent="0.3">
      <c r="A3" s="411"/>
      <c r="B3" s="413"/>
      <c r="C3" s="154" t="s">
        <v>67</v>
      </c>
      <c r="D3" s="82" t="s">
        <v>149</v>
      </c>
      <c r="E3" s="46" t="s">
        <v>150</v>
      </c>
      <c r="F3" s="236" t="s">
        <v>56</v>
      </c>
      <c r="G3" s="409"/>
    </row>
    <row r="4" spans="1:12" ht="15" customHeight="1" thickBot="1" x14ac:dyDescent="0.3">
      <c r="A4" s="75"/>
      <c r="B4" s="76" t="s">
        <v>72</v>
      </c>
      <c r="C4" s="87">
        <f>C5+C14+C25+C39+C54+C66+C95</f>
        <v>2915</v>
      </c>
      <c r="D4" s="156">
        <f>AVERAGE(D6:D13,D15:D24,D26:D38,D40:D53,D55:D65,D67:D94,D96:D102)</f>
        <v>3.8286714285714281</v>
      </c>
      <c r="E4" s="148">
        <v>4.05</v>
      </c>
      <c r="F4" s="376"/>
      <c r="G4" s="378"/>
      <c r="I4" s="49"/>
      <c r="J4" s="13" t="s">
        <v>58</v>
      </c>
    </row>
    <row r="5" spans="1:12" ht="15" customHeight="1" thickBot="1" x14ac:dyDescent="0.3">
      <c r="A5" s="74"/>
      <c r="B5" s="77" t="s">
        <v>73</v>
      </c>
      <c r="C5" s="89">
        <f>SUM(C6:C13)</f>
        <v>194</v>
      </c>
      <c r="D5" s="157">
        <f>AVERAGE(D6:D13)</f>
        <v>3.8394374999999998</v>
      </c>
      <c r="E5" s="146">
        <v>4.05</v>
      </c>
      <c r="F5" s="377"/>
      <c r="G5" s="379"/>
      <c r="I5" s="67"/>
      <c r="J5" s="13" t="s">
        <v>65</v>
      </c>
    </row>
    <row r="6" spans="1:12" ht="15" customHeight="1" x14ac:dyDescent="0.25">
      <c r="A6" s="152">
        <v>1</v>
      </c>
      <c r="B6" s="4" t="s">
        <v>87</v>
      </c>
      <c r="C6" s="208">
        <v>22</v>
      </c>
      <c r="D6" s="107">
        <v>3.7269000000000005</v>
      </c>
      <c r="E6" s="220">
        <v>4.05</v>
      </c>
      <c r="F6" s="4">
        <v>60</v>
      </c>
      <c r="G6" s="406">
        <f>F6</f>
        <v>60</v>
      </c>
      <c r="I6" s="153"/>
      <c r="J6" s="13" t="s">
        <v>61</v>
      </c>
    </row>
    <row r="7" spans="1:12" ht="15" customHeight="1" x14ac:dyDescent="0.25">
      <c r="A7" s="161">
        <v>2</v>
      </c>
      <c r="B7" s="3" t="s">
        <v>39</v>
      </c>
      <c r="C7" s="208">
        <v>23</v>
      </c>
      <c r="D7" s="107">
        <v>3.6087000000000002</v>
      </c>
      <c r="E7" s="219">
        <v>4.05</v>
      </c>
      <c r="F7" s="3">
        <v>72</v>
      </c>
      <c r="G7" s="227">
        <f t="shared" ref="G7:G13" si="0">F7</f>
        <v>72</v>
      </c>
      <c r="I7" s="14"/>
      <c r="J7" s="13" t="s">
        <v>59</v>
      </c>
      <c r="L7" s="44"/>
    </row>
    <row r="8" spans="1:12" ht="15" customHeight="1" x14ac:dyDescent="0.25">
      <c r="A8" s="161">
        <v>3</v>
      </c>
      <c r="B8" s="3" t="s">
        <v>1</v>
      </c>
      <c r="C8" s="208">
        <v>31</v>
      </c>
      <c r="D8" s="107">
        <v>4.3871000000000002</v>
      </c>
      <c r="E8" s="219">
        <v>4.05</v>
      </c>
      <c r="F8" s="3">
        <v>3</v>
      </c>
      <c r="G8" s="228">
        <f t="shared" si="0"/>
        <v>3</v>
      </c>
      <c r="I8"/>
      <c r="J8" s="13"/>
      <c r="L8" s="44"/>
    </row>
    <row r="9" spans="1:12" ht="15" customHeight="1" x14ac:dyDescent="0.25">
      <c r="A9" s="160">
        <v>4</v>
      </c>
      <c r="B9" s="3" t="s">
        <v>88</v>
      </c>
      <c r="C9" s="208">
        <v>19</v>
      </c>
      <c r="D9" s="107">
        <v>4.2631999999999994</v>
      </c>
      <c r="E9" s="219">
        <v>4.05</v>
      </c>
      <c r="F9" s="3">
        <v>10</v>
      </c>
      <c r="G9" s="162">
        <f t="shared" si="0"/>
        <v>10</v>
      </c>
      <c r="I9"/>
      <c r="L9" s="44"/>
    </row>
    <row r="10" spans="1:12" ht="15" customHeight="1" x14ac:dyDescent="0.25">
      <c r="A10" s="160">
        <v>5</v>
      </c>
      <c r="B10" s="4" t="s">
        <v>89</v>
      </c>
      <c r="C10" s="208">
        <v>26</v>
      </c>
      <c r="D10" s="107">
        <v>3.3465999999999996</v>
      </c>
      <c r="E10" s="220">
        <v>4.05</v>
      </c>
      <c r="F10" s="4">
        <v>87</v>
      </c>
      <c r="G10" s="162">
        <f t="shared" si="0"/>
        <v>87</v>
      </c>
      <c r="I10"/>
      <c r="J10" s="44"/>
      <c r="L10" s="44"/>
    </row>
    <row r="11" spans="1:12" ht="15" customHeight="1" x14ac:dyDescent="0.25">
      <c r="A11" s="160">
        <v>6</v>
      </c>
      <c r="B11" s="3" t="s">
        <v>90</v>
      </c>
      <c r="C11" s="208">
        <v>25</v>
      </c>
      <c r="D11" s="107">
        <v>3.76</v>
      </c>
      <c r="E11" s="219">
        <v>4.05</v>
      </c>
      <c r="F11" s="3">
        <v>57</v>
      </c>
      <c r="G11" s="162">
        <f t="shared" si="0"/>
        <v>57</v>
      </c>
      <c r="I11"/>
      <c r="J11" s="44"/>
      <c r="L11" s="44"/>
    </row>
    <row r="12" spans="1:12" ht="15" customHeight="1" x14ac:dyDescent="0.25">
      <c r="A12" s="160">
        <v>7</v>
      </c>
      <c r="B12" s="4" t="s">
        <v>2</v>
      </c>
      <c r="C12" s="208">
        <v>25</v>
      </c>
      <c r="D12" s="107">
        <v>3.84</v>
      </c>
      <c r="E12" s="220">
        <v>4.05</v>
      </c>
      <c r="F12" s="4">
        <v>43</v>
      </c>
      <c r="G12" s="227">
        <f t="shared" si="0"/>
        <v>43</v>
      </c>
      <c r="I12"/>
      <c r="J12" s="44"/>
      <c r="L12" s="44"/>
    </row>
    <row r="13" spans="1:12" ht="15" customHeight="1" thickBot="1" x14ac:dyDescent="0.3">
      <c r="A13" s="160">
        <v>8</v>
      </c>
      <c r="B13" s="4" t="s">
        <v>80</v>
      </c>
      <c r="C13" s="208">
        <v>23</v>
      </c>
      <c r="D13" s="107">
        <v>3.7829999999999995</v>
      </c>
      <c r="E13" s="220">
        <v>4.05</v>
      </c>
      <c r="F13" s="4">
        <v>53</v>
      </c>
      <c r="G13" s="162">
        <f t="shared" si="0"/>
        <v>53</v>
      </c>
      <c r="I13"/>
      <c r="J13" s="44"/>
      <c r="L13" s="44"/>
    </row>
    <row r="14" spans="1:12" ht="15" customHeight="1" thickBot="1" x14ac:dyDescent="0.3">
      <c r="A14" s="78"/>
      <c r="B14" s="79" t="s">
        <v>74</v>
      </c>
      <c r="C14" s="91">
        <f>SUM(C15:C24)</f>
        <v>231</v>
      </c>
      <c r="D14" s="80">
        <f>AVERAGE(D15:D24)</f>
        <v>3.81751</v>
      </c>
      <c r="E14" s="147">
        <v>4.05</v>
      </c>
      <c r="F14" s="221"/>
      <c r="G14" s="380"/>
      <c r="I14"/>
      <c r="J14" s="44"/>
      <c r="L14" s="44"/>
    </row>
    <row r="15" spans="1:12" ht="15" customHeight="1" x14ac:dyDescent="0.25">
      <c r="A15" s="160">
        <v>1</v>
      </c>
      <c r="B15" s="3" t="s">
        <v>3</v>
      </c>
      <c r="C15" s="208">
        <v>25</v>
      </c>
      <c r="D15" s="107">
        <v>3.24</v>
      </c>
      <c r="E15" s="219">
        <v>4.05</v>
      </c>
      <c r="F15" s="3">
        <v>88</v>
      </c>
      <c r="G15" s="162">
        <f t="shared" ref="G15:G24" si="1">F15</f>
        <v>88</v>
      </c>
      <c r="I15" s="44"/>
      <c r="J15" s="44"/>
      <c r="L15" s="44"/>
    </row>
    <row r="16" spans="1:12" ht="15" customHeight="1" x14ac:dyDescent="0.25">
      <c r="A16" s="160">
        <v>2</v>
      </c>
      <c r="B16" s="3" t="s">
        <v>6</v>
      </c>
      <c r="C16" s="208">
        <v>20</v>
      </c>
      <c r="D16" s="107">
        <v>3.65</v>
      </c>
      <c r="E16" s="219">
        <v>4.05</v>
      </c>
      <c r="F16" s="3">
        <v>66</v>
      </c>
      <c r="G16" s="162">
        <f t="shared" si="1"/>
        <v>66</v>
      </c>
      <c r="I16" s="44"/>
      <c r="J16" s="44"/>
      <c r="L16" s="44"/>
    </row>
    <row r="17" spans="1:12" ht="15" customHeight="1" x14ac:dyDescent="0.25">
      <c r="A17" s="160">
        <v>3</v>
      </c>
      <c r="B17" s="3" t="s">
        <v>91</v>
      </c>
      <c r="C17" s="208">
        <v>25</v>
      </c>
      <c r="D17" s="107">
        <v>3.88</v>
      </c>
      <c r="E17" s="219">
        <v>4.05</v>
      </c>
      <c r="F17" s="3">
        <v>37</v>
      </c>
      <c r="G17" s="227">
        <f t="shared" si="1"/>
        <v>37</v>
      </c>
      <c r="I17" s="44"/>
      <c r="J17" s="44"/>
      <c r="L17" s="44"/>
    </row>
    <row r="18" spans="1:12" ht="15" customHeight="1" x14ac:dyDescent="0.25">
      <c r="A18" s="160">
        <v>4</v>
      </c>
      <c r="B18" s="3" t="s">
        <v>55</v>
      </c>
      <c r="C18" s="208">
        <v>23</v>
      </c>
      <c r="D18" s="107">
        <v>4.2172999999999998</v>
      </c>
      <c r="E18" s="219">
        <v>4.05</v>
      </c>
      <c r="F18" s="3">
        <v>12</v>
      </c>
      <c r="G18" s="162">
        <f t="shared" si="1"/>
        <v>12</v>
      </c>
      <c r="I18" s="44"/>
      <c r="J18" s="44"/>
      <c r="L18" s="44"/>
    </row>
    <row r="19" spans="1:12" ht="15" customHeight="1" x14ac:dyDescent="0.25">
      <c r="A19" s="160">
        <v>5</v>
      </c>
      <c r="B19" s="3" t="s">
        <v>92</v>
      </c>
      <c r="C19" s="208">
        <v>21</v>
      </c>
      <c r="D19" s="107">
        <v>4</v>
      </c>
      <c r="E19" s="219">
        <v>4.05</v>
      </c>
      <c r="F19" s="3">
        <v>22</v>
      </c>
      <c r="G19" s="162">
        <f t="shared" si="1"/>
        <v>22</v>
      </c>
      <c r="I19" s="44"/>
      <c r="J19" s="44"/>
      <c r="L19" s="44"/>
    </row>
    <row r="20" spans="1:12" ht="15" customHeight="1" x14ac:dyDescent="0.25">
      <c r="A20" s="160">
        <v>6</v>
      </c>
      <c r="B20" s="3" t="s">
        <v>93</v>
      </c>
      <c r="C20" s="208">
        <v>27</v>
      </c>
      <c r="D20" s="107">
        <v>4.1852</v>
      </c>
      <c r="E20" s="219">
        <v>4.05</v>
      </c>
      <c r="F20" s="3">
        <v>13</v>
      </c>
      <c r="G20" s="162">
        <f t="shared" si="1"/>
        <v>13</v>
      </c>
      <c r="I20" s="44"/>
      <c r="J20" s="44"/>
      <c r="L20" s="44"/>
    </row>
    <row r="21" spans="1:12" ht="15" customHeight="1" x14ac:dyDescent="0.25">
      <c r="A21" s="160">
        <v>7</v>
      </c>
      <c r="B21" s="4" t="s">
        <v>5</v>
      </c>
      <c r="C21" s="208">
        <v>20</v>
      </c>
      <c r="D21" s="107">
        <v>3.65</v>
      </c>
      <c r="E21" s="220">
        <v>4.05</v>
      </c>
      <c r="F21" s="4">
        <v>67</v>
      </c>
      <c r="G21" s="227">
        <f t="shared" si="1"/>
        <v>67</v>
      </c>
      <c r="I21" s="44"/>
      <c r="J21" s="44"/>
      <c r="L21" s="44"/>
    </row>
    <row r="22" spans="1:12" ht="15" customHeight="1" x14ac:dyDescent="0.25">
      <c r="A22" s="160">
        <v>8</v>
      </c>
      <c r="B22" s="4" t="s">
        <v>138</v>
      </c>
      <c r="C22" s="208">
        <v>18</v>
      </c>
      <c r="D22" s="107">
        <v>3.2222000000000004</v>
      </c>
      <c r="E22" s="220">
        <v>4.05</v>
      </c>
      <c r="F22" s="4">
        <v>89</v>
      </c>
      <c r="G22" s="162">
        <f t="shared" si="1"/>
        <v>89</v>
      </c>
      <c r="I22" s="44"/>
      <c r="J22" s="44"/>
      <c r="L22" s="44"/>
    </row>
    <row r="23" spans="1:12" ht="15" customHeight="1" x14ac:dyDescent="0.25">
      <c r="A23" s="160">
        <v>9</v>
      </c>
      <c r="B23" s="3" t="s">
        <v>94</v>
      </c>
      <c r="C23" s="208">
        <v>25</v>
      </c>
      <c r="D23" s="107">
        <v>3.76</v>
      </c>
      <c r="E23" s="219">
        <v>4.05</v>
      </c>
      <c r="F23" s="3">
        <v>58</v>
      </c>
      <c r="G23" s="162">
        <f t="shared" si="1"/>
        <v>58</v>
      </c>
      <c r="I23" s="44"/>
      <c r="J23" s="44"/>
      <c r="L23" s="44"/>
    </row>
    <row r="24" spans="1:12" ht="15" customHeight="1" thickBot="1" x14ac:dyDescent="0.3">
      <c r="A24" s="160">
        <v>10</v>
      </c>
      <c r="B24" s="3" t="s">
        <v>95</v>
      </c>
      <c r="C24" s="208">
        <v>27</v>
      </c>
      <c r="D24" s="107">
        <v>4.3704000000000001</v>
      </c>
      <c r="E24" s="219">
        <v>4.05</v>
      </c>
      <c r="F24" s="3">
        <v>5</v>
      </c>
      <c r="G24" s="162">
        <f t="shared" si="1"/>
        <v>5</v>
      </c>
      <c r="I24" s="44"/>
      <c r="J24" s="44"/>
      <c r="L24" s="44"/>
    </row>
    <row r="25" spans="1:12" ht="15" customHeight="1" thickBot="1" x14ac:dyDescent="0.3">
      <c r="A25" s="78"/>
      <c r="B25" s="79" t="s">
        <v>75</v>
      </c>
      <c r="C25" s="91">
        <f>SUM(C26:C38)</f>
        <v>297</v>
      </c>
      <c r="D25" s="80">
        <f>AVERAGE(D26:D38)</f>
        <v>3.6755076923076926</v>
      </c>
      <c r="E25" s="147">
        <v>4.05</v>
      </c>
      <c r="F25" s="221"/>
      <c r="G25" s="380"/>
      <c r="I25" s="44"/>
      <c r="J25" s="44"/>
      <c r="L25" s="44"/>
    </row>
    <row r="26" spans="1:12" ht="15" customHeight="1" x14ac:dyDescent="0.25">
      <c r="A26" s="152">
        <v>1</v>
      </c>
      <c r="B26" s="16" t="s">
        <v>54</v>
      </c>
      <c r="C26" s="128">
        <v>18</v>
      </c>
      <c r="D26" s="107">
        <v>3.4443999999999999</v>
      </c>
      <c r="E26" s="220">
        <v>4.05</v>
      </c>
      <c r="F26" s="4">
        <v>81</v>
      </c>
      <c r="G26" s="230">
        <f t="shared" ref="G26:G38" si="2">F26</f>
        <v>81</v>
      </c>
      <c r="I26" s="44"/>
      <c r="J26" s="44"/>
      <c r="L26" s="44"/>
    </row>
    <row r="27" spans="1:12" ht="15" customHeight="1" x14ac:dyDescent="0.25">
      <c r="A27" s="161">
        <v>2</v>
      </c>
      <c r="B27" s="16" t="s">
        <v>97</v>
      </c>
      <c r="C27" s="106">
        <v>22</v>
      </c>
      <c r="D27" s="107">
        <v>3.9996000000000005</v>
      </c>
      <c r="E27" s="220">
        <v>4.05</v>
      </c>
      <c r="F27" s="4">
        <v>24</v>
      </c>
      <c r="G27" s="227">
        <f t="shared" si="2"/>
        <v>24</v>
      </c>
      <c r="I27" s="44"/>
      <c r="J27" s="44"/>
      <c r="L27" s="44"/>
    </row>
    <row r="28" spans="1:12" ht="15" customHeight="1" x14ac:dyDescent="0.25">
      <c r="A28" s="160">
        <v>3</v>
      </c>
      <c r="B28" s="15" t="s">
        <v>53</v>
      </c>
      <c r="C28" s="106">
        <v>26</v>
      </c>
      <c r="D28" s="107">
        <v>3.9229999999999996</v>
      </c>
      <c r="E28" s="219">
        <v>4.05</v>
      </c>
      <c r="F28" s="3">
        <v>33</v>
      </c>
      <c r="G28" s="162">
        <f t="shared" si="2"/>
        <v>33</v>
      </c>
      <c r="I28" s="44"/>
      <c r="J28" s="44"/>
      <c r="L28" s="44"/>
    </row>
    <row r="29" spans="1:12" ht="15" customHeight="1" x14ac:dyDescent="0.25">
      <c r="A29" s="160">
        <v>4</v>
      </c>
      <c r="B29" s="16" t="s">
        <v>98</v>
      </c>
      <c r="C29" s="106">
        <v>28</v>
      </c>
      <c r="D29" s="107">
        <v>3.4285999999999994</v>
      </c>
      <c r="E29" s="220">
        <v>4.05</v>
      </c>
      <c r="F29" s="4">
        <v>82</v>
      </c>
      <c r="G29" s="162">
        <f t="shared" si="2"/>
        <v>82</v>
      </c>
      <c r="I29" s="44"/>
      <c r="J29" s="44"/>
      <c r="L29" s="44"/>
    </row>
    <row r="30" spans="1:12" ht="15" customHeight="1" x14ac:dyDescent="0.25">
      <c r="A30" s="160">
        <v>5</v>
      </c>
      <c r="B30" s="15" t="s">
        <v>52</v>
      </c>
      <c r="C30" s="15">
        <v>23</v>
      </c>
      <c r="D30" s="219">
        <v>3.3912999999999998</v>
      </c>
      <c r="E30" s="219">
        <v>4.05</v>
      </c>
      <c r="F30" s="3">
        <v>85</v>
      </c>
      <c r="G30" s="162">
        <f t="shared" si="2"/>
        <v>85</v>
      </c>
      <c r="I30" s="44"/>
      <c r="J30" s="44"/>
      <c r="L30" s="44"/>
    </row>
    <row r="31" spans="1:12" ht="15" customHeight="1" x14ac:dyDescent="0.25">
      <c r="A31" s="160">
        <v>6</v>
      </c>
      <c r="B31" s="15" t="s">
        <v>7</v>
      </c>
      <c r="C31" s="106">
        <v>17</v>
      </c>
      <c r="D31" s="107">
        <v>3.6471000000000005</v>
      </c>
      <c r="E31" s="219">
        <v>4.05</v>
      </c>
      <c r="F31" s="3">
        <v>68</v>
      </c>
      <c r="G31" s="162">
        <f t="shared" si="2"/>
        <v>68</v>
      </c>
      <c r="I31" s="44"/>
      <c r="J31" s="44"/>
      <c r="L31" s="44"/>
    </row>
    <row r="32" spans="1:12" ht="15" customHeight="1" x14ac:dyDescent="0.25">
      <c r="A32" s="160">
        <v>7</v>
      </c>
      <c r="B32" s="15" t="s">
        <v>99</v>
      </c>
      <c r="C32" s="106">
        <v>27</v>
      </c>
      <c r="D32" s="107">
        <v>3.407</v>
      </c>
      <c r="E32" s="219">
        <v>4.05</v>
      </c>
      <c r="F32" s="3">
        <v>84</v>
      </c>
      <c r="G32" s="162">
        <f t="shared" si="2"/>
        <v>84</v>
      </c>
      <c r="I32" s="44"/>
      <c r="J32" s="44"/>
      <c r="L32" s="44"/>
    </row>
    <row r="33" spans="1:12" ht="15" customHeight="1" x14ac:dyDescent="0.25">
      <c r="A33" s="160">
        <v>8</v>
      </c>
      <c r="B33" s="15" t="s">
        <v>9</v>
      </c>
      <c r="C33" s="106">
        <v>26</v>
      </c>
      <c r="D33" s="107">
        <v>3.4611000000000001</v>
      </c>
      <c r="E33" s="219">
        <v>4.05</v>
      </c>
      <c r="F33" s="3">
        <v>80</v>
      </c>
      <c r="G33" s="162">
        <f t="shared" si="2"/>
        <v>80</v>
      </c>
      <c r="I33" s="44"/>
      <c r="J33" s="44"/>
      <c r="L33" s="44"/>
    </row>
    <row r="34" spans="1:12" ht="15" customHeight="1" x14ac:dyDescent="0.25">
      <c r="A34" s="160">
        <v>9</v>
      </c>
      <c r="B34" s="15" t="s">
        <v>101</v>
      </c>
      <c r="C34" s="106">
        <v>25</v>
      </c>
      <c r="D34" s="107">
        <v>3.88</v>
      </c>
      <c r="E34" s="219">
        <v>4.05</v>
      </c>
      <c r="F34" s="3">
        <v>38</v>
      </c>
      <c r="G34" s="162">
        <f t="shared" si="2"/>
        <v>38</v>
      </c>
      <c r="I34" s="44"/>
      <c r="J34" s="44"/>
      <c r="L34" s="44"/>
    </row>
    <row r="35" spans="1:12" ht="15" customHeight="1" x14ac:dyDescent="0.25">
      <c r="A35" s="160">
        <v>10</v>
      </c>
      <c r="B35" s="15" t="s">
        <v>10</v>
      </c>
      <c r="C35" s="106">
        <v>24</v>
      </c>
      <c r="D35" s="107">
        <v>3.9167000000000001</v>
      </c>
      <c r="E35" s="219">
        <v>4.05</v>
      </c>
      <c r="F35" s="3">
        <v>34</v>
      </c>
      <c r="G35" s="162">
        <f t="shared" si="2"/>
        <v>34</v>
      </c>
      <c r="I35" s="44"/>
      <c r="J35" s="44"/>
      <c r="L35" s="44"/>
    </row>
    <row r="36" spans="1:12" ht="15" customHeight="1" x14ac:dyDescent="0.25">
      <c r="A36" s="160">
        <v>11</v>
      </c>
      <c r="B36" s="15" t="s">
        <v>102</v>
      </c>
      <c r="C36" s="106">
        <v>18</v>
      </c>
      <c r="D36" s="107">
        <v>3.5004000000000004</v>
      </c>
      <c r="E36" s="219">
        <v>4.05</v>
      </c>
      <c r="F36" s="3">
        <v>77</v>
      </c>
      <c r="G36" s="162">
        <f t="shared" si="2"/>
        <v>77</v>
      </c>
      <c r="I36" s="44"/>
      <c r="J36" s="44"/>
      <c r="L36" s="44"/>
    </row>
    <row r="37" spans="1:12" ht="15" customHeight="1" x14ac:dyDescent="0.25">
      <c r="A37" s="160">
        <v>12</v>
      </c>
      <c r="B37" s="15" t="s">
        <v>12</v>
      </c>
      <c r="C37" s="106">
        <v>17</v>
      </c>
      <c r="D37" s="107">
        <v>3.7055000000000002</v>
      </c>
      <c r="E37" s="219">
        <v>4.05</v>
      </c>
      <c r="F37" s="3">
        <v>61</v>
      </c>
      <c r="G37" s="162">
        <f t="shared" si="2"/>
        <v>61</v>
      </c>
      <c r="I37" s="44"/>
      <c r="J37" s="44"/>
      <c r="L37" s="44"/>
    </row>
    <row r="38" spans="1:12" ht="15" customHeight="1" thickBot="1" x14ac:dyDescent="0.3">
      <c r="A38" s="160">
        <v>13</v>
      </c>
      <c r="B38" s="16" t="s">
        <v>13</v>
      </c>
      <c r="C38" s="128">
        <v>26</v>
      </c>
      <c r="D38" s="107">
        <v>4.0769000000000002</v>
      </c>
      <c r="E38" s="220">
        <v>4.05</v>
      </c>
      <c r="F38" s="4">
        <v>16</v>
      </c>
      <c r="G38" s="162">
        <f t="shared" si="2"/>
        <v>16</v>
      </c>
      <c r="I38" s="44"/>
      <c r="J38" s="44"/>
      <c r="L38" s="44"/>
    </row>
    <row r="39" spans="1:12" ht="15" customHeight="1" thickBot="1" x14ac:dyDescent="0.3">
      <c r="A39" s="78"/>
      <c r="B39" s="79" t="s">
        <v>76</v>
      </c>
      <c r="C39" s="91">
        <f>SUM(C40:C53)</f>
        <v>451</v>
      </c>
      <c r="D39" s="80">
        <f>AVERAGE(D40:D53)</f>
        <v>3.8308285714285719</v>
      </c>
      <c r="E39" s="147">
        <v>4.05</v>
      </c>
      <c r="F39" s="221"/>
      <c r="G39" s="380"/>
      <c r="I39" s="44"/>
      <c r="J39" s="44"/>
      <c r="L39" s="44"/>
    </row>
    <row r="40" spans="1:12" ht="15" customHeight="1" x14ac:dyDescent="0.25">
      <c r="A40" s="161">
        <v>1</v>
      </c>
      <c r="B40" s="3" t="s">
        <v>14</v>
      </c>
      <c r="C40" s="208">
        <v>52</v>
      </c>
      <c r="D40" s="107">
        <v>3.8845999999999998</v>
      </c>
      <c r="E40" s="219">
        <v>4.05</v>
      </c>
      <c r="F40" s="3">
        <v>36</v>
      </c>
      <c r="G40" s="227">
        <f t="shared" ref="G40:G53" si="3">F40</f>
        <v>36</v>
      </c>
      <c r="I40" s="44"/>
      <c r="J40" s="44"/>
      <c r="L40" s="44"/>
    </row>
    <row r="41" spans="1:12" ht="15" customHeight="1" x14ac:dyDescent="0.25">
      <c r="A41" s="161">
        <v>2</v>
      </c>
      <c r="B41" s="3" t="s">
        <v>48</v>
      </c>
      <c r="C41" s="208">
        <v>48</v>
      </c>
      <c r="D41" s="107">
        <v>3.8957999999999999</v>
      </c>
      <c r="E41" s="219">
        <v>4.05</v>
      </c>
      <c r="F41" s="3">
        <v>35</v>
      </c>
      <c r="G41" s="162">
        <f t="shared" si="3"/>
        <v>35</v>
      </c>
      <c r="I41" s="44"/>
      <c r="J41" s="44"/>
      <c r="L41" s="44"/>
    </row>
    <row r="42" spans="1:12" ht="15" customHeight="1" x14ac:dyDescent="0.25">
      <c r="A42" s="160">
        <v>3</v>
      </c>
      <c r="B42" s="3" t="s">
        <v>51</v>
      </c>
      <c r="C42" s="208">
        <v>56</v>
      </c>
      <c r="D42" s="107">
        <v>3.8393000000000002</v>
      </c>
      <c r="E42" s="219">
        <v>4.05</v>
      </c>
      <c r="F42" s="3">
        <v>45</v>
      </c>
      <c r="G42" s="162">
        <f t="shared" si="3"/>
        <v>45</v>
      </c>
      <c r="I42" s="44"/>
      <c r="J42" s="44"/>
      <c r="L42" s="44"/>
    </row>
    <row r="43" spans="1:12" ht="15" customHeight="1" x14ac:dyDescent="0.25">
      <c r="A43" s="160">
        <v>4</v>
      </c>
      <c r="B43" s="3" t="s">
        <v>68</v>
      </c>
      <c r="C43" s="208">
        <v>24</v>
      </c>
      <c r="D43" s="107">
        <v>4.375</v>
      </c>
      <c r="E43" s="219">
        <v>4.05</v>
      </c>
      <c r="F43" s="3">
        <v>4</v>
      </c>
      <c r="G43" s="162">
        <f t="shared" si="3"/>
        <v>4</v>
      </c>
      <c r="I43" s="44"/>
      <c r="J43" s="44"/>
      <c r="L43" s="44"/>
    </row>
    <row r="44" spans="1:12" ht="15" customHeight="1" x14ac:dyDescent="0.25">
      <c r="A44" s="160">
        <v>5</v>
      </c>
      <c r="B44" s="3" t="s">
        <v>15</v>
      </c>
      <c r="C44" s="208">
        <v>26</v>
      </c>
      <c r="D44" s="107">
        <v>4.3460999999999999</v>
      </c>
      <c r="E44" s="219">
        <v>4.05</v>
      </c>
      <c r="F44" s="3">
        <v>6</v>
      </c>
      <c r="G44" s="162">
        <f t="shared" si="3"/>
        <v>6</v>
      </c>
      <c r="I44" s="44"/>
      <c r="J44" s="44"/>
      <c r="L44" s="44"/>
    </row>
    <row r="45" spans="1:12" ht="15" customHeight="1" x14ac:dyDescent="0.25">
      <c r="A45" s="160">
        <v>6</v>
      </c>
      <c r="B45" s="3" t="s">
        <v>139</v>
      </c>
      <c r="C45" s="208">
        <v>31</v>
      </c>
      <c r="D45" s="107">
        <v>3.5806</v>
      </c>
      <c r="E45" s="219">
        <v>4.05</v>
      </c>
      <c r="F45" s="3">
        <v>74</v>
      </c>
      <c r="G45" s="162">
        <f t="shared" si="3"/>
        <v>74</v>
      </c>
      <c r="I45" s="44"/>
      <c r="J45" s="44"/>
      <c r="L45" s="44"/>
    </row>
    <row r="46" spans="1:12" ht="15" customHeight="1" x14ac:dyDescent="0.25">
      <c r="A46" s="160">
        <v>7</v>
      </c>
      <c r="B46" s="3" t="s">
        <v>49</v>
      </c>
      <c r="C46" s="205">
        <v>25</v>
      </c>
      <c r="D46" s="219">
        <v>3.88</v>
      </c>
      <c r="E46" s="219">
        <v>4.05</v>
      </c>
      <c r="F46" s="3">
        <v>39</v>
      </c>
      <c r="G46" s="228">
        <f t="shared" si="3"/>
        <v>39</v>
      </c>
      <c r="I46" s="44"/>
      <c r="J46" s="44"/>
      <c r="L46" s="44"/>
    </row>
    <row r="47" spans="1:12" ht="15" customHeight="1" x14ac:dyDescent="0.25">
      <c r="A47" s="160">
        <v>8</v>
      </c>
      <c r="B47" s="3" t="s">
        <v>140</v>
      </c>
      <c r="C47" s="208">
        <v>33</v>
      </c>
      <c r="D47" s="107">
        <v>3.8485</v>
      </c>
      <c r="E47" s="219">
        <v>4.05</v>
      </c>
      <c r="F47" s="3">
        <v>42</v>
      </c>
      <c r="G47" s="162">
        <f t="shared" si="3"/>
        <v>42</v>
      </c>
      <c r="I47" s="44"/>
      <c r="J47" s="44"/>
      <c r="L47" s="44"/>
    </row>
    <row r="48" spans="1:12" ht="15" customHeight="1" x14ac:dyDescent="0.25">
      <c r="A48" s="160">
        <v>9</v>
      </c>
      <c r="B48" s="3" t="s">
        <v>106</v>
      </c>
      <c r="C48" s="208">
        <v>24</v>
      </c>
      <c r="D48" s="107">
        <v>3.6254000000000004</v>
      </c>
      <c r="E48" s="219">
        <v>4.05</v>
      </c>
      <c r="F48" s="3">
        <v>70</v>
      </c>
      <c r="G48" s="162">
        <f t="shared" si="3"/>
        <v>70</v>
      </c>
      <c r="I48" s="44"/>
      <c r="J48" s="44"/>
      <c r="L48" s="44"/>
    </row>
    <row r="49" spans="1:12" ht="15" customHeight="1" x14ac:dyDescent="0.25">
      <c r="A49" s="160">
        <v>10</v>
      </c>
      <c r="B49" s="3" t="s">
        <v>19</v>
      </c>
      <c r="C49" s="208">
        <v>24</v>
      </c>
      <c r="D49" s="107">
        <v>4.2915999999999999</v>
      </c>
      <c r="E49" s="219">
        <v>4.05</v>
      </c>
      <c r="F49" s="3">
        <v>8</v>
      </c>
      <c r="G49" s="162">
        <f t="shared" si="3"/>
        <v>8</v>
      </c>
      <c r="I49" s="44"/>
      <c r="J49" s="44"/>
      <c r="L49" s="44"/>
    </row>
    <row r="50" spans="1:12" ht="15" customHeight="1" x14ac:dyDescent="0.25">
      <c r="A50" s="160">
        <v>11</v>
      </c>
      <c r="B50" s="3" t="s">
        <v>20</v>
      </c>
      <c r="C50" s="208">
        <v>12</v>
      </c>
      <c r="D50" s="107">
        <v>3.1665999999999999</v>
      </c>
      <c r="E50" s="219">
        <v>4.05</v>
      </c>
      <c r="F50" s="3">
        <v>90</v>
      </c>
      <c r="G50" s="162">
        <f t="shared" si="3"/>
        <v>90</v>
      </c>
      <c r="I50" s="44"/>
      <c r="J50" s="44"/>
      <c r="L50" s="44"/>
    </row>
    <row r="51" spans="1:12" ht="15" customHeight="1" x14ac:dyDescent="0.25">
      <c r="A51" s="160">
        <v>12</v>
      </c>
      <c r="B51" s="3" t="s">
        <v>21</v>
      </c>
      <c r="C51" s="208">
        <v>26</v>
      </c>
      <c r="D51" s="107">
        <v>4.0380999999999991</v>
      </c>
      <c r="E51" s="219">
        <v>4.05</v>
      </c>
      <c r="F51" s="3">
        <v>20</v>
      </c>
      <c r="G51" s="162">
        <f t="shared" si="3"/>
        <v>20</v>
      </c>
      <c r="I51" s="44"/>
      <c r="J51" s="44"/>
      <c r="L51" s="44"/>
    </row>
    <row r="52" spans="1:12" ht="15" customHeight="1" x14ac:dyDescent="0.25">
      <c r="A52" s="160">
        <v>13</v>
      </c>
      <c r="B52" s="3" t="s">
        <v>16</v>
      </c>
      <c r="C52" s="208">
        <v>20</v>
      </c>
      <c r="D52" s="107">
        <v>3.1</v>
      </c>
      <c r="E52" s="219">
        <v>4.05</v>
      </c>
      <c r="F52" s="3">
        <v>91</v>
      </c>
      <c r="G52" s="162">
        <f t="shared" si="3"/>
        <v>91</v>
      </c>
      <c r="I52" s="44"/>
      <c r="J52" s="44"/>
      <c r="L52" s="44"/>
    </row>
    <row r="53" spans="1:12" ht="15" customHeight="1" thickBot="1" x14ac:dyDescent="0.3">
      <c r="A53" s="160">
        <v>14</v>
      </c>
      <c r="B53" s="3" t="s">
        <v>136</v>
      </c>
      <c r="C53" s="208">
        <v>50</v>
      </c>
      <c r="D53" s="107">
        <v>3.76</v>
      </c>
      <c r="E53" s="219">
        <v>4.05</v>
      </c>
      <c r="F53" s="3">
        <v>59</v>
      </c>
      <c r="G53" s="162">
        <f t="shared" si="3"/>
        <v>59</v>
      </c>
      <c r="I53" s="44"/>
      <c r="J53" s="44"/>
      <c r="L53" s="44"/>
    </row>
    <row r="54" spans="1:12" ht="15" customHeight="1" thickBot="1" x14ac:dyDescent="0.3">
      <c r="A54" s="78"/>
      <c r="B54" s="79" t="s">
        <v>77</v>
      </c>
      <c r="C54" s="91">
        <f>SUM(C55:C65)</f>
        <v>379</v>
      </c>
      <c r="D54" s="80">
        <f>AVERAGE(D55:D65)</f>
        <v>3.846827272727273</v>
      </c>
      <c r="E54" s="147">
        <v>4.05</v>
      </c>
      <c r="F54" s="221"/>
      <c r="G54" s="380"/>
      <c r="I54" s="44"/>
      <c r="J54" s="44"/>
      <c r="L54" s="44"/>
    </row>
    <row r="55" spans="1:12" ht="15" customHeight="1" x14ac:dyDescent="0.25">
      <c r="A55" s="159">
        <v>1</v>
      </c>
      <c r="B55" s="15" t="s">
        <v>46</v>
      </c>
      <c r="C55" s="106">
        <v>25</v>
      </c>
      <c r="D55" s="107">
        <v>4.6399999999999997</v>
      </c>
      <c r="E55" s="219">
        <v>4.05</v>
      </c>
      <c r="F55" s="3">
        <v>1</v>
      </c>
      <c r="G55" s="407">
        <f t="shared" ref="G55:G65" si="4">F55</f>
        <v>1</v>
      </c>
      <c r="I55" s="44"/>
      <c r="J55" s="44"/>
      <c r="L55" s="44"/>
    </row>
    <row r="56" spans="1:12" ht="15" customHeight="1" x14ac:dyDescent="0.25">
      <c r="A56" s="160">
        <v>2</v>
      </c>
      <c r="B56" s="15" t="s">
        <v>69</v>
      </c>
      <c r="C56" s="106">
        <v>27</v>
      </c>
      <c r="D56" s="107">
        <v>3.9629999999999996</v>
      </c>
      <c r="E56" s="219">
        <v>4.05</v>
      </c>
      <c r="F56" s="3">
        <v>29</v>
      </c>
      <c r="G56" s="162">
        <f t="shared" si="4"/>
        <v>29</v>
      </c>
      <c r="I56" s="44"/>
      <c r="J56" s="44"/>
      <c r="L56" s="44"/>
    </row>
    <row r="57" spans="1:12" ht="15" customHeight="1" x14ac:dyDescent="0.25">
      <c r="A57" s="160">
        <v>3</v>
      </c>
      <c r="B57" s="15" t="s">
        <v>107</v>
      </c>
      <c r="C57" s="106">
        <v>50</v>
      </c>
      <c r="D57" s="107">
        <v>3.82</v>
      </c>
      <c r="E57" s="219">
        <v>4.05</v>
      </c>
      <c r="F57" s="3">
        <v>47</v>
      </c>
      <c r="G57" s="162">
        <f t="shared" si="4"/>
        <v>47</v>
      </c>
      <c r="I57" s="44"/>
      <c r="J57" s="44"/>
      <c r="L57" s="44"/>
    </row>
    <row r="58" spans="1:12" ht="15" customHeight="1" x14ac:dyDescent="0.25">
      <c r="A58" s="163">
        <v>4</v>
      </c>
      <c r="B58" s="15" t="s">
        <v>45</v>
      </c>
      <c r="C58" s="106">
        <v>27</v>
      </c>
      <c r="D58" s="107">
        <v>3.6666000000000003</v>
      </c>
      <c r="E58" s="219">
        <v>4.05</v>
      </c>
      <c r="F58" s="3">
        <v>65</v>
      </c>
      <c r="G58" s="162">
        <f t="shared" si="4"/>
        <v>65</v>
      </c>
      <c r="I58" s="44"/>
      <c r="J58" s="44"/>
      <c r="L58" s="44"/>
    </row>
    <row r="59" spans="1:12" ht="15" customHeight="1" x14ac:dyDescent="0.25">
      <c r="A59" s="164">
        <v>5</v>
      </c>
      <c r="B59" s="16" t="s">
        <v>109</v>
      </c>
      <c r="C59" s="106">
        <v>23</v>
      </c>
      <c r="D59" s="107">
        <v>4.1303999999999998</v>
      </c>
      <c r="E59" s="220">
        <v>4.05</v>
      </c>
      <c r="F59" s="4">
        <v>14</v>
      </c>
      <c r="G59" s="231">
        <f t="shared" si="4"/>
        <v>14</v>
      </c>
      <c r="I59" s="44"/>
      <c r="J59" s="44"/>
      <c r="L59" s="44"/>
    </row>
    <row r="60" spans="1:12" ht="15" customHeight="1" x14ac:dyDescent="0.25">
      <c r="A60" s="160">
        <v>6</v>
      </c>
      <c r="B60" s="15" t="s">
        <v>110</v>
      </c>
      <c r="C60" s="106">
        <v>19</v>
      </c>
      <c r="D60" s="107">
        <v>3.6839000000000004</v>
      </c>
      <c r="E60" s="219">
        <v>4.05</v>
      </c>
      <c r="F60" s="3">
        <v>63</v>
      </c>
      <c r="G60" s="162">
        <f t="shared" si="4"/>
        <v>63</v>
      </c>
      <c r="I60" s="44"/>
      <c r="J60" s="44"/>
      <c r="L60" s="44"/>
    </row>
    <row r="61" spans="1:12" ht="15" customHeight="1" x14ac:dyDescent="0.25">
      <c r="A61" s="160">
        <v>7</v>
      </c>
      <c r="B61" s="15" t="s">
        <v>111</v>
      </c>
      <c r="C61" s="106">
        <v>23</v>
      </c>
      <c r="D61" s="107">
        <v>3.7826999999999997</v>
      </c>
      <c r="E61" s="219">
        <v>4.05</v>
      </c>
      <c r="F61" s="3">
        <v>54</v>
      </c>
      <c r="G61" s="162">
        <f t="shared" si="4"/>
        <v>54</v>
      </c>
      <c r="I61" s="44"/>
      <c r="J61" s="44"/>
      <c r="L61" s="44"/>
    </row>
    <row r="62" spans="1:12" ht="15" customHeight="1" x14ac:dyDescent="0.25">
      <c r="A62" s="160">
        <v>8</v>
      </c>
      <c r="B62" s="15" t="s">
        <v>137</v>
      </c>
      <c r="C62" s="106">
        <v>48</v>
      </c>
      <c r="D62" s="107">
        <v>3.9793000000000003</v>
      </c>
      <c r="E62" s="219">
        <v>4.05</v>
      </c>
      <c r="F62" s="3">
        <v>25</v>
      </c>
      <c r="G62" s="162">
        <f t="shared" si="4"/>
        <v>25</v>
      </c>
      <c r="I62" s="44"/>
      <c r="J62" s="44"/>
      <c r="L62" s="44"/>
    </row>
    <row r="63" spans="1:12" ht="15" customHeight="1" x14ac:dyDescent="0.25">
      <c r="A63" s="160">
        <v>9</v>
      </c>
      <c r="B63" s="16" t="s">
        <v>112</v>
      </c>
      <c r="C63" s="106">
        <v>49</v>
      </c>
      <c r="D63" s="107">
        <v>3.4281999999999999</v>
      </c>
      <c r="E63" s="220">
        <v>4.05</v>
      </c>
      <c r="F63" s="4">
        <v>83</v>
      </c>
      <c r="G63" s="162">
        <f t="shared" si="4"/>
        <v>83</v>
      </c>
      <c r="I63" s="44"/>
      <c r="J63" s="44"/>
      <c r="L63" s="44"/>
    </row>
    <row r="64" spans="1:12" ht="15" customHeight="1" x14ac:dyDescent="0.25">
      <c r="A64" s="160">
        <v>10</v>
      </c>
      <c r="B64" s="15" t="s">
        <v>43</v>
      </c>
      <c r="C64" s="106">
        <v>25</v>
      </c>
      <c r="D64" s="107">
        <v>3.84</v>
      </c>
      <c r="E64" s="219">
        <v>4.05</v>
      </c>
      <c r="F64" s="3">
        <v>44</v>
      </c>
      <c r="G64" s="162">
        <f t="shared" si="4"/>
        <v>44</v>
      </c>
      <c r="I64" s="44"/>
      <c r="J64" s="44"/>
      <c r="L64" s="44"/>
    </row>
    <row r="65" spans="1:12" ht="15" customHeight="1" thickBot="1" x14ac:dyDescent="0.3">
      <c r="A65" s="160">
        <v>11</v>
      </c>
      <c r="B65" s="15" t="s">
        <v>114</v>
      </c>
      <c r="C65" s="106">
        <v>63</v>
      </c>
      <c r="D65" s="107">
        <v>3.3810000000000002</v>
      </c>
      <c r="E65" s="219">
        <v>4.05</v>
      </c>
      <c r="F65" s="3">
        <v>86</v>
      </c>
      <c r="G65" s="162">
        <f t="shared" si="4"/>
        <v>86</v>
      </c>
      <c r="I65" s="44"/>
      <c r="J65" s="44"/>
      <c r="L65" s="44"/>
    </row>
    <row r="66" spans="1:12" ht="15" customHeight="1" thickBot="1" x14ac:dyDescent="0.3">
      <c r="A66" s="78"/>
      <c r="B66" s="81" t="s">
        <v>78</v>
      </c>
      <c r="C66" s="93">
        <f>SUM(C67:C94)</f>
        <v>1029</v>
      </c>
      <c r="D66" s="158">
        <f>AVERAGE(D67:D94)</f>
        <v>3.8528178571428571</v>
      </c>
      <c r="E66" s="149">
        <v>4.05</v>
      </c>
      <c r="F66" s="222"/>
      <c r="G66" s="380"/>
      <c r="I66" s="44"/>
      <c r="J66" s="44"/>
      <c r="L66" s="44"/>
    </row>
    <row r="67" spans="1:12" ht="15" customHeight="1" x14ac:dyDescent="0.25">
      <c r="A67" s="161">
        <v>1</v>
      </c>
      <c r="B67" s="15" t="s">
        <v>115</v>
      </c>
      <c r="C67" s="106">
        <v>22</v>
      </c>
      <c r="D67" s="107">
        <v>3.8637000000000001</v>
      </c>
      <c r="E67" s="219">
        <v>4.05</v>
      </c>
      <c r="F67" s="3">
        <v>40</v>
      </c>
      <c r="G67" s="230">
        <f t="shared" ref="G67:G94" si="5">F67</f>
        <v>40</v>
      </c>
      <c r="I67" s="44"/>
      <c r="J67" s="44"/>
      <c r="L67" s="44"/>
    </row>
    <row r="68" spans="1:12" ht="15" customHeight="1" x14ac:dyDescent="0.25">
      <c r="A68" s="160">
        <v>2</v>
      </c>
      <c r="B68" s="15" t="s">
        <v>22</v>
      </c>
      <c r="C68" s="106">
        <v>14</v>
      </c>
      <c r="D68" s="107">
        <v>3.5</v>
      </c>
      <c r="E68" s="219">
        <v>4.05</v>
      </c>
      <c r="F68" s="3">
        <v>78</v>
      </c>
      <c r="G68" s="162">
        <f t="shared" si="5"/>
        <v>78</v>
      </c>
      <c r="I68" s="44"/>
      <c r="J68" s="44"/>
      <c r="L68" s="44"/>
    </row>
    <row r="69" spans="1:12" ht="15" customHeight="1" x14ac:dyDescent="0.25">
      <c r="A69" s="160">
        <v>3</v>
      </c>
      <c r="B69" s="15" t="s">
        <v>116</v>
      </c>
      <c r="C69" s="106">
        <v>29</v>
      </c>
      <c r="D69" s="107">
        <v>3.6206999999999998</v>
      </c>
      <c r="E69" s="219">
        <v>4.05</v>
      </c>
      <c r="F69" s="3">
        <v>71</v>
      </c>
      <c r="G69" s="162">
        <f t="shared" si="5"/>
        <v>71</v>
      </c>
      <c r="I69" s="44"/>
      <c r="J69" s="44"/>
      <c r="L69" s="44"/>
    </row>
    <row r="70" spans="1:12" ht="15" customHeight="1" x14ac:dyDescent="0.25">
      <c r="A70" s="160">
        <v>4</v>
      </c>
      <c r="B70" s="15" t="s">
        <v>117</v>
      </c>
      <c r="C70" s="106">
        <v>22</v>
      </c>
      <c r="D70" s="107">
        <v>3.9545000000000003</v>
      </c>
      <c r="E70" s="219">
        <v>4.05</v>
      </c>
      <c r="F70" s="3">
        <v>31</v>
      </c>
      <c r="G70" s="162">
        <f t="shared" si="5"/>
        <v>31</v>
      </c>
      <c r="I70" s="44"/>
      <c r="J70" s="44"/>
      <c r="L70" s="44"/>
    </row>
    <row r="71" spans="1:12" ht="15" customHeight="1" x14ac:dyDescent="0.25">
      <c r="A71" s="160">
        <v>5</v>
      </c>
      <c r="B71" s="15" t="s">
        <v>118</v>
      </c>
      <c r="C71" s="106">
        <v>32</v>
      </c>
      <c r="D71" s="107">
        <v>3.5625</v>
      </c>
      <c r="E71" s="219">
        <v>4.05</v>
      </c>
      <c r="F71" s="3">
        <v>76</v>
      </c>
      <c r="G71" s="162">
        <f t="shared" si="5"/>
        <v>76</v>
      </c>
      <c r="I71" s="44"/>
      <c r="J71" s="44"/>
      <c r="L71" s="44"/>
    </row>
    <row r="72" spans="1:12" ht="15" customHeight="1" x14ac:dyDescent="0.25">
      <c r="A72" s="160">
        <v>6</v>
      </c>
      <c r="B72" s="16" t="s">
        <v>119</v>
      </c>
      <c r="C72" s="106">
        <v>51</v>
      </c>
      <c r="D72" s="107">
        <v>3.8039000000000001</v>
      </c>
      <c r="E72" s="220">
        <v>4.05</v>
      </c>
      <c r="F72" s="4">
        <v>50</v>
      </c>
      <c r="G72" s="162">
        <f t="shared" si="5"/>
        <v>50</v>
      </c>
      <c r="I72" s="44"/>
      <c r="J72" s="44"/>
      <c r="L72" s="44"/>
    </row>
    <row r="73" spans="1:12" ht="15" customHeight="1" x14ac:dyDescent="0.25">
      <c r="A73" s="160">
        <v>7</v>
      </c>
      <c r="B73" s="16" t="s">
        <v>120</v>
      </c>
      <c r="C73" s="106">
        <v>26</v>
      </c>
      <c r="D73" s="107">
        <v>3.6923000000000004</v>
      </c>
      <c r="E73" s="220">
        <v>4.05</v>
      </c>
      <c r="F73" s="4">
        <v>62</v>
      </c>
      <c r="G73" s="162">
        <f t="shared" si="5"/>
        <v>62</v>
      </c>
      <c r="I73" s="44"/>
      <c r="J73" s="44"/>
      <c r="L73" s="44"/>
    </row>
    <row r="74" spans="1:12" ht="15" customHeight="1" x14ac:dyDescent="0.25">
      <c r="A74" s="160">
        <v>8</v>
      </c>
      <c r="B74" s="15" t="s">
        <v>122</v>
      </c>
      <c r="C74" s="106">
        <v>26</v>
      </c>
      <c r="D74" s="107">
        <v>3.8075999999999999</v>
      </c>
      <c r="E74" s="219">
        <v>4.05</v>
      </c>
      <c r="F74" s="3">
        <v>48</v>
      </c>
      <c r="G74" s="162">
        <f t="shared" si="5"/>
        <v>48</v>
      </c>
      <c r="I74" s="44"/>
      <c r="J74" s="44"/>
      <c r="L74" s="44"/>
    </row>
    <row r="75" spans="1:12" ht="15" customHeight="1" x14ac:dyDescent="0.25">
      <c r="A75" s="160">
        <v>9</v>
      </c>
      <c r="B75" s="15" t="s">
        <v>143</v>
      </c>
      <c r="C75" s="106">
        <v>23</v>
      </c>
      <c r="D75" s="107">
        <v>3.4786000000000001</v>
      </c>
      <c r="E75" s="219">
        <v>4.05</v>
      </c>
      <c r="F75" s="3">
        <v>79</v>
      </c>
      <c r="G75" s="162">
        <f t="shared" si="5"/>
        <v>79</v>
      </c>
      <c r="I75" s="44"/>
      <c r="J75" s="44"/>
      <c r="L75" s="44"/>
    </row>
    <row r="76" spans="1:12" ht="15" customHeight="1" x14ac:dyDescent="0.25">
      <c r="A76" s="160">
        <v>10</v>
      </c>
      <c r="B76" s="15" t="s">
        <v>144</v>
      </c>
      <c r="C76" s="106">
        <v>28</v>
      </c>
      <c r="D76" s="107">
        <v>3.9642999999999997</v>
      </c>
      <c r="E76" s="219">
        <v>4.05</v>
      </c>
      <c r="F76" s="3">
        <v>28</v>
      </c>
      <c r="G76" s="162">
        <f t="shared" si="5"/>
        <v>28</v>
      </c>
      <c r="I76" s="44"/>
      <c r="J76" s="44"/>
      <c r="L76" s="44"/>
    </row>
    <row r="77" spans="1:12" ht="15" customHeight="1" x14ac:dyDescent="0.25">
      <c r="A77" s="160">
        <v>11</v>
      </c>
      <c r="B77" s="15" t="s">
        <v>123</v>
      </c>
      <c r="C77" s="106">
        <v>25</v>
      </c>
      <c r="D77" s="107">
        <v>4.28</v>
      </c>
      <c r="E77" s="219">
        <v>4.05</v>
      </c>
      <c r="F77" s="3">
        <v>9</v>
      </c>
      <c r="G77" s="162">
        <f t="shared" si="5"/>
        <v>9</v>
      </c>
      <c r="I77" s="44"/>
      <c r="J77" s="44"/>
      <c r="L77" s="44"/>
    </row>
    <row r="78" spans="1:12" ht="15" customHeight="1" x14ac:dyDescent="0.25">
      <c r="A78" s="160">
        <v>12</v>
      </c>
      <c r="B78" s="15" t="s">
        <v>124</v>
      </c>
      <c r="C78" s="106">
        <v>26</v>
      </c>
      <c r="D78" s="107">
        <v>3.9611000000000001</v>
      </c>
      <c r="E78" s="219">
        <v>4.05</v>
      </c>
      <c r="F78" s="3">
        <v>30</v>
      </c>
      <c r="G78" s="162">
        <f t="shared" si="5"/>
        <v>30</v>
      </c>
      <c r="I78" s="44"/>
      <c r="J78" s="44"/>
      <c r="L78" s="44"/>
    </row>
    <row r="79" spans="1:12" ht="15" customHeight="1" x14ac:dyDescent="0.25">
      <c r="A79" s="160">
        <v>13</v>
      </c>
      <c r="B79" s="15" t="s">
        <v>125</v>
      </c>
      <c r="C79" s="106">
        <v>24</v>
      </c>
      <c r="D79" s="107">
        <v>3.7915999999999999</v>
      </c>
      <c r="E79" s="219">
        <v>4.05</v>
      </c>
      <c r="F79" s="3">
        <v>52</v>
      </c>
      <c r="G79" s="227">
        <f t="shared" si="5"/>
        <v>52</v>
      </c>
      <c r="I79" s="44"/>
      <c r="J79" s="44"/>
      <c r="L79" s="44"/>
    </row>
    <row r="80" spans="1:12" ht="15" customHeight="1" x14ac:dyDescent="0.25">
      <c r="A80" s="160">
        <v>14</v>
      </c>
      <c r="B80" s="15" t="s">
        <v>126</v>
      </c>
      <c r="C80" s="106">
        <v>30</v>
      </c>
      <c r="D80" s="107">
        <v>3.5667</v>
      </c>
      <c r="E80" s="219">
        <v>4.05</v>
      </c>
      <c r="F80" s="3">
        <v>75</v>
      </c>
      <c r="G80" s="228">
        <f t="shared" si="5"/>
        <v>75</v>
      </c>
      <c r="I80" s="44"/>
      <c r="J80" s="44"/>
      <c r="L80" s="44"/>
    </row>
    <row r="81" spans="1:12" ht="15" customHeight="1" x14ac:dyDescent="0.25">
      <c r="A81" s="163">
        <v>15</v>
      </c>
      <c r="B81" s="15" t="s">
        <v>127</v>
      </c>
      <c r="C81" s="106">
        <v>28</v>
      </c>
      <c r="D81" s="107">
        <v>4</v>
      </c>
      <c r="E81" s="219">
        <v>4.05</v>
      </c>
      <c r="F81" s="3">
        <v>23</v>
      </c>
      <c r="G81" s="162">
        <f t="shared" si="5"/>
        <v>23</v>
      </c>
      <c r="I81" s="44"/>
      <c r="J81" s="44"/>
      <c r="L81" s="44"/>
    </row>
    <row r="82" spans="1:12" ht="15" customHeight="1" x14ac:dyDescent="0.25">
      <c r="A82" s="160">
        <v>16</v>
      </c>
      <c r="B82" s="15" t="s">
        <v>128</v>
      </c>
      <c r="C82" s="106">
        <v>25</v>
      </c>
      <c r="D82" s="107">
        <v>4.04</v>
      </c>
      <c r="E82" s="219">
        <v>4.05</v>
      </c>
      <c r="F82" s="3">
        <v>19</v>
      </c>
      <c r="G82" s="162">
        <f t="shared" si="5"/>
        <v>19</v>
      </c>
      <c r="I82" s="44"/>
      <c r="J82" s="44"/>
      <c r="L82" s="44"/>
    </row>
    <row r="83" spans="1:12" ht="15" customHeight="1" x14ac:dyDescent="0.25">
      <c r="A83" s="160">
        <v>17</v>
      </c>
      <c r="B83" s="15" t="s">
        <v>81</v>
      </c>
      <c r="C83" s="106">
        <v>58</v>
      </c>
      <c r="D83" s="107">
        <v>4.0517000000000003</v>
      </c>
      <c r="E83" s="219">
        <v>4.05</v>
      </c>
      <c r="F83" s="3">
        <v>18</v>
      </c>
      <c r="G83" s="162">
        <f t="shared" si="5"/>
        <v>18</v>
      </c>
      <c r="I83" s="44"/>
      <c r="J83" s="44"/>
      <c r="L83" s="44"/>
    </row>
    <row r="84" spans="1:12" ht="15" customHeight="1" x14ac:dyDescent="0.25">
      <c r="A84" s="160">
        <v>18</v>
      </c>
      <c r="B84" s="16" t="s">
        <v>129</v>
      </c>
      <c r="C84" s="106">
        <v>60</v>
      </c>
      <c r="D84" s="107">
        <v>3.6337000000000002</v>
      </c>
      <c r="E84" s="220">
        <v>4.05</v>
      </c>
      <c r="F84" s="4">
        <v>69</v>
      </c>
      <c r="G84" s="162">
        <f t="shared" si="5"/>
        <v>69</v>
      </c>
      <c r="I84" s="44"/>
      <c r="J84" s="44"/>
      <c r="L84" s="44"/>
    </row>
    <row r="85" spans="1:12" ht="15" customHeight="1" x14ac:dyDescent="0.25">
      <c r="A85" s="160">
        <v>19</v>
      </c>
      <c r="B85" s="16" t="s">
        <v>82</v>
      </c>
      <c r="C85" s="106">
        <v>32</v>
      </c>
      <c r="D85" s="107">
        <v>4.0316999999999998</v>
      </c>
      <c r="E85" s="220">
        <v>4.05</v>
      </c>
      <c r="F85" s="4">
        <v>21</v>
      </c>
      <c r="G85" s="162">
        <f t="shared" si="5"/>
        <v>21</v>
      </c>
      <c r="I85" s="44"/>
      <c r="J85" s="44"/>
      <c r="L85" s="44"/>
    </row>
    <row r="86" spans="1:12" ht="15" customHeight="1" x14ac:dyDescent="0.25">
      <c r="A86" s="160">
        <v>20</v>
      </c>
      <c r="B86" s="15" t="s">
        <v>141</v>
      </c>
      <c r="C86" s="106">
        <v>27</v>
      </c>
      <c r="D86" s="107">
        <v>3.6667000000000001</v>
      </c>
      <c r="E86" s="219">
        <v>4.05</v>
      </c>
      <c r="F86" s="3">
        <v>64</v>
      </c>
      <c r="G86" s="162">
        <f t="shared" si="5"/>
        <v>64</v>
      </c>
      <c r="I86" s="44"/>
      <c r="J86" s="44"/>
      <c r="L86" s="44"/>
    </row>
    <row r="87" spans="1:12" ht="15" customHeight="1" x14ac:dyDescent="0.25">
      <c r="A87" s="160">
        <v>21</v>
      </c>
      <c r="B87" s="15" t="s">
        <v>83</v>
      </c>
      <c r="C87" s="106">
        <v>60</v>
      </c>
      <c r="D87" s="107">
        <v>3.9665999999999997</v>
      </c>
      <c r="E87" s="219">
        <v>4.05</v>
      </c>
      <c r="F87" s="3">
        <v>27</v>
      </c>
      <c r="G87" s="162">
        <f t="shared" si="5"/>
        <v>27</v>
      </c>
      <c r="I87" s="44"/>
      <c r="J87" s="44"/>
      <c r="L87" s="44"/>
    </row>
    <row r="88" spans="1:12" ht="15" customHeight="1" x14ac:dyDescent="0.25">
      <c r="A88" s="160">
        <v>22</v>
      </c>
      <c r="B88" s="15" t="s">
        <v>84</v>
      </c>
      <c r="C88" s="106">
        <v>64</v>
      </c>
      <c r="D88" s="107">
        <v>4.3441999999999998</v>
      </c>
      <c r="E88" s="219">
        <v>4.05</v>
      </c>
      <c r="F88" s="3">
        <v>7</v>
      </c>
      <c r="G88" s="227">
        <f t="shared" si="5"/>
        <v>7</v>
      </c>
      <c r="I88" s="44"/>
      <c r="J88" s="44"/>
      <c r="L88" s="44"/>
    </row>
    <row r="89" spans="1:12" ht="15" customHeight="1" x14ac:dyDescent="0.25">
      <c r="A89" s="160">
        <v>23</v>
      </c>
      <c r="B89" s="15" t="s">
        <v>24</v>
      </c>
      <c r="C89" s="106">
        <v>22</v>
      </c>
      <c r="D89" s="107">
        <v>3.8635999999999999</v>
      </c>
      <c r="E89" s="219">
        <v>4.05</v>
      </c>
      <c r="F89" s="3">
        <v>41</v>
      </c>
      <c r="G89" s="162">
        <f t="shared" si="5"/>
        <v>41</v>
      </c>
      <c r="I89" s="44"/>
      <c r="J89" s="44"/>
      <c r="L89" s="44"/>
    </row>
    <row r="90" spans="1:12" ht="15" customHeight="1" x14ac:dyDescent="0.25">
      <c r="A90" s="160">
        <v>24</v>
      </c>
      <c r="B90" s="15" t="s">
        <v>130</v>
      </c>
      <c r="C90" s="106">
        <v>26</v>
      </c>
      <c r="D90" s="107">
        <v>3.8075999999999999</v>
      </c>
      <c r="E90" s="219">
        <v>4.05</v>
      </c>
      <c r="F90" s="3">
        <v>49</v>
      </c>
      <c r="G90" s="162">
        <f t="shared" si="5"/>
        <v>49</v>
      </c>
      <c r="I90" s="44"/>
      <c r="J90" s="44"/>
      <c r="L90" s="44"/>
    </row>
    <row r="91" spans="1:12" ht="15" customHeight="1" x14ac:dyDescent="0.25">
      <c r="A91" s="160">
        <v>25</v>
      </c>
      <c r="B91" s="15" t="s">
        <v>131</v>
      </c>
      <c r="C91" s="106">
        <v>56</v>
      </c>
      <c r="D91" s="107">
        <v>3.7677999999999998</v>
      </c>
      <c r="E91" s="219">
        <v>4.05</v>
      </c>
      <c r="F91" s="3">
        <v>55</v>
      </c>
      <c r="G91" s="162">
        <f t="shared" si="5"/>
        <v>55</v>
      </c>
      <c r="I91" s="44"/>
      <c r="J91" s="44"/>
      <c r="L91" s="44"/>
    </row>
    <row r="92" spans="1:12" ht="15" customHeight="1" x14ac:dyDescent="0.25">
      <c r="A92" s="160">
        <v>26</v>
      </c>
      <c r="B92" s="15" t="s">
        <v>132</v>
      </c>
      <c r="C92" s="106">
        <v>78</v>
      </c>
      <c r="D92" s="107">
        <v>4.1280999999999999</v>
      </c>
      <c r="E92" s="219">
        <v>4.05</v>
      </c>
      <c r="F92" s="3">
        <v>15</v>
      </c>
      <c r="G92" s="162">
        <f t="shared" si="5"/>
        <v>15</v>
      </c>
      <c r="I92" s="44"/>
      <c r="J92" s="44"/>
      <c r="L92" s="44"/>
    </row>
    <row r="93" spans="1:12" ht="15" customHeight="1" x14ac:dyDescent="0.25">
      <c r="A93" s="160">
        <v>27</v>
      </c>
      <c r="B93" s="15" t="s">
        <v>133</v>
      </c>
      <c r="C93" s="106">
        <v>84</v>
      </c>
      <c r="D93" s="107">
        <v>3.762</v>
      </c>
      <c r="E93" s="219">
        <v>4.05</v>
      </c>
      <c r="F93" s="3">
        <v>56</v>
      </c>
      <c r="G93" s="162">
        <f t="shared" si="5"/>
        <v>56</v>
      </c>
      <c r="I93" s="44"/>
      <c r="J93" s="44"/>
      <c r="L93" s="44"/>
    </row>
    <row r="94" spans="1:12" ht="15" customHeight="1" thickBot="1" x14ac:dyDescent="0.3">
      <c r="A94" s="160">
        <v>28</v>
      </c>
      <c r="B94" s="16" t="s">
        <v>147</v>
      </c>
      <c r="C94" s="375">
        <v>31</v>
      </c>
      <c r="D94" s="107">
        <v>3.9676999999999998</v>
      </c>
      <c r="E94" s="220">
        <v>4.05</v>
      </c>
      <c r="F94" s="4">
        <v>26</v>
      </c>
      <c r="G94" s="162">
        <f t="shared" si="5"/>
        <v>26</v>
      </c>
      <c r="I94" s="44"/>
      <c r="J94" s="44"/>
      <c r="L94" s="44"/>
    </row>
    <row r="95" spans="1:12" ht="15" customHeight="1" thickBot="1" x14ac:dyDescent="0.3">
      <c r="A95" s="78"/>
      <c r="B95" s="79" t="s">
        <v>79</v>
      </c>
      <c r="C95" s="91">
        <f>SUM(C96:C102)</f>
        <v>334</v>
      </c>
      <c r="D95" s="80">
        <f>AVERAGE(D96:D102)</f>
        <v>3.9873285714285722</v>
      </c>
      <c r="E95" s="147">
        <v>4.05</v>
      </c>
      <c r="F95" s="221"/>
      <c r="G95" s="380"/>
      <c r="I95" s="44"/>
      <c r="J95" s="44"/>
      <c r="L95" s="44"/>
    </row>
    <row r="96" spans="1:12" ht="15" customHeight="1" x14ac:dyDescent="0.25">
      <c r="A96" s="159">
        <v>1</v>
      </c>
      <c r="B96" s="23" t="s">
        <v>25</v>
      </c>
      <c r="C96" s="121">
        <v>28</v>
      </c>
      <c r="D96" s="122">
        <v>4.4638999999999998</v>
      </c>
      <c r="E96" s="218">
        <v>4.05</v>
      </c>
      <c r="F96" s="8">
        <v>2</v>
      </c>
      <c r="G96" s="230">
        <f t="shared" ref="G96:G102" si="6">F96</f>
        <v>2</v>
      </c>
      <c r="I96" s="44"/>
      <c r="J96" s="44"/>
      <c r="L96" s="44"/>
    </row>
    <row r="97" spans="1:12" ht="15" customHeight="1" x14ac:dyDescent="0.25">
      <c r="A97" s="165">
        <v>2</v>
      </c>
      <c r="B97" s="16" t="s">
        <v>27</v>
      </c>
      <c r="C97" s="106">
        <v>30</v>
      </c>
      <c r="D97" s="107">
        <v>4.0667</v>
      </c>
      <c r="E97" s="220">
        <v>4.05</v>
      </c>
      <c r="F97" s="4">
        <v>17</v>
      </c>
      <c r="G97" s="162">
        <f t="shared" si="6"/>
        <v>17</v>
      </c>
      <c r="I97" s="44"/>
      <c r="J97" s="44"/>
      <c r="L97" s="44"/>
    </row>
    <row r="98" spans="1:12" ht="15" customHeight="1" x14ac:dyDescent="0.25">
      <c r="A98" s="161">
        <v>3</v>
      </c>
      <c r="B98" s="15" t="s">
        <v>26</v>
      </c>
      <c r="C98" s="106">
        <v>27</v>
      </c>
      <c r="D98" s="107">
        <v>3.9256000000000002</v>
      </c>
      <c r="E98" s="219">
        <v>4.05</v>
      </c>
      <c r="F98" s="3">
        <v>32</v>
      </c>
      <c r="G98" s="162">
        <f t="shared" si="6"/>
        <v>32</v>
      </c>
      <c r="I98" s="44"/>
      <c r="J98" s="44"/>
      <c r="L98" s="44"/>
    </row>
    <row r="99" spans="1:12" ht="15" customHeight="1" x14ac:dyDescent="0.25">
      <c r="A99" s="161">
        <v>4</v>
      </c>
      <c r="B99" s="15" t="s">
        <v>40</v>
      </c>
      <c r="C99" s="106">
        <v>24</v>
      </c>
      <c r="D99" s="107">
        <v>3.7920000000000003</v>
      </c>
      <c r="E99" s="219">
        <v>4.05</v>
      </c>
      <c r="F99" s="3">
        <v>51</v>
      </c>
      <c r="G99" s="162">
        <f t="shared" si="6"/>
        <v>51</v>
      </c>
      <c r="I99" s="44"/>
      <c r="J99" s="44"/>
      <c r="L99" s="44"/>
    </row>
    <row r="100" spans="1:12" ht="15" customHeight="1" x14ac:dyDescent="0.25">
      <c r="A100" s="161">
        <v>5</v>
      </c>
      <c r="B100" s="16" t="s">
        <v>134</v>
      </c>
      <c r="C100" s="106">
        <v>26</v>
      </c>
      <c r="D100" s="107">
        <v>4.2312000000000003</v>
      </c>
      <c r="E100" s="220">
        <v>4.05</v>
      </c>
      <c r="F100" s="4">
        <v>11</v>
      </c>
      <c r="G100" s="228">
        <f t="shared" si="6"/>
        <v>11</v>
      </c>
      <c r="I100" s="44"/>
      <c r="J100" s="44"/>
      <c r="L100" s="44"/>
    </row>
    <row r="101" spans="1:12" ht="15" customHeight="1" x14ac:dyDescent="0.25">
      <c r="A101" s="161">
        <v>6</v>
      </c>
      <c r="B101" s="15" t="s">
        <v>135</v>
      </c>
      <c r="C101" s="106">
        <v>110</v>
      </c>
      <c r="D101" s="107">
        <v>3.8363999999999998</v>
      </c>
      <c r="E101" s="219">
        <v>4.05</v>
      </c>
      <c r="F101" s="3">
        <v>46</v>
      </c>
      <c r="G101" s="162">
        <f t="shared" si="6"/>
        <v>46</v>
      </c>
      <c r="I101" s="44"/>
      <c r="J101" s="44"/>
      <c r="L101" s="44"/>
    </row>
    <row r="102" spans="1:12" ht="15" customHeight="1" thickBot="1" x14ac:dyDescent="0.3">
      <c r="A102" s="405">
        <v>7</v>
      </c>
      <c r="B102" s="18" t="s">
        <v>145</v>
      </c>
      <c r="C102" s="117">
        <v>89</v>
      </c>
      <c r="D102" s="118">
        <v>3.5954999999999999</v>
      </c>
      <c r="E102" s="206">
        <v>4.05</v>
      </c>
      <c r="F102" s="10">
        <v>73</v>
      </c>
      <c r="G102" s="233">
        <f t="shared" si="6"/>
        <v>73</v>
      </c>
      <c r="I102" s="44"/>
      <c r="J102" s="44"/>
      <c r="L102" s="44"/>
    </row>
    <row r="103" spans="1:12" x14ac:dyDescent="0.25">
      <c r="A103" s="139" t="s">
        <v>85</v>
      </c>
      <c r="B103" s="65"/>
      <c r="C103" s="65"/>
      <c r="D103" s="150">
        <f>$D$4</f>
        <v>3.8286714285714281</v>
      </c>
      <c r="E103" s="151"/>
      <c r="F103" s="151"/>
      <c r="G103" s="34"/>
    </row>
    <row r="104" spans="1:12" x14ac:dyDescent="0.25">
      <c r="A104" s="250" t="s">
        <v>86</v>
      </c>
      <c r="D104" s="155">
        <v>4.05</v>
      </c>
    </row>
  </sheetData>
  <mergeCells count="4">
    <mergeCell ref="G2:G3"/>
    <mergeCell ref="A2:A3"/>
    <mergeCell ref="B2:B3"/>
    <mergeCell ref="C2:F2"/>
  </mergeCells>
  <conditionalFormatting sqref="D4:D54 D66 D95 D103:D104">
    <cfRule type="cellIs" dxfId="57" priority="316" operator="equal">
      <formula>$D$103</formula>
    </cfRule>
    <cfRule type="containsBlanks" dxfId="56" priority="317" stopIfTrue="1">
      <formula>LEN(TRIM(D4))=0</formula>
    </cfRule>
    <cfRule type="cellIs" dxfId="55" priority="318" stopIfTrue="1" operator="lessThan">
      <formula>3.5</formula>
    </cfRule>
    <cfRule type="cellIs" dxfId="54" priority="319" stopIfTrue="1" operator="between">
      <formula>3.5</formula>
      <formula>$D$103</formula>
    </cfRule>
    <cfRule type="cellIs" dxfId="53" priority="320" stopIfTrue="1" operator="between">
      <formula>$D$103</formula>
      <formula>4.5</formula>
    </cfRule>
    <cfRule type="cellIs" dxfId="52" priority="321" stopIfTrue="1" operator="greaterThanOrEqual">
      <formula>4.5</formula>
    </cfRule>
  </conditionalFormatting>
  <conditionalFormatting sqref="D55:D65">
    <cfRule type="cellIs" dxfId="51" priority="13" operator="equal">
      <formula>$E$104</formula>
    </cfRule>
    <cfRule type="containsBlanks" dxfId="50" priority="14" stopIfTrue="1">
      <formula>LEN(TRIM(D55))=0</formula>
    </cfRule>
    <cfRule type="cellIs" dxfId="49" priority="15" stopIfTrue="1" operator="lessThan">
      <formula>3.5</formula>
    </cfRule>
    <cfRule type="cellIs" dxfId="48" priority="16" stopIfTrue="1" operator="between">
      <formula>3.5</formula>
      <formula>$E$104</formula>
    </cfRule>
    <cfRule type="cellIs" dxfId="47" priority="17" stopIfTrue="1" operator="between">
      <formula>$E$104</formula>
      <formula>4.5</formula>
    </cfRule>
    <cfRule type="cellIs" dxfId="46" priority="18" stopIfTrue="1" operator="greaterThanOrEqual">
      <formula>4.5</formula>
    </cfRule>
  </conditionalFormatting>
  <conditionalFormatting sqref="D67:D94">
    <cfRule type="cellIs" dxfId="45" priority="7" operator="equal">
      <formula>$E$107</formula>
    </cfRule>
    <cfRule type="containsBlanks" dxfId="44" priority="8" stopIfTrue="1">
      <formula>LEN(TRIM(D67))=0</formula>
    </cfRule>
    <cfRule type="cellIs" dxfId="43" priority="9" stopIfTrue="1" operator="lessThan">
      <formula>3.5</formula>
    </cfRule>
    <cfRule type="cellIs" dxfId="42" priority="10" stopIfTrue="1" operator="between">
      <formula>3.5</formula>
      <formula>$E$107</formula>
    </cfRule>
    <cfRule type="cellIs" dxfId="41" priority="11" stopIfTrue="1" operator="between">
      <formula>$E$107</formula>
      <formula>4.5</formula>
    </cfRule>
    <cfRule type="cellIs" dxfId="40" priority="12" stopIfTrue="1" operator="greaterThanOrEqual">
      <formula>4.5</formula>
    </cfRule>
  </conditionalFormatting>
  <conditionalFormatting sqref="D96:D102">
    <cfRule type="cellIs" dxfId="39" priority="1" operator="equal">
      <formula>$E$109</formula>
    </cfRule>
    <cfRule type="containsBlanks" dxfId="38" priority="2" stopIfTrue="1">
      <formula>LEN(TRIM(D96))=0</formula>
    </cfRule>
    <cfRule type="cellIs" dxfId="37" priority="3" stopIfTrue="1" operator="lessThan">
      <formula>3.5</formula>
    </cfRule>
    <cfRule type="cellIs" dxfId="36" priority="4" stopIfTrue="1" operator="between">
      <formula>3.5</formula>
      <formula>$E$109</formula>
    </cfRule>
    <cfRule type="cellIs" dxfId="35" priority="5" stopIfTrue="1" operator="between">
      <formula>$E$109</formula>
      <formula>4.5</formula>
    </cfRule>
    <cfRule type="cellIs" dxfId="34" priority="6" stopIfTrue="1" operator="greaterThanOrEqual">
      <formula>4.5</formula>
    </cfRule>
  </conditionalFormatting>
  <pageMargins left="0.25" right="0.25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zoomScale="90" zoomScaleNormal="90" workbookViewId="0">
      <pane xSplit="3" ySplit="5" topLeftCell="D100" activePane="bottomRight" state="frozen"/>
      <selection pane="topRight" activeCell="D1" sqref="D1"/>
      <selection pane="bottomLeft" activeCell="A6" sqref="A6"/>
      <selection pane="bottomRight" activeCell="C103" sqref="C103:G109"/>
    </sheetView>
  </sheetViews>
  <sheetFormatPr defaultRowHeight="15" x14ac:dyDescent="0.25"/>
  <cols>
    <col min="1" max="1" width="5.7109375" style="368" customWidth="1"/>
    <col min="2" max="2" width="18.7109375" style="368" customWidth="1"/>
    <col min="3" max="3" width="32.85546875" style="368" customWidth="1"/>
    <col min="4" max="6" width="8.7109375" style="368" customWidth="1"/>
    <col min="7" max="8" width="7.7109375" style="368" customWidth="1"/>
    <col min="9" max="16384" width="9.140625" style="368"/>
  </cols>
  <sheetData>
    <row r="1" spans="1:10" x14ac:dyDescent="0.25">
      <c r="I1" s="372"/>
      <c r="J1" s="369" t="s">
        <v>58</v>
      </c>
    </row>
    <row r="2" spans="1:10" ht="15" customHeight="1" x14ac:dyDescent="0.25">
      <c r="B2" s="416" t="s">
        <v>146</v>
      </c>
      <c r="C2" s="416"/>
      <c r="D2" s="251"/>
      <c r="E2" s="251"/>
      <c r="F2" s="251"/>
      <c r="G2" s="251"/>
      <c r="I2" s="373"/>
      <c r="J2" s="369" t="s">
        <v>65</v>
      </c>
    </row>
    <row r="3" spans="1:10" ht="15" customHeight="1" thickBot="1" x14ac:dyDescent="0.3">
      <c r="I3" s="374"/>
      <c r="J3" s="369" t="s">
        <v>61</v>
      </c>
    </row>
    <row r="4" spans="1:10" ht="15" customHeight="1" x14ac:dyDescent="0.25">
      <c r="A4" s="417" t="s">
        <v>0</v>
      </c>
      <c r="B4" s="419" t="s">
        <v>37</v>
      </c>
      <c r="C4" s="421" t="s">
        <v>42</v>
      </c>
      <c r="D4" s="423">
        <v>2025</v>
      </c>
      <c r="E4" s="424"/>
      <c r="F4" s="425"/>
      <c r="G4" s="252" t="s">
        <v>56</v>
      </c>
      <c r="I4" s="370"/>
      <c r="J4" s="369" t="s">
        <v>59</v>
      </c>
    </row>
    <row r="5" spans="1:10" ht="41.25" customHeight="1" thickBot="1" x14ac:dyDescent="0.3">
      <c r="A5" s="418"/>
      <c r="B5" s="420"/>
      <c r="C5" s="422"/>
      <c r="D5" s="95" t="s">
        <v>67</v>
      </c>
      <c r="E5" s="46" t="s">
        <v>149</v>
      </c>
      <c r="F5" s="143" t="s">
        <v>150</v>
      </c>
      <c r="G5" s="203">
        <v>2025</v>
      </c>
    </row>
    <row r="6" spans="1:10" ht="18.75" customHeight="1" thickBot="1" x14ac:dyDescent="0.3">
      <c r="A6" s="394"/>
      <c r="B6" s="395"/>
      <c r="C6" s="396"/>
      <c r="D6" s="397"/>
      <c r="E6" s="398"/>
      <c r="F6" s="399"/>
      <c r="G6" s="400"/>
    </row>
    <row r="7" spans="1:10" ht="15" customHeight="1" x14ac:dyDescent="0.25">
      <c r="A7" s="60">
        <v>1</v>
      </c>
      <c r="B7" s="61" t="s">
        <v>30</v>
      </c>
      <c r="C7" s="15" t="s">
        <v>87</v>
      </c>
      <c r="D7" s="106">
        <v>22</v>
      </c>
      <c r="E7" s="107">
        <v>3.7269000000000005</v>
      </c>
      <c r="F7" s="219">
        <v>4.05</v>
      </c>
      <c r="G7" s="15">
        <v>60</v>
      </c>
    </row>
    <row r="8" spans="1:10" ht="15" customHeight="1" x14ac:dyDescent="0.25">
      <c r="A8" s="53">
        <v>2</v>
      </c>
      <c r="B8" s="52" t="s">
        <v>30</v>
      </c>
      <c r="C8" s="15" t="s">
        <v>39</v>
      </c>
      <c r="D8" s="106">
        <v>23</v>
      </c>
      <c r="E8" s="107">
        <v>3.6087000000000002</v>
      </c>
      <c r="F8" s="219">
        <v>4.05</v>
      </c>
      <c r="G8" s="15">
        <v>72</v>
      </c>
    </row>
    <row r="9" spans="1:10" ht="15" customHeight="1" x14ac:dyDescent="0.25">
      <c r="A9" s="54">
        <v>3</v>
      </c>
      <c r="B9" s="51" t="s">
        <v>30</v>
      </c>
      <c r="C9" s="16" t="s">
        <v>1</v>
      </c>
      <c r="D9" s="106">
        <v>31</v>
      </c>
      <c r="E9" s="107">
        <v>4.3871000000000002</v>
      </c>
      <c r="F9" s="220">
        <v>4.05</v>
      </c>
      <c r="G9" s="16">
        <v>3</v>
      </c>
    </row>
    <row r="10" spans="1:10" ht="15" customHeight="1" x14ac:dyDescent="0.25">
      <c r="A10" s="54">
        <v>4</v>
      </c>
      <c r="B10" s="51" t="s">
        <v>30</v>
      </c>
      <c r="C10" s="15" t="s">
        <v>88</v>
      </c>
      <c r="D10" s="106">
        <v>19</v>
      </c>
      <c r="E10" s="107">
        <v>4.2631999999999994</v>
      </c>
      <c r="F10" s="219">
        <v>4.05</v>
      </c>
      <c r="G10" s="15">
        <v>10</v>
      </c>
    </row>
    <row r="11" spans="1:10" ht="15" customHeight="1" x14ac:dyDescent="0.25">
      <c r="A11" s="54">
        <v>5</v>
      </c>
      <c r="B11" s="51" t="s">
        <v>30</v>
      </c>
      <c r="C11" s="15" t="s">
        <v>89</v>
      </c>
      <c r="D11" s="106">
        <v>26</v>
      </c>
      <c r="E11" s="107">
        <v>3.3465999999999996</v>
      </c>
      <c r="F11" s="219">
        <v>4.05</v>
      </c>
      <c r="G11" s="15">
        <v>87</v>
      </c>
    </row>
    <row r="12" spans="1:10" ht="15" customHeight="1" x14ac:dyDescent="0.25">
      <c r="A12" s="54">
        <v>6</v>
      </c>
      <c r="B12" s="51" t="s">
        <v>30</v>
      </c>
      <c r="C12" s="15" t="s">
        <v>90</v>
      </c>
      <c r="D12" s="106">
        <v>25</v>
      </c>
      <c r="E12" s="107">
        <v>3.76</v>
      </c>
      <c r="F12" s="219">
        <v>4.05</v>
      </c>
      <c r="G12" s="15">
        <v>57</v>
      </c>
    </row>
    <row r="13" spans="1:10" ht="15" customHeight="1" x14ac:dyDescent="0.25">
      <c r="A13" s="54">
        <v>7</v>
      </c>
      <c r="B13" s="51" t="s">
        <v>30</v>
      </c>
      <c r="C13" s="15" t="s">
        <v>2</v>
      </c>
      <c r="D13" s="106">
        <v>25</v>
      </c>
      <c r="E13" s="107">
        <v>3.84</v>
      </c>
      <c r="F13" s="219">
        <v>4.05</v>
      </c>
      <c r="G13" s="15">
        <v>43</v>
      </c>
    </row>
    <row r="14" spans="1:10" ht="15" customHeight="1" x14ac:dyDescent="0.25">
      <c r="A14" s="54">
        <v>8</v>
      </c>
      <c r="B14" s="51" t="s">
        <v>30</v>
      </c>
      <c r="C14" s="15" t="s">
        <v>80</v>
      </c>
      <c r="D14" s="106">
        <v>23</v>
      </c>
      <c r="E14" s="107">
        <v>3.7829999999999995</v>
      </c>
      <c r="F14" s="219">
        <v>4.05</v>
      </c>
      <c r="G14" s="15">
        <v>53</v>
      </c>
    </row>
    <row r="15" spans="1:10" ht="15" customHeight="1" x14ac:dyDescent="0.25">
      <c r="A15" s="54"/>
      <c r="B15" s="51"/>
      <c r="C15" s="15"/>
      <c r="D15" s="106"/>
      <c r="E15" s="107"/>
      <c r="F15" s="219"/>
      <c r="G15" s="15"/>
    </row>
    <row r="16" spans="1:10" ht="15" customHeight="1" x14ac:dyDescent="0.25">
      <c r="A16" s="54"/>
      <c r="B16" s="51"/>
      <c r="C16" s="15"/>
      <c r="D16" s="106"/>
      <c r="E16" s="107"/>
      <c r="F16" s="219"/>
      <c r="G16" s="15"/>
    </row>
    <row r="17" spans="1:7" ht="15" customHeight="1" x14ac:dyDescent="0.25">
      <c r="A17" s="54">
        <v>9</v>
      </c>
      <c r="B17" s="51" t="s">
        <v>31</v>
      </c>
      <c r="C17" s="15" t="s">
        <v>3</v>
      </c>
      <c r="D17" s="106">
        <v>25</v>
      </c>
      <c r="E17" s="107">
        <v>3.24</v>
      </c>
      <c r="F17" s="219">
        <v>4.05</v>
      </c>
      <c r="G17" s="15">
        <v>88</v>
      </c>
    </row>
    <row r="18" spans="1:7" ht="15" customHeight="1" thickBot="1" x14ac:dyDescent="0.3">
      <c r="A18" s="55">
        <v>10</v>
      </c>
      <c r="B18" s="56" t="s">
        <v>31</v>
      </c>
      <c r="C18" s="15" t="s">
        <v>6</v>
      </c>
      <c r="D18" s="106">
        <v>20</v>
      </c>
      <c r="E18" s="107">
        <v>3.65</v>
      </c>
      <c r="F18" s="219">
        <v>4.05</v>
      </c>
      <c r="G18" s="15">
        <v>66</v>
      </c>
    </row>
    <row r="19" spans="1:7" ht="15" customHeight="1" x14ac:dyDescent="0.25">
      <c r="A19" s="60">
        <v>11</v>
      </c>
      <c r="B19" s="61" t="s">
        <v>31</v>
      </c>
      <c r="C19" s="15" t="s">
        <v>91</v>
      </c>
      <c r="D19" s="106">
        <v>25</v>
      </c>
      <c r="E19" s="107">
        <v>3.88</v>
      </c>
      <c r="F19" s="219">
        <v>4.05</v>
      </c>
      <c r="G19" s="15">
        <v>37</v>
      </c>
    </row>
    <row r="20" spans="1:7" ht="15" customHeight="1" x14ac:dyDescent="0.25">
      <c r="A20" s="54">
        <v>12</v>
      </c>
      <c r="B20" s="51" t="s">
        <v>31</v>
      </c>
      <c r="C20" s="16" t="s">
        <v>55</v>
      </c>
      <c r="D20" s="106">
        <v>23</v>
      </c>
      <c r="E20" s="107">
        <v>4.2172999999999998</v>
      </c>
      <c r="F20" s="220">
        <v>4.05</v>
      </c>
      <c r="G20" s="16">
        <v>12</v>
      </c>
    </row>
    <row r="21" spans="1:7" ht="15" customHeight="1" x14ac:dyDescent="0.25">
      <c r="A21" s="54">
        <v>13</v>
      </c>
      <c r="B21" s="51" t="s">
        <v>31</v>
      </c>
      <c r="C21" s="15" t="s">
        <v>92</v>
      </c>
      <c r="D21" s="106">
        <v>21</v>
      </c>
      <c r="E21" s="107">
        <v>4</v>
      </c>
      <c r="F21" s="219">
        <v>4.05</v>
      </c>
      <c r="G21" s="15">
        <v>22</v>
      </c>
    </row>
    <row r="22" spans="1:7" ht="15" customHeight="1" x14ac:dyDescent="0.25">
      <c r="A22" s="54">
        <v>14</v>
      </c>
      <c r="B22" s="51" t="s">
        <v>31</v>
      </c>
      <c r="C22" s="15" t="s">
        <v>93</v>
      </c>
      <c r="D22" s="106">
        <v>27</v>
      </c>
      <c r="E22" s="107">
        <v>4.1852</v>
      </c>
      <c r="F22" s="219">
        <v>4.05</v>
      </c>
      <c r="G22" s="15">
        <v>13</v>
      </c>
    </row>
    <row r="23" spans="1:7" ht="15" customHeight="1" x14ac:dyDescent="0.25">
      <c r="A23" s="54">
        <v>15</v>
      </c>
      <c r="B23" s="51" t="s">
        <v>31</v>
      </c>
      <c r="C23" s="15" t="s">
        <v>5</v>
      </c>
      <c r="D23" s="106">
        <v>20</v>
      </c>
      <c r="E23" s="107">
        <v>3.65</v>
      </c>
      <c r="F23" s="219">
        <v>4.05</v>
      </c>
      <c r="G23" s="15">
        <v>67</v>
      </c>
    </row>
    <row r="24" spans="1:7" ht="15" customHeight="1" x14ac:dyDescent="0.25">
      <c r="A24" s="54">
        <v>16</v>
      </c>
      <c r="B24" s="51" t="s">
        <v>31</v>
      </c>
      <c r="C24" s="15" t="s">
        <v>138</v>
      </c>
      <c r="D24" s="106">
        <v>18</v>
      </c>
      <c r="E24" s="107">
        <v>3.2222000000000004</v>
      </c>
      <c r="F24" s="219">
        <v>4.05</v>
      </c>
      <c r="G24" s="15">
        <v>89</v>
      </c>
    </row>
    <row r="25" spans="1:7" ht="15" customHeight="1" x14ac:dyDescent="0.25">
      <c r="A25" s="54">
        <v>17</v>
      </c>
      <c r="B25" s="51" t="s">
        <v>31</v>
      </c>
      <c r="C25" s="15" t="s">
        <v>94</v>
      </c>
      <c r="D25" s="106">
        <v>25</v>
      </c>
      <c r="E25" s="107">
        <v>3.76</v>
      </c>
      <c r="F25" s="219">
        <v>4.05</v>
      </c>
      <c r="G25" s="15">
        <v>58</v>
      </c>
    </row>
    <row r="26" spans="1:7" ht="15" customHeight="1" x14ac:dyDescent="0.25">
      <c r="A26" s="54">
        <v>18</v>
      </c>
      <c r="B26" s="51" t="s">
        <v>31</v>
      </c>
      <c r="C26" s="15" t="s">
        <v>95</v>
      </c>
      <c r="D26" s="106">
        <v>27</v>
      </c>
      <c r="E26" s="107">
        <v>4.3704000000000001</v>
      </c>
      <c r="F26" s="219">
        <v>4.05</v>
      </c>
      <c r="G26" s="15">
        <v>5</v>
      </c>
    </row>
    <row r="27" spans="1:7" ht="15" customHeight="1" x14ac:dyDescent="0.25">
      <c r="A27" s="54"/>
      <c r="B27" s="51"/>
      <c r="C27" s="15"/>
      <c r="D27" s="106"/>
      <c r="E27" s="107"/>
      <c r="F27" s="219"/>
      <c r="G27" s="15"/>
    </row>
    <row r="28" spans="1:7" ht="15" customHeight="1" x14ac:dyDescent="0.25">
      <c r="A28" s="54"/>
      <c r="B28" s="51"/>
      <c r="C28" s="15"/>
      <c r="D28" s="106"/>
      <c r="E28" s="107"/>
      <c r="F28" s="219"/>
      <c r="G28" s="15"/>
    </row>
    <row r="29" spans="1:7" ht="15" customHeight="1" x14ac:dyDescent="0.25">
      <c r="A29" s="54">
        <v>19</v>
      </c>
      <c r="B29" s="51" t="s">
        <v>32</v>
      </c>
      <c r="C29" s="15" t="s">
        <v>54</v>
      </c>
      <c r="D29" s="106">
        <v>18</v>
      </c>
      <c r="E29" s="107">
        <v>3.4443999999999999</v>
      </c>
      <c r="F29" s="219">
        <v>4.05</v>
      </c>
      <c r="G29" s="15">
        <v>81</v>
      </c>
    </row>
    <row r="30" spans="1:7" ht="15" customHeight="1" thickBot="1" x14ac:dyDescent="0.3">
      <c r="A30" s="62">
        <v>20</v>
      </c>
      <c r="B30" s="63" t="s">
        <v>32</v>
      </c>
      <c r="C30" s="16" t="s">
        <v>97</v>
      </c>
      <c r="D30" s="106">
        <v>22</v>
      </c>
      <c r="E30" s="107">
        <v>3.9996000000000005</v>
      </c>
      <c r="F30" s="220">
        <v>4.05</v>
      </c>
      <c r="G30" s="16">
        <v>24</v>
      </c>
    </row>
    <row r="31" spans="1:7" ht="15" customHeight="1" x14ac:dyDescent="0.25">
      <c r="A31" s="60">
        <v>21</v>
      </c>
      <c r="B31" s="61" t="s">
        <v>32</v>
      </c>
      <c r="C31" s="15" t="s">
        <v>53</v>
      </c>
      <c r="D31" s="15">
        <v>26</v>
      </c>
      <c r="E31" s="219">
        <v>3.9229999999999996</v>
      </c>
      <c r="F31" s="219">
        <v>4.05</v>
      </c>
      <c r="G31" s="15">
        <v>33</v>
      </c>
    </row>
    <row r="32" spans="1:7" ht="15" customHeight="1" x14ac:dyDescent="0.25">
      <c r="A32" s="54">
        <v>22</v>
      </c>
      <c r="B32" s="51" t="s">
        <v>32</v>
      </c>
      <c r="C32" s="15" t="s">
        <v>98</v>
      </c>
      <c r="D32" s="106">
        <v>28</v>
      </c>
      <c r="E32" s="107">
        <v>3.4285999999999994</v>
      </c>
      <c r="F32" s="219">
        <v>4.05</v>
      </c>
      <c r="G32" s="15">
        <v>82</v>
      </c>
    </row>
    <row r="33" spans="1:7" ht="15" customHeight="1" x14ac:dyDescent="0.25">
      <c r="A33" s="54">
        <v>23</v>
      </c>
      <c r="B33" s="51" t="s">
        <v>32</v>
      </c>
      <c r="C33" s="15" t="s">
        <v>52</v>
      </c>
      <c r="D33" s="106">
        <v>23</v>
      </c>
      <c r="E33" s="107">
        <v>3.3912999999999998</v>
      </c>
      <c r="F33" s="219">
        <v>4.05</v>
      </c>
      <c r="G33" s="15">
        <v>85</v>
      </c>
    </row>
    <row r="34" spans="1:7" ht="15" customHeight="1" x14ac:dyDescent="0.25">
      <c r="A34" s="54">
        <v>24</v>
      </c>
      <c r="B34" s="51" t="s">
        <v>32</v>
      </c>
      <c r="C34" s="15" t="s">
        <v>7</v>
      </c>
      <c r="D34" s="15">
        <v>17</v>
      </c>
      <c r="E34" s="219">
        <v>3.6471000000000005</v>
      </c>
      <c r="F34" s="219">
        <v>4.05</v>
      </c>
      <c r="G34" s="15">
        <v>68</v>
      </c>
    </row>
    <row r="35" spans="1:7" ht="15" customHeight="1" x14ac:dyDescent="0.25">
      <c r="A35" s="54">
        <v>25</v>
      </c>
      <c r="B35" s="51" t="s">
        <v>32</v>
      </c>
      <c r="C35" s="15" t="s">
        <v>99</v>
      </c>
      <c r="D35" s="106">
        <v>27</v>
      </c>
      <c r="E35" s="107">
        <v>3.407</v>
      </c>
      <c r="F35" s="219">
        <v>4.05</v>
      </c>
      <c r="G35" s="15">
        <v>84</v>
      </c>
    </row>
    <row r="36" spans="1:7" ht="15" customHeight="1" x14ac:dyDescent="0.25">
      <c r="A36" s="54">
        <v>26</v>
      </c>
      <c r="B36" s="51" t="s">
        <v>32</v>
      </c>
      <c r="C36" s="15" t="s">
        <v>9</v>
      </c>
      <c r="D36" s="106">
        <v>26</v>
      </c>
      <c r="E36" s="107">
        <v>3.4611000000000001</v>
      </c>
      <c r="F36" s="219">
        <v>4.05</v>
      </c>
      <c r="G36" s="15">
        <v>80</v>
      </c>
    </row>
    <row r="37" spans="1:7" s="1" customFormat="1" ht="15" customHeight="1" x14ac:dyDescent="0.25">
      <c r="A37" s="54">
        <v>27</v>
      </c>
      <c r="B37" s="51" t="s">
        <v>32</v>
      </c>
      <c r="C37" s="15" t="s">
        <v>101</v>
      </c>
      <c r="D37" s="106">
        <v>25</v>
      </c>
      <c r="E37" s="107">
        <v>3.88</v>
      </c>
      <c r="F37" s="219">
        <v>4.05</v>
      </c>
      <c r="G37" s="15">
        <v>38</v>
      </c>
    </row>
    <row r="38" spans="1:7" ht="15" customHeight="1" x14ac:dyDescent="0.25">
      <c r="A38" s="54">
        <v>28</v>
      </c>
      <c r="B38" s="51" t="s">
        <v>32</v>
      </c>
      <c r="C38" s="16" t="s">
        <v>10</v>
      </c>
      <c r="D38" s="106">
        <v>24</v>
      </c>
      <c r="E38" s="107">
        <v>3.9167000000000001</v>
      </c>
      <c r="F38" s="220">
        <v>4.05</v>
      </c>
      <c r="G38" s="16">
        <v>34</v>
      </c>
    </row>
    <row r="39" spans="1:7" ht="15" customHeight="1" x14ac:dyDescent="0.25">
      <c r="A39" s="54">
        <v>29</v>
      </c>
      <c r="B39" s="51" t="s">
        <v>32</v>
      </c>
      <c r="C39" s="15" t="s">
        <v>102</v>
      </c>
      <c r="D39" s="106">
        <v>18</v>
      </c>
      <c r="E39" s="107">
        <v>3.5004000000000004</v>
      </c>
      <c r="F39" s="219">
        <v>4.05</v>
      </c>
      <c r="G39" s="15">
        <v>77</v>
      </c>
    </row>
    <row r="40" spans="1:7" ht="15" customHeight="1" thickBot="1" x14ac:dyDescent="0.3">
      <c r="A40" s="55">
        <v>30</v>
      </c>
      <c r="B40" s="56" t="s">
        <v>32</v>
      </c>
      <c r="C40" s="15" t="s">
        <v>12</v>
      </c>
      <c r="D40" s="106">
        <v>17</v>
      </c>
      <c r="E40" s="107">
        <v>3.7055000000000002</v>
      </c>
      <c r="F40" s="219">
        <v>4.05</v>
      </c>
      <c r="G40" s="15">
        <v>61</v>
      </c>
    </row>
    <row r="41" spans="1:7" ht="15" customHeight="1" x14ac:dyDescent="0.25">
      <c r="A41" s="53">
        <v>31</v>
      </c>
      <c r="B41" s="52" t="s">
        <v>32</v>
      </c>
      <c r="C41" s="16" t="s">
        <v>13</v>
      </c>
      <c r="D41" s="106">
        <v>26</v>
      </c>
      <c r="E41" s="107">
        <v>4.0769000000000002</v>
      </c>
      <c r="F41" s="220">
        <v>4.05</v>
      </c>
      <c r="G41" s="16">
        <v>16</v>
      </c>
    </row>
    <row r="42" spans="1:7" ht="15" customHeight="1" x14ac:dyDescent="0.25">
      <c r="A42" s="53"/>
      <c r="B42" s="52"/>
      <c r="C42" s="15"/>
      <c r="D42" s="106"/>
      <c r="E42" s="107"/>
      <c r="F42" s="219"/>
      <c r="G42" s="15"/>
    </row>
    <row r="43" spans="1:7" ht="15" customHeight="1" x14ac:dyDescent="0.25">
      <c r="A43" s="53"/>
      <c r="B43" s="52"/>
      <c r="C43" s="15"/>
      <c r="D43" s="106"/>
      <c r="E43" s="107"/>
      <c r="F43" s="219"/>
      <c r="G43" s="15"/>
    </row>
    <row r="44" spans="1:7" ht="15" customHeight="1" x14ac:dyDescent="0.25">
      <c r="A44" s="54">
        <v>32</v>
      </c>
      <c r="B44" s="51" t="s">
        <v>33</v>
      </c>
      <c r="C44" s="15" t="s">
        <v>14</v>
      </c>
      <c r="D44" s="106">
        <v>52</v>
      </c>
      <c r="E44" s="107">
        <v>3.8845999999999998</v>
      </c>
      <c r="F44" s="219">
        <v>4.05</v>
      </c>
      <c r="G44" s="15">
        <v>36</v>
      </c>
    </row>
    <row r="45" spans="1:7" ht="15" customHeight="1" x14ac:dyDescent="0.25">
      <c r="A45" s="54">
        <v>33</v>
      </c>
      <c r="B45" s="51" t="s">
        <v>33</v>
      </c>
      <c r="C45" s="15" t="s">
        <v>48</v>
      </c>
      <c r="D45" s="106">
        <v>48</v>
      </c>
      <c r="E45" s="107">
        <v>3.8957999999999999</v>
      </c>
      <c r="F45" s="219">
        <v>4.05</v>
      </c>
      <c r="G45" s="15">
        <v>35</v>
      </c>
    </row>
    <row r="46" spans="1:7" ht="15" customHeight="1" x14ac:dyDescent="0.25">
      <c r="A46" s="54">
        <v>34</v>
      </c>
      <c r="B46" s="51" t="s">
        <v>33</v>
      </c>
      <c r="C46" s="15" t="s">
        <v>51</v>
      </c>
      <c r="D46" s="106">
        <v>56</v>
      </c>
      <c r="E46" s="107">
        <v>3.8393000000000002</v>
      </c>
      <c r="F46" s="219">
        <v>4.05</v>
      </c>
      <c r="G46" s="15">
        <v>45</v>
      </c>
    </row>
    <row r="47" spans="1:7" ht="15" customHeight="1" x14ac:dyDescent="0.25">
      <c r="A47" s="54">
        <v>35</v>
      </c>
      <c r="B47" s="51" t="s">
        <v>33</v>
      </c>
      <c r="C47" s="15" t="s">
        <v>68</v>
      </c>
      <c r="D47" s="106">
        <v>24</v>
      </c>
      <c r="E47" s="107">
        <v>4.375</v>
      </c>
      <c r="F47" s="219">
        <v>4.05</v>
      </c>
      <c r="G47" s="15">
        <v>4</v>
      </c>
    </row>
    <row r="48" spans="1:7" ht="15" customHeight="1" x14ac:dyDescent="0.25">
      <c r="A48" s="54">
        <v>36</v>
      </c>
      <c r="B48" s="51" t="s">
        <v>33</v>
      </c>
      <c r="C48" s="15" t="s">
        <v>15</v>
      </c>
      <c r="D48" s="106">
        <v>26</v>
      </c>
      <c r="E48" s="107">
        <v>4.3460999999999999</v>
      </c>
      <c r="F48" s="219">
        <v>4.05</v>
      </c>
      <c r="G48" s="15">
        <v>6</v>
      </c>
    </row>
    <row r="49" spans="1:7" ht="15" customHeight="1" x14ac:dyDescent="0.25">
      <c r="A49" s="54">
        <v>37</v>
      </c>
      <c r="B49" s="51" t="s">
        <v>33</v>
      </c>
      <c r="C49" s="15" t="s">
        <v>139</v>
      </c>
      <c r="D49" s="106">
        <v>31</v>
      </c>
      <c r="E49" s="107">
        <v>3.5806</v>
      </c>
      <c r="F49" s="219">
        <v>4.05</v>
      </c>
      <c r="G49" s="15">
        <v>74</v>
      </c>
    </row>
    <row r="50" spans="1:7" ht="15" customHeight="1" x14ac:dyDescent="0.25">
      <c r="A50" s="54">
        <v>38</v>
      </c>
      <c r="B50" s="51" t="s">
        <v>33</v>
      </c>
      <c r="C50" s="15" t="s">
        <v>49</v>
      </c>
      <c r="D50" s="106">
        <v>25</v>
      </c>
      <c r="E50" s="107">
        <v>3.88</v>
      </c>
      <c r="F50" s="219">
        <v>4.05</v>
      </c>
      <c r="G50" s="15">
        <v>39</v>
      </c>
    </row>
    <row r="51" spans="1:7" ht="15" customHeight="1" x14ac:dyDescent="0.25">
      <c r="A51" s="54">
        <v>39</v>
      </c>
      <c r="B51" s="51" t="s">
        <v>33</v>
      </c>
      <c r="C51" s="15" t="s">
        <v>140</v>
      </c>
      <c r="D51" s="106">
        <v>33</v>
      </c>
      <c r="E51" s="107">
        <v>3.8485</v>
      </c>
      <c r="F51" s="219">
        <v>4.05</v>
      </c>
      <c r="G51" s="15">
        <v>42</v>
      </c>
    </row>
    <row r="52" spans="1:7" ht="15" customHeight="1" thickBot="1" x14ac:dyDescent="0.3">
      <c r="A52" s="55">
        <v>40</v>
      </c>
      <c r="B52" s="56" t="s">
        <v>33</v>
      </c>
      <c r="C52" s="15" t="s">
        <v>106</v>
      </c>
      <c r="D52" s="106">
        <v>24</v>
      </c>
      <c r="E52" s="107">
        <v>3.6254000000000004</v>
      </c>
      <c r="F52" s="219">
        <v>4.05</v>
      </c>
      <c r="G52" s="15">
        <v>70</v>
      </c>
    </row>
    <row r="53" spans="1:7" ht="15" customHeight="1" x14ac:dyDescent="0.25">
      <c r="A53" s="60">
        <v>41</v>
      </c>
      <c r="B53" s="61" t="s">
        <v>33</v>
      </c>
      <c r="C53" s="15" t="s">
        <v>19</v>
      </c>
      <c r="D53" s="106">
        <v>24</v>
      </c>
      <c r="E53" s="107">
        <v>4.2915999999999999</v>
      </c>
      <c r="F53" s="219">
        <v>4.05</v>
      </c>
      <c r="G53" s="15">
        <v>8</v>
      </c>
    </row>
    <row r="54" spans="1:7" ht="15" customHeight="1" x14ac:dyDescent="0.25">
      <c r="A54" s="54">
        <v>42</v>
      </c>
      <c r="B54" s="51" t="s">
        <v>33</v>
      </c>
      <c r="C54" s="15" t="s">
        <v>20</v>
      </c>
      <c r="D54" s="106">
        <v>12</v>
      </c>
      <c r="E54" s="107">
        <v>3.1665999999999999</v>
      </c>
      <c r="F54" s="219">
        <v>4.05</v>
      </c>
      <c r="G54" s="15">
        <v>90</v>
      </c>
    </row>
    <row r="55" spans="1:7" ht="15" customHeight="1" x14ac:dyDescent="0.25">
      <c r="A55" s="54">
        <v>43</v>
      </c>
      <c r="B55" s="51" t="s">
        <v>33</v>
      </c>
      <c r="C55" s="15" t="s">
        <v>21</v>
      </c>
      <c r="D55" s="106">
        <v>26</v>
      </c>
      <c r="E55" s="107">
        <v>4.0380999999999991</v>
      </c>
      <c r="F55" s="219">
        <v>4.05</v>
      </c>
      <c r="G55" s="15">
        <v>20</v>
      </c>
    </row>
    <row r="56" spans="1:7" ht="15" customHeight="1" x14ac:dyDescent="0.25">
      <c r="A56" s="54">
        <v>44</v>
      </c>
      <c r="B56" s="51" t="s">
        <v>33</v>
      </c>
      <c r="C56" s="15" t="s">
        <v>16</v>
      </c>
      <c r="D56" s="106">
        <v>20</v>
      </c>
      <c r="E56" s="107">
        <v>3.1</v>
      </c>
      <c r="F56" s="219">
        <v>4.05</v>
      </c>
      <c r="G56" s="15">
        <v>91</v>
      </c>
    </row>
    <row r="57" spans="1:7" ht="15" customHeight="1" x14ac:dyDescent="0.25">
      <c r="A57" s="54">
        <v>45</v>
      </c>
      <c r="B57" s="51" t="s">
        <v>33</v>
      </c>
      <c r="C57" s="15" t="s">
        <v>136</v>
      </c>
      <c r="D57" s="106">
        <v>50</v>
      </c>
      <c r="E57" s="107">
        <v>3.76</v>
      </c>
      <c r="F57" s="219">
        <v>4.05</v>
      </c>
      <c r="G57" s="15">
        <v>59</v>
      </c>
    </row>
    <row r="58" spans="1:7" ht="15" customHeight="1" x14ac:dyDescent="0.25">
      <c r="A58" s="54"/>
      <c r="B58" s="51"/>
      <c r="C58" s="15"/>
      <c r="D58" s="106"/>
      <c r="E58" s="107"/>
      <c r="F58" s="219"/>
      <c r="G58" s="15"/>
    </row>
    <row r="59" spans="1:7" ht="15" customHeight="1" x14ac:dyDescent="0.25">
      <c r="A59" s="54"/>
      <c r="B59" s="51"/>
      <c r="C59" s="15"/>
      <c r="D59" s="106"/>
      <c r="E59" s="107"/>
      <c r="F59" s="219"/>
      <c r="G59" s="15"/>
    </row>
    <row r="60" spans="1:7" ht="15" customHeight="1" x14ac:dyDescent="0.25">
      <c r="A60" s="54">
        <v>46</v>
      </c>
      <c r="B60" s="51" t="s">
        <v>34</v>
      </c>
      <c r="C60" s="15" t="s">
        <v>46</v>
      </c>
      <c r="D60" s="106">
        <v>25</v>
      </c>
      <c r="E60" s="107">
        <v>4.6399999999999997</v>
      </c>
      <c r="F60" s="219">
        <v>4.05</v>
      </c>
      <c r="G60" s="15">
        <v>1</v>
      </c>
    </row>
    <row r="61" spans="1:7" ht="15" customHeight="1" x14ac:dyDescent="0.25">
      <c r="A61" s="54">
        <v>47</v>
      </c>
      <c r="B61" s="51" t="s">
        <v>34</v>
      </c>
      <c r="C61" s="15" t="s">
        <v>69</v>
      </c>
      <c r="D61" s="106">
        <v>27</v>
      </c>
      <c r="E61" s="107">
        <v>3.9629999999999996</v>
      </c>
      <c r="F61" s="219">
        <v>4.05</v>
      </c>
      <c r="G61" s="15">
        <v>29</v>
      </c>
    </row>
    <row r="62" spans="1:7" ht="15" customHeight="1" x14ac:dyDescent="0.25">
      <c r="A62" s="54">
        <v>48</v>
      </c>
      <c r="B62" s="51" t="s">
        <v>34</v>
      </c>
      <c r="C62" s="15" t="s">
        <v>107</v>
      </c>
      <c r="D62" s="106">
        <v>50</v>
      </c>
      <c r="E62" s="107">
        <v>3.82</v>
      </c>
      <c r="F62" s="219">
        <v>4.05</v>
      </c>
      <c r="G62" s="15">
        <v>47</v>
      </c>
    </row>
    <row r="63" spans="1:7" ht="15" customHeight="1" x14ac:dyDescent="0.25">
      <c r="A63" s="54">
        <v>49</v>
      </c>
      <c r="B63" s="51" t="s">
        <v>34</v>
      </c>
      <c r="C63" s="15" t="s">
        <v>45</v>
      </c>
      <c r="D63" s="106">
        <v>27</v>
      </c>
      <c r="E63" s="107">
        <v>3.6666000000000003</v>
      </c>
      <c r="F63" s="219">
        <v>4.05</v>
      </c>
      <c r="G63" s="15">
        <v>65</v>
      </c>
    </row>
    <row r="64" spans="1:7" ht="15" customHeight="1" thickBot="1" x14ac:dyDescent="0.3">
      <c r="A64" s="55">
        <v>50</v>
      </c>
      <c r="B64" s="56" t="s">
        <v>34</v>
      </c>
      <c r="C64" s="16" t="s">
        <v>109</v>
      </c>
      <c r="D64" s="106">
        <v>23</v>
      </c>
      <c r="E64" s="107">
        <v>4.1303999999999998</v>
      </c>
      <c r="F64" s="220">
        <v>4.05</v>
      </c>
      <c r="G64" s="16">
        <v>14</v>
      </c>
    </row>
    <row r="65" spans="1:7" ht="15" customHeight="1" x14ac:dyDescent="0.25">
      <c r="A65" s="60">
        <v>51</v>
      </c>
      <c r="B65" s="61" t="s">
        <v>34</v>
      </c>
      <c r="C65" s="15" t="s">
        <v>110</v>
      </c>
      <c r="D65" s="106">
        <v>19</v>
      </c>
      <c r="E65" s="107">
        <v>3.6839000000000004</v>
      </c>
      <c r="F65" s="219">
        <v>4.05</v>
      </c>
      <c r="G65" s="15">
        <v>63</v>
      </c>
    </row>
    <row r="66" spans="1:7" ht="15" customHeight="1" x14ac:dyDescent="0.25">
      <c r="A66" s="54">
        <v>52</v>
      </c>
      <c r="B66" s="51" t="s">
        <v>34</v>
      </c>
      <c r="C66" s="15" t="s">
        <v>111</v>
      </c>
      <c r="D66" s="106">
        <v>23</v>
      </c>
      <c r="E66" s="107">
        <v>3.7826999999999997</v>
      </c>
      <c r="F66" s="219">
        <v>4.05</v>
      </c>
      <c r="G66" s="15">
        <v>54</v>
      </c>
    </row>
    <row r="67" spans="1:7" ht="15" customHeight="1" x14ac:dyDescent="0.25">
      <c r="A67" s="54">
        <v>53</v>
      </c>
      <c r="B67" s="51" t="s">
        <v>34</v>
      </c>
      <c r="C67" s="15" t="s">
        <v>137</v>
      </c>
      <c r="D67" s="106">
        <v>48</v>
      </c>
      <c r="E67" s="107">
        <v>3.9793000000000003</v>
      </c>
      <c r="F67" s="219">
        <v>4.05</v>
      </c>
      <c r="G67" s="15">
        <v>25</v>
      </c>
    </row>
    <row r="68" spans="1:7" ht="15" customHeight="1" x14ac:dyDescent="0.25">
      <c r="A68" s="54">
        <v>54</v>
      </c>
      <c r="B68" s="51" t="s">
        <v>34</v>
      </c>
      <c r="C68" s="16" t="s">
        <v>112</v>
      </c>
      <c r="D68" s="106">
        <v>49</v>
      </c>
      <c r="E68" s="107">
        <v>3.4281999999999999</v>
      </c>
      <c r="F68" s="220">
        <v>4.05</v>
      </c>
      <c r="G68" s="16">
        <v>83</v>
      </c>
    </row>
    <row r="69" spans="1:7" ht="15" customHeight="1" x14ac:dyDescent="0.25">
      <c r="A69" s="54">
        <v>55</v>
      </c>
      <c r="B69" s="51" t="s">
        <v>34</v>
      </c>
      <c r="C69" s="15" t="s">
        <v>43</v>
      </c>
      <c r="D69" s="106">
        <v>25</v>
      </c>
      <c r="E69" s="107">
        <v>3.84</v>
      </c>
      <c r="F69" s="219">
        <v>4.05</v>
      </c>
      <c r="G69" s="15">
        <v>44</v>
      </c>
    </row>
    <row r="70" spans="1:7" ht="15" customHeight="1" x14ac:dyDescent="0.25">
      <c r="A70" s="54">
        <v>56</v>
      </c>
      <c r="B70" s="51" t="s">
        <v>34</v>
      </c>
      <c r="C70" s="15" t="s">
        <v>114</v>
      </c>
      <c r="D70" s="106">
        <v>63</v>
      </c>
      <c r="E70" s="107">
        <v>3.3810000000000002</v>
      </c>
      <c r="F70" s="219">
        <v>4.05</v>
      </c>
      <c r="G70" s="15">
        <v>86</v>
      </c>
    </row>
    <row r="71" spans="1:7" ht="15" customHeight="1" x14ac:dyDescent="0.25">
      <c r="A71" s="54"/>
      <c r="B71" s="51"/>
      <c r="C71" s="16"/>
      <c r="D71" s="106"/>
      <c r="E71" s="107"/>
      <c r="F71" s="220"/>
      <c r="G71" s="16"/>
    </row>
    <row r="72" spans="1:7" ht="15" customHeight="1" x14ac:dyDescent="0.25">
      <c r="A72" s="54"/>
      <c r="B72" s="51"/>
      <c r="C72" s="16"/>
      <c r="D72" s="106"/>
      <c r="E72" s="107"/>
      <c r="F72" s="220"/>
      <c r="G72" s="16"/>
    </row>
    <row r="73" spans="1:7" ht="15" customHeight="1" x14ac:dyDescent="0.25">
      <c r="A73" s="54">
        <v>57</v>
      </c>
      <c r="B73" s="51" t="s">
        <v>35</v>
      </c>
      <c r="C73" s="15" t="s">
        <v>115</v>
      </c>
      <c r="D73" s="106">
        <v>22</v>
      </c>
      <c r="E73" s="107">
        <v>3.8637000000000001</v>
      </c>
      <c r="F73" s="219">
        <v>4.05</v>
      </c>
      <c r="G73" s="15">
        <v>40</v>
      </c>
    </row>
    <row r="74" spans="1:7" ht="15" customHeight="1" x14ac:dyDescent="0.25">
      <c r="A74" s="54">
        <v>58</v>
      </c>
      <c r="B74" s="51" t="s">
        <v>35</v>
      </c>
      <c r="C74" s="15" t="s">
        <v>22</v>
      </c>
      <c r="D74" s="106">
        <v>14</v>
      </c>
      <c r="E74" s="107">
        <v>3.5</v>
      </c>
      <c r="F74" s="219">
        <v>4.05</v>
      </c>
      <c r="G74" s="15">
        <v>78</v>
      </c>
    </row>
    <row r="75" spans="1:7" ht="15" customHeight="1" x14ac:dyDescent="0.25">
      <c r="A75" s="54">
        <v>59</v>
      </c>
      <c r="B75" s="51" t="s">
        <v>35</v>
      </c>
      <c r="C75" s="15" t="s">
        <v>116</v>
      </c>
      <c r="D75" s="106">
        <v>29</v>
      </c>
      <c r="E75" s="107">
        <v>3.6206999999999998</v>
      </c>
      <c r="F75" s="219">
        <v>4.05</v>
      </c>
      <c r="G75" s="15">
        <v>71</v>
      </c>
    </row>
    <row r="76" spans="1:7" ht="15" customHeight="1" thickBot="1" x14ac:dyDescent="0.3">
      <c r="A76" s="55">
        <v>60</v>
      </c>
      <c r="B76" s="56" t="s">
        <v>35</v>
      </c>
      <c r="C76" s="15" t="s">
        <v>117</v>
      </c>
      <c r="D76" s="106">
        <v>22</v>
      </c>
      <c r="E76" s="107">
        <v>3.9545000000000003</v>
      </c>
      <c r="F76" s="219">
        <v>4.05</v>
      </c>
      <c r="G76" s="15">
        <v>31</v>
      </c>
    </row>
    <row r="77" spans="1:7" ht="15" customHeight="1" x14ac:dyDescent="0.25">
      <c r="A77" s="60">
        <v>61</v>
      </c>
      <c r="B77" s="61" t="s">
        <v>35</v>
      </c>
      <c r="C77" s="15" t="s">
        <v>118</v>
      </c>
      <c r="D77" s="106">
        <v>32</v>
      </c>
      <c r="E77" s="107">
        <v>3.5625</v>
      </c>
      <c r="F77" s="219">
        <v>4.05</v>
      </c>
      <c r="G77" s="15">
        <v>76</v>
      </c>
    </row>
    <row r="78" spans="1:7" ht="15" customHeight="1" x14ac:dyDescent="0.25">
      <c r="A78" s="54">
        <v>62</v>
      </c>
      <c r="B78" s="51" t="s">
        <v>35</v>
      </c>
      <c r="C78" s="16" t="s">
        <v>119</v>
      </c>
      <c r="D78" s="106">
        <v>51</v>
      </c>
      <c r="E78" s="107">
        <v>3.8039000000000001</v>
      </c>
      <c r="F78" s="220">
        <v>4.05</v>
      </c>
      <c r="G78" s="16">
        <v>50</v>
      </c>
    </row>
    <row r="79" spans="1:7" ht="15" customHeight="1" x14ac:dyDescent="0.25">
      <c r="A79" s="54">
        <v>63</v>
      </c>
      <c r="B79" s="51" t="s">
        <v>35</v>
      </c>
      <c r="C79" s="16" t="s">
        <v>120</v>
      </c>
      <c r="D79" s="106">
        <v>26</v>
      </c>
      <c r="E79" s="107">
        <v>3.6923000000000004</v>
      </c>
      <c r="F79" s="220">
        <v>4.05</v>
      </c>
      <c r="G79" s="16">
        <v>62</v>
      </c>
    </row>
    <row r="80" spans="1:7" ht="15" customHeight="1" x14ac:dyDescent="0.25">
      <c r="A80" s="54">
        <v>64</v>
      </c>
      <c r="B80" s="51" t="s">
        <v>35</v>
      </c>
      <c r="C80" s="15" t="s">
        <v>122</v>
      </c>
      <c r="D80" s="106">
        <v>26</v>
      </c>
      <c r="E80" s="107">
        <v>3.8075999999999999</v>
      </c>
      <c r="F80" s="219">
        <v>4.05</v>
      </c>
      <c r="G80" s="15">
        <v>48</v>
      </c>
    </row>
    <row r="81" spans="1:7" ht="15" customHeight="1" x14ac:dyDescent="0.25">
      <c r="A81" s="54">
        <v>65</v>
      </c>
      <c r="B81" s="51" t="s">
        <v>35</v>
      </c>
      <c r="C81" s="15" t="s">
        <v>143</v>
      </c>
      <c r="D81" s="106">
        <v>23</v>
      </c>
      <c r="E81" s="107">
        <v>3.4786000000000001</v>
      </c>
      <c r="F81" s="219">
        <v>4.05</v>
      </c>
      <c r="G81" s="15">
        <v>79</v>
      </c>
    </row>
    <row r="82" spans="1:7" ht="15" customHeight="1" x14ac:dyDescent="0.25">
      <c r="A82" s="54">
        <v>66</v>
      </c>
      <c r="B82" s="51" t="s">
        <v>35</v>
      </c>
      <c r="C82" s="15" t="s">
        <v>144</v>
      </c>
      <c r="D82" s="106">
        <v>28</v>
      </c>
      <c r="E82" s="107">
        <v>3.9642999999999997</v>
      </c>
      <c r="F82" s="219">
        <v>4.05</v>
      </c>
      <c r="G82" s="15">
        <v>28</v>
      </c>
    </row>
    <row r="83" spans="1:7" ht="15" customHeight="1" x14ac:dyDescent="0.25">
      <c r="A83" s="54">
        <v>67</v>
      </c>
      <c r="B83" s="51" t="s">
        <v>35</v>
      </c>
      <c r="C83" s="15" t="s">
        <v>123</v>
      </c>
      <c r="D83" s="106">
        <v>25</v>
      </c>
      <c r="E83" s="107">
        <v>4.28</v>
      </c>
      <c r="F83" s="219">
        <v>4.05</v>
      </c>
      <c r="G83" s="15">
        <v>9</v>
      </c>
    </row>
    <row r="84" spans="1:7" ht="15" customHeight="1" x14ac:dyDescent="0.25">
      <c r="A84" s="54">
        <v>68</v>
      </c>
      <c r="B84" s="51" t="s">
        <v>35</v>
      </c>
      <c r="C84" s="15" t="s">
        <v>124</v>
      </c>
      <c r="D84" s="106">
        <v>26</v>
      </c>
      <c r="E84" s="107">
        <v>3.9611000000000001</v>
      </c>
      <c r="F84" s="219">
        <v>4.05</v>
      </c>
      <c r="G84" s="15">
        <v>30</v>
      </c>
    </row>
    <row r="85" spans="1:7" ht="15" customHeight="1" x14ac:dyDescent="0.25">
      <c r="A85" s="54">
        <v>69</v>
      </c>
      <c r="B85" s="51" t="s">
        <v>35</v>
      </c>
      <c r="C85" s="15" t="s">
        <v>125</v>
      </c>
      <c r="D85" s="106">
        <v>24</v>
      </c>
      <c r="E85" s="107">
        <v>3.7915999999999999</v>
      </c>
      <c r="F85" s="219">
        <v>4.05</v>
      </c>
      <c r="G85" s="15">
        <v>52</v>
      </c>
    </row>
    <row r="86" spans="1:7" ht="15" customHeight="1" thickBot="1" x14ac:dyDescent="0.3">
      <c r="A86" s="55">
        <v>70</v>
      </c>
      <c r="B86" s="56" t="s">
        <v>35</v>
      </c>
      <c r="C86" s="15" t="s">
        <v>126</v>
      </c>
      <c r="D86" s="106">
        <v>30</v>
      </c>
      <c r="E86" s="107">
        <v>3.5667</v>
      </c>
      <c r="F86" s="219">
        <v>4.05</v>
      </c>
      <c r="G86" s="15">
        <v>75</v>
      </c>
    </row>
    <row r="87" spans="1:7" ht="15" customHeight="1" x14ac:dyDescent="0.25">
      <c r="A87" s="60">
        <v>71</v>
      </c>
      <c r="B87" s="61" t="s">
        <v>35</v>
      </c>
      <c r="C87" s="15" t="s">
        <v>127</v>
      </c>
      <c r="D87" s="106">
        <v>28</v>
      </c>
      <c r="E87" s="107">
        <v>4</v>
      </c>
      <c r="F87" s="219">
        <v>4.05</v>
      </c>
      <c r="G87" s="15">
        <v>23</v>
      </c>
    </row>
    <row r="88" spans="1:7" ht="15" customHeight="1" x14ac:dyDescent="0.25">
      <c r="A88" s="54">
        <v>72</v>
      </c>
      <c r="B88" s="51" t="s">
        <v>35</v>
      </c>
      <c r="C88" s="15" t="s">
        <v>128</v>
      </c>
      <c r="D88" s="106">
        <v>25</v>
      </c>
      <c r="E88" s="107">
        <v>4.04</v>
      </c>
      <c r="F88" s="219">
        <v>4.05</v>
      </c>
      <c r="G88" s="15">
        <v>19</v>
      </c>
    </row>
    <row r="89" spans="1:7" ht="15" customHeight="1" x14ac:dyDescent="0.25">
      <c r="A89" s="54">
        <v>73</v>
      </c>
      <c r="B89" s="51" t="s">
        <v>35</v>
      </c>
      <c r="C89" s="15" t="s">
        <v>81</v>
      </c>
      <c r="D89" s="106">
        <v>58</v>
      </c>
      <c r="E89" s="107">
        <v>4.0517000000000003</v>
      </c>
      <c r="F89" s="219">
        <v>4.05</v>
      </c>
      <c r="G89" s="15">
        <v>18</v>
      </c>
    </row>
    <row r="90" spans="1:7" ht="15" customHeight="1" x14ac:dyDescent="0.25">
      <c r="A90" s="54">
        <v>74</v>
      </c>
      <c r="B90" s="51" t="s">
        <v>35</v>
      </c>
      <c r="C90" s="16" t="s">
        <v>129</v>
      </c>
      <c r="D90" s="106">
        <v>60</v>
      </c>
      <c r="E90" s="107">
        <v>3.6337000000000002</v>
      </c>
      <c r="F90" s="220">
        <v>4.05</v>
      </c>
      <c r="G90" s="16">
        <v>69</v>
      </c>
    </row>
    <row r="91" spans="1:7" ht="15" customHeight="1" x14ac:dyDescent="0.25">
      <c r="A91" s="54">
        <v>75</v>
      </c>
      <c r="B91" s="51" t="s">
        <v>35</v>
      </c>
      <c r="C91" s="16" t="s">
        <v>82</v>
      </c>
      <c r="D91" s="106">
        <v>32</v>
      </c>
      <c r="E91" s="107">
        <v>4.0316999999999998</v>
      </c>
      <c r="F91" s="220">
        <v>4.05</v>
      </c>
      <c r="G91" s="16">
        <v>21</v>
      </c>
    </row>
    <row r="92" spans="1:7" ht="15" customHeight="1" x14ac:dyDescent="0.25">
      <c r="A92" s="54">
        <v>76</v>
      </c>
      <c r="B92" s="51" t="s">
        <v>35</v>
      </c>
      <c r="C92" s="15" t="s">
        <v>141</v>
      </c>
      <c r="D92" s="106">
        <v>27</v>
      </c>
      <c r="E92" s="107">
        <v>3.6667000000000001</v>
      </c>
      <c r="F92" s="219">
        <v>4.05</v>
      </c>
      <c r="G92" s="15">
        <v>64</v>
      </c>
    </row>
    <row r="93" spans="1:7" ht="15" customHeight="1" x14ac:dyDescent="0.25">
      <c r="A93" s="54">
        <v>77</v>
      </c>
      <c r="B93" s="51" t="s">
        <v>35</v>
      </c>
      <c r="C93" s="15" t="s">
        <v>83</v>
      </c>
      <c r="D93" s="106">
        <v>60</v>
      </c>
      <c r="E93" s="107">
        <v>3.9665999999999997</v>
      </c>
      <c r="F93" s="219">
        <v>4.05</v>
      </c>
      <c r="G93" s="15">
        <v>27</v>
      </c>
    </row>
    <row r="94" spans="1:7" ht="15" customHeight="1" x14ac:dyDescent="0.25">
      <c r="A94" s="54">
        <v>78</v>
      </c>
      <c r="B94" s="51" t="s">
        <v>35</v>
      </c>
      <c r="C94" s="15" t="s">
        <v>84</v>
      </c>
      <c r="D94" s="106">
        <v>64</v>
      </c>
      <c r="E94" s="107">
        <v>4.3441999999999998</v>
      </c>
      <c r="F94" s="219">
        <v>4.05</v>
      </c>
      <c r="G94" s="15">
        <v>7</v>
      </c>
    </row>
    <row r="95" spans="1:7" ht="15" customHeight="1" x14ac:dyDescent="0.25">
      <c r="A95" s="54">
        <v>79</v>
      </c>
      <c r="B95" s="51" t="s">
        <v>35</v>
      </c>
      <c r="C95" s="15" t="s">
        <v>24</v>
      </c>
      <c r="D95" s="106">
        <v>22</v>
      </c>
      <c r="E95" s="107">
        <v>3.8635999999999999</v>
      </c>
      <c r="F95" s="219">
        <v>4.05</v>
      </c>
      <c r="G95" s="15">
        <v>41</v>
      </c>
    </row>
    <row r="96" spans="1:7" ht="15" customHeight="1" thickBot="1" x14ac:dyDescent="0.3">
      <c r="A96" s="55">
        <v>80</v>
      </c>
      <c r="B96" s="56" t="s">
        <v>35</v>
      </c>
      <c r="C96" s="15" t="s">
        <v>130</v>
      </c>
      <c r="D96" s="106">
        <v>26</v>
      </c>
      <c r="E96" s="107">
        <v>3.8075999999999999</v>
      </c>
      <c r="F96" s="219">
        <v>4.05</v>
      </c>
      <c r="G96" s="15">
        <v>49</v>
      </c>
    </row>
    <row r="97" spans="1:7" ht="15" customHeight="1" x14ac:dyDescent="0.25">
      <c r="A97" s="60">
        <v>81</v>
      </c>
      <c r="B97" s="61" t="s">
        <v>35</v>
      </c>
      <c r="C97" s="15" t="s">
        <v>131</v>
      </c>
      <c r="D97" s="106">
        <v>56</v>
      </c>
      <c r="E97" s="107">
        <v>3.7677999999999998</v>
      </c>
      <c r="F97" s="219">
        <v>4.05</v>
      </c>
      <c r="G97" s="15">
        <v>55</v>
      </c>
    </row>
    <row r="98" spans="1:7" ht="15" customHeight="1" x14ac:dyDescent="0.25">
      <c r="A98" s="54">
        <v>82</v>
      </c>
      <c r="B98" s="51" t="s">
        <v>35</v>
      </c>
      <c r="C98" s="15" t="s">
        <v>132</v>
      </c>
      <c r="D98" s="106">
        <v>78</v>
      </c>
      <c r="E98" s="107">
        <v>4.1280999999999999</v>
      </c>
      <c r="F98" s="219">
        <v>4.05</v>
      </c>
      <c r="G98" s="15">
        <v>15</v>
      </c>
    </row>
    <row r="99" spans="1:7" ht="15" customHeight="1" x14ac:dyDescent="0.25">
      <c r="A99" s="54">
        <v>83</v>
      </c>
      <c r="B99" s="51" t="s">
        <v>35</v>
      </c>
      <c r="C99" s="15" t="s">
        <v>133</v>
      </c>
      <c r="D99" s="106">
        <v>84</v>
      </c>
      <c r="E99" s="107">
        <v>3.762</v>
      </c>
      <c r="F99" s="219">
        <v>4.05</v>
      </c>
      <c r="G99" s="15">
        <v>56</v>
      </c>
    </row>
    <row r="100" spans="1:7" ht="15" customHeight="1" x14ac:dyDescent="0.25">
      <c r="A100" s="54">
        <v>84</v>
      </c>
      <c r="B100" s="51" t="s">
        <v>35</v>
      </c>
      <c r="C100" s="16" t="s">
        <v>147</v>
      </c>
      <c r="D100" s="375">
        <v>31</v>
      </c>
      <c r="E100" s="107">
        <v>3.9676999999999998</v>
      </c>
      <c r="F100" s="220">
        <v>4.05</v>
      </c>
      <c r="G100" s="16">
        <v>26</v>
      </c>
    </row>
    <row r="101" spans="1:7" ht="15" customHeight="1" x14ac:dyDescent="0.25">
      <c r="A101" s="54"/>
      <c r="B101" s="51"/>
      <c r="C101" s="15"/>
      <c r="D101" s="106"/>
      <c r="E101" s="107"/>
      <c r="F101" s="219"/>
      <c r="G101" s="15"/>
    </row>
    <row r="102" spans="1:7" ht="15" customHeight="1" x14ac:dyDescent="0.25">
      <c r="A102" s="54"/>
      <c r="B102" s="51"/>
      <c r="C102" s="15"/>
      <c r="D102" s="106"/>
      <c r="E102" s="107"/>
      <c r="F102" s="219"/>
      <c r="G102" s="15"/>
    </row>
    <row r="103" spans="1:7" ht="15" customHeight="1" x14ac:dyDescent="0.25">
      <c r="A103" s="54">
        <v>85</v>
      </c>
      <c r="B103" s="51" t="s">
        <v>36</v>
      </c>
      <c r="C103" s="15" t="s">
        <v>25</v>
      </c>
      <c r="D103" s="106">
        <v>28</v>
      </c>
      <c r="E103" s="107">
        <v>4.4638999999999998</v>
      </c>
      <c r="F103" s="219">
        <v>4.05</v>
      </c>
      <c r="G103" s="15">
        <v>2</v>
      </c>
    </row>
    <row r="104" spans="1:7" ht="15" customHeight="1" x14ac:dyDescent="0.25">
      <c r="A104" s="54">
        <v>86</v>
      </c>
      <c r="B104" s="51" t="s">
        <v>36</v>
      </c>
      <c r="C104" s="16" t="s">
        <v>27</v>
      </c>
      <c r="D104" s="106">
        <v>30</v>
      </c>
      <c r="E104" s="107">
        <v>4.0667</v>
      </c>
      <c r="F104" s="220">
        <v>4.05</v>
      </c>
      <c r="G104" s="16">
        <v>17</v>
      </c>
    </row>
    <row r="105" spans="1:7" ht="15" customHeight="1" x14ac:dyDescent="0.25">
      <c r="A105" s="54">
        <v>87</v>
      </c>
      <c r="B105" s="51" t="s">
        <v>36</v>
      </c>
      <c r="C105" s="15" t="s">
        <v>26</v>
      </c>
      <c r="D105" s="106">
        <v>27</v>
      </c>
      <c r="E105" s="107">
        <v>3.9256000000000002</v>
      </c>
      <c r="F105" s="219">
        <v>4.05</v>
      </c>
      <c r="G105" s="15">
        <v>32</v>
      </c>
    </row>
    <row r="106" spans="1:7" ht="15" customHeight="1" x14ac:dyDescent="0.25">
      <c r="A106" s="54">
        <v>88</v>
      </c>
      <c r="B106" s="51" t="s">
        <v>36</v>
      </c>
      <c r="C106" s="15" t="s">
        <v>40</v>
      </c>
      <c r="D106" s="106">
        <v>24</v>
      </c>
      <c r="E106" s="107">
        <v>3.7920000000000003</v>
      </c>
      <c r="F106" s="219">
        <v>4.05</v>
      </c>
      <c r="G106" s="15">
        <v>51</v>
      </c>
    </row>
    <row r="107" spans="1:7" ht="15" customHeight="1" x14ac:dyDescent="0.25">
      <c r="A107" s="54">
        <v>89</v>
      </c>
      <c r="B107" s="51" t="s">
        <v>36</v>
      </c>
      <c r="C107" s="16" t="s">
        <v>134</v>
      </c>
      <c r="D107" s="106">
        <v>26</v>
      </c>
      <c r="E107" s="107">
        <v>4.2312000000000003</v>
      </c>
      <c r="F107" s="220">
        <v>4.05</v>
      </c>
      <c r="G107" s="16">
        <v>11</v>
      </c>
    </row>
    <row r="108" spans="1:7" ht="15" customHeight="1" x14ac:dyDescent="0.25">
      <c r="A108" s="54">
        <v>90</v>
      </c>
      <c r="B108" s="51" t="s">
        <v>36</v>
      </c>
      <c r="C108" s="15" t="s">
        <v>135</v>
      </c>
      <c r="D108" s="106">
        <v>110</v>
      </c>
      <c r="E108" s="107">
        <v>3.8363999999999998</v>
      </c>
      <c r="F108" s="219">
        <v>4.05</v>
      </c>
      <c r="G108" s="15">
        <v>46</v>
      </c>
    </row>
    <row r="109" spans="1:7" ht="15" customHeight="1" thickBot="1" x14ac:dyDescent="0.3">
      <c r="A109" s="365">
        <v>91</v>
      </c>
      <c r="B109" s="366" t="s">
        <v>36</v>
      </c>
      <c r="C109" s="15" t="s">
        <v>145</v>
      </c>
      <c r="D109" s="106">
        <v>89</v>
      </c>
      <c r="E109" s="107">
        <v>3.5954999999999999</v>
      </c>
      <c r="F109" s="219">
        <v>4.05</v>
      </c>
      <c r="G109" s="15">
        <v>73</v>
      </c>
    </row>
    <row r="110" spans="1:7" ht="15" customHeight="1" x14ac:dyDescent="0.25">
      <c r="A110" s="401"/>
      <c r="B110" s="402"/>
      <c r="C110" s="360"/>
      <c r="D110" s="361"/>
      <c r="E110" s="403"/>
      <c r="F110" s="404"/>
      <c r="G110" s="360"/>
    </row>
    <row r="111" spans="1:7" ht="15" customHeight="1" x14ac:dyDescent="0.25">
      <c r="A111" s="50"/>
      <c r="B111" s="371"/>
      <c r="C111" s="71" t="s">
        <v>62</v>
      </c>
      <c r="D111" s="71"/>
      <c r="E111" s="58">
        <f>AVERAGE(E8:E109)</f>
        <v>3.8298022222222219</v>
      </c>
      <c r="F111" s="71"/>
      <c r="G111" s="71"/>
    </row>
    <row r="112" spans="1:7" x14ac:dyDescent="0.25">
      <c r="B112" s="371"/>
      <c r="C112" s="72" t="s">
        <v>63</v>
      </c>
      <c r="D112" s="72"/>
      <c r="E112" s="195">
        <v>4.05</v>
      </c>
      <c r="F112" s="72"/>
      <c r="G112" s="72"/>
    </row>
    <row r="113" spans="2:7" x14ac:dyDescent="0.25">
      <c r="B113" s="32"/>
      <c r="C113" s="57"/>
      <c r="D113" s="57"/>
      <c r="E113" s="57"/>
      <c r="F113" s="57"/>
      <c r="G113" s="57"/>
    </row>
    <row r="114" spans="2:7" x14ac:dyDescent="0.25">
      <c r="C114" s="57"/>
      <c r="D114" s="57"/>
      <c r="E114" s="57"/>
      <c r="F114" s="57"/>
      <c r="G114" s="57"/>
    </row>
    <row r="115" spans="2:7" x14ac:dyDescent="0.25">
      <c r="C115" s="57"/>
      <c r="D115" s="57"/>
      <c r="E115" s="57"/>
      <c r="F115" s="57"/>
      <c r="G115" s="57"/>
    </row>
    <row r="116" spans="2:7" x14ac:dyDescent="0.25">
      <c r="C116" s="57"/>
      <c r="D116" s="57"/>
      <c r="E116" s="57"/>
      <c r="F116" s="57"/>
      <c r="G116" s="57"/>
    </row>
  </sheetData>
  <autoFilter ref="C72:G72">
    <sortState ref="C73:G100">
      <sortCondition ref="C72"/>
    </sortState>
  </autoFilter>
  <mergeCells count="5">
    <mergeCell ref="B2:C2"/>
    <mergeCell ref="A4:A5"/>
    <mergeCell ref="B4:B5"/>
    <mergeCell ref="C4:C5"/>
    <mergeCell ref="D4:F4"/>
  </mergeCells>
  <conditionalFormatting sqref="E7:E112">
    <cfRule type="cellIs" dxfId="33" priority="352" operator="equal">
      <formula>$E$111</formula>
    </cfRule>
    <cfRule type="containsBlanks" dxfId="32" priority="353" stopIfTrue="1">
      <formula>LEN(TRIM(E7))=0</formula>
    </cfRule>
    <cfRule type="cellIs" dxfId="31" priority="354" stopIfTrue="1" operator="lessThan">
      <formula>3.5</formula>
    </cfRule>
    <cfRule type="cellIs" dxfId="30" priority="355" stopIfTrue="1" operator="between">
      <formula>3.5</formula>
      <formula>$E$111</formula>
    </cfRule>
    <cfRule type="cellIs" dxfId="29" priority="356" stopIfTrue="1" operator="between">
      <formula>$E$111</formula>
      <formula>4.5</formula>
    </cfRule>
    <cfRule type="cellIs" dxfId="28" priority="357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zoomScale="90" zoomScaleNormal="90" workbookViewId="0">
      <selection activeCell="B2" sqref="B2:B3"/>
    </sheetView>
  </sheetViews>
  <sheetFormatPr defaultRowHeight="15" x14ac:dyDescent="0.25"/>
  <cols>
    <col min="1" max="1" width="5.7109375" style="5" customWidth="1"/>
    <col min="2" max="2" width="33" style="5" customWidth="1"/>
    <col min="3" max="3" width="7.7109375" style="5" customWidth="1"/>
    <col min="4" max="7" width="8.7109375" style="5" customWidth="1"/>
    <col min="8" max="8" width="9.140625" style="5" customWidth="1"/>
    <col min="9" max="16384" width="9.140625" style="5"/>
  </cols>
  <sheetData>
    <row r="1" spans="1:12" ht="409.5" customHeight="1" thickBot="1" x14ac:dyDescent="0.3"/>
    <row r="2" spans="1:12" ht="18" customHeight="1" x14ac:dyDescent="0.25">
      <c r="A2" s="410" t="s">
        <v>0</v>
      </c>
      <c r="B2" s="412" t="s">
        <v>64</v>
      </c>
      <c r="C2" s="414">
        <v>2025</v>
      </c>
      <c r="D2" s="415"/>
      <c r="E2" s="415"/>
      <c r="F2" s="426"/>
      <c r="G2" s="426" t="s">
        <v>66</v>
      </c>
    </row>
    <row r="3" spans="1:12" ht="45" customHeight="1" thickBot="1" x14ac:dyDescent="0.3">
      <c r="A3" s="411"/>
      <c r="B3" s="413"/>
      <c r="C3" s="154" t="s">
        <v>67</v>
      </c>
      <c r="D3" s="82" t="s">
        <v>149</v>
      </c>
      <c r="E3" s="46" t="s">
        <v>150</v>
      </c>
      <c r="F3" s="83" t="s">
        <v>56</v>
      </c>
      <c r="G3" s="427"/>
    </row>
    <row r="4" spans="1:12" ht="15" customHeight="1" thickBot="1" x14ac:dyDescent="0.3">
      <c r="A4" s="75"/>
      <c r="B4" s="76" t="s">
        <v>72</v>
      </c>
      <c r="C4" s="87">
        <f>C5+C14+C25+C39+C54+C66+C95</f>
        <v>2915</v>
      </c>
      <c r="D4" s="156">
        <f>AVERAGE(D6:D13,D15:D24,D26:D38,D40:D53,D55:D65,D67:D94,D96:D102)</f>
        <v>3.8286714285714289</v>
      </c>
      <c r="E4" s="239">
        <v>4.05</v>
      </c>
      <c r="F4" s="88"/>
      <c r="G4" s="223"/>
      <c r="I4" s="49"/>
      <c r="J4" s="13" t="s">
        <v>58</v>
      </c>
    </row>
    <row r="5" spans="1:12" ht="15" customHeight="1" thickBot="1" x14ac:dyDescent="0.3">
      <c r="A5" s="74"/>
      <c r="B5" s="77" t="s">
        <v>73</v>
      </c>
      <c r="C5" s="89">
        <f>SUM(C6:C13)</f>
        <v>194</v>
      </c>
      <c r="D5" s="157">
        <f>AVERAGE(D6:D13)</f>
        <v>3.8394374999999994</v>
      </c>
      <c r="E5" s="240">
        <v>4.05</v>
      </c>
      <c r="F5" s="90"/>
      <c r="G5" s="224"/>
      <c r="I5" s="67"/>
      <c r="J5" s="13" t="s">
        <v>65</v>
      </c>
    </row>
    <row r="6" spans="1:12" ht="15" customHeight="1" x14ac:dyDescent="0.25">
      <c r="A6" s="159">
        <v>1</v>
      </c>
      <c r="B6" s="4" t="s">
        <v>1</v>
      </c>
      <c r="C6" s="173">
        <v>31</v>
      </c>
      <c r="D6" s="220">
        <v>4.3871000000000002</v>
      </c>
      <c r="E6" s="16">
        <v>4.05</v>
      </c>
      <c r="F6" s="174">
        <v>3</v>
      </c>
      <c r="G6" s="225">
        <f>F6</f>
        <v>3</v>
      </c>
      <c r="I6" s="153"/>
      <c r="J6" s="13" t="s">
        <v>61</v>
      </c>
      <c r="L6" s="44"/>
    </row>
    <row r="7" spans="1:12" ht="15" customHeight="1" x14ac:dyDescent="0.25">
      <c r="A7" s="160">
        <v>2</v>
      </c>
      <c r="B7" s="3" t="s">
        <v>88</v>
      </c>
      <c r="C7" s="172">
        <v>19</v>
      </c>
      <c r="D7" s="219">
        <v>4.2631999999999994</v>
      </c>
      <c r="E7" s="15">
        <v>4.05</v>
      </c>
      <c r="F7" s="169">
        <v>10</v>
      </c>
      <c r="G7" s="226">
        <f t="shared" ref="G7:G13" si="0">F7</f>
        <v>10</v>
      </c>
      <c r="I7" s="14"/>
      <c r="J7" s="13" t="s">
        <v>59</v>
      </c>
      <c r="L7" s="44"/>
    </row>
    <row r="8" spans="1:12" ht="15" customHeight="1" x14ac:dyDescent="0.25">
      <c r="A8" s="160">
        <v>3</v>
      </c>
      <c r="B8" s="4" t="s">
        <v>2</v>
      </c>
      <c r="C8" s="173">
        <v>25</v>
      </c>
      <c r="D8" s="220">
        <v>3.84</v>
      </c>
      <c r="E8" s="16">
        <v>4.05</v>
      </c>
      <c r="F8" s="174">
        <v>43</v>
      </c>
      <c r="G8" s="162">
        <f t="shared" si="0"/>
        <v>43</v>
      </c>
      <c r="L8" s="44"/>
    </row>
    <row r="9" spans="1:12" ht="15" customHeight="1" x14ac:dyDescent="0.25">
      <c r="A9" s="160">
        <v>4</v>
      </c>
      <c r="B9" s="3" t="s">
        <v>80</v>
      </c>
      <c r="C9" s="172">
        <v>23</v>
      </c>
      <c r="D9" s="219">
        <v>3.7829999999999995</v>
      </c>
      <c r="E9" s="15">
        <v>4.05</v>
      </c>
      <c r="F9" s="169">
        <v>53</v>
      </c>
      <c r="G9" s="162">
        <f t="shared" si="0"/>
        <v>53</v>
      </c>
      <c r="L9" s="44"/>
    </row>
    <row r="10" spans="1:12" ht="15" customHeight="1" x14ac:dyDescent="0.25">
      <c r="A10" s="160">
        <v>5</v>
      </c>
      <c r="B10" s="4" t="s">
        <v>90</v>
      </c>
      <c r="C10" s="173">
        <v>25</v>
      </c>
      <c r="D10" s="220">
        <v>3.76</v>
      </c>
      <c r="E10" s="16">
        <v>4.05</v>
      </c>
      <c r="F10" s="174">
        <v>57</v>
      </c>
      <c r="G10" s="162">
        <f t="shared" si="0"/>
        <v>57</v>
      </c>
      <c r="I10" s="45"/>
      <c r="J10" s="44"/>
      <c r="L10" s="44"/>
    </row>
    <row r="11" spans="1:12" ht="15" customHeight="1" x14ac:dyDescent="0.25">
      <c r="A11" s="160">
        <v>6</v>
      </c>
      <c r="B11" s="4" t="s">
        <v>87</v>
      </c>
      <c r="C11" s="173">
        <v>22</v>
      </c>
      <c r="D11" s="220">
        <v>3.7269000000000005</v>
      </c>
      <c r="E11" s="16">
        <v>4.05</v>
      </c>
      <c r="F11" s="174">
        <v>60</v>
      </c>
      <c r="G11" s="162">
        <f t="shared" si="0"/>
        <v>60</v>
      </c>
      <c r="I11" s="45"/>
      <c r="J11" s="44"/>
      <c r="L11" s="44"/>
    </row>
    <row r="12" spans="1:12" ht="15" customHeight="1" x14ac:dyDescent="0.25">
      <c r="A12" s="160">
        <v>7</v>
      </c>
      <c r="B12" s="3" t="s">
        <v>39</v>
      </c>
      <c r="C12" s="172">
        <v>23</v>
      </c>
      <c r="D12" s="219">
        <v>3.6087000000000002</v>
      </c>
      <c r="E12" s="15">
        <v>4.05</v>
      </c>
      <c r="F12" s="169">
        <v>72</v>
      </c>
      <c r="G12" s="227">
        <f t="shared" si="0"/>
        <v>72</v>
      </c>
      <c r="I12" s="45"/>
      <c r="J12" s="44"/>
      <c r="L12" s="44"/>
    </row>
    <row r="13" spans="1:12" ht="15" customHeight="1" thickBot="1" x14ac:dyDescent="0.3">
      <c r="A13" s="160">
        <v>8</v>
      </c>
      <c r="B13" s="3" t="s">
        <v>89</v>
      </c>
      <c r="C13" s="172">
        <v>26</v>
      </c>
      <c r="D13" s="219">
        <v>3.3465999999999996</v>
      </c>
      <c r="E13" s="15">
        <v>4.05</v>
      </c>
      <c r="F13" s="169">
        <v>87</v>
      </c>
      <c r="G13" s="162">
        <f t="shared" si="0"/>
        <v>87</v>
      </c>
      <c r="I13" s="45"/>
      <c r="J13" s="44"/>
      <c r="L13" s="44"/>
    </row>
    <row r="14" spans="1:12" ht="15" customHeight="1" thickBot="1" x14ac:dyDescent="0.3">
      <c r="A14" s="78"/>
      <c r="B14" s="79" t="s">
        <v>74</v>
      </c>
      <c r="C14" s="91">
        <f>SUM(C15:C24)</f>
        <v>231</v>
      </c>
      <c r="D14" s="80">
        <f>AVERAGE(D15:D24)</f>
        <v>3.81751</v>
      </c>
      <c r="E14" s="84">
        <v>4.05</v>
      </c>
      <c r="F14" s="92"/>
      <c r="G14" s="229"/>
      <c r="I14" s="45"/>
      <c r="J14" s="44"/>
      <c r="L14" s="44"/>
    </row>
    <row r="15" spans="1:12" ht="15" customHeight="1" x14ac:dyDescent="0.25">
      <c r="A15" s="161">
        <v>1</v>
      </c>
      <c r="B15" s="3" t="s">
        <v>95</v>
      </c>
      <c r="C15" s="172">
        <v>27</v>
      </c>
      <c r="D15" s="219">
        <v>4.3704000000000001</v>
      </c>
      <c r="E15" s="15">
        <v>4.05</v>
      </c>
      <c r="F15" s="169">
        <v>5</v>
      </c>
      <c r="G15" s="227">
        <f t="shared" ref="G15:G24" si="1">F15</f>
        <v>5</v>
      </c>
      <c r="I15" s="44"/>
      <c r="J15" s="44"/>
      <c r="L15" s="44"/>
    </row>
    <row r="16" spans="1:12" ht="15" customHeight="1" x14ac:dyDescent="0.25">
      <c r="A16" s="160">
        <v>2</v>
      </c>
      <c r="B16" s="3" t="s">
        <v>55</v>
      </c>
      <c r="C16" s="172">
        <v>23</v>
      </c>
      <c r="D16" s="219">
        <v>4.2172999999999998</v>
      </c>
      <c r="E16" s="15">
        <v>4.05</v>
      </c>
      <c r="F16" s="169">
        <v>12</v>
      </c>
      <c r="G16" s="162">
        <f t="shared" si="1"/>
        <v>12</v>
      </c>
      <c r="I16" s="44"/>
      <c r="J16" s="44"/>
      <c r="L16" s="44"/>
    </row>
    <row r="17" spans="1:12" ht="15" customHeight="1" x14ac:dyDescent="0.25">
      <c r="A17" s="160">
        <v>3</v>
      </c>
      <c r="B17" s="3" t="s">
        <v>93</v>
      </c>
      <c r="C17" s="172">
        <v>27</v>
      </c>
      <c r="D17" s="219">
        <v>4.1852</v>
      </c>
      <c r="E17" s="15">
        <v>4.05</v>
      </c>
      <c r="F17" s="169">
        <v>13</v>
      </c>
      <c r="G17" s="162">
        <f t="shared" si="1"/>
        <v>13</v>
      </c>
      <c r="I17" s="44"/>
      <c r="J17" s="44"/>
      <c r="L17" s="44"/>
    </row>
    <row r="18" spans="1:12" ht="15" customHeight="1" x14ac:dyDescent="0.25">
      <c r="A18" s="160">
        <v>4</v>
      </c>
      <c r="B18" s="3" t="s">
        <v>92</v>
      </c>
      <c r="C18" s="172">
        <v>21</v>
      </c>
      <c r="D18" s="219">
        <v>4</v>
      </c>
      <c r="E18" s="15">
        <v>4.05</v>
      </c>
      <c r="F18" s="169">
        <v>22</v>
      </c>
      <c r="G18" s="162">
        <f t="shared" si="1"/>
        <v>22</v>
      </c>
      <c r="I18" s="44"/>
      <c r="J18" s="44"/>
      <c r="L18" s="44"/>
    </row>
    <row r="19" spans="1:12" ht="15" customHeight="1" x14ac:dyDescent="0.25">
      <c r="A19" s="160">
        <v>5</v>
      </c>
      <c r="B19" s="4" t="s">
        <v>91</v>
      </c>
      <c r="C19" s="173">
        <v>25</v>
      </c>
      <c r="D19" s="220">
        <v>3.88</v>
      </c>
      <c r="E19" s="16">
        <v>4.05</v>
      </c>
      <c r="F19" s="174">
        <v>37</v>
      </c>
      <c r="G19" s="162">
        <f t="shared" si="1"/>
        <v>37</v>
      </c>
      <c r="I19" s="44"/>
      <c r="J19" s="44"/>
      <c r="L19" s="44"/>
    </row>
    <row r="20" spans="1:12" ht="15" customHeight="1" x14ac:dyDescent="0.25">
      <c r="A20" s="160">
        <v>6</v>
      </c>
      <c r="B20" s="3" t="s">
        <v>94</v>
      </c>
      <c r="C20" s="172">
        <v>25</v>
      </c>
      <c r="D20" s="219">
        <v>3.76</v>
      </c>
      <c r="E20" s="15">
        <v>4.05</v>
      </c>
      <c r="F20" s="169">
        <v>58</v>
      </c>
      <c r="G20" s="162">
        <f t="shared" si="1"/>
        <v>58</v>
      </c>
      <c r="I20" s="44"/>
      <c r="J20" s="44"/>
      <c r="L20" s="44"/>
    </row>
    <row r="21" spans="1:12" ht="15" customHeight="1" x14ac:dyDescent="0.25">
      <c r="A21" s="160">
        <v>7</v>
      </c>
      <c r="B21" s="3" t="s">
        <v>6</v>
      </c>
      <c r="C21" s="172">
        <v>20</v>
      </c>
      <c r="D21" s="219">
        <v>3.65</v>
      </c>
      <c r="E21" s="15">
        <v>4.05</v>
      </c>
      <c r="F21" s="169">
        <v>66</v>
      </c>
      <c r="G21" s="227">
        <f t="shared" si="1"/>
        <v>66</v>
      </c>
      <c r="I21" s="44"/>
      <c r="J21" s="44"/>
      <c r="L21" s="44"/>
    </row>
    <row r="22" spans="1:12" ht="15" customHeight="1" x14ac:dyDescent="0.25">
      <c r="A22" s="160">
        <v>8</v>
      </c>
      <c r="B22" s="4" t="s">
        <v>5</v>
      </c>
      <c r="C22" s="173">
        <v>20</v>
      </c>
      <c r="D22" s="220">
        <v>3.65</v>
      </c>
      <c r="E22" s="16">
        <v>4.05</v>
      </c>
      <c r="F22" s="174">
        <v>67</v>
      </c>
      <c r="G22" s="162">
        <f t="shared" si="1"/>
        <v>67</v>
      </c>
      <c r="I22" s="44"/>
      <c r="J22" s="44"/>
      <c r="L22" s="44"/>
    </row>
    <row r="23" spans="1:12" ht="15" customHeight="1" x14ac:dyDescent="0.25">
      <c r="A23" s="160">
        <v>9</v>
      </c>
      <c r="B23" s="3" t="s">
        <v>3</v>
      </c>
      <c r="C23" s="172">
        <v>25</v>
      </c>
      <c r="D23" s="219">
        <v>3.24</v>
      </c>
      <c r="E23" s="15">
        <v>4.05</v>
      </c>
      <c r="F23" s="169">
        <v>88</v>
      </c>
      <c r="G23" s="162">
        <f t="shared" si="1"/>
        <v>88</v>
      </c>
      <c r="I23" s="44"/>
      <c r="J23" s="44"/>
      <c r="L23" s="44"/>
    </row>
    <row r="24" spans="1:12" ht="15" customHeight="1" thickBot="1" x14ac:dyDescent="0.3">
      <c r="A24" s="160">
        <v>10</v>
      </c>
      <c r="B24" s="3" t="s">
        <v>138</v>
      </c>
      <c r="C24" s="172">
        <v>18</v>
      </c>
      <c r="D24" s="219">
        <v>3.2222000000000004</v>
      </c>
      <c r="E24" s="15">
        <v>4.05</v>
      </c>
      <c r="F24" s="169">
        <v>89</v>
      </c>
      <c r="G24" s="162">
        <f t="shared" si="1"/>
        <v>89</v>
      </c>
      <c r="I24" s="44"/>
      <c r="J24" s="44"/>
      <c r="L24" s="44"/>
    </row>
    <row r="25" spans="1:12" ht="15" customHeight="1" thickBot="1" x14ac:dyDescent="0.3">
      <c r="A25" s="78"/>
      <c r="B25" s="79" t="s">
        <v>75</v>
      </c>
      <c r="C25" s="91">
        <f>SUM(C26:C38)</f>
        <v>297</v>
      </c>
      <c r="D25" s="80">
        <f>AVERAGE(D26:D38)</f>
        <v>3.6755076923076921</v>
      </c>
      <c r="E25" s="84">
        <v>4.05</v>
      </c>
      <c r="F25" s="92"/>
      <c r="G25" s="229"/>
      <c r="I25" s="44"/>
      <c r="J25" s="44"/>
      <c r="L25" s="44"/>
    </row>
    <row r="26" spans="1:12" ht="15" customHeight="1" x14ac:dyDescent="0.25">
      <c r="A26" s="159">
        <v>1</v>
      </c>
      <c r="B26" s="16" t="s">
        <v>13</v>
      </c>
      <c r="C26" s="106">
        <v>26</v>
      </c>
      <c r="D26" s="107">
        <v>4.0769000000000002</v>
      </c>
      <c r="E26" s="220">
        <v>4.05</v>
      </c>
      <c r="F26" s="16">
        <v>16</v>
      </c>
      <c r="G26" s="230">
        <f t="shared" ref="G26:G76" si="2">F26</f>
        <v>16</v>
      </c>
      <c r="I26" s="44"/>
      <c r="J26" s="44"/>
      <c r="L26" s="44"/>
    </row>
    <row r="27" spans="1:12" ht="15" customHeight="1" x14ac:dyDescent="0.25">
      <c r="A27" s="160">
        <v>2</v>
      </c>
      <c r="B27" s="16" t="s">
        <v>97</v>
      </c>
      <c r="C27" s="106">
        <v>22</v>
      </c>
      <c r="D27" s="107">
        <v>3.9996000000000005</v>
      </c>
      <c r="E27" s="220">
        <v>4.05</v>
      </c>
      <c r="F27" s="16">
        <v>24</v>
      </c>
      <c r="G27" s="162">
        <f t="shared" si="2"/>
        <v>24</v>
      </c>
      <c r="I27" s="44"/>
      <c r="J27" s="44"/>
      <c r="L27" s="44"/>
    </row>
    <row r="28" spans="1:12" ht="15" customHeight="1" x14ac:dyDescent="0.25">
      <c r="A28" s="160">
        <v>3</v>
      </c>
      <c r="B28" s="15" t="s">
        <v>53</v>
      </c>
      <c r="C28" s="15">
        <v>26</v>
      </c>
      <c r="D28" s="219">
        <v>3.9229999999999996</v>
      </c>
      <c r="E28" s="219">
        <v>4.05</v>
      </c>
      <c r="F28" s="15">
        <v>33</v>
      </c>
      <c r="G28" s="162">
        <f t="shared" si="2"/>
        <v>33</v>
      </c>
      <c r="I28" s="44"/>
      <c r="J28" s="44"/>
      <c r="L28" s="44"/>
    </row>
    <row r="29" spans="1:12" ht="15" customHeight="1" x14ac:dyDescent="0.25">
      <c r="A29" s="160">
        <v>4</v>
      </c>
      <c r="B29" s="16" t="s">
        <v>10</v>
      </c>
      <c r="C29" s="106">
        <v>24</v>
      </c>
      <c r="D29" s="107">
        <v>3.9167000000000001</v>
      </c>
      <c r="E29" s="220">
        <v>4.05</v>
      </c>
      <c r="F29" s="16">
        <v>34</v>
      </c>
      <c r="G29" s="162">
        <f t="shared" si="2"/>
        <v>34</v>
      </c>
      <c r="I29" s="44"/>
      <c r="J29" s="44"/>
      <c r="L29" s="44"/>
    </row>
    <row r="30" spans="1:12" ht="15" customHeight="1" x14ac:dyDescent="0.25">
      <c r="A30" s="160">
        <v>5</v>
      </c>
      <c r="B30" s="15" t="s">
        <v>101</v>
      </c>
      <c r="C30" s="106">
        <v>25</v>
      </c>
      <c r="D30" s="107">
        <v>3.88</v>
      </c>
      <c r="E30" s="219">
        <v>4.05</v>
      </c>
      <c r="F30" s="15">
        <v>38</v>
      </c>
      <c r="G30" s="162">
        <f t="shared" si="2"/>
        <v>38</v>
      </c>
      <c r="I30" s="44"/>
      <c r="J30" s="44"/>
      <c r="L30" s="44"/>
    </row>
    <row r="31" spans="1:12" ht="15" customHeight="1" x14ac:dyDescent="0.25">
      <c r="A31" s="160">
        <v>6</v>
      </c>
      <c r="B31" s="15" t="s">
        <v>12</v>
      </c>
      <c r="C31" s="106">
        <v>17</v>
      </c>
      <c r="D31" s="107">
        <v>3.7055000000000002</v>
      </c>
      <c r="E31" s="219">
        <v>4.05</v>
      </c>
      <c r="F31" s="15">
        <v>61</v>
      </c>
      <c r="G31" s="162">
        <f t="shared" si="2"/>
        <v>61</v>
      </c>
      <c r="I31" s="44"/>
      <c r="J31" s="44"/>
      <c r="L31" s="44"/>
    </row>
    <row r="32" spans="1:12" ht="15" customHeight="1" x14ac:dyDescent="0.25">
      <c r="A32" s="160">
        <v>7</v>
      </c>
      <c r="B32" s="15" t="s">
        <v>7</v>
      </c>
      <c r="C32" s="15">
        <v>17</v>
      </c>
      <c r="D32" s="219">
        <v>3.6471000000000005</v>
      </c>
      <c r="E32" s="219">
        <v>4.05</v>
      </c>
      <c r="F32" s="15">
        <v>68</v>
      </c>
      <c r="G32" s="162">
        <f t="shared" si="2"/>
        <v>68</v>
      </c>
      <c r="I32" s="44"/>
      <c r="J32" s="44"/>
      <c r="L32" s="44"/>
    </row>
    <row r="33" spans="1:12" ht="15" customHeight="1" x14ac:dyDescent="0.25">
      <c r="A33" s="160">
        <v>8</v>
      </c>
      <c r="B33" s="15" t="s">
        <v>102</v>
      </c>
      <c r="C33" s="106">
        <v>18</v>
      </c>
      <c r="D33" s="107">
        <v>3.5004000000000004</v>
      </c>
      <c r="E33" s="219">
        <v>4.05</v>
      </c>
      <c r="F33" s="15">
        <v>77</v>
      </c>
      <c r="G33" s="162">
        <f t="shared" si="2"/>
        <v>77</v>
      </c>
      <c r="I33" s="44"/>
      <c r="J33" s="44"/>
      <c r="L33" s="44"/>
    </row>
    <row r="34" spans="1:12" ht="15" customHeight="1" x14ac:dyDescent="0.25">
      <c r="A34" s="160">
        <v>9</v>
      </c>
      <c r="B34" s="15" t="s">
        <v>9</v>
      </c>
      <c r="C34" s="106">
        <v>26</v>
      </c>
      <c r="D34" s="107">
        <v>3.4611000000000001</v>
      </c>
      <c r="E34" s="219">
        <v>4.05</v>
      </c>
      <c r="F34" s="15">
        <v>80</v>
      </c>
      <c r="G34" s="162">
        <f t="shared" si="2"/>
        <v>80</v>
      </c>
      <c r="I34" s="44"/>
      <c r="J34" s="44"/>
      <c r="L34" s="44"/>
    </row>
    <row r="35" spans="1:12" ht="15" customHeight="1" x14ac:dyDescent="0.25">
      <c r="A35" s="160">
        <v>10</v>
      </c>
      <c r="B35" s="15" t="s">
        <v>54</v>
      </c>
      <c r="C35" s="106">
        <v>18</v>
      </c>
      <c r="D35" s="107">
        <v>3.4443999999999999</v>
      </c>
      <c r="E35" s="219">
        <v>4.05</v>
      </c>
      <c r="F35" s="15">
        <v>81</v>
      </c>
      <c r="G35" s="162">
        <f t="shared" si="2"/>
        <v>81</v>
      </c>
      <c r="I35" s="44"/>
      <c r="J35" s="44"/>
      <c r="L35" s="44"/>
    </row>
    <row r="36" spans="1:12" ht="15" customHeight="1" x14ac:dyDescent="0.25">
      <c r="A36" s="160">
        <v>11</v>
      </c>
      <c r="B36" s="15" t="s">
        <v>98</v>
      </c>
      <c r="C36" s="106">
        <v>28</v>
      </c>
      <c r="D36" s="107">
        <v>3.4285999999999994</v>
      </c>
      <c r="E36" s="219">
        <v>4.05</v>
      </c>
      <c r="F36" s="15">
        <v>82</v>
      </c>
      <c r="G36" s="162">
        <f t="shared" si="2"/>
        <v>82</v>
      </c>
      <c r="I36" s="44"/>
      <c r="J36" s="44"/>
      <c r="L36" s="44"/>
    </row>
    <row r="37" spans="1:12" ht="15" customHeight="1" x14ac:dyDescent="0.25">
      <c r="A37" s="160">
        <v>12</v>
      </c>
      <c r="B37" s="15" t="s">
        <v>99</v>
      </c>
      <c r="C37" s="106">
        <v>27</v>
      </c>
      <c r="D37" s="107">
        <v>3.407</v>
      </c>
      <c r="E37" s="219">
        <v>4.05</v>
      </c>
      <c r="F37" s="15">
        <v>84</v>
      </c>
      <c r="G37" s="162">
        <f t="shared" si="2"/>
        <v>84</v>
      </c>
      <c r="I37" s="44"/>
      <c r="J37" s="44"/>
      <c r="L37" s="44"/>
    </row>
    <row r="38" spans="1:12" ht="15" customHeight="1" thickBot="1" x14ac:dyDescent="0.3">
      <c r="A38" s="160">
        <v>13</v>
      </c>
      <c r="B38" s="15" t="s">
        <v>52</v>
      </c>
      <c r="C38" s="106">
        <v>23</v>
      </c>
      <c r="D38" s="107">
        <v>3.3912999999999998</v>
      </c>
      <c r="E38" s="219">
        <v>4.05</v>
      </c>
      <c r="F38" s="15">
        <v>85</v>
      </c>
      <c r="G38" s="162">
        <f t="shared" si="2"/>
        <v>85</v>
      </c>
      <c r="I38" s="44"/>
      <c r="J38" s="44"/>
      <c r="L38" s="44"/>
    </row>
    <row r="39" spans="1:12" ht="15" customHeight="1" thickBot="1" x14ac:dyDescent="0.3">
      <c r="A39" s="78"/>
      <c r="B39" s="79" t="s">
        <v>76</v>
      </c>
      <c r="C39" s="91">
        <f>SUM(C40:C53)</f>
        <v>451</v>
      </c>
      <c r="D39" s="80">
        <f>AVERAGE(D40:D53)</f>
        <v>3.8308285714285715</v>
      </c>
      <c r="E39" s="84">
        <v>4.05</v>
      </c>
      <c r="F39" s="92"/>
      <c r="G39" s="229"/>
      <c r="I39" s="44"/>
      <c r="J39" s="44"/>
      <c r="L39" s="44"/>
    </row>
    <row r="40" spans="1:12" ht="15" customHeight="1" x14ac:dyDescent="0.25">
      <c r="A40" s="161">
        <v>1</v>
      </c>
      <c r="B40" s="3" t="s">
        <v>68</v>
      </c>
      <c r="C40" s="172">
        <v>24</v>
      </c>
      <c r="D40" s="219">
        <v>4.375</v>
      </c>
      <c r="E40" s="15">
        <v>4.05</v>
      </c>
      <c r="F40" s="169">
        <v>4</v>
      </c>
      <c r="G40" s="227">
        <f t="shared" si="2"/>
        <v>4</v>
      </c>
      <c r="I40" s="44"/>
      <c r="J40" s="44"/>
      <c r="L40" s="44"/>
    </row>
    <row r="41" spans="1:12" ht="15" customHeight="1" x14ac:dyDescent="0.25">
      <c r="A41" s="160">
        <v>2</v>
      </c>
      <c r="B41" s="3" t="s">
        <v>15</v>
      </c>
      <c r="C41" s="172">
        <v>26</v>
      </c>
      <c r="D41" s="219">
        <v>4.3460999999999999</v>
      </c>
      <c r="E41" s="15">
        <v>4.05</v>
      </c>
      <c r="F41" s="169">
        <v>6</v>
      </c>
      <c r="G41" s="162">
        <f t="shared" si="2"/>
        <v>6</v>
      </c>
      <c r="I41" s="44"/>
      <c r="J41" s="44"/>
      <c r="L41" s="44"/>
    </row>
    <row r="42" spans="1:12" ht="15" customHeight="1" x14ac:dyDescent="0.25">
      <c r="A42" s="160">
        <v>3</v>
      </c>
      <c r="B42" s="3" t="s">
        <v>19</v>
      </c>
      <c r="C42" s="172">
        <v>24</v>
      </c>
      <c r="D42" s="219">
        <v>4.2915999999999999</v>
      </c>
      <c r="E42" s="15">
        <v>4.05</v>
      </c>
      <c r="F42" s="169">
        <v>8</v>
      </c>
      <c r="G42" s="162">
        <f t="shared" si="2"/>
        <v>8</v>
      </c>
      <c r="I42" s="44"/>
      <c r="J42" s="44"/>
      <c r="L42" s="44"/>
    </row>
    <row r="43" spans="1:12" ht="15" customHeight="1" x14ac:dyDescent="0.25">
      <c r="A43" s="160">
        <v>4</v>
      </c>
      <c r="B43" s="3" t="s">
        <v>21</v>
      </c>
      <c r="C43" s="172">
        <v>26</v>
      </c>
      <c r="D43" s="219">
        <v>4.0380999999999991</v>
      </c>
      <c r="E43" s="15">
        <v>4.05</v>
      </c>
      <c r="F43" s="169">
        <v>20</v>
      </c>
      <c r="G43" s="162">
        <f t="shared" si="2"/>
        <v>20</v>
      </c>
      <c r="I43" s="44"/>
      <c r="J43" s="44"/>
      <c r="L43" s="44"/>
    </row>
    <row r="44" spans="1:12" ht="15" customHeight="1" x14ac:dyDescent="0.25">
      <c r="A44" s="160">
        <v>5</v>
      </c>
      <c r="B44" s="4" t="s">
        <v>48</v>
      </c>
      <c r="C44" s="173">
        <v>48</v>
      </c>
      <c r="D44" s="220">
        <v>3.8957999999999999</v>
      </c>
      <c r="E44" s="16">
        <v>4.05</v>
      </c>
      <c r="F44" s="174">
        <v>35</v>
      </c>
      <c r="G44" s="162">
        <f t="shared" si="2"/>
        <v>35</v>
      </c>
      <c r="I44" s="44"/>
      <c r="J44" s="44"/>
      <c r="L44" s="44"/>
    </row>
    <row r="45" spans="1:12" ht="15" customHeight="1" x14ac:dyDescent="0.25">
      <c r="A45" s="160">
        <v>6</v>
      </c>
      <c r="B45" s="3" t="s">
        <v>14</v>
      </c>
      <c r="C45" s="172">
        <v>52</v>
      </c>
      <c r="D45" s="219">
        <v>3.8845999999999998</v>
      </c>
      <c r="E45" s="15">
        <v>4.05</v>
      </c>
      <c r="F45" s="169">
        <v>36</v>
      </c>
      <c r="G45" s="162">
        <f t="shared" si="2"/>
        <v>36</v>
      </c>
      <c r="I45" s="44"/>
      <c r="J45" s="44"/>
      <c r="L45" s="44"/>
    </row>
    <row r="46" spans="1:12" ht="15" customHeight="1" x14ac:dyDescent="0.25">
      <c r="A46" s="160">
        <v>7</v>
      </c>
      <c r="B46" s="3" t="s">
        <v>49</v>
      </c>
      <c r="C46" s="172">
        <v>25</v>
      </c>
      <c r="D46" s="219">
        <v>3.88</v>
      </c>
      <c r="E46" s="15">
        <v>4.05</v>
      </c>
      <c r="F46" s="169">
        <v>39</v>
      </c>
      <c r="G46" s="162">
        <f t="shared" si="2"/>
        <v>39</v>
      </c>
      <c r="I46" s="44"/>
      <c r="J46" s="44"/>
      <c r="L46" s="44"/>
    </row>
    <row r="47" spans="1:12" ht="15" customHeight="1" x14ac:dyDescent="0.25">
      <c r="A47" s="160">
        <v>8</v>
      </c>
      <c r="B47" s="3" t="s">
        <v>140</v>
      </c>
      <c r="C47" s="172">
        <v>33</v>
      </c>
      <c r="D47" s="219">
        <v>3.8485</v>
      </c>
      <c r="E47" s="15">
        <v>4.05</v>
      </c>
      <c r="F47" s="169">
        <v>42</v>
      </c>
      <c r="G47" s="162">
        <f t="shared" si="2"/>
        <v>42</v>
      </c>
      <c r="I47" s="44"/>
      <c r="J47" s="44"/>
      <c r="L47" s="44"/>
    </row>
    <row r="48" spans="1:12" ht="15" customHeight="1" x14ac:dyDescent="0.25">
      <c r="A48" s="160">
        <v>9</v>
      </c>
      <c r="B48" s="3" t="s">
        <v>51</v>
      </c>
      <c r="C48" s="172">
        <v>56</v>
      </c>
      <c r="D48" s="219">
        <v>3.8393000000000002</v>
      </c>
      <c r="E48" s="15">
        <v>4.05</v>
      </c>
      <c r="F48" s="169">
        <v>45</v>
      </c>
      <c r="G48" s="162">
        <f t="shared" si="2"/>
        <v>45</v>
      </c>
      <c r="I48" s="44"/>
      <c r="J48" s="44"/>
      <c r="L48" s="44"/>
    </row>
    <row r="49" spans="1:12" ht="15" customHeight="1" x14ac:dyDescent="0.25">
      <c r="A49" s="160">
        <v>10</v>
      </c>
      <c r="B49" s="4" t="s">
        <v>136</v>
      </c>
      <c r="C49" s="173">
        <v>50</v>
      </c>
      <c r="D49" s="220">
        <v>3.76</v>
      </c>
      <c r="E49" s="16">
        <v>4.05</v>
      </c>
      <c r="F49" s="174">
        <v>59</v>
      </c>
      <c r="G49" s="162">
        <f t="shared" si="2"/>
        <v>59</v>
      </c>
      <c r="I49" s="44"/>
      <c r="J49" s="44"/>
      <c r="L49" s="44"/>
    </row>
    <row r="50" spans="1:12" ht="15" customHeight="1" x14ac:dyDescent="0.25">
      <c r="A50" s="160">
        <v>11</v>
      </c>
      <c r="B50" s="3" t="s">
        <v>106</v>
      </c>
      <c r="C50" s="172">
        <v>24</v>
      </c>
      <c r="D50" s="219">
        <v>3.6254000000000004</v>
      </c>
      <c r="E50" s="15">
        <v>4.05</v>
      </c>
      <c r="F50" s="169">
        <v>70</v>
      </c>
      <c r="G50" s="162">
        <f t="shared" si="2"/>
        <v>70</v>
      </c>
      <c r="I50" s="44"/>
      <c r="J50" s="44"/>
      <c r="L50" s="44"/>
    </row>
    <row r="51" spans="1:12" ht="15" customHeight="1" x14ac:dyDescent="0.25">
      <c r="A51" s="160">
        <v>12</v>
      </c>
      <c r="B51" s="3" t="s">
        <v>139</v>
      </c>
      <c r="C51" s="172">
        <v>31</v>
      </c>
      <c r="D51" s="219">
        <v>3.5806</v>
      </c>
      <c r="E51" s="15">
        <v>4.05</v>
      </c>
      <c r="F51" s="169">
        <v>74</v>
      </c>
      <c r="G51" s="162">
        <f t="shared" si="2"/>
        <v>74</v>
      </c>
      <c r="I51" s="44"/>
      <c r="J51" s="44"/>
      <c r="L51" s="44"/>
    </row>
    <row r="52" spans="1:12" ht="15" customHeight="1" x14ac:dyDescent="0.25">
      <c r="A52" s="160">
        <v>13</v>
      </c>
      <c r="B52" s="3" t="s">
        <v>20</v>
      </c>
      <c r="C52" s="172">
        <v>12</v>
      </c>
      <c r="D52" s="219">
        <v>3.1665999999999999</v>
      </c>
      <c r="E52" s="15">
        <v>4.05</v>
      </c>
      <c r="F52" s="169">
        <v>90</v>
      </c>
      <c r="G52" s="162">
        <f t="shared" si="2"/>
        <v>90</v>
      </c>
      <c r="I52" s="44"/>
      <c r="J52" s="44"/>
      <c r="L52" s="44"/>
    </row>
    <row r="53" spans="1:12" ht="15" customHeight="1" thickBot="1" x14ac:dyDescent="0.3">
      <c r="A53" s="160">
        <v>14</v>
      </c>
      <c r="B53" s="3" t="s">
        <v>16</v>
      </c>
      <c r="C53" s="172">
        <v>20</v>
      </c>
      <c r="D53" s="219">
        <v>3.1</v>
      </c>
      <c r="E53" s="15">
        <v>4.05</v>
      </c>
      <c r="F53" s="169">
        <v>91</v>
      </c>
      <c r="G53" s="162">
        <f t="shared" si="2"/>
        <v>91</v>
      </c>
      <c r="I53" s="44"/>
      <c r="J53" s="44"/>
      <c r="L53" s="44"/>
    </row>
    <row r="54" spans="1:12" ht="15" customHeight="1" thickBot="1" x14ac:dyDescent="0.3">
      <c r="A54" s="78"/>
      <c r="B54" s="79" t="s">
        <v>77</v>
      </c>
      <c r="C54" s="91">
        <f>SUM(C55:C65)</f>
        <v>379</v>
      </c>
      <c r="D54" s="80">
        <f>AVERAGE(D55:D65)</f>
        <v>3.8468272727272721</v>
      </c>
      <c r="E54" s="84">
        <v>4.05</v>
      </c>
      <c r="F54" s="92"/>
      <c r="G54" s="229"/>
      <c r="I54" s="44"/>
      <c r="J54" s="44"/>
      <c r="L54" s="44"/>
    </row>
    <row r="55" spans="1:12" ht="15" customHeight="1" x14ac:dyDescent="0.25">
      <c r="A55" s="159">
        <v>1</v>
      </c>
      <c r="B55" s="3" t="s">
        <v>46</v>
      </c>
      <c r="C55" s="172">
        <v>25</v>
      </c>
      <c r="D55" s="219">
        <v>4.6399999999999997</v>
      </c>
      <c r="E55" s="15">
        <v>4.05</v>
      </c>
      <c r="F55" s="169">
        <v>1</v>
      </c>
      <c r="G55" s="230">
        <f t="shared" si="2"/>
        <v>1</v>
      </c>
      <c r="I55" s="44"/>
      <c r="J55" s="44"/>
      <c r="L55" s="44"/>
    </row>
    <row r="56" spans="1:12" ht="15" customHeight="1" x14ac:dyDescent="0.25">
      <c r="A56" s="160">
        <v>2</v>
      </c>
      <c r="B56" s="3" t="s">
        <v>109</v>
      </c>
      <c r="C56" s="172">
        <v>23</v>
      </c>
      <c r="D56" s="219">
        <v>4.1303999999999998</v>
      </c>
      <c r="E56" s="15">
        <v>4.05</v>
      </c>
      <c r="F56" s="169">
        <v>14</v>
      </c>
      <c r="G56" s="162">
        <f t="shared" si="2"/>
        <v>14</v>
      </c>
      <c r="I56" s="44"/>
      <c r="J56" s="44"/>
      <c r="L56" s="44"/>
    </row>
    <row r="57" spans="1:12" ht="15" customHeight="1" x14ac:dyDescent="0.25">
      <c r="A57" s="160">
        <v>3</v>
      </c>
      <c r="B57" s="3" t="s">
        <v>137</v>
      </c>
      <c r="C57" s="172">
        <v>48</v>
      </c>
      <c r="D57" s="219">
        <v>3.9793000000000003</v>
      </c>
      <c r="E57" s="15">
        <v>4.05</v>
      </c>
      <c r="F57" s="169">
        <v>25</v>
      </c>
      <c r="G57" s="162">
        <f t="shared" si="2"/>
        <v>25</v>
      </c>
      <c r="I57" s="44"/>
      <c r="J57" s="44"/>
      <c r="L57" s="44"/>
    </row>
    <row r="58" spans="1:12" ht="15" customHeight="1" x14ac:dyDescent="0.25">
      <c r="A58" s="160">
        <v>4</v>
      </c>
      <c r="B58" s="3" t="s">
        <v>69</v>
      </c>
      <c r="C58" s="172">
        <v>27</v>
      </c>
      <c r="D58" s="219">
        <v>3.9629999999999996</v>
      </c>
      <c r="E58" s="15">
        <v>4.05</v>
      </c>
      <c r="F58" s="169">
        <v>29</v>
      </c>
      <c r="G58" s="232">
        <f t="shared" si="2"/>
        <v>29</v>
      </c>
      <c r="I58" s="44"/>
      <c r="J58" s="44"/>
      <c r="L58" s="44"/>
    </row>
    <row r="59" spans="1:12" ht="15" customHeight="1" x14ac:dyDescent="0.25">
      <c r="A59" s="160">
        <v>5</v>
      </c>
      <c r="B59" s="3" t="s">
        <v>43</v>
      </c>
      <c r="C59" s="172">
        <v>25</v>
      </c>
      <c r="D59" s="219">
        <v>3.84</v>
      </c>
      <c r="E59" s="15">
        <v>4.05</v>
      </c>
      <c r="F59" s="169">
        <v>44</v>
      </c>
      <c r="G59" s="162">
        <f t="shared" si="2"/>
        <v>44</v>
      </c>
      <c r="I59" s="44"/>
      <c r="J59" s="44"/>
      <c r="L59" s="44"/>
    </row>
    <row r="60" spans="1:12" ht="15" customHeight="1" x14ac:dyDescent="0.25">
      <c r="A60" s="160">
        <v>6</v>
      </c>
      <c r="B60" s="3" t="s">
        <v>107</v>
      </c>
      <c r="C60" s="172">
        <v>50</v>
      </c>
      <c r="D60" s="219">
        <v>3.82</v>
      </c>
      <c r="E60" s="15">
        <v>4.05</v>
      </c>
      <c r="F60" s="169">
        <v>47</v>
      </c>
      <c r="G60" s="162">
        <f t="shared" si="2"/>
        <v>47</v>
      </c>
      <c r="I60" s="44"/>
      <c r="J60" s="44"/>
      <c r="L60" s="44"/>
    </row>
    <row r="61" spans="1:12" ht="15" customHeight="1" x14ac:dyDescent="0.25">
      <c r="A61" s="160">
        <v>7</v>
      </c>
      <c r="B61" s="3" t="s">
        <v>111</v>
      </c>
      <c r="C61" s="172">
        <v>23</v>
      </c>
      <c r="D61" s="219">
        <v>3.7826999999999997</v>
      </c>
      <c r="E61" s="15">
        <v>4.05</v>
      </c>
      <c r="F61" s="169">
        <v>54</v>
      </c>
      <c r="G61" s="162">
        <f t="shared" si="2"/>
        <v>54</v>
      </c>
      <c r="I61" s="44"/>
      <c r="J61" s="44"/>
      <c r="L61" s="44"/>
    </row>
    <row r="62" spans="1:12" ht="15" customHeight="1" x14ac:dyDescent="0.25">
      <c r="A62" s="160">
        <v>8</v>
      </c>
      <c r="B62" s="3" t="s">
        <v>110</v>
      </c>
      <c r="C62" s="172">
        <v>19</v>
      </c>
      <c r="D62" s="219">
        <v>3.6839000000000004</v>
      </c>
      <c r="E62" s="15">
        <v>4.05</v>
      </c>
      <c r="F62" s="169">
        <v>63</v>
      </c>
      <c r="G62" s="162">
        <f t="shared" si="2"/>
        <v>63</v>
      </c>
      <c r="I62" s="44"/>
      <c r="J62" s="44"/>
      <c r="L62" s="44"/>
    </row>
    <row r="63" spans="1:12" ht="15" customHeight="1" x14ac:dyDescent="0.25">
      <c r="A63" s="160">
        <v>9</v>
      </c>
      <c r="B63" s="3" t="s">
        <v>45</v>
      </c>
      <c r="C63" s="172">
        <v>27</v>
      </c>
      <c r="D63" s="219">
        <v>3.6666000000000003</v>
      </c>
      <c r="E63" s="15">
        <v>4.05</v>
      </c>
      <c r="F63" s="169">
        <v>65</v>
      </c>
      <c r="G63" s="162">
        <f t="shared" si="2"/>
        <v>65</v>
      </c>
      <c r="I63" s="44"/>
      <c r="J63" s="44"/>
      <c r="L63" s="44"/>
    </row>
    <row r="64" spans="1:12" ht="15" customHeight="1" x14ac:dyDescent="0.25">
      <c r="A64" s="160">
        <v>10</v>
      </c>
      <c r="B64" s="3" t="s">
        <v>112</v>
      </c>
      <c r="C64" s="172">
        <v>49</v>
      </c>
      <c r="D64" s="219">
        <v>3.4281999999999999</v>
      </c>
      <c r="E64" s="15">
        <v>4.05</v>
      </c>
      <c r="F64" s="169">
        <v>83</v>
      </c>
      <c r="G64" s="162">
        <f t="shared" si="2"/>
        <v>83</v>
      </c>
      <c r="I64" s="44"/>
      <c r="J64" s="44"/>
      <c r="L64" s="44"/>
    </row>
    <row r="65" spans="1:12" ht="15" customHeight="1" thickBot="1" x14ac:dyDescent="0.3">
      <c r="A65" s="160">
        <v>11</v>
      </c>
      <c r="B65" s="3" t="s">
        <v>114</v>
      </c>
      <c r="C65" s="172">
        <v>63</v>
      </c>
      <c r="D65" s="219">
        <v>3.3810000000000002</v>
      </c>
      <c r="E65" s="15">
        <v>4.05</v>
      </c>
      <c r="F65" s="169">
        <v>86</v>
      </c>
      <c r="G65" s="162">
        <f t="shared" si="2"/>
        <v>86</v>
      </c>
      <c r="I65" s="44"/>
      <c r="J65" s="44"/>
      <c r="L65" s="44"/>
    </row>
    <row r="66" spans="1:12" ht="15" customHeight="1" thickBot="1" x14ac:dyDescent="0.3">
      <c r="A66" s="78"/>
      <c r="B66" s="81" t="s">
        <v>78</v>
      </c>
      <c r="C66" s="93">
        <f>SUM(C67:C94)</f>
        <v>1029</v>
      </c>
      <c r="D66" s="158">
        <f>AVERAGE(D67:D94)</f>
        <v>3.8528178571428575</v>
      </c>
      <c r="E66" s="241">
        <v>4.05</v>
      </c>
      <c r="F66" s="94"/>
      <c r="G66" s="229"/>
      <c r="I66" s="44"/>
      <c r="J66" s="44"/>
      <c r="L66" s="44"/>
    </row>
    <row r="67" spans="1:12" ht="15" customHeight="1" x14ac:dyDescent="0.25">
      <c r="A67" s="161">
        <v>1</v>
      </c>
      <c r="B67" s="3" t="s">
        <v>84</v>
      </c>
      <c r="C67" s="172">
        <v>64</v>
      </c>
      <c r="D67" s="219">
        <v>4.3441999999999998</v>
      </c>
      <c r="E67" s="15">
        <v>4.05</v>
      </c>
      <c r="F67" s="169">
        <v>7</v>
      </c>
      <c r="G67" s="227">
        <f t="shared" si="2"/>
        <v>7</v>
      </c>
      <c r="I67" s="44"/>
      <c r="J67" s="44"/>
      <c r="L67" s="44"/>
    </row>
    <row r="68" spans="1:12" ht="15" customHeight="1" x14ac:dyDescent="0.25">
      <c r="A68" s="160">
        <v>2</v>
      </c>
      <c r="B68" s="3" t="s">
        <v>123</v>
      </c>
      <c r="C68" s="172">
        <v>25</v>
      </c>
      <c r="D68" s="219">
        <v>4.28</v>
      </c>
      <c r="E68" s="15">
        <v>4.05</v>
      </c>
      <c r="F68" s="169">
        <v>9</v>
      </c>
      <c r="G68" s="162">
        <f t="shared" si="2"/>
        <v>9</v>
      </c>
      <c r="I68" s="44"/>
      <c r="J68" s="44"/>
      <c r="L68" s="44"/>
    </row>
    <row r="69" spans="1:12" ht="15" customHeight="1" x14ac:dyDescent="0.25">
      <c r="A69" s="160">
        <v>3</v>
      </c>
      <c r="B69" s="3" t="s">
        <v>132</v>
      </c>
      <c r="C69" s="172">
        <v>78</v>
      </c>
      <c r="D69" s="219">
        <v>4.1280999999999999</v>
      </c>
      <c r="E69" s="15">
        <v>4.05</v>
      </c>
      <c r="F69" s="169">
        <v>15</v>
      </c>
      <c r="G69" s="162">
        <f t="shared" si="2"/>
        <v>15</v>
      </c>
      <c r="I69" s="44"/>
      <c r="J69" s="44"/>
      <c r="L69" s="44"/>
    </row>
    <row r="70" spans="1:12" ht="15" customHeight="1" x14ac:dyDescent="0.25">
      <c r="A70" s="160">
        <v>4</v>
      </c>
      <c r="B70" s="3" t="s">
        <v>81</v>
      </c>
      <c r="C70" s="172">
        <v>58</v>
      </c>
      <c r="D70" s="219">
        <v>4.0517000000000003</v>
      </c>
      <c r="E70" s="15">
        <v>4.05</v>
      </c>
      <c r="F70" s="169">
        <v>18</v>
      </c>
      <c r="G70" s="162">
        <f t="shared" si="2"/>
        <v>18</v>
      </c>
      <c r="I70" s="44"/>
      <c r="J70" s="44"/>
      <c r="L70" s="44"/>
    </row>
    <row r="71" spans="1:12" ht="15" customHeight="1" x14ac:dyDescent="0.25">
      <c r="A71" s="160">
        <v>5</v>
      </c>
      <c r="B71" s="3" t="s">
        <v>128</v>
      </c>
      <c r="C71" s="172">
        <v>25</v>
      </c>
      <c r="D71" s="219">
        <v>4.04</v>
      </c>
      <c r="E71" s="15">
        <v>4.05</v>
      </c>
      <c r="F71" s="169">
        <v>19</v>
      </c>
      <c r="G71" s="162">
        <f t="shared" si="2"/>
        <v>19</v>
      </c>
      <c r="I71" s="44"/>
      <c r="J71" s="44"/>
      <c r="L71" s="44"/>
    </row>
    <row r="72" spans="1:12" ht="15" customHeight="1" x14ac:dyDescent="0.25">
      <c r="A72" s="160">
        <v>6</v>
      </c>
      <c r="B72" s="4" t="s">
        <v>82</v>
      </c>
      <c r="C72" s="173">
        <v>32</v>
      </c>
      <c r="D72" s="220">
        <v>4.0316999999999998</v>
      </c>
      <c r="E72" s="16">
        <v>4.05</v>
      </c>
      <c r="F72" s="174">
        <v>21</v>
      </c>
      <c r="G72" s="162">
        <f t="shared" si="2"/>
        <v>21</v>
      </c>
      <c r="I72" s="44"/>
      <c r="J72" s="44"/>
      <c r="L72" s="44"/>
    </row>
    <row r="73" spans="1:12" ht="15" customHeight="1" x14ac:dyDescent="0.25">
      <c r="A73" s="160">
        <v>7</v>
      </c>
      <c r="B73" s="3" t="s">
        <v>127</v>
      </c>
      <c r="C73" s="172">
        <v>28</v>
      </c>
      <c r="D73" s="219">
        <v>4</v>
      </c>
      <c r="E73" s="15">
        <v>4.05</v>
      </c>
      <c r="F73" s="169">
        <v>23</v>
      </c>
      <c r="G73" s="162">
        <f t="shared" si="2"/>
        <v>23</v>
      </c>
      <c r="I73" s="44"/>
      <c r="J73" s="44"/>
      <c r="L73" s="44"/>
    </row>
    <row r="74" spans="1:12" ht="15" customHeight="1" x14ac:dyDescent="0.25">
      <c r="A74" s="160">
        <v>8</v>
      </c>
      <c r="B74" s="3" t="s">
        <v>147</v>
      </c>
      <c r="C74" s="172">
        <v>31</v>
      </c>
      <c r="D74" s="219">
        <v>3.9676999999999998</v>
      </c>
      <c r="E74" s="15">
        <v>4.05</v>
      </c>
      <c r="F74" s="169">
        <v>26</v>
      </c>
      <c r="G74" s="162">
        <f t="shared" si="2"/>
        <v>26</v>
      </c>
      <c r="I74" s="44"/>
      <c r="J74" s="44"/>
      <c r="L74" s="44"/>
    </row>
    <row r="75" spans="1:12" ht="15" customHeight="1" x14ac:dyDescent="0.25">
      <c r="A75" s="160">
        <v>9</v>
      </c>
      <c r="B75" s="3" t="s">
        <v>83</v>
      </c>
      <c r="C75" s="172">
        <v>60</v>
      </c>
      <c r="D75" s="219">
        <v>3.9665999999999997</v>
      </c>
      <c r="E75" s="15">
        <v>4.05</v>
      </c>
      <c r="F75" s="169">
        <v>27</v>
      </c>
      <c r="G75" s="162">
        <f t="shared" si="2"/>
        <v>27</v>
      </c>
      <c r="I75" s="44"/>
      <c r="J75" s="44"/>
      <c r="L75" s="44"/>
    </row>
    <row r="76" spans="1:12" ht="15" customHeight="1" x14ac:dyDescent="0.25">
      <c r="A76" s="160">
        <v>10</v>
      </c>
      <c r="B76" s="3" t="s">
        <v>144</v>
      </c>
      <c r="C76" s="172">
        <v>28</v>
      </c>
      <c r="D76" s="219">
        <v>3.9642999999999997</v>
      </c>
      <c r="E76" s="15">
        <v>4.05</v>
      </c>
      <c r="F76" s="169">
        <v>28</v>
      </c>
      <c r="G76" s="162">
        <f t="shared" si="2"/>
        <v>28</v>
      </c>
      <c r="I76" s="44"/>
      <c r="J76" s="44"/>
      <c r="L76" s="44"/>
    </row>
    <row r="77" spans="1:12" ht="15" customHeight="1" x14ac:dyDescent="0.25">
      <c r="A77" s="160">
        <v>11</v>
      </c>
      <c r="B77" s="3" t="s">
        <v>124</v>
      </c>
      <c r="C77" s="172">
        <v>26</v>
      </c>
      <c r="D77" s="219">
        <v>3.9611000000000001</v>
      </c>
      <c r="E77" s="15">
        <v>4.05</v>
      </c>
      <c r="F77" s="169">
        <v>30</v>
      </c>
      <c r="G77" s="162">
        <f t="shared" ref="G77:G94" si="3">F77</f>
        <v>30</v>
      </c>
      <c r="I77" s="44"/>
      <c r="J77" s="44"/>
      <c r="L77" s="44"/>
    </row>
    <row r="78" spans="1:12" ht="15" customHeight="1" x14ac:dyDescent="0.25">
      <c r="A78" s="160">
        <v>12</v>
      </c>
      <c r="B78" s="4" t="s">
        <v>117</v>
      </c>
      <c r="C78" s="173">
        <v>22</v>
      </c>
      <c r="D78" s="220">
        <v>3.9545000000000003</v>
      </c>
      <c r="E78" s="16">
        <v>4.05</v>
      </c>
      <c r="F78" s="174">
        <v>31</v>
      </c>
      <c r="G78" s="162">
        <f t="shared" si="3"/>
        <v>31</v>
      </c>
      <c r="I78" s="44"/>
      <c r="J78" s="44"/>
      <c r="L78" s="44"/>
    </row>
    <row r="79" spans="1:12" ht="15" customHeight="1" x14ac:dyDescent="0.25">
      <c r="A79" s="160">
        <v>13</v>
      </c>
      <c r="B79" s="3" t="s">
        <v>115</v>
      </c>
      <c r="C79" s="172">
        <v>22</v>
      </c>
      <c r="D79" s="219">
        <v>3.8637000000000001</v>
      </c>
      <c r="E79" s="15">
        <v>4.05</v>
      </c>
      <c r="F79" s="169">
        <v>40</v>
      </c>
      <c r="G79" s="162">
        <f t="shared" si="3"/>
        <v>40</v>
      </c>
      <c r="I79" s="44"/>
      <c r="J79" s="44"/>
      <c r="L79" s="44"/>
    </row>
    <row r="80" spans="1:12" ht="15" customHeight="1" x14ac:dyDescent="0.25">
      <c r="A80" s="160">
        <v>14</v>
      </c>
      <c r="B80" s="3" t="s">
        <v>24</v>
      </c>
      <c r="C80" s="172">
        <v>22</v>
      </c>
      <c r="D80" s="219">
        <v>3.8635999999999999</v>
      </c>
      <c r="E80" s="15">
        <v>4.05</v>
      </c>
      <c r="F80" s="169">
        <v>41</v>
      </c>
      <c r="G80" s="162">
        <f t="shared" si="3"/>
        <v>41</v>
      </c>
      <c r="I80" s="44"/>
      <c r="J80" s="44"/>
      <c r="L80" s="44"/>
    </row>
    <row r="81" spans="1:12" ht="15" customHeight="1" x14ac:dyDescent="0.25">
      <c r="A81" s="160">
        <v>15</v>
      </c>
      <c r="B81" s="3" t="s">
        <v>130</v>
      </c>
      <c r="C81" s="172">
        <v>26</v>
      </c>
      <c r="D81" s="219">
        <v>3.8075999999999999</v>
      </c>
      <c r="E81" s="15">
        <v>4.05</v>
      </c>
      <c r="F81" s="169">
        <v>49</v>
      </c>
      <c r="G81" s="162">
        <f t="shared" si="3"/>
        <v>49</v>
      </c>
      <c r="I81" s="44"/>
      <c r="J81" s="44"/>
      <c r="L81" s="44"/>
    </row>
    <row r="82" spans="1:12" ht="15" customHeight="1" x14ac:dyDescent="0.25">
      <c r="A82" s="160">
        <v>16</v>
      </c>
      <c r="B82" s="3" t="s">
        <v>122</v>
      </c>
      <c r="C82" s="172">
        <v>26</v>
      </c>
      <c r="D82" s="219">
        <v>3.8075999999999999</v>
      </c>
      <c r="E82" s="15">
        <v>4.05</v>
      </c>
      <c r="F82" s="169">
        <v>48</v>
      </c>
      <c r="G82" s="162">
        <f t="shared" si="3"/>
        <v>48</v>
      </c>
      <c r="I82" s="44"/>
      <c r="J82" s="44"/>
      <c r="L82" s="44"/>
    </row>
    <row r="83" spans="1:12" ht="15" customHeight="1" x14ac:dyDescent="0.25">
      <c r="A83" s="160">
        <v>17</v>
      </c>
      <c r="B83" s="3" t="s">
        <v>119</v>
      </c>
      <c r="C83" s="172">
        <v>51</v>
      </c>
      <c r="D83" s="219">
        <v>3.8039000000000001</v>
      </c>
      <c r="E83" s="15">
        <v>4.05</v>
      </c>
      <c r="F83" s="169">
        <v>50</v>
      </c>
      <c r="G83" s="162">
        <f t="shared" si="3"/>
        <v>50</v>
      </c>
      <c r="I83" s="44"/>
      <c r="J83" s="44"/>
      <c r="L83" s="44"/>
    </row>
    <row r="84" spans="1:12" ht="15" customHeight="1" x14ac:dyDescent="0.25">
      <c r="A84" s="160">
        <v>18</v>
      </c>
      <c r="B84" s="3" t="s">
        <v>125</v>
      </c>
      <c r="C84" s="172">
        <v>24</v>
      </c>
      <c r="D84" s="219">
        <v>3.7915999999999999</v>
      </c>
      <c r="E84" s="15">
        <v>4.05</v>
      </c>
      <c r="F84" s="169">
        <v>52</v>
      </c>
      <c r="G84" s="162">
        <f t="shared" si="3"/>
        <v>52</v>
      </c>
      <c r="I84" s="44"/>
      <c r="J84" s="44"/>
      <c r="L84" s="44"/>
    </row>
    <row r="85" spans="1:12" ht="15" customHeight="1" x14ac:dyDescent="0.25">
      <c r="A85" s="160">
        <v>19</v>
      </c>
      <c r="B85" s="3" t="s">
        <v>131</v>
      </c>
      <c r="C85" s="172">
        <v>56</v>
      </c>
      <c r="D85" s="219">
        <v>3.7677999999999998</v>
      </c>
      <c r="E85" s="15">
        <v>4.05</v>
      </c>
      <c r="F85" s="169">
        <v>55</v>
      </c>
      <c r="G85" s="162">
        <f t="shared" si="3"/>
        <v>55</v>
      </c>
      <c r="I85" s="44"/>
      <c r="J85" s="44"/>
      <c r="L85" s="44"/>
    </row>
    <row r="86" spans="1:12" ht="15" customHeight="1" x14ac:dyDescent="0.25">
      <c r="A86" s="160">
        <v>20</v>
      </c>
      <c r="B86" s="3" t="s">
        <v>133</v>
      </c>
      <c r="C86" s="172">
        <v>84</v>
      </c>
      <c r="D86" s="219">
        <v>3.762</v>
      </c>
      <c r="E86" s="15">
        <v>4.05</v>
      </c>
      <c r="F86" s="169">
        <v>56</v>
      </c>
      <c r="G86" s="162">
        <f t="shared" si="3"/>
        <v>56</v>
      </c>
      <c r="I86" s="44"/>
      <c r="J86" s="44"/>
      <c r="L86" s="44"/>
    </row>
    <row r="87" spans="1:12" ht="15" customHeight="1" x14ac:dyDescent="0.25">
      <c r="A87" s="160">
        <v>21</v>
      </c>
      <c r="B87" s="3" t="s">
        <v>120</v>
      </c>
      <c r="C87" s="172">
        <v>26</v>
      </c>
      <c r="D87" s="219">
        <v>3.6923000000000004</v>
      </c>
      <c r="E87" s="15">
        <v>4.05</v>
      </c>
      <c r="F87" s="169">
        <v>62</v>
      </c>
      <c r="G87" s="162">
        <f t="shared" si="3"/>
        <v>62</v>
      </c>
      <c r="I87" s="44"/>
      <c r="J87" s="44"/>
      <c r="L87" s="44"/>
    </row>
    <row r="88" spans="1:12" ht="15" customHeight="1" x14ac:dyDescent="0.25">
      <c r="A88" s="160">
        <v>22</v>
      </c>
      <c r="B88" s="3" t="s">
        <v>141</v>
      </c>
      <c r="C88" s="172">
        <v>27</v>
      </c>
      <c r="D88" s="219">
        <v>3.6667000000000001</v>
      </c>
      <c r="E88" s="15">
        <v>4.05</v>
      </c>
      <c r="F88" s="169">
        <v>64</v>
      </c>
      <c r="G88" s="162">
        <f t="shared" si="3"/>
        <v>64</v>
      </c>
      <c r="I88" s="44"/>
      <c r="J88" s="44"/>
      <c r="L88" s="44"/>
    </row>
    <row r="89" spans="1:12" ht="15" customHeight="1" x14ac:dyDescent="0.25">
      <c r="A89" s="160">
        <v>23</v>
      </c>
      <c r="B89" s="3" t="s">
        <v>129</v>
      </c>
      <c r="C89" s="172">
        <v>60</v>
      </c>
      <c r="D89" s="219">
        <v>3.6337000000000002</v>
      </c>
      <c r="E89" s="15">
        <v>4.05</v>
      </c>
      <c r="F89" s="169">
        <v>69</v>
      </c>
      <c r="G89" s="162">
        <f t="shared" si="3"/>
        <v>69</v>
      </c>
      <c r="I89" s="44"/>
      <c r="J89" s="44"/>
      <c r="L89" s="44"/>
    </row>
    <row r="90" spans="1:12" ht="15" customHeight="1" x14ac:dyDescent="0.25">
      <c r="A90" s="160">
        <v>24</v>
      </c>
      <c r="B90" s="3" t="s">
        <v>116</v>
      </c>
      <c r="C90" s="172">
        <v>29</v>
      </c>
      <c r="D90" s="219">
        <v>3.6206999999999998</v>
      </c>
      <c r="E90" s="15">
        <v>4.05</v>
      </c>
      <c r="F90" s="169">
        <v>71</v>
      </c>
      <c r="G90" s="162">
        <f t="shared" si="3"/>
        <v>71</v>
      </c>
      <c r="I90" s="44"/>
      <c r="J90" s="44"/>
      <c r="L90" s="44"/>
    </row>
    <row r="91" spans="1:12" ht="15" customHeight="1" x14ac:dyDescent="0.25">
      <c r="A91" s="160">
        <v>25</v>
      </c>
      <c r="B91" s="3" t="s">
        <v>126</v>
      </c>
      <c r="C91" s="172">
        <v>30</v>
      </c>
      <c r="D91" s="219">
        <v>3.5667</v>
      </c>
      <c r="E91" s="15">
        <v>4.05</v>
      </c>
      <c r="F91" s="169">
        <v>75</v>
      </c>
      <c r="G91" s="162">
        <f t="shared" si="3"/>
        <v>75</v>
      </c>
      <c r="I91" s="44"/>
      <c r="J91" s="44"/>
      <c r="L91" s="44"/>
    </row>
    <row r="92" spans="1:12" ht="15" customHeight="1" x14ac:dyDescent="0.25">
      <c r="A92" s="160">
        <v>26</v>
      </c>
      <c r="B92" s="3" t="s">
        <v>118</v>
      </c>
      <c r="C92" s="172">
        <v>32</v>
      </c>
      <c r="D92" s="219">
        <v>3.5625</v>
      </c>
      <c r="E92" s="15">
        <v>4.05</v>
      </c>
      <c r="F92" s="169">
        <v>76</v>
      </c>
      <c r="G92" s="162">
        <f t="shared" si="3"/>
        <v>76</v>
      </c>
      <c r="I92" s="44"/>
      <c r="J92" s="44"/>
      <c r="L92" s="44"/>
    </row>
    <row r="93" spans="1:12" ht="15" customHeight="1" x14ac:dyDescent="0.25">
      <c r="A93" s="160">
        <v>27</v>
      </c>
      <c r="B93" s="3" t="s">
        <v>22</v>
      </c>
      <c r="C93" s="172">
        <v>14</v>
      </c>
      <c r="D93" s="219">
        <v>3.5</v>
      </c>
      <c r="E93" s="15">
        <v>4.05</v>
      </c>
      <c r="F93" s="169">
        <v>78</v>
      </c>
      <c r="G93" s="162">
        <f t="shared" si="3"/>
        <v>78</v>
      </c>
      <c r="I93" s="44"/>
      <c r="J93" s="44"/>
      <c r="L93" s="44"/>
    </row>
    <row r="94" spans="1:12" ht="15" customHeight="1" thickBot="1" x14ac:dyDescent="0.3">
      <c r="A94" s="160">
        <v>28</v>
      </c>
      <c r="B94" s="3" t="s">
        <v>143</v>
      </c>
      <c r="C94" s="172">
        <v>23</v>
      </c>
      <c r="D94" s="219">
        <v>3.4786000000000001</v>
      </c>
      <c r="E94" s="15">
        <v>4.05</v>
      </c>
      <c r="F94" s="169">
        <v>79</v>
      </c>
      <c r="G94" s="227">
        <f t="shared" si="3"/>
        <v>79</v>
      </c>
      <c r="I94" s="44"/>
      <c r="J94" s="44"/>
      <c r="L94" s="44"/>
    </row>
    <row r="95" spans="1:12" ht="15" customHeight="1" thickBot="1" x14ac:dyDescent="0.3">
      <c r="A95" s="78"/>
      <c r="B95" s="79" t="s">
        <v>79</v>
      </c>
      <c r="C95" s="91">
        <f>SUM(C96:C102)</f>
        <v>334</v>
      </c>
      <c r="D95" s="80">
        <f>AVERAGE(D96:D102)</f>
        <v>3.9873285714285722</v>
      </c>
      <c r="E95" s="84">
        <v>4.05</v>
      </c>
      <c r="F95" s="92"/>
      <c r="G95" s="229"/>
      <c r="I95" s="44"/>
      <c r="J95" s="44"/>
      <c r="L95" s="44"/>
    </row>
    <row r="96" spans="1:12" ht="15" customHeight="1" x14ac:dyDescent="0.25">
      <c r="A96" s="159">
        <v>1</v>
      </c>
      <c r="B96" s="8" t="s">
        <v>25</v>
      </c>
      <c r="C96" s="170">
        <v>28</v>
      </c>
      <c r="D96" s="218">
        <v>4.4638999999999998</v>
      </c>
      <c r="E96" s="23">
        <v>4.05</v>
      </c>
      <c r="F96" s="171">
        <v>2</v>
      </c>
      <c r="G96" s="230">
        <f t="shared" ref="G96:G102" si="4">F96</f>
        <v>2</v>
      </c>
      <c r="I96" s="44"/>
      <c r="J96" s="44"/>
      <c r="L96" s="44"/>
    </row>
    <row r="97" spans="1:12" ht="15" customHeight="1" x14ac:dyDescent="0.25">
      <c r="A97" s="161">
        <v>2</v>
      </c>
      <c r="B97" s="3" t="s">
        <v>134</v>
      </c>
      <c r="C97" s="172">
        <v>26</v>
      </c>
      <c r="D97" s="219">
        <v>4.2312000000000003</v>
      </c>
      <c r="E97" s="15">
        <v>4.05</v>
      </c>
      <c r="F97" s="169">
        <v>11</v>
      </c>
      <c r="G97" s="162">
        <f t="shared" si="4"/>
        <v>11</v>
      </c>
      <c r="I97" s="44"/>
      <c r="J97" s="44"/>
      <c r="L97" s="44"/>
    </row>
    <row r="98" spans="1:12" ht="15" customHeight="1" x14ac:dyDescent="0.25">
      <c r="A98" s="161">
        <v>3</v>
      </c>
      <c r="B98" s="3" t="s">
        <v>27</v>
      </c>
      <c r="C98" s="172">
        <v>30</v>
      </c>
      <c r="D98" s="219">
        <v>4.0667</v>
      </c>
      <c r="E98" s="15">
        <v>4.05</v>
      </c>
      <c r="F98" s="169">
        <v>17</v>
      </c>
      <c r="G98" s="162">
        <f t="shared" si="4"/>
        <v>17</v>
      </c>
      <c r="I98" s="44"/>
      <c r="J98" s="44"/>
      <c r="L98" s="44"/>
    </row>
    <row r="99" spans="1:12" ht="15" customHeight="1" x14ac:dyDescent="0.25">
      <c r="A99" s="161">
        <v>4</v>
      </c>
      <c r="B99" s="3" t="s">
        <v>26</v>
      </c>
      <c r="C99" s="172">
        <v>27</v>
      </c>
      <c r="D99" s="219">
        <v>3.9256000000000002</v>
      </c>
      <c r="E99" s="15">
        <v>4.05</v>
      </c>
      <c r="F99" s="169">
        <v>32</v>
      </c>
      <c r="G99" s="162">
        <f t="shared" si="4"/>
        <v>32</v>
      </c>
      <c r="I99" s="44"/>
      <c r="J99" s="44"/>
      <c r="L99" s="44"/>
    </row>
    <row r="100" spans="1:12" ht="15" customHeight="1" x14ac:dyDescent="0.25">
      <c r="A100" s="161">
        <v>5</v>
      </c>
      <c r="B100" s="4" t="s">
        <v>135</v>
      </c>
      <c r="C100" s="173">
        <v>110</v>
      </c>
      <c r="D100" s="220">
        <v>3.8363999999999998</v>
      </c>
      <c r="E100" s="16">
        <v>4.05</v>
      </c>
      <c r="F100" s="174">
        <v>46</v>
      </c>
      <c r="G100" s="162">
        <f t="shared" si="4"/>
        <v>46</v>
      </c>
      <c r="I100" s="44"/>
      <c r="J100" s="44"/>
      <c r="L100" s="44"/>
    </row>
    <row r="101" spans="1:12" ht="15" customHeight="1" x14ac:dyDescent="0.25">
      <c r="A101" s="161">
        <v>6</v>
      </c>
      <c r="B101" s="3" t="s">
        <v>40</v>
      </c>
      <c r="C101" s="172">
        <v>24</v>
      </c>
      <c r="D101" s="219">
        <v>3.7920000000000003</v>
      </c>
      <c r="E101" s="15">
        <v>4.05</v>
      </c>
      <c r="F101" s="169">
        <v>51</v>
      </c>
      <c r="G101" s="162">
        <f t="shared" si="4"/>
        <v>51</v>
      </c>
      <c r="I101" s="44"/>
      <c r="J101" s="44"/>
      <c r="L101" s="44"/>
    </row>
    <row r="102" spans="1:12" ht="15" customHeight="1" thickBot="1" x14ac:dyDescent="0.3">
      <c r="A102" s="405">
        <v>7</v>
      </c>
      <c r="B102" s="10" t="s">
        <v>145</v>
      </c>
      <c r="C102" s="175">
        <v>89</v>
      </c>
      <c r="D102" s="206">
        <v>3.5954999999999999</v>
      </c>
      <c r="E102" s="18">
        <v>4.05</v>
      </c>
      <c r="F102" s="176">
        <v>73</v>
      </c>
      <c r="G102" s="233">
        <f t="shared" si="4"/>
        <v>73</v>
      </c>
      <c r="I102" s="44"/>
      <c r="J102" s="44"/>
      <c r="L102" s="44"/>
    </row>
    <row r="103" spans="1:12" x14ac:dyDescent="0.25">
      <c r="A103" s="139" t="s">
        <v>85</v>
      </c>
      <c r="B103" s="65"/>
      <c r="C103" s="65"/>
      <c r="D103" s="150">
        <f>$D$4</f>
        <v>3.8286714285714289</v>
      </c>
      <c r="E103" s="65"/>
      <c r="F103" s="65"/>
      <c r="G103" s="34"/>
    </row>
    <row r="104" spans="1:12" x14ac:dyDescent="0.25">
      <c r="A104" s="250" t="s">
        <v>86</v>
      </c>
      <c r="D104" s="155">
        <v>4.05</v>
      </c>
    </row>
  </sheetData>
  <mergeCells count="4">
    <mergeCell ref="G2:G3"/>
    <mergeCell ref="A2:A3"/>
    <mergeCell ref="B2:B3"/>
    <mergeCell ref="C2:F2"/>
  </mergeCells>
  <conditionalFormatting sqref="D4:D104">
    <cfRule type="cellIs" dxfId="27" priority="184" operator="equal">
      <formula>$D$103</formula>
    </cfRule>
    <cfRule type="containsBlanks" dxfId="26" priority="185" stopIfTrue="1">
      <formula>LEN(TRIM(D4))=0</formula>
    </cfRule>
    <cfRule type="cellIs" dxfId="25" priority="186" stopIfTrue="1" operator="lessThan">
      <formula>3.5</formula>
    </cfRule>
    <cfRule type="cellIs" dxfId="24" priority="187" stopIfTrue="1" operator="between">
      <formula>3.5</formula>
      <formula>$D$103</formula>
    </cfRule>
    <cfRule type="cellIs" dxfId="23" priority="188" stopIfTrue="1" operator="between">
      <formula>$D$103</formula>
      <formula>4.5</formula>
    </cfRule>
    <cfRule type="cellIs" dxfId="22" priority="189" stopIfTrue="1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zoomScale="90" zoomScaleNormal="90" workbookViewId="0">
      <selection activeCell="C5" sqref="C5"/>
    </sheetView>
  </sheetViews>
  <sheetFormatPr defaultRowHeight="15" x14ac:dyDescent="0.25"/>
  <cols>
    <col min="1" max="1" width="5.7109375" customWidth="1"/>
    <col min="2" max="2" width="18.7109375" customWidth="1"/>
    <col min="3" max="3" width="32.7109375" customWidth="1"/>
    <col min="4" max="5" width="8.7109375" customWidth="1"/>
    <col min="6" max="6" width="7.7109375" customWidth="1"/>
  </cols>
  <sheetData>
    <row r="1" spans="1:8" ht="15" customHeight="1" x14ac:dyDescent="0.25">
      <c r="G1" s="49"/>
      <c r="H1" s="13" t="s">
        <v>58</v>
      </c>
    </row>
    <row r="2" spans="1:8" ht="15" customHeight="1" x14ac:dyDescent="0.25">
      <c r="C2" s="428" t="s">
        <v>146</v>
      </c>
      <c r="D2" s="428"/>
      <c r="G2" s="67"/>
      <c r="H2" s="13" t="s">
        <v>65</v>
      </c>
    </row>
    <row r="3" spans="1:8" ht="15" customHeight="1" thickBot="1" x14ac:dyDescent="0.3">
      <c r="G3" s="153"/>
      <c r="H3" s="13" t="s">
        <v>61</v>
      </c>
    </row>
    <row r="4" spans="1:8" ht="15" customHeight="1" thickBot="1" x14ac:dyDescent="0.3">
      <c r="A4" s="429" t="s">
        <v>0</v>
      </c>
      <c r="B4" s="431">
        <v>2025</v>
      </c>
      <c r="C4" s="432"/>
      <c r="D4" s="432"/>
      <c r="E4" s="433"/>
      <c r="G4" s="14"/>
      <c r="H4" s="13" t="s">
        <v>59</v>
      </c>
    </row>
    <row r="5" spans="1:8" ht="48.75" customHeight="1" thickBot="1" x14ac:dyDescent="0.3">
      <c r="A5" s="430"/>
      <c r="B5" s="73" t="s">
        <v>37</v>
      </c>
      <c r="C5" s="41" t="s">
        <v>64</v>
      </c>
      <c r="D5" s="42" t="s">
        <v>70</v>
      </c>
      <c r="E5" s="381" t="s">
        <v>149</v>
      </c>
      <c r="G5" s="43"/>
      <c r="H5" s="13"/>
    </row>
    <row r="6" spans="1:8" ht="15" customHeight="1" x14ac:dyDescent="0.25">
      <c r="A6" s="35">
        <v>1</v>
      </c>
      <c r="B6" s="242" t="s">
        <v>34</v>
      </c>
      <c r="C6" s="242" t="s">
        <v>46</v>
      </c>
      <c r="D6" s="166">
        <v>4.05</v>
      </c>
      <c r="E6" s="123">
        <v>4.6399999999999997</v>
      </c>
    </row>
    <row r="7" spans="1:8" ht="15" customHeight="1" x14ac:dyDescent="0.25">
      <c r="A7" s="40">
        <v>2</v>
      </c>
      <c r="B7" s="243" t="s">
        <v>36</v>
      </c>
      <c r="C7" s="243" t="s">
        <v>25</v>
      </c>
      <c r="D7" s="167">
        <v>4.05</v>
      </c>
      <c r="E7" s="108">
        <v>4.4638999999999998</v>
      </c>
    </row>
    <row r="8" spans="1:8" ht="15" customHeight="1" x14ac:dyDescent="0.25">
      <c r="A8" s="40">
        <v>3</v>
      </c>
      <c r="B8" s="243" t="s">
        <v>30</v>
      </c>
      <c r="C8" s="243" t="s">
        <v>1</v>
      </c>
      <c r="D8" s="167">
        <v>4.05</v>
      </c>
      <c r="E8" s="108">
        <v>4.3871000000000002</v>
      </c>
    </row>
    <row r="9" spans="1:8" ht="15" customHeight="1" x14ac:dyDescent="0.25">
      <c r="A9" s="40">
        <v>4</v>
      </c>
      <c r="B9" s="243" t="s">
        <v>33</v>
      </c>
      <c r="C9" s="243" t="s">
        <v>68</v>
      </c>
      <c r="D9" s="167">
        <v>4.05</v>
      </c>
      <c r="E9" s="108">
        <v>4.375</v>
      </c>
    </row>
    <row r="10" spans="1:8" ht="15" customHeight="1" x14ac:dyDescent="0.25">
      <c r="A10" s="40">
        <v>5</v>
      </c>
      <c r="B10" s="243" t="s">
        <v>31</v>
      </c>
      <c r="C10" s="243" t="s">
        <v>95</v>
      </c>
      <c r="D10" s="167">
        <v>4.05</v>
      </c>
      <c r="E10" s="108">
        <v>4.3704000000000001</v>
      </c>
    </row>
    <row r="11" spans="1:8" ht="15" customHeight="1" x14ac:dyDescent="0.25">
      <c r="A11" s="40">
        <v>6</v>
      </c>
      <c r="B11" s="243" t="s">
        <v>33</v>
      </c>
      <c r="C11" s="243" t="s">
        <v>15</v>
      </c>
      <c r="D11" s="167">
        <v>4.05</v>
      </c>
      <c r="E11" s="108">
        <v>4.3460999999999999</v>
      </c>
    </row>
    <row r="12" spans="1:8" ht="15" customHeight="1" x14ac:dyDescent="0.25">
      <c r="A12" s="40">
        <v>7</v>
      </c>
      <c r="B12" s="243" t="s">
        <v>35</v>
      </c>
      <c r="C12" s="243" t="s">
        <v>84</v>
      </c>
      <c r="D12" s="167">
        <v>4.05</v>
      </c>
      <c r="E12" s="108">
        <v>4.3441999999999998</v>
      </c>
    </row>
    <row r="13" spans="1:8" ht="15" customHeight="1" x14ac:dyDescent="0.25">
      <c r="A13" s="40">
        <v>8</v>
      </c>
      <c r="B13" s="243" t="s">
        <v>33</v>
      </c>
      <c r="C13" s="243" t="s">
        <v>19</v>
      </c>
      <c r="D13" s="167">
        <v>4.05</v>
      </c>
      <c r="E13" s="108">
        <v>4.2915999999999999</v>
      </c>
    </row>
    <row r="14" spans="1:8" ht="15" customHeight="1" x14ac:dyDescent="0.25">
      <c r="A14" s="40">
        <v>9</v>
      </c>
      <c r="B14" s="243" t="s">
        <v>35</v>
      </c>
      <c r="C14" s="243" t="s">
        <v>123</v>
      </c>
      <c r="D14" s="167">
        <v>4.05</v>
      </c>
      <c r="E14" s="108">
        <v>4.28</v>
      </c>
    </row>
    <row r="15" spans="1:8" ht="15" customHeight="1" thickBot="1" x14ac:dyDescent="0.3">
      <c r="A15" s="64">
        <v>10</v>
      </c>
      <c r="B15" s="191" t="s">
        <v>30</v>
      </c>
      <c r="C15" s="191" t="s">
        <v>88</v>
      </c>
      <c r="D15" s="168">
        <v>4.05</v>
      </c>
      <c r="E15" s="119">
        <v>4.2631999999999994</v>
      </c>
    </row>
    <row r="16" spans="1:8" ht="15" customHeight="1" x14ac:dyDescent="0.25">
      <c r="A16" s="35">
        <v>11</v>
      </c>
      <c r="B16" s="242" t="s">
        <v>36</v>
      </c>
      <c r="C16" s="242" t="s">
        <v>134</v>
      </c>
      <c r="D16" s="166">
        <v>4.05</v>
      </c>
      <c r="E16" s="123">
        <v>4.2312000000000003</v>
      </c>
    </row>
    <row r="17" spans="1:5" ht="15" customHeight="1" x14ac:dyDescent="0.25">
      <c r="A17" s="40">
        <v>12</v>
      </c>
      <c r="B17" s="243" t="s">
        <v>31</v>
      </c>
      <c r="C17" s="243" t="s">
        <v>55</v>
      </c>
      <c r="D17" s="167">
        <v>4.05</v>
      </c>
      <c r="E17" s="108">
        <v>4.2172999999999998</v>
      </c>
    </row>
    <row r="18" spans="1:5" ht="15" customHeight="1" x14ac:dyDescent="0.25">
      <c r="A18" s="40">
        <v>13</v>
      </c>
      <c r="B18" s="243" t="s">
        <v>31</v>
      </c>
      <c r="C18" s="243" t="s">
        <v>93</v>
      </c>
      <c r="D18" s="167">
        <v>4.05</v>
      </c>
      <c r="E18" s="108">
        <v>4.1852</v>
      </c>
    </row>
    <row r="19" spans="1:5" ht="15" customHeight="1" x14ac:dyDescent="0.25">
      <c r="A19" s="40">
        <v>14</v>
      </c>
      <c r="B19" s="243" t="s">
        <v>34</v>
      </c>
      <c r="C19" s="243" t="s">
        <v>109</v>
      </c>
      <c r="D19" s="167">
        <v>4.05</v>
      </c>
      <c r="E19" s="108">
        <v>4.1303999999999998</v>
      </c>
    </row>
    <row r="20" spans="1:5" ht="15" customHeight="1" x14ac:dyDescent="0.25">
      <c r="A20" s="40">
        <v>15</v>
      </c>
      <c r="B20" s="243" t="s">
        <v>35</v>
      </c>
      <c r="C20" s="243" t="s">
        <v>132</v>
      </c>
      <c r="D20" s="167">
        <v>4.05</v>
      </c>
      <c r="E20" s="108">
        <v>4.1280999999999999</v>
      </c>
    </row>
    <row r="21" spans="1:5" ht="15" customHeight="1" x14ac:dyDescent="0.25">
      <c r="A21" s="40">
        <v>16</v>
      </c>
      <c r="B21" s="243" t="s">
        <v>32</v>
      </c>
      <c r="C21" s="243" t="s">
        <v>13</v>
      </c>
      <c r="D21" s="167">
        <v>4.05</v>
      </c>
      <c r="E21" s="108">
        <v>4.0769000000000002</v>
      </c>
    </row>
    <row r="22" spans="1:5" ht="15" customHeight="1" x14ac:dyDescent="0.25">
      <c r="A22" s="40">
        <v>17</v>
      </c>
      <c r="B22" s="243" t="s">
        <v>36</v>
      </c>
      <c r="C22" s="243" t="s">
        <v>27</v>
      </c>
      <c r="D22" s="167">
        <v>4.05</v>
      </c>
      <c r="E22" s="108">
        <v>4.0667</v>
      </c>
    </row>
    <row r="23" spans="1:5" ht="15" customHeight="1" x14ac:dyDescent="0.25">
      <c r="A23" s="40">
        <v>18</v>
      </c>
      <c r="B23" s="243" t="s">
        <v>35</v>
      </c>
      <c r="C23" s="243" t="s">
        <v>81</v>
      </c>
      <c r="D23" s="167">
        <v>4.05</v>
      </c>
      <c r="E23" s="108">
        <v>4.0517000000000003</v>
      </c>
    </row>
    <row r="24" spans="1:5" ht="15" customHeight="1" x14ac:dyDescent="0.25">
      <c r="A24" s="40">
        <v>19</v>
      </c>
      <c r="B24" s="243" t="s">
        <v>35</v>
      </c>
      <c r="C24" s="243" t="s">
        <v>128</v>
      </c>
      <c r="D24" s="167">
        <v>4.05</v>
      </c>
      <c r="E24" s="108">
        <v>4.04</v>
      </c>
    </row>
    <row r="25" spans="1:5" ht="15" customHeight="1" thickBot="1" x14ac:dyDescent="0.3">
      <c r="A25" s="64">
        <v>20</v>
      </c>
      <c r="B25" s="191" t="s">
        <v>33</v>
      </c>
      <c r="C25" s="191" t="s">
        <v>21</v>
      </c>
      <c r="D25" s="168">
        <v>4.05</v>
      </c>
      <c r="E25" s="119">
        <v>4.0380999999999991</v>
      </c>
    </row>
    <row r="26" spans="1:5" ht="15" customHeight="1" x14ac:dyDescent="0.25">
      <c r="A26" s="35">
        <v>21</v>
      </c>
      <c r="B26" s="242" t="s">
        <v>35</v>
      </c>
      <c r="C26" s="242" t="s">
        <v>82</v>
      </c>
      <c r="D26" s="166">
        <v>4.05</v>
      </c>
      <c r="E26" s="123">
        <v>4.0316999999999998</v>
      </c>
    </row>
    <row r="27" spans="1:5" ht="15" customHeight="1" x14ac:dyDescent="0.25">
      <c r="A27" s="40">
        <v>22</v>
      </c>
      <c r="B27" s="243" t="s">
        <v>31</v>
      </c>
      <c r="C27" s="243" t="s">
        <v>92</v>
      </c>
      <c r="D27" s="167">
        <v>4.05</v>
      </c>
      <c r="E27" s="108">
        <v>4</v>
      </c>
    </row>
    <row r="28" spans="1:5" ht="15" customHeight="1" x14ac:dyDescent="0.25">
      <c r="A28" s="40">
        <v>23</v>
      </c>
      <c r="B28" s="243" t="s">
        <v>35</v>
      </c>
      <c r="C28" s="243" t="s">
        <v>127</v>
      </c>
      <c r="D28" s="167">
        <v>4.05</v>
      </c>
      <c r="E28" s="108">
        <v>4</v>
      </c>
    </row>
    <row r="29" spans="1:5" ht="15" customHeight="1" x14ac:dyDescent="0.25">
      <c r="A29" s="40">
        <v>24</v>
      </c>
      <c r="B29" s="243" t="s">
        <v>32</v>
      </c>
      <c r="C29" s="243" t="s">
        <v>97</v>
      </c>
      <c r="D29" s="167">
        <v>4.05</v>
      </c>
      <c r="E29" s="108">
        <v>3.9996000000000005</v>
      </c>
    </row>
    <row r="30" spans="1:5" ht="15" customHeight="1" x14ac:dyDescent="0.25">
      <c r="A30" s="40">
        <v>25</v>
      </c>
      <c r="B30" s="243" t="s">
        <v>34</v>
      </c>
      <c r="C30" s="243" t="s">
        <v>137</v>
      </c>
      <c r="D30" s="167">
        <v>4.05</v>
      </c>
      <c r="E30" s="108">
        <v>3.9793000000000003</v>
      </c>
    </row>
    <row r="31" spans="1:5" ht="15" customHeight="1" x14ac:dyDescent="0.25">
      <c r="A31" s="40">
        <v>26</v>
      </c>
      <c r="B31" s="243" t="s">
        <v>35</v>
      </c>
      <c r="C31" s="243" t="s">
        <v>147</v>
      </c>
      <c r="D31" s="167">
        <v>4.05</v>
      </c>
      <c r="E31" s="108">
        <v>3.9676999999999998</v>
      </c>
    </row>
    <row r="32" spans="1:5" s="1" customFormat="1" ht="15" customHeight="1" x14ac:dyDescent="0.25">
      <c r="A32" s="40">
        <v>27</v>
      </c>
      <c r="B32" s="243" t="s">
        <v>35</v>
      </c>
      <c r="C32" s="243" t="s">
        <v>83</v>
      </c>
      <c r="D32" s="167">
        <v>4.05</v>
      </c>
      <c r="E32" s="108">
        <v>3.9665999999999997</v>
      </c>
    </row>
    <row r="33" spans="1:5" ht="15" customHeight="1" x14ac:dyDescent="0.25">
      <c r="A33" s="40">
        <v>28</v>
      </c>
      <c r="B33" s="243" t="s">
        <v>35</v>
      </c>
      <c r="C33" s="243" t="s">
        <v>144</v>
      </c>
      <c r="D33" s="167">
        <v>4.05</v>
      </c>
      <c r="E33" s="108">
        <v>3.9642999999999997</v>
      </c>
    </row>
    <row r="34" spans="1:5" ht="15" customHeight="1" x14ac:dyDescent="0.25">
      <c r="A34" s="40">
        <v>29</v>
      </c>
      <c r="B34" s="243" t="s">
        <v>34</v>
      </c>
      <c r="C34" s="243" t="s">
        <v>69</v>
      </c>
      <c r="D34" s="167">
        <v>4.05</v>
      </c>
      <c r="E34" s="108">
        <v>3.9629999999999996</v>
      </c>
    </row>
    <row r="35" spans="1:5" ht="15" customHeight="1" thickBot="1" x14ac:dyDescent="0.3">
      <c r="A35" s="64">
        <v>30</v>
      </c>
      <c r="B35" s="191" t="s">
        <v>35</v>
      </c>
      <c r="C35" s="191" t="s">
        <v>124</v>
      </c>
      <c r="D35" s="168">
        <v>4.05</v>
      </c>
      <c r="E35" s="119">
        <v>3.9611000000000001</v>
      </c>
    </row>
    <row r="36" spans="1:5" ht="15" customHeight="1" x14ac:dyDescent="0.25">
      <c r="A36" s="35">
        <v>31</v>
      </c>
      <c r="B36" s="242" t="s">
        <v>35</v>
      </c>
      <c r="C36" s="242" t="s">
        <v>117</v>
      </c>
      <c r="D36" s="166">
        <v>4.05</v>
      </c>
      <c r="E36" s="123">
        <v>3.9545000000000003</v>
      </c>
    </row>
    <row r="37" spans="1:5" ht="15" customHeight="1" x14ac:dyDescent="0.25">
      <c r="A37" s="40">
        <v>32</v>
      </c>
      <c r="B37" s="243" t="s">
        <v>36</v>
      </c>
      <c r="C37" s="243" t="s">
        <v>26</v>
      </c>
      <c r="D37" s="167">
        <v>4.05</v>
      </c>
      <c r="E37" s="108">
        <v>3.9256000000000002</v>
      </c>
    </row>
    <row r="38" spans="1:5" ht="15" customHeight="1" x14ac:dyDescent="0.25">
      <c r="A38" s="40">
        <v>33</v>
      </c>
      <c r="B38" s="243" t="s">
        <v>32</v>
      </c>
      <c r="C38" s="243" t="s">
        <v>53</v>
      </c>
      <c r="D38" s="167">
        <v>4.05</v>
      </c>
      <c r="E38" s="108">
        <v>3.9229999999999996</v>
      </c>
    </row>
    <row r="39" spans="1:5" ht="15" customHeight="1" x14ac:dyDescent="0.25">
      <c r="A39" s="40">
        <v>34</v>
      </c>
      <c r="B39" s="243" t="s">
        <v>32</v>
      </c>
      <c r="C39" s="243" t="s">
        <v>10</v>
      </c>
      <c r="D39" s="167">
        <v>4.05</v>
      </c>
      <c r="E39" s="108">
        <v>3.9167000000000001</v>
      </c>
    </row>
    <row r="40" spans="1:5" ht="15" customHeight="1" x14ac:dyDescent="0.25">
      <c r="A40" s="40">
        <v>35</v>
      </c>
      <c r="B40" s="243" t="s">
        <v>33</v>
      </c>
      <c r="C40" s="243" t="s">
        <v>48</v>
      </c>
      <c r="D40" s="167">
        <v>4.05</v>
      </c>
      <c r="E40" s="108">
        <v>3.8957999999999999</v>
      </c>
    </row>
    <row r="41" spans="1:5" ht="15" customHeight="1" x14ac:dyDescent="0.25">
      <c r="A41" s="40">
        <v>36</v>
      </c>
      <c r="B41" s="243" t="s">
        <v>33</v>
      </c>
      <c r="C41" s="243" t="s">
        <v>14</v>
      </c>
      <c r="D41" s="167">
        <v>4.05</v>
      </c>
      <c r="E41" s="108">
        <v>3.8845999999999998</v>
      </c>
    </row>
    <row r="42" spans="1:5" ht="15" customHeight="1" x14ac:dyDescent="0.25">
      <c r="A42" s="40">
        <v>37</v>
      </c>
      <c r="B42" s="243" t="s">
        <v>31</v>
      </c>
      <c r="C42" s="243" t="s">
        <v>91</v>
      </c>
      <c r="D42" s="167">
        <v>4.05</v>
      </c>
      <c r="E42" s="108">
        <v>3.88</v>
      </c>
    </row>
    <row r="43" spans="1:5" ht="15" customHeight="1" x14ac:dyDescent="0.25">
      <c r="A43" s="40">
        <v>38</v>
      </c>
      <c r="B43" s="243" t="s">
        <v>32</v>
      </c>
      <c r="C43" s="243" t="s">
        <v>101</v>
      </c>
      <c r="D43" s="167">
        <v>4.05</v>
      </c>
      <c r="E43" s="108">
        <v>3.88</v>
      </c>
    </row>
    <row r="44" spans="1:5" ht="15" customHeight="1" x14ac:dyDescent="0.25">
      <c r="A44" s="40">
        <v>39</v>
      </c>
      <c r="B44" s="243" t="s">
        <v>33</v>
      </c>
      <c r="C44" s="243" t="s">
        <v>49</v>
      </c>
      <c r="D44" s="167">
        <v>4.05</v>
      </c>
      <c r="E44" s="108">
        <v>3.88</v>
      </c>
    </row>
    <row r="45" spans="1:5" ht="15" customHeight="1" thickBot="1" x14ac:dyDescent="0.3">
      <c r="A45" s="64">
        <v>40</v>
      </c>
      <c r="B45" s="191" t="s">
        <v>35</v>
      </c>
      <c r="C45" s="191" t="s">
        <v>115</v>
      </c>
      <c r="D45" s="168">
        <v>4.05</v>
      </c>
      <c r="E45" s="119">
        <v>3.8637000000000001</v>
      </c>
    </row>
    <row r="46" spans="1:5" ht="15" customHeight="1" x14ac:dyDescent="0.25">
      <c r="A46" s="35">
        <v>41</v>
      </c>
      <c r="B46" s="242" t="s">
        <v>35</v>
      </c>
      <c r="C46" s="242" t="s">
        <v>24</v>
      </c>
      <c r="D46" s="166">
        <v>4.05</v>
      </c>
      <c r="E46" s="123">
        <v>3.8635999999999999</v>
      </c>
    </row>
    <row r="47" spans="1:5" ht="15" customHeight="1" x14ac:dyDescent="0.25">
      <c r="A47" s="40">
        <v>42</v>
      </c>
      <c r="B47" s="243" t="s">
        <v>33</v>
      </c>
      <c r="C47" s="243" t="s">
        <v>140</v>
      </c>
      <c r="D47" s="167">
        <v>4.05</v>
      </c>
      <c r="E47" s="108">
        <v>3.8485</v>
      </c>
    </row>
    <row r="48" spans="1:5" ht="15" customHeight="1" x14ac:dyDescent="0.25">
      <c r="A48" s="40">
        <v>43</v>
      </c>
      <c r="B48" s="243" t="s">
        <v>30</v>
      </c>
      <c r="C48" s="243" t="s">
        <v>2</v>
      </c>
      <c r="D48" s="167">
        <v>4.05</v>
      </c>
      <c r="E48" s="108">
        <v>3.84</v>
      </c>
    </row>
    <row r="49" spans="1:5" ht="15" customHeight="1" x14ac:dyDescent="0.25">
      <c r="A49" s="40">
        <v>44</v>
      </c>
      <c r="B49" s="243" t="s">
        <v>34</v>
      </c>
      <c r="C49" s="243" t="s">
        <v>43</v>
      </c>
      <c r="D49" s="167">
        <v>4.05</v>
      </c>
      <c r="E49" s="108">
        <v>3.84</v>
      </c>
    </row>
    <row r="50" spans="1:5" ht="15" customHeight="1" x14ac:dyDescent="0.25">
      <c r="A50" s="40">
        <v>45</v>
      </c>
      <c r="B50" s="243" t="s">
        <v>33</v>
      </c>
      <c r="C50" s="243" t="s">
        <v>51</v>
      </c>
      <c r="D50" s="167">
        <v>4.05</v>
      </c>
      <c r="E50" s="108">
        <v>3.8393000000000002</v>
      </c>
    </row>
    <row r="51" spans="1:5" ht="15" customHeight="1" x14ac:dyDescent="0.25">
      <c r="A51" s="40">
        <v>46</v>
      </c>
      <c r="B51" s="243" t="s">
        <v>36</v>
      </c>
      <c r="C51" s="243" t="s">
        <v>135</v>
      </c>
      <c r="D51" s="167">
        <v>4.05</v>
      </c>
      <c r="E51" s="108">
        <v>3.8363999999999998</v>
      </c>
    </row>
    <row r="52" spans="1:5" ht="15" customHeight="1" x14ac:dyDescent="0.25">
      <c r="A52" s="40">
        <v>47</v>
      </c>
      <c r="B52" s="243" t="s">
        <v>34</v>
      </c>
      <c r="C52" s="243" t="s">
        <v>107</v>
      </c>
      <c r="D52" s="167">
        <v>4.05</v>
      </c>
      <c r="E52" s="108">
        <v>3.82</v>
      </c>
    </row>
    <row r="53" spans="1:5" ht="15" customHeight="1" x14ac:dyDescent="0.25">
      <c r="A53" s="40">
        <v>48</v>
      </c>
      <c r="B53" s="243" t="s">
        <v>35</v>
      </c>
      <c r="C53" s="243" t="s">
        <v>122</v>
      </c>
      <c r="D53" s="167">
        <v>4.05</v>
      </c>
      <c r="E53" s="108">
        <v>3.8075999999999999</v>
      </c>
    </row>
    <row r="54" spans="1:5" ht="15" customHeight="1" x14ac:dyDescent="0.25">
      <c r="A54" s="40">
        <v>49</v>
      </c>
      <c r="B54" s="243" t="s">
        <v>35</v>
      </c>
      <c r="C54" s="243" t="s">
        <v>130</v>
      </c>
      <c r="D54" s="167">
        <v>4.05</v>
      </c>
      <c r="E54" s="108">
        <v>3.8075999999999999</v>
      </c>
    </row>
    <row r="55" spans="1:5" ht="15" customHeight="1" thickBot="1" x14ac:dyDescent="0.3">
      <c r="A55" s="64">
        <v>50</v>
      </c>
      <c r="B55" s="191" t="s">
        <v>35</v>
      </c>
      <c r="C55" s="191" t="s">
        <v>119</v>
      </c>
      <c r="D55" s="168">
        <v>4.05</v>
      </c>
      <c r="E55" s="119">
        <v>3.8039000000000001</v>
      </c>
    </row>
    <row r="56" spans="1:5" ht="15" customHeight="1" x14ac:dyDescent="0.25">
      <c r="A56" s="35">
        <v>51</v>
      </c>
      <c r="B56" s="242" t="s">
        <v>36</v>
      </c>
      <c r="C56" s="242" t="s">
        <v>40</v>
      </c>
      <c r="D56" s="166">
        <v>4.05</v>
      </c>
      <c r="E56" s="123">
        <v>3.7920000000000003</v>
      </c>
    </row>
    <row r="57" spans="1:5" ht="15" customHeight="1" x14ac:dyDescent="0.25">
      <c r="A57" s="40">
        <v>52</v>
      </c>
      <c r="B57" s="243" t="s">
        <v>35</v>
      </c>
      <c r="C57" s="243" t="s">
        <v>125</v>
      </c>
      <c r="D57" s="167">
        <v>4.05</v>
      </c>
      <c r="E57" s="108">
        <v>3.7915999999999999</v>
      </c>
    </row>
    <row r="58" spans="1:5" ht="15" customHeight="1" x14ac:dyDescent="0.25">
      <c r="A58" s="40">
        <v>53</v>
      </c>
      <c r="B58" s="243" t="s">
        <v>30</v>
      </c>
      <c r="C58" s="243" t="s">
        <v>80</v>
      </c>
      <c r="D58" s="167">
        <v>4.05</v>
      </c>
      <c r="E58" s="108">
        <v>3.7829999999999995</v>
      </c>
    </row>
    <row r="59" spans="1:5" ht="15" customHeight="1" x14ac:dyDescent="0.25">
      <c r="A59" s="40">
        <v>54</v>
      </c>
      <c r="B59" s="243" t="s">
        <v>34</v>
      </c>
      <c r="C59" s="243" t="s">
        <v>111</v>
      </c>
      <c r="D59" s="167">
        <v>4.05</v>
      </c>
      <c r="E59" s="108">
        <v>3.7826999999999997</v>
      </c>
    </row>
    <row r="60" spans="1:5" ht="15" customHeight="1" x14ac:dyDescent="0.25">
      <c r="A60" s="40">
        <v>55</v>
      </c>
      <c r="B60" s="243" t="s">
        <v>35</v>
      </c>
      <c r="C60" s="243" t="s">
        <v>131</v>
      </c>
      <c r="D60" s="167">
        <v>4.05</v>
      </c>
      <c r="E60" s="108">
        <v>3.7677999999999998</v>
      </c>
    </row>
    <row r="61" spans="1:5" ht="15" customHeight="1" x14ac:dyDescent="0.25">
      <c r="A61" s="40">
        <v>56</v>
      </c>
      <c r="B61" s="243" t="s">
        <v>35</v>
      </c>
      <c r="C61" s="243" t="s">
        <v>133</v>
      </c>
      <c r="D61" s="167">
        <v>4.05</v>
      </c>
      <c r="E61" s="108">
        <v>3.762</v>
      </c>
    </row>
    <row r="62" spans="1:5" ht="15" customHeight="1" x14ac:dyDescent="0.25">
      <c r="A62" s="40">
        <v>57</v>
      </c>
      <c r="B62" s="243" t="s">
        <v>30</v>
      </c>
      <c r="C62" s="243" t="s">
        <v>90</v>
      </c>
      <c r="D62" s="167">
        <v>4.05</v>
      </c>
      <c r="E62" s="108">
        <v>3.76</v>
      </c>
    </row>
    <row r="63" spans="1:5" ht="15" customHeight="1" x14ac:dyDescent="0.25">
      <c r="A63" s="40">
        <v>58</v>
      </c>
      <c r="B63" s="243" t="s">
        <v>31</v>
      </c>
      <c r="C63" s="243" t="s">
        <v>94</v>
      </c>
      <c r="D63" s="167">
        <v>4.05</v>
      </c>
      <c r="E63" s="108">
        <v>3.76</v>
      </c>
    </row>
    <row r="64" spans="1:5" ht="15" customHeight="1" x14ac:dyDescent="0.25">
      <c r="A64" s="40">
        <v>59</v>
      </c>
      <c r="B64" s="243" t="s">
        <v>33</v>
      </c>
      <c r="C64" s="243" t="s">
        <v>136</v>
      </c>
      <c r="D64" s="167">
        <v>4.05</v>
      </c>
      <c r="E64" s="108">
        <v>3.76</v>
      </c>
    </row>
    <row r="65" spans="1:5" ht="15" customHeight="1" thickBot="1" x14ac:dyDescent="0.3">
      <c r="A65" s="64">
        <v>60</v>
      </c>
      <c r="B65" s="191" t="s">
        <v>30</v>
      </c>
      <c r="C65" s="191" t="s">
        <v>87</v>
      </c>
      <c r="D65" s="168">
        <v>4.05</v>
      </c>
      <c r="E65" s="119">
        <v>3.7269000000000005</v>
      </c>
    </row>
    <row r="66" spans="1:5" ht="15" customHeight="1" x14ac:dyDescent="0.25">
      <c r="A66" s="35">
        <v>61</v>
      </c>
      <c r="B66" s="242" t="s">
        <v>32</v>
      </c>
      <c r="C66" s="242" t="s">
        <v>12</v>
      </c>
      <c r="D66" s="166">
        <v>4.05</v>
      </c>
      <c r="E66" s="123">
        <v>3.7055000000000002</v>
      </c>
    </row>
    <row r="67" spans="1:5" ht="15" customHeight="1" x14ac:dyDescent="0.25">
      <c r="A67" s="40">
        <v>62</v>
      </c>
      <c r="B67" s="243" t="s">
        <v>35</v>
      </c>
      <c r="C67" s="243" t="s">
        <v>120</v>
      </c>
      <c r="D67" s="167">
        <v>4.05</v>
      </c>
      <c r="E67" s="108">
        <v>3.6923000000000004</v>
      </c>
    </row>
    <row r="68" spans="1:5" ht="15" customHeight="1" x14ac:dyDescent="0.25">
      <c r="A68" s="40">
        <v>63</v>
      </c>
      <c r="B68" s="243" t="s">
        <v>34</v>
      </c>
      <c r="C68" s="243" t="s">
        <v>110</v>
      </c>
      <c r="D68" s="167">
        <v>4.05</v>
      </c>
      <c r="E68" s="108">
        <v>3.6839000000000004</v>
      </c>
    </row>
    <row r="69" spans="1:5" ht="15" customHeight="1" x14ac:dyDescent="0.25">
      <c r="A69" s="40">
        <v>64</v>
      </c>
      <c r="B69" s="243" t="s">
        <v>35</v>
      </c>
      <c r="C69" s="243" t="s">
        <v>141</v>
      </c>
      <c r="D69" s="167">
        <v>4.05</v>
      </c>
      <c r="E69" s="108">
        <v>3.6667000000000001</v>
      </c>
    </row>
    <row r="70" spans="1:5" ht="15" customHeight="1" x14ac:dyDescent="0.25">
      <c r="A70" s="40">
        <v>65</v>
      </c>
      <c r="B70" s="243" t="s">
        <v>34</v>
      </c>
      <c r="C70" s="243" t="s">
        <v>45</v>
      </c>
      <c r="D70" s="167">
        <v>4.05</v>
      </c>
      <c r="E70" s="108">
        <v>3.6666000000000003</v>
      </c>
    </row>
    <row r="71" spans="1:5" ht="15" customHeight="1" x14ac:dyDescent="0.25">
      <c r="A71" s="40">
        <v>66</v>
      </c>
      <c r="B71" s="243" t="s">
        <v>31</v>
      </c>
      <c r="C71" s="243" t="s">
        <v>6</v>
      </c>
      <c r="D71" s="167">
        <v>4.05</v>
      </c>
      <c r="E71" s="108">
        <v>3.65</v>
      </c>
    </row>
    <row r="72" spans="1:5" ht="15" customHeight="1" x14ac:dyDescent="0.25">
      <c r="A72" s="40">
        <v>67</v>
      </c>
      <c r="B72" s="243" t="s">
        <v>31</v>
      </c>
      <c r="C72" s="243" t="s">
        <v>5</v>
      </c>
      <c r="D72" s="167">
        <v>4.05</v>
      </c>
      <c r="E72" s="108">
        <v>3.65</v>
      </c>
    </row>
    <row r="73" spans="1:5" ht="15" customHeight="1" x14ac:dyDescent="0.25">
      <c r="A73" s="40">
        <v>68</v>
      </c>
      <c r="B73" s="243" t="s">
        <v>32</v>
      </c>
      <c r="C73" s="243" t="s">
        <v>7</v>
      </c>
      <c r="D73" s="167">
        <v>4.05</v>
      </c>
      <c r="E73" s="108">
        <v>3.6471000000000005</v>
      </c>
    </row>
    <row r="74" spans="1:5" ht="15" customHeight="1" x14ac:dyDescent="0.25">
      <c r="A74" s="40">
        <v>69</v>
      </c>
      <c r="B74" s="243" t="s">
        <v>35</v>
      </c>
      <c r="C74" s="243" t="s">
        <v>129</v>
      </c>
      <c r="D74" s="167">
        <v>4.05</v>
      </c>
      <c r="E74" s="108">
        <v>3.6337000000000002</v>
      </c>
    </row>
    <row r="75" spans="1:5" ht="15" customHeight="1" thickBot="1" x14ac:dyDescent="0.3">
      <c r="A75" s="64">
        <v>70</v>
      </c>
      <c r="B75" s="191" t="s">
        <v>33</v>
      </c>
      <c r="C75" s="191" t="s">
        <v>106</v>
      </c>
      <c r="D75" s="168">
        <v>4.05</v>
      </c>
      <c r="E75" s="119">
        <v>3.6254000000000004</v>
      </c>
    </row>
    <row r="76" spans="1:5" ht="15" customHeight="1" x14ac:dyDescent="0.25">
      <c r="A76" s="35">
        <v>71</v>
      </c>
      <c r="B76" s="242" t="s">
        <v>35</v>
      </c>
      <c r="C76" s="242" t="s">
        <v>116</v>
      </c>
      <c r="D76" s="166">
        <v>4.05</v>
      </c>
      <c r="E76" s="123">
        <v>3.6206999999999998</v>
      </c>
    </row>
    <row r="77" spans="1:5" ht="15" customHeight="1" x14ac:dyDescent="0.25">
      <c r="A77" s="40">
        <v>72</v>
      </c>
      <c r="B77" s="243" t="s">
        <v>30</v>
      </c>
      <c r="C77" s="243" t="s">
        <v>39</v>
      </c>
      <c r="D77" s="167">
        <v>4.05</v>
      </c>
      <c r="E77" s="108">
        <v>3.6087000000000002</v>
      </c>
    </row>
    <row r="78" spans="1:5" ht="15" customHeight="1" x14ac:dyDescent="0.25">
      <c r="A78" s="40">
        <v>73</v>
      </c>
      <c r="B78" s="243" t="s">
        <v>36</v>
      </c>
      <c r="C78" s="243" t="s">
        <v>145</v>
      </c>
      <c r="D78" s="167">
        <v>4.05</v>
      </c>
      <c r="E78" s="108">
        <v>3.5954999999999999</v>
      </c>
    </row>
    <row r="79" spans="1:5" ht="15" customHeight="1" x14ac:dyDescent="0.25">
      <c r="A79" s="40">
        <v>74</v>
      </c>
      <c r="B79" s="243" t="s">
        <v>33</v>
      </c>
      <c r="C79" s="243" t="s">
        <v>139</v>
      </c>
      <c r="D79" s="167">
        <v>4.05</v>
      </c>
      <c r="E79" s="108">
        <v>3.5806</v>
      </c>
    </row>
    <row r="80" spans="1:5" ht="15" customHeight="1" x14ac:dyDescent="0.25">
      <c r="A80" s="40">
        <v>75</v>
      </c>
      <c r="B80" s="243" t="s">
        <v>35</v>
      </c>
      <c r="C80" s="243" t="s">
        <v>126</v>
      </c>
      <c r="D80" s="167">
        <v>4.05</v>
      </c>
      <c r="E80" s="108">
        <v>3.5667</v>
      </c>
    </row>
    <row r="81" spans="1:5" ht="15" customHeight="1" x14ac:dyDescent="0.25">
      <c r="A81" s="40">
        <v>76</v>
      </c>
      <c r="B81" s="243" t="s">
        <v>35</v>
      </c>
      <c r="C81" s="243" t="s">
        <v>118</v>
      </c>
      <c r="D81" s="167">
        <v>4.05</v>
      </c>
      <c r="E81" s="108">
        <v>3.5625</v>
      </c>
    </row>
    <row r="82" spans="1:5" ht="15" customHeight="1" x14ac:dyDescent="0.25">
      <c r="A82" s="40">
        <v>77</v>
      </c>
      <c r="B82" s="243" t="s">
        <v>32</v>
      </c>
      <c r="C82" s="243" t="s">
        <v>102</v>
      </c>
      <c r="D82" s="167">
        <v>4.05</v>
      </c>
      <c r="E82" s="108">
        <v>3.5004000000000004</v>
      </c>
    </row>
    <row r="83" spans="1:5" ht="15" customHeight="1" x14ac:dyDescent="0.25">
      <c r="A83" s="40">
        <v>78</v>
      </c>
      <c r="B83" s="243" t="s">
        <v>35</v>
      </c>
      <c r="C83" s="243" t="s">
        <v>22</v>
      </c>
      <c r="D83" s="167">
        <v>4.05</v>
      </c>
      <c r="E83" s="108">
        <v>3.5</v>
      </c>
    </row>
    <row r="84" spans="1:5" ht="15" customHeight="1" x14ac:dyDescent="0.25">
      <c r="A84" s="40">
        <v>79</v>
      </c>
      <c r="B84" s="243" t="s">
        <v>35</v>
      </c>
      <c r="C84" s="243" t="s">
        <v>143</v>
      </c>
      <c r="D84" s="167">
        <v>4.05</v>
      </c>
      <c r="E84" s="108">
        <v>3.4786000000000001</v>
      </c>
    </row>
    <row r="85" spans="1:5" ht="15" customHeight="1" thickBot="1" x14ac:dyDescent="0.3">
      <c r="A85" s="64">
        <v>80</v>
      </c>
      <c r="B85" s="191" t="s">
        <v>32</v>
      </c>
      <c r="C85" s="191" t="s">
        <v>9</v>
      </c>
      <c r="D85" s="168">
        <v>4.05</v>
      </c>
      <c r="E85" s="119">
        <v>3.4611000000000001</v>
      </c>
    </row>
    <row r="86" spans="1:5" ht="15" customHeight="1" x14ac:dyDescent="0.25">
      <c r="A86" s="35">
        <v>81</v>
      </c>
      <c r="B86" s="242" t="s">
        <v>32</v>
      </c>
      <c r="C86" s="242" t="s">
        <v>54</v>
      </c>
      <c r="D86" s="166">
        <v>4.05</v>
      </c>
      <c r="E86" s="123">
        <v>3.4443999999999999</v>
      </c>
    </row>
    <row r="87" spans="1:5" ht="15" customHeight="1" x14ac:dyDescent="0.25">
      <c r="A87" s="40">
        <v>82</v>
      </c>
      <c r="B87" s="243" t="s">
        <v>32</v>
      </c>
      <c r="C87" s="243" t="s">
        <v>98</v>
      </c>
      <c r="D87" s="167">
        <v>4.05</v>
      </c>
      <c r="E87" s="108">
        <v>3.4285999999999994</v>
      </c>
    </row>
    <row r="88" spans="1:5" ht="15" customHeight="1" x14ac:dyDescent="0.25">
      <c r="A88" s="40">
        <v>83</v>
      </c>
      <c r="B88" s="243" t="s">
        <v>34</v>
      </c>
      <c r="C88" s="243" t="s">
        <v>112</v>
      </c>
      <c r="D88" s="167">
        <v>4.05</v>
      </c>
      <c r="E88" s="108">
        <v>3.4281999999999999</v>
      </c>
    </row>
    <row r="89" spans="1:5" ht="15" customHeight="1" x14ac:dyDescent="0.25">
      <c r="A89" s="40">
        <v>84</v>
      </c>
      <c r="B89" s="243" t="s">
        <v>32</v>
      </c>
      <c r="C89" s="243" t="s">
        <v>99</v>
      </c>
      <c r="D89" s="167">
        <v>4.05</v>
      </c>
      <c r="E89" s="108">
        <v>3.407</v>
      </c>
    </row>
    <row r="90" spans="1:5" ht="15" customHeight="1" x14ac:dyDescent="0.25">
      <c r="A90" s="40">
        <v>85</v>
      </c>
      <c r="B90" s="243" t="s">
        <v>32</v>
      </c>
      <c r="C90" s="243" t="s">
        <v>52</v>
      </c>
      <c r="D90" s="167">
        <v>4.05</v>
      </c>
      <c r="E90" s="108">
        <v>3.3912999999999998</v>
      </c>
    </row>
    <row r="91" spans="1:5" ht="15" customHeight="1" x14ac:dyDescent="0.25">
      <c r="A91" s="40">
        <v>86</v>
      </c>
      <c r="B91" s="243" t="s">
        <v>34</v>
      </c>
      <c r="C91" s="243" t="s">
        <v>114</v>
      </c>
      <c r="D91" s="167">
        <v>4.05</v>
      </c>
      <c r="E91" s="108">
        <v>3.3810000000000002</v>
      </c>
    </row>
    <row r="92" spans="1:5" ht="15" customHeight="1" x14ac:dyDescent="0.25">
      <c r="A92" s="40">
        <v>87</v>
      </c>
      <c r="B92" s="243" t="s">
        <v>30</v>
      </c>
      <c r="C92" s="243" t="s">
        <v>89</v>
      </c>
      <c r="D92" s="167">
        <v>4.05</v>
      </c>
      <c r="E92" s="108">
        <v>3.3465999999999996</v>
      </c>
    </row>
    <row r="93" spans="1:5" ht="15" customHeight="1" x14ac:dyDescent="0.25">
      <c r="A93" s="40">
        <v>88</v>
      </c>
      <c r="B93" s="243" t="s">
        <v>31</v>
      </c>
      <c r="C93" s="243" t="s">
        <v>3</v>
      </c>
      <c r="D93" s="167">
        <v>4.05</v>
      </c>
      <c r="E93" s="108">
        <v>3.24</v>
      </c>
    </row>
    <row r="94" spans="1:5" ht="15" customHeight="1" x14ac:dyDescent="0.25">
      <c r="A94" s="40">
        <v>89</v>
      </c>
      <c r="B94" s="243" t="s">
        <v>31</v>
      </c>
      <c r="C94" s="243" t="s">
        <v>138</v>
      </c>
      <c r="D94" s="167">
        <v>4.05</v>
      </c>
      <c r="E94" s="108">
        <v>3.2222000000000004</v>
      </c>
    </row>
    <row r="95" spans="1:5" ht="15" customHeight="1" x14ac:dyDescent="0.25">
      <c r="A95" s="193">
        <v>90</v>
      </c>
      <c r="B95" s="244" t="s">
        <v>33</v>
      </c>
      <c r="C95" s="244" t="s">
        <v>20</v>
      </c>
      <c r="D95" s="194">
        <v>4.05</v>
      </c>
      <c r="E95" s="108">
        <v>3.1665999999999999</v>
      </c>
    </row>
    <row r="96" spans="1:5" ht="15" customHeight="1" thickBot="1" x14ac:dyDescent="0.3">
      <c r="A96" s="64">
        <v>91</v>
      </c>
      <c r="B96" s="191" t="s">
        <v>33</v>
      </c>
      <c r="C96" s="191" t="s">
        <v>16</v>
      </c>
      <c r="D96" s="168">
        <v>4.05</v>
      </c>
      <c r="E96" s="186">
        <v>3.1</v>
      </c>
    </row>
    <row r="97" spans="1:5" x14ac:dyDescent="0.25">
      <c r="A97" s="38"/>
      <c r="B97" s="238" t="s">
        <v>62</v>
      </c>
      <c r="C97" s="38"/>
      <c r="D97" s="38"/>
      <c r="E97" s="39">
        <f>AVERAGE(E6:E96)</f>
        <v>3.8286714285714281</v>
      </c>
    </row>
    <row r="98" spans="1:5" x14ac:dyDescent="0.25">
      <c r="A98" s="38"/>
      <c r="B98" s="38"/>
      <c r="C98" s="38"/>
      <c r="D98" s="38"/>
      <c r="E98" s="38"/>
    </row>
  </sheetData>
  <mergeCells count="3">
    <mergeCell ref="C2:D2"/>
    <mergeCell ref="A4:A5"/>
    <mergeCell ref="B4:E4"/>
  </mergeCells>
  <conditionalFormatting sqref="E6:E96">
    <cfRule type="cellIs" dxfId="21" priority="1" stopIfTrue="1" operator="lessThan">
      <formula>3.5</formula>
    </cfRule>
    <cfRule type="cellIs" dxfId="20" priority="2" stopIfTrue="1" operator="between">
      <formula>3.5</formula>
      <formula>$E$97</formula>
    </cfRule>
    <cfRule type="cellIs" dxfId="19" priority="3" stopIfTrue="1" operator="between">
      <formula>$E$97</formula>
      <formula>4.5</formula>
    </cfRule>
    <cfRule type="cellIs" dxfId="18" priority="4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" sqref="C4:C5"/>
    </sheetView>
  </sheetViews>
  <sheetFormatPr defaultRowHeight="15" x14ac:dyDescent="0.25"/>
  <cols>
    <col min="1" max="1" width="5.7109375" customWidth="1"/>
    <col min="2" max="2" width="18.7109375" customWidth="1"/>
    <col min="3" max="3" width="32.85546875" customWidth="1"/>
    <col min="4" max="6" width="8.7109375" customWidth="1"/>
    <col min="7" max="7" width="7.7109375" customWidth="1"/>
    <col min="8" max="8" width="8.7109375" customWidth="1"/>
    <col min="9" max="9" width="7.7109375" customWidth="1"/>
  </cols>
  <sheetData>
    <row r="1" spans="1:11" x14ac:dyDescent="0.25">
      <c r="J1" s="66"/>
      <c r="K1" s="13" t="s">
        <v>58</v>
      </c>
    </row>
    <row r="2" spans="1:11" ht="15" customHeight="1" x14ac:dyDescent="0.25">
      <c r="B2" s="416" t="s">
        <v>146</v>
      </c>
      <c r="C2" s="416"/>
      <c r="D2" s="234"/>
      <c r="E2" s="234"/>
      <c r="F2" s="234"/>
      <c r="G2" s="234"/>
      <c r="J2" s="67"/>
      <c r="K2" s="13" t="s">
        <v>65</v>
      </c>
    </row>
    <row r="3" spans="1:11" ht="15" customHeight="1" thickBot="1" x14ac:dyDescent="0.3">
      <c r="J3" s="153"/>
      <c r="K3" s="13" t="s">
        <v>61</v>
      </c>
    </row>
    <row r="4" spans="1:11" ht="15" customHeight="1" x14ac:dyDescent="0.25">
      <c r="A4" s="417" t="s">
        <v>0</v>
      </c>
      <c r="B4" s="419" t="s">
        <v>37</v>
      </c>
      <c r="C4" s="421" t="s">
        <v>42</v>
      </c>
      <c r="D4" s="423">
        <v>2025</v>
      </c>
      <c r="E4" s="424"/>
      <c r="F4" s="425"/>
      <c r="G4" s="252" t="s">
        <v>56</v>
      </c>
      <c r="H4" s="434" t="s">
        <v>57</v>
      </c>
      <c r="J4" s="14"/>
      <c r="K4" s="13" t="s">
        <v>59</v>
      </c>
    </row>
    <row r="5" spans="1:11" ht="41.25" customHeight="1" thickBot="1" x14ac:dyDescent="0.3">
      <c r="A5" s="418"/>
      <c r="B5" s="420"/>
      <c r="C5" s="422"/>
      <c r="D5" s="95" t="s">
        <v>67</v>
      </c>
      <c r="E5" s="46" t="s">
        <v>149</v>
      </c>
      <c r="F5" s="143" t="s">
        <v>150</v>
      </c>
      <c r="G5" s="203">
        <v>2025</v>
      </c>
      <c r="H5" s="435"/>
    </row>
    <row r="6" spans="1:11" ht="15" customHeight="1" x14ac:dyDescent="0.25">
      <c r="A6" s="60">
        <v>1</v>
      </c>
      <c r="B6" s="61" t="s">
        <v>34</v>
      </c>
      <c r="C6" s="8" t="s">
        <v>46</v>
      </c>
      <c r="D6" s="207">
        <v>25</v>
      </c>
      <c r="E6" s="122">
        <v>4.6399999999999997</v>
      </c>
      <c r="F6" s="196">
        <v>4.05</v>
      </c>
      <c r="G6" s="386">
        <v>1</v>
      </c>
      <c r="H6" s="144">
        <f>G6</f>
        <v>1</v>
      </c>
    </row>
    <row r="7" spans="1:11" ht="15" customHeight="1" x14ac:dyDescent="0.25">
      <c r="A7" s="53">
        <v>2</v>
      </c>
      <c r="B7" s="52" t="s">
        <v>36</v>
      </c>
      <c r="C7" s="11" t="s">
        <v>25</v>
      </c>
      <c r="D7" s="208">
        <v>28</v>
      </c>
      <c r="E7" s="107">
        <v>4.4638999999999998</v>
      </c>
      <c r="F7" s="197">
        <v>4.05</v>
      </c>
      <c r="G7" s="387">
        <v>2</v>
      </c>
      <c r="H7" s="68">
        <f t="shared" ref="H7:H70" si="0">G7</f>
        <v>2</v>
      </c>
    </row>
    <row r="8" spans="1:11" ht="15" customHeight="1" x14ac:dyDescent="0.25">
      <c r="A8" s="54">
        <v>3</v>
      </c>
      <c r="B8" s="51" t="s">
        <v>30</v>
      </c>
      <c r="C8" s="4" t="s">
        <v>1</v>
      </c>
      <c r="D8" s="208">
        <v>31</v>
      </c>
      <c r="E8" s="107">
        <v>4.3871000000000002</v>
      </c>
      <c r="F8" s="199">
        <v>4.05</v>
      </c>
      <c r="G8" s="388">
        <v>3</v>
      </c>
      <c r="H8" s="69">
        <f t="shared" si="0"/>
        <v>3</v>
      </c>
    </row>
    <row r="9" spans="1:11" ht="15" customHeight="1" x14ac:dyDescent="0.25">
      <c r="A9" s="54">
        <v>4</v>
      </c>
      <c r="B9" s="51" t="s">
        <v>33</v>
      </c>
      <c r="C9" s="3" t="s">
        <v>68</v>
      </c>
      <c r="D9" s="208">
        <v>24</v>
      </c>
      <c r="E9" s="107">
        <v>4.375</v>
      </c>
      <c r="F9" s="198">
        <v>4.05</v>
      </c>
      <c r="G9" s="387">
        <v>4</v>
      </c>
      <c r="H9" s="69">
        <f t="shared" si="0"/>
        <v>4</v>
      </c>
    </row>
    <row r="10" spans="1:11" ht="15" customHeight="1" x14ac:dyDescent="0.25">
      <c r="A10" s="54">
        <v>5</v>
      </c>
      <c r="B10" s="51" t="s">
        <v>31</v>
      </c>
      <c r="C10" s="3" t="s">
        <v>95</v>
      </c>
      <c r="D10" s="208">
        <v>27</v>
      </c>
      <c r="E10" s="107">
        <v>4.3704000000000001</v>
      </c>
      <c r="F10" s="198">
        <v>4.05</v>
      </c>
      <c r="G10" s="387">
        <v>5</v>
      </c>
      <c r="H10" s="69">
        <f t="shared" si="0"/>
        <v>5</v>
      </c>
    </row>
    <row r="11" spans="1:11" ht="15" customHeight="1" x14ac:dyDescent="0.25">
      <c r="A11" s="54">
        <v>6</v>
      </c>
      <c r="B11" s="51" t="s">
        <v>33</v>
      </c>
      <c r="C11" s="3" t="s">
        <v>15</v>
      </c>
      <c r="D11" s="208">
        <v>26</v>
      </c>
      <c r="E11" s="107">
        <v>4.3460999999999999</v>
      </c>
      <c r="F11" s="198">
        <v>4.05</v>
      </c>
      <c r="G11" s="387">
        <v>6</v>
      </c>
      <c r="H11" s="204">
        <f t="shared" si="0"/>
        <v>6</v>
      </c>
    </row>
    <row r="12" spans="1:11" ht="15" customHeight="1" x14ac:dyDescent="0.25">
      <c r="A12" s="54">
        <v>7</v>
      </c>
      <c r="B12" s="51" t="s">
        <v>35</v>
      </c>
      <c r="C12" s="3" t="s">
        <v>84</v>
      </c>
      <c r="D12" s="208">
        <v>64</v>
      </c>
      <c r="E12" s="107">
        <v>4.3441999999999998</v>
      </c>
      <c r="F12" s="198">
        <v>4.05</v>
      </c>
      <c r="G12" s="387">
        <v>7</v>
      </c>
      <c r="H12" s="69">
        <f t="shared" si="0"/>
        <v>7</v>
      </c>
    </row>
    <row r="13" spans="1:11" ht="15" customHeight="1" x14ac:dyDescent="0.25">
      <c r="A13" s="54">
        <v>8</v>
      </c>
      <c r="B13" s="51" t="s">
        <v>33</v>
      </c>
      <c r="C13" s="3" t="s">
        <v>19</v>
      </c>
      <c r="D13" s="208">
        <v>24</v>
      </c>
      <c r="E13" s="107">
        <v>4.2915999999999999</v>
      </c>
      <c r="F13" s="198">
        <v>4.05</v>
      </c>
      <c r="G13" s="387">
        <v>8</v>
      </c>
      <c r="H13" s="69">
        <f t="shared" si="0"/>
        <v>8</v>
      </c>
    </row>
    <row r="14" spans="1:11" ht="15" customHeight="1" x14ac:dyDescent="0.25">
      <c r="A14" s="54">
        <v>9</v>
      </c>
      <c r="B14" s="51" t="s">
        <v>35</v>
      </c>
      <c r="C14" s="3" t="s">
        <v>123</v>
      </c>
      <c r="D14" s="208">
        <v>25</v>
      </c>
      <c r="E14" s="107">
        <v>4.28</v>
      </c>
      <c r="F14" s="198">
        <v>4.05</v>
      </c>
      <c r="G14" s="387">
        <v>9</v>
      </c>
      <c r="H14" s="69">
        <f t="shared" si="0"/>
        <v>9</v>
      </c>
    </row>
    <row r="15" spans="1:11" ht="15" customHeight="1" thickBot="1" x14ac:dyDescent="0.3">
      <c r="A15" s="55">
        <v>10</v>
      </c>
      <c r="B15" s="56" t="s">
        <v>30</v>
      </c>
      <c r="C15" s="10" t="s">
        <v>88</v>
      </c>
      <c r="D15" s="209">
        <v>19</v>
      </c>
      <c r="E15" s="118">
        <v>4.2631999999999994</v>
      </c>
      <c r="F15" s="202">
        <v>4.05</v>
      </c>
      <c r="G15" s="389">
        <v>10</v>
      </c>
      <c r="H15" s="249">
        <f t="shared" si="0"/>
        <v>10</v>
      </c>
    </row>
    <row r="16" spans="1:11" ht="15" customHeight="1" x14ac:dyDescent="0.25">
      <c r="A16" s="60">
        <v>11</v>
      </c>
      <c r="B16" s="61" t="s">
        <v>36</v>
      </c>
      <c r="C16" s="245" t="s">
        <v>134</v>
      </c>
      <c r="D16" s="207">
        <v>26</v>
      </c>
      <c r="E16" s="122">
        <v>4.2312000000000003</v>
      </c>
      <c r="F16" s="248">
        <v>4.05</v>
      </c>
      <c r="G16" s="390">
        <v>11</v>
      </c>
      <c r="H16" s="144">
        <f t="shared" si="0"/>
        <v>11</v>
      </c>
    </row>
    <row r="17" spans="1:8" ht="15" customHeight="1" x14ac:dyDescent="0.25">
      <c r="A17" s="54">
        <v>12</v>
      </c>
      <c r="B17" s="51" t="s">
        <v>31</v>
      </c>
      <c r="C17" s="213" t="s">
        <v>55</v>
      </c>
      <c r="D17" s="208">
        <v>23</v>
      </c>
      <c r="E17" s="107">
        <v>4.2172999999999998</v>
      </c>
      <c r="F17" s="199">
        <v>4.05</v>
      </c>
      <c r="G17" s="388">
        <v>12</v>
      </c>
      <c r="H17" s="69">
        <f t="shared" si="0"/>
        <v>12</v>
      </c>
    </row>
    <row r="18" spans="1:8" ht="15" customHeight="1" x14ac:dyDescent="0.25">
      <c r="A18" s="54">
        <v>13</v>
      </c>
      <c r="B18" s="51" t="s">
        <v>31</v>
      </c>
      <c r="C18" s="212" t="s">
        <v>93</v>
      </c>
      <c r="D18" s="208">
        <v>27</v>
      </c>
      <c r="E18" s="107">
        <v>4.1852</v>
      </c>
      <c r="F18" s="198">
        <v>4.05</v>
      </c>
      <c r="G18" s="387">
        <v>13</v>
      </c>
      <c r="H18" s="69">
        <f t="shared" si="0"/>
        <v>13</v>
      </c>
    </row>
    <row r="19" spans="1:8" ht="15" customHeight="1" x14ac:dyDescent="0.25">
      <c r="A19" s="54">
        <v>14</v>
      </c>
      <c r="B19" s="51" t="s">
        <v>34</v>
      </c>
      <c r="C19" s="213" t="s">
        <v>109</v>
      </c>
      <c r="D19" s="208">
        <v>23</v>
      </c>
      <c r="E19" s="107">
        <v>4.1303999999999998</v>
      </c>
      <c r="F19" s="199">
        <v>4.05</v>
      </c>
      <c r="G19" s="388">
        <v>14</v>
      </c>
      <c r="H19" s="69">
        <f t="shared" si="0"/>
        <v>14</v>
      </c>
    </row>
    <row r="20" spans="1:8" ht="15" customHeight="1" x14ac:dyDescent="0.25">
      <c r="A20" s="54">
        <v>15</v>
      </c>
      <c r="B20" s="51" t="s">
        <v>35</v>
      </c>
      <c r="C20" s="212" t="s">
        <v>132</v>
      </c>
      <c r="D20" s="208">
        <v>78</v>
      </c>
      <c r="E20" s="107">
        <v>4.1280999999999999</v>
      </c>
      <c r="F20" s="198">
        <v>4.05</v>
      </c>
      <c r="G20" s="387">
        <v>15</v>
      </c>
      <c r="H20" s="69">
        <f t="shared" si="0"/>
        <v>15</v>
      </c>
    </row>
    <row r="21" spans="1:8" ht="15" customHeight="1" x14ac:dyDescent="0.25">
      <c r="A21" s="54">
        <v>16</v>
      </c>
      <c r="B21" s="51" t="s">
        <v>32</v>
      </c>
      <c r="C21" s="213" t="s">
        <v>13</v>
      </c>
      <c r="D21" s="208">
        <v>26</v>
      </c>
      <c r="E21" s="107">
        <v>4.0769000000000002</v>
      </c>
      <c r="F21" s="199">
        <v>4.05</v>
      </c>
      <c r="G21" s="388">
        <v>16</v>
      </c>
      <c r="H21" s="69">
        <f t="shared" si="0"/>
        <v>16</v>
      </c>
    </row>
    <row r="22" spans="1:8" ht="15" customHeight="1" x14ac:dyDescent="0.25">
      <c r="A22" s="54">
        <v>17</v>
      </c>
      <c r="B22" s="51" t="s">
        <v>36</v>
      </c>
      <c r="C22" s="213" t="s">
        <v>27</v>
      </c>
      <c r="D22" s="208">
        <v>30</v>
      </c>
      <c r="E22" s="107">
        <v>4.0667</v>
      </c>
      <c r="F22" s="199">
        <v>4.05</v>
      </c>
      <c r="G22" s="388">
        <v>17</v>
      </c>
      <c r="H22" s="69">
        <f t="shared" si="0"/>
        <v>17</v>
      </c>
    </row>
    <row r="23" spans="1:8" ht="15" customHeight="1" x14ac:dyDescent="0.25">
      <c r="A23" s="54">
        <v>18</v>
      </c>
      <c r="B23" s="51" t="s">
        <v>35</v>
      </c>
      <c r="C23" s="212" t="s">
        <v>81</v>
      </c>
      <c r="D23" s="208">
        <v>58</v>
      </c>
      <c r="E23" s="107">
        <v>4.0517000000000003</v>
      </c>
      <c r="F23" s="198">
        <v>4.05</v>
      </c>
      <c r="G23" s="387">
        <v>18</v>
      </c>
      <c r="H23" s="69">
        <f t="shared" si="0"/>
        <v>18</v>
      </c>
    </row>
    <row r="24" spans="1:8" ht="15" customHeight="1" x14ac:dyDescent="0.25">
      <c r="A24" s="54">
        <v>19</v>
      </c>
      <c r="B24" s="51" t="s">
        <v>35</v>
      </c>
      <c r="C24" s="212" t="s">
        <v>128</v>
      </c>
      <c r="D24" s="208">
        <v>25</v>
      </c>
      <c r="E24" s="107">
        <v>4.04</v>
      </c>
      <c r="F24" s="198">
        <v>4.05</v>
      </c>
      <c r="G24" s="387">
        <v>19</v>
      </c>
      <c r="H24" s="69">
        <f t="shared" si="0"/>
        <v>19</v>
      </c>
    </row>
    <row r="25" spans="1:8" ht="15" customHeight="1" thickBot="1" x14ac:dyDescent="0.3">
      <c r="A25" s="62">
        <v>20</v>
      </c>
      <c r="B25" s="63" t="s">
        <v>33</v>
      </c>
      <c r="C25" s="237" t="s">
        <v>21</v>
      </c>
      <c r="D25" s="209">
        <v>26</v>
      </c>
      <c r="E25" s="118">
        <v>4.0380999999999991</v>
      </c>
      <c r="F25" s="200">
        <v>4.05</v>
      </c>
      <c r="G25" s="391">
        <v>20</v>
      </c>
      <c r="H25" s="145">
        <f t="shared" si="0"/>
        <v>20</v>
      </c>
    </row>
    <row r="26" spans="1:8" ht="15" customHeight="1" x14ac:dyDescent="0.25">
      <c r="A26" s="60">
        <v>21</v>
      </c>
      <c r="B26" s="61" t="s">
        <v>35</v>
      </c>
      <c r="C26" s="245" t="s">
        <v>82</v>
      </c>
      <c r="D26" s="207">
        <v>32</v>
      </c>
      <c r="E26" s="122">
        <v>4.0316999999999998</v>
      </c>
      <c r="F26" s="248">
        <v>4.05</v>
      </c>
      <c r="G26" s="390">
        <v>21</v>
      </c>
      <c r="H26" s="144">
        <f t="shared" si="0"/>
        <v>21</v>
      </c>
    </row>
    <row r="27" spans="1:8" ht="15" customHeight="1" x14ac:dyDescent="0.25">
      <c r="A27" s="54">
        <v>22</v>
      </c>
      <c r="B27" s="51" t="s">
        <v>31</v>
      </c>
      <c r="C27" s="247" t="s">
        <v>92</v>
      </c>
      <c r="D27" s="208">
        <v>21</v>
      </c>
      <c r="E27" s="107">
        <v>4</v>
      </c>
      <c r="F27" s="198">
        <v>4.05</v>
      </c>
      <c r="G27" s="392">
        <v>22</v>
      </c>
      <c r="H27" s="69">
        <f t="shared" si="0"/>
        <v>22</v>
      </c>
    </row>
    <row r="28" spans="1:8" ht="15" customHeight="1" x14ac:dyDescent="0.25">
      <c r="A28" s="54">
        <v>23</v>
      </c>
      <c r="B28" s="51" t="s">
        <v>35</v>
      </c>
      <c r="C28" s="212" t="s">
        <v>127</v>
      </c>
      <c r="D28" s="208">
        <v>28</v>
      </c>
      <c r="E28" s="107">
        <v>4</v>
      </c>
      <c r="F28" s="197">
        <v>4.05</v>
      </c>
      <c r="G28" s="387">
        <v>23</v>
      </c>
      <c r="H28" s="69">
        <f t="shared" si="0"/>
        <v>23</v>
      </c>
    </row>
    <row r="29" spans="1:8" ht="15" customHeight="1" x14ac:dyDescent="0.25">
      <c r="A29" s="54">
        <v>24</v>
      </c>
      <c r="B29" s="51" t="s">
        <v>32</v>
      </c>
      <c r="C29" s="213" t="s">
        <v>97</v>
      </c>
      <c r="D29" s="215">
        <v>22</v>
      </c>
      <c r="E29" s="107">
        <v>3.9996000000000005</v>
      </c>
      <c r="F29" s="199">
        <v>4.05</v>
      </c>
      <c r="G29" s="388">
        <v>24</v>
      </c>
      <c r="H29" s="69">
        <f t="shared" si="0"/>
        <v>24</v>
      </c>
    </row>
    <row r="30" spans="1:8" ht="15" customHeight="1" x14ac:dyDescent="0.25">
      <c r="A30" s="54">
        <v>25</v>
      </c>
      <c r="B30" s="51" t="s">
        <v>34</v>
      </c>
      <c r="C30" s="212" t="s">
        <v>137</v>
      </c>
      <c r="D30" s="208">
        <v>48</v>
      </c>
      <c r="E30" s="107">
        <v>3.9793000000000003</v>
      </c>
      <c r="F30" s="198">
        <v>4.05</v>
      </c>
      <c r="G30" s="387">
        <v>25</v>
      </c>
      <c r="H30" s="69">
        <f t="shared" si="0"/>
        <v>25</v>
      </c>
    </row>
    <row r="31" spans="1:8" ht="15" customHeight="1" x14ac:dyDescent="0.25">
      <c r="A31" s="54">
        <v>26</v>
      </c>
      <c r="B31" s="51" t="s">
        <v>35</v>
      </c>
      <c r="C31" s="213" t="s">
        <v>147</v>
      </c>
      <c r="D31" s="210">
        <v>31</v>
      </c>
      <c r="E31" s="107">
        <v>3.9676999999999998</v>
      </c>
      <c r="F31" s="199">
        <v>4.05</v>
      </c>
      <c r="G31" s="388">
        <v>26</v>
      </c>
      <c r="H31" s="69">
        <f t="shared" si="0"/>
        <v>26</v>
      </c>
    </row>
    <row r="32" spans="1:8" s="1" customFormat="1" ht="15" customHeight="1" x14ac:dyDescent="0.25">
      <c r="A32" s="54">
        <v>27</v>
      </c>
      <c r="B32" s="51" t="s">
        <v>35</v>
      </c>
      <c r="C32" s="212" t="s">
        <v>83</v>
      </c>
      <c r="D32" s="208">
        <v>60</v>
      </c>
      <c r="E32" s="107">
        <v>3.9665999999999997</v>
      </c>
      <c r="F32" s="198">
        <v>4.05</v>
      </c>
      <c r="G32" s="387">
        <v>27</v>
      </c>
      <c r="H32" s="69">
        <f t="shared" si="0"/>
        <v>27</v>
      </c>
    </row>
    <row r="33" spans="1:8" ht="15" customHeight="1" x14ac:dyDescent="0.25">
      <c r="A33" s="54">
        <v>28</v>
      </c>
      <c r="B33" s="51" t="s">
        <v>35</v>
      </c>
      <c r="C33" s="212" t="s">
        <v>144</v>
      </c>
      <c r="D33" s="208">
        <v>28</v>
      </c>
      <c r="E33" s="107">
        <v>3.9642999999999997</v>
      </c>
      <c r="F33" s="198">
        <v>4.05</v>
      </c>
      <c r="G33" s="387">
        <v>28</v>
      </c>
      <c r="H33" s="69">
        <f t="shared" si="0"/>
        <v>28</v>
      </c>
    </row>
    <row r="34" spans="1:8" ht="15" customHeight="1" x14ac:dyDescent="0.25">
      <c r="A34" s="54">
        <v>29</v>
      </c>
      <c r="B34" s="51" t="s">
        <v>34</v>
      </c>
      <c r="C34" s="212" t="s">
        <v>69</v>
      </c>
      <c r="D34" s="208">
        <v>27</v>
      </c>
      <c r="E34" s="107">
        <v>3.9629999999999996</v>
      </c>
      <c r="F34" s="198">
        <v>4.05</v>
      </c>
      <c r="G34" s="387">
        <v>29</v>
      </c>
      <c r="H34" s="69">
        <f t="shared" si="0"/>
        <v>29</v>
      </c>
    </row>
    <row r="35" spans="1:8" ht="15" customHeight="1" thickBot="1" x14ac:dyDescent="0.3">
      <c r="A35" s="55">
        <v>30</v>
      </c>
      <c r="B35" s="56" t="s">
        <v>35</v>
      </c>
      <c r="C35" s="217" t="s">
        <v>124</v>
      </c>
      <c r="D35" s="209">
        <v>26</v>
      </c>
      <c r="E35" s="118">
        <v>3.9611000000000001</v>
      </c>
      <c r="F35" s="202">
        <v>4.05</v>
      </c>
      <c r="G35" s="389">
        <v>30</v>
      </c>
      <c r="H35" s="70">
        <f t="shared" si="0"/>
        <v>30</v>
      </c>
    </row>
    <row r="36" spans="1:8" ht="15" customHeight="1" x14ac:dyDescent="0.25">
      <c r="A36" s="53">
        <v>31</v>
      </c>
      <c r="B36" s="52" t="s">
        <v>35</v>
      </c>
      <c r="C36" s="11" t="s">
        <v>117</v>
      </c>
      <c r="D36" s="211">
        <v>22</v>
      </c>
      <c r="E36" s="114">
        <v>3.9545000000000003</v>
      </c>
      <c r="F36" s="197">
        <v>4.05</v>
      </c>
      <c r="G36" s="387">
        <v>31</v>
      </c>
      <c r="H36" s="68">
        <f t="shared" si="0"/>
        <v>31</v>
      </c>
    </row>
    <row r="37" spans="1:8" ht="15" customHeight="1" x14ac:dyDescent="0.25">
      <c r="A37" s="54">
        <v>32</v>
      </c>
      <c r="B37" s="51" t="s">
        <v>36</v>
      </c>
      <c r="C37" s="3" t="s">
        <v>26</v>
      </c>
      <c r="D37" s="211">
        <v>27</v>
      </c>
      <c r="E37" s="114">
        <v>3.9256000000000002</v>
      </c>
      <c r="F37" s="198">
        <v>4.05</v>
      </c>
      <c r="G37" s="387">
        <v>32</v>
      </c>
      <c r="H37" s="69">
        <f t="shared" si="0"/>
        <v>32</v>
      </c>
    </row>
    <row r="38" spans="1:8" ht="15" customHeight="1" x14ac:dyDescent="0.25">
      <c r="A38" s="54">
        <v>33</v>
      </c>
      <c r="B38" s="51" t="s">
        <v>32</v>
      </c>
      <c r="C38" s="140" t="s">
        <v>53</v>
      </c>
      <c r="D38" s="205">
        <v>26</v>
      </c>
      <c r="E38" s="219">
        <v>3.9229999999999996</v>
      </c>
      <c r="F38" s="201">
        <v>4.05</v>
      </c>
      <c r="G38" s="392">
        <v>33</v>
      </c>
      <c r="H38" s="69">
        <f t="shared" si="0"/>
        <v>33</v>
      </c>
    </row>
    <row r="39" spans="1:8" ht="15" customHeight="1" x14ac:dyDescent="0.25">
      <c r="A39" s="54">
        <v>34</v>
      </c>
      <c r="B39" s="51" t="s">
        <v>32</v>
      </c>
      <c r="C39" s="4" t="s">
        <v>10</v>
      </c>
      <c r="D39" s="208">
        <v>24</v>
      </c>
      <c r="E39" s="107">
        <v>3.9167000000000001</v>
      </c>
      <c r="F39" s="199">
        <v>4.05</v>
      </c>
      <c r="G39" s="388">
        <v>34</v>
      </c>
      <c r="H39" s="69">
        <f t="shared" si="0"/>
        <v>34</v>
      </c>
    </row>
    <row r="40" spans="1:8" ht="15" customHeight="1" x14ac:dyDescent="0.25">
      <c r="A40" s="54">
        <v>35</v>
      </c>
      <c r="B40" s="51" t="s">
        <v>33</v>
      </c>
      <c r="C40" s="3" t="s">
        <v>48</v>
      </c>
      <c r="D40" s="208">
        <v>48</v>
      </c>
      <c r="E40" s="107">
        <v>3.8957999999999999</v>
      </c>
      <c r="F40" s="198">
        <v>4.05</v>
      </c>
      <c r="G40" s="387">
        <v>35</v>
      </c>
      <c r="H40" s="69">
        <f t="shared" si="0"/>
        <v>35</v>
      </c>
    </row>
    <row r="41" spans="1:8" ht="15" customHeight="1" x14ac:dyDescent="0.25">
      <c r="A41" s="54">
        <v>36</v>
      </c>
      <c r="B41" s="51" t="s">
        <v>33</v>
      </c>
      <c r="C41" s="3" t="s">
        <v>14</v>
      </c>
      <c r="D41" s="208">
        <v>52</v>
      </c>
      <c r="E41" s="107">
        <v>3.8845999999999998</v>
      </c>
      <c r="F41" s="198">
        <v>4.05</v>
      </c>
      <c r="G41" s="387">
        <v>36</v>
      </c>
      <c r="H41" s="69">
        <f t="shared" si="0"/>
        <v>36</v>
      </c>
    </row>
    <row r="42" spans="1:8" ht="15" customHeight="1" x14ac:dyDescent="0.25">
      <c r="A42" s="54">
        <v>37</v>
      </c>
      <c r="B42" s="51" t="s">
        <v>31</v>
      </c>
      <c r="C42" s="3" t="s">
        <v>91</v>
      </c>
      <c r="D42" s="208">
        <v>25</v>
      </c>
      <c r="E42" s="107">
        <v>3.88</v>
      </c>
      <c r="F42" s="198">
        <v>4.05</v>
      </c>
      <c r="G42" s="387">
        <v>37</v>
      </c>
      <c r="H42" s="69">
        <f t="shared" si="0"/>
        <v>37</v>
      </c>
    </row>
    <row r="43" spans="1:8" ht="15" customHeight="1" x14ac:dyDescent="0.25">
      <c r="A43" s="54">
        <v>38</v>
      </c>
      <c r="B43" s="51" t="s">
        <v>32</v>
      </c>
      <c r="C43" s="3" t="s">
        <v>101</v>
      </c>
      <c r="D43" s="208">
        <v>25</v>
      </c>
      <c r="E43" s="107">
        <v>3.88</v>
      </c>
      <c r="F43" s="198">
        <v>4.05</v>
      </c>
      <c r="G43" s="387">
        <v>38</v>
      </c>
      <c r="H43" s="69">
        <f t="shared" si="0"/>
        <v>38</v>
      </c>
    </row>
    <row r="44" spans="1:8" ht="15" customHeight="1" x14ac:dyDescent="0.25">
      <c r="A44" s="54">
        <v>39</v>
      </c>
      <c r="B44" s="51" t="s">
        <v>33</v>
      </c>
      <c r="C44" s="3" t="s">
        <v>49</v>
      </c>
      <c r="D44" s="208">
        <v>25</v>
      </c>
      <c r="E44" s="107">
        <v>3.88</v>
      </c>
      <c r="F44" s="198">
        <v>4.05</v>
      </c>
      <c r="G44" s="387">
        <v>39</v>
      </c>
      <c r="H44" s="69">
        <f t="shared" si="0"/>
        <v>39</v>
      </c>
    </row>
    <row r="45" spans="1:8" ht="15" customHeight="1" thickBot="1" x14ac:dyDescent="0.3">
      <c r="A45" s="55">
        <v>40</v>
      </c>
      <c r="B45" s="56" t="s">
        <v>35</v>
      </c>
      <c r="C45" s="10" t="s">
        <v>115</v>
      </c>
      <c r="D45" s="214">
        <v>22</v>
      </c>
      <c r="E45" s="111">
        <v>3.8637000000000001</v>
      </c>
      <c r="F45" s="200">
        <v>4.05</v>
      </c>
      <c r="G45" s="389">
        <v>40</v>
      </c>
      <c r="H45" s="70">
        <f t="shared" si="0"/>
        <v>40</v>
      </c>
    </row>
    <row r="46" spans="1:8" ht="15" customHeight="1" x14ac:dyDescent="0.25">
      <c r="A46" s="60">
        <v>41</v>
      </c>
      <c r="B46" s="61" t="s">
        <v>35</v>
      </c>
      <c r="C46" s="8" t="s">
        <v>24</v>
      </c>
      <c r="D46" s="207">
        <v>22</v>
      </c>
      <c r="E46" s="122">
        <v>3.8635999999999999</v>
      </c>
      <c r="F46" s="196">
        <v>4.05</v>
      </c>
      <c r="G46" s="387">
        <v>41</v>
      </c>
      <c r="H46" s="144">
        <f t="shared" si="0"/>
        <v>41</v>
      </c>
    </row>
    <row r="47" spans="1:8" ht="15" customHeight="1" x14ac:dyDescent="0.25">
      <c r="A47" s="54">
        <v>42</v>
      </c>
      <c r="B47" s="51" t="s">
        <v>33</v>
      </c>
      <c r="C47" s="3" t="s">
        <v>140</v>
      </c>
      <c r="D47" s="211">
        <v>33</v>
      </c>
      <c r="E47" s="114">
        <v>3.8485</v>
      </c>
      <c r="F47" s="198">
        <v>4.05</v>
      </c>
      <c r="G47" s="387">
        <v>42</v>
      </c>
      <c r="H47" s="69">
        <f t="shared" si="0"/>
        <v>42</v>
      </c>
    </row>
    <row r="48" spans="1:8" ht="15" customHeight="1" x14ac:dyDescent="0.25">
      <c r="A48" s="54">
        <v>43</v>
      </c>
      <c r="B48" s="51" t="s">
        <v>30</v>
      </c>
      <c r="C48" s="3" t="s">
        <v>2</v>
      </c>
      <c r="D48" s="216">
        <v>25</v>
      </c>
      <c r="E48" s="114">
        <v>3.84</v>
      </c>
      <c r="F48" s="197">
        <v>4.05</v>
      </c>
      <c r="G48" s="387">
        <v>43</v>
      </c>
      <c r="H48" s="69">
        <f t="shared" si="0"/>
        <v>43</v>
      </c>
    </row>
    <row r="49" spans="1:8" ht="15" customHeight="1" x14ac:dyDescent="0.25">
      <c r="A49" s="54">
        <v>44</v>
      </c>
      <c r="B49" s="51" t="s">
        <v>34</v>
      </c>
      <c r="C49" s="3" t="s">
        <v>43</v>
      </c>
      <c r="D49" s="208">
        <v>25</v>
      </c>
      <c r="E49" s="107">
        <v>3.84</v>
      </c>
      <c r="F49" s="198">
        <v>4.05</v>
      </c>
      <c r="G49" s="387">
        <v>44</v>
      </c>
      <c r="H49" s="69">
        <f t="shared" si="0"/>
        <v>44</v>
      </c>
    </row>
    <row r="50" spans="1:8" ht="15" customHeight="1" x14ac:dyDescent="0.25">
      <c r="A50" s="54">
        <v>45</v>
      </c>
      <c r="B50" s="51" t="s">
        <v>33</v>
      </c>
      <c r="C50" s="3" t="s">
        <v>51</v>
      </c>
      <c r="D50" s="208">
        <v>56</v>
      </c>
      <c r="E50" s="107">
        <v>3.8393000000000002</v>
      </c>
      <c r="F50" s="198">
        <v>4.05</v>
      </c>
      <c r="G50" s="387">
        <v>45</v>
      </c>
      <c r="H50" s="69">
        <f t="shared" si="0"/>
        <v>45</v>
      </c>
    </row>
    <row r="51" spans="1:8" ht="15" customHeight="1" x14ac:dyDescent="0.25">
      <c r="A51" s="54">
        <v>46</v>
      </c>
      <c r="B51" s="51" t="s">
        <v>36</v>
      </c>
      <c r="C51" s="3" t="s">
        <v>135</v>
      </c>
      <c r="D51" s="208">
        <v>110</v>
      </c>
      <c r="E51" s="107">
        <v>3.8363999999999998</v>
      </c>
      <c r="F51" s="198">
        <v>4.05</v>
      </c>
      <c r="G51" s="387">
        <v>46</v>
      </c>
      <c r="H51" s="69">
        <f t="shared" si="0"/>
        <v>46</v>
      </c>
    </row>
    <row r="52" spans="1:8" ht="15" customHeight="1" x14ac:dyDescent="0.25">
      <c r="A52" s="54">
        <v>47</v>
      </c>
      <c r="B52" s="51" t="s">
        <v>34</v>
      </c>
      <c r="C52" s="3" t="s">
        <v>107</v>
      </c>
      <c r="D52" s="208">
        <v>50</v>
      </c>
      <c r="E52" s="107">
        <v>3.82</v>
      </c>
      <c r="F52" s="198">
        <v>4.05</v>
      </c>
      <c r="G52" s="387">
        <v>47</v>
      </c>
      <c r="H52" s="69">
        <f t="shared" si="0"/>
        <v>47</v>
      </c>
    </row>
    <row r="53" spans="1:8" ht="15" customHeight="1" x14ac:dyDescent="0.25">
      <c r="A53" s="54">
        <v>48</v>
      </c>
      <c r="B53" s="51" t="s">
        <v>35</v>
      </c>
      <c r="C53" s="3" t="s">
        <v>122</v>
      </c>
      <c r="D53" s="208">
        <v>26</v>
      </c>
      <c r="E53" s="107">
        <v>3.8075999999999999</v>
      </c>
      <c r="F53" s="198">
        <v>4.05</v>
      </c>
      <c r="G53" s="387">
        <v>48</v>
      </c>
      <c r="H53" s="69">
        <f t="shared" si="0"/>
        <v>48</v>
      </c>
    </row>
    <row r="54" spans="1:8" ht="15" customHeight="1" x14ac:dyDescent="0.25">
      <c r="A54" s="54">
        <v>49</v>
      </c>
      <c r="B54" s="51" t="s">
        <v>35</v>
      </c>
      <c r="C54" s="3" t="s">
        <v>130</v>
      </c>
      <c r="D54" s="208">
        <v>26</v>
      </c>
      <c r="E54" s="107">
        <v>3.8075999999999999</v>
      </c>
      <c r="F54" s="198">
        <v>4.05</v>
      </c>
      <c r="G54" s="387">
        <v>49</v>
      </c>
      <c r="H54" s="69">
        <f t="shared" si="0"/>
        <v>49</v>
      </c>
    </row>
    <row r="55" spans="1:8" ht="15" customHeight="1" thickBot="1" x14ac:dyDescent="0.3">
      <c r="A55" s="55">
        <v>50</v>
      </c>
      <c r="B55" s="56" t="s">
        <v>35</v>
      </c>
      <c r="C55" s="246" t="s">
        <v>119</v>
      </c>
      <c r="D55" s="209">
        <v>51</v>
      </c>
      <c r="E55" s="118">
        <v>3.8039000000000001</v>
      </c>
      <c r="F55" s="235">
        <v>4.05</v>
      </c>
      <c r="G55" s="393">
        <v>50</v>
      </c>
      <c r="H55" s="70">
        <f t="shared" si="0"/>
        <v>50</v>
      </c>
    </row>
    <row r="56" spans="1:8" ht="15" customHeight="1" x14ac:dyDescent="0.25">
      <c r="A56" s="60">
        <v>51</v>
      </c>
      <c r="B56" s="61" t="s">
        <v>36</v>
      </c>
      <c r="C56" s="8" t="s">
        <v>40</v>
      </c>
      <c r="D56" s="207">
        <v>24</v>
      </c>
      <c r="E56" s="122">
        <v>3.7920000000000003</v>
      </c>
      <c r="F56" s="196">
        <v>4.05</v>
      </c>
      <c r="G56" s="387">
        <v>51</v>
      </c>
      <c r="H56" s="144">
        <f t="shared" si="0"/>
        <v>51</v>
      </c>
    </row>
    <row r="57" spans="1:8" ht="15" customHeight="1" x14ac:dyDescent="0.25">
      <c r="A57" s="54">
        <v>52</v>
      </c>
      <c r="B57" s="51" t="s">
        <v>35</v>
      </c>
      <c r="C57" s="3" t="s">
        <v>125</v>
      </c>
      <c r="D57" s="211">
        <v>24</v>
      </c>
      <c r="E57" s="114">
        <v>3.7915999999999999</v>
      </c>
      <c r="F57" s="198">
        <v>4.05</v>
      </c>
      <c r="G57" s="387">
        <v>52</v>
      </c>
      <c r="H57" s="69">
        <f t="shared" si="0"/>
        <v>52</v>
      </c>
    </row>
    <row r="58" spans="1:8" ht="15" customHeight="1" x14ac:dyDescent="0.25">
      <c r="A58" s="54">
        <v>53</v>
      </c>
      <c r="B58" s="51" t="s">
        <v>30</v>
      </c>
      <c r="C58" s="3" t="s">
        <v>80</v>
      </c>
      <c r="D58" s="208">
        <v>23</v>
      </c>
      <c r="E58" s="107">
        <v>3.7829999999999995</v>
      </c>
      <c r="F58" s="197">
        <v>4.05</v>
      </c>
      <c r="G58" s="387">
        <v>53</v>
      </c>
      <c r="H58" s="69">
        <f t="shared" si="0"/>
        <v>53</v>
      </c>
    </row>
    <row r="59" spans="1:8" ht="15" customHeight="1" x14ac:dyDescent="0.25">
      <c r="A59" s="54">
        <v>54</v>
      </c>
      <c r="B59" s="51" t="s">
        <v>34</v>
      </c>
      <c r="C59" s="3" t="s">
        <v>111</v>
      </c>
      <c r="D59" s="208">
        <v>23</v>
      </c>
      <c r="E59" s="107">
        <v>3.7826999999999997</v>
      </c>
      <c r="F59" s="198">
        <v>4.05</v>
      </c>
      <c r="G59" s="387">
        <v>54</v>
      </c>
      <c r="H59" s="69">
        <f t="shared" si="0"/>
        <v>54</v>
      </c>
    </row>
    <row r="60" spans="1:8" ht="15" customHeight="1" x14ac:dyDescent="0.25">
      <c r="A60" s="54">
        <v>55</v>
      </c>
      <c r="B60" s="51" t="s">
        <v>35</v>
      </c>
      <c r="C60" s="3" t="s">
        <v>131</v>
      </c>
      <c r="D60" s="208">
        <v>56</v>
      </c>
      <c r="E60" s="107">
        <v>3.7677999999999998</v>
      </c>
      <c r="F60" s="198">
        <v>4.05</v>
      </c>
      <c r="G60" s="387">
        <v>55</v>
      </c>
      <c r="H60" s="69">
        <f t="shared" si="0"/>
        <v>55</v>
      </c>
    </row>
    <row r="61" spans="1:8" ht="15" customHeight="1" x14ac:dyDescent="0.25">
      <c r="A61" s="54">
        <v>56</v>
      </c>
      <c r="B61" s="51" t="s">
        <v>35</v>
      </c>
      <c r="C61" s="3" t="s">
        <v>133</v>
      </c>
      <c r="D61" s="208">
        <v>84</v>
      </c>
      <c r="E61" s="107">
        <v>3.762</v>
      </c>
      <c r="F61" s="198">
        <v>4.05</v>
      </c>
      <c r="G61" s="387">
        <v>56</v>
      </c>
      <c r="H61" s="141">
        <f t="shared" si="0"/>
        <v>56</v>
      </c>
    </row>
    <row r="62" spans="1:8" ht="15" customHeight="1" x14ac:dyDescent="0.25">
      <c r="A62" s="54">
        <v>57</v>
      </c>
      <c r="B62" s="51" t="s">
        <v>30</v>
      </c>
      <c r="C62" s="3" t="s">
        <v>90</v>
      </c>
      <c r="D62" s="208">
        <v>25</v>
      </c>
      <c r="E62" s="107">
        <v>3.76</v>
      </c>
      <c r="F62" s="198">
        <v>4.05</v>
      </c>
      <c r="G62" s="387">
        <v>57</v>
      </c>
      <c r="H62" s="69">
        <f t="shared" si="0"/>
        <v>57</v>
      </c>
    </row>
    <row r="63" spans="1:8" ht="15" customHeight="1" x14ac:dyDescent="0.25">
      <c r="A63" s="54">
        <v>58</v>
      </c>
      <c r="B63" s="51" t="s">
        <v>31</v>
      </c>
      <c r="C63" s="3" t="s">
        <v>94</v>
      </c>
      <c r="D63" s="208">
        <v>25</v>
      </c>
      <c r="E63" s="107">
        <v>3.76</v>
      </c>
      <c r="F63" s="198">
        <v>4.05</v>
      </c>
      <c r="G63" s="387">
        <v>58</v>
      </c>
      <c r="H63" s="69">
        <f t="shared" si="0"/>
        <v>58</v>
      </c>
    </row>
    <row r="64" spans="1:8" ht="15" customHeight="1" x14ac:dyDescent="0.25">
      <c r="A64" s="54">
        <v>59</v>
      </c>
      <c r="B64" s="51" t="s">
        <v>33</v>
      </c>
      <c r="C64" s="3" t="s">
        <v>136</v>
      </c>
      <c r="D64" s="208">
        <v>50</v>
      </c>
      <c r="E64" s="107">
        <v>3.76</v>
      </c>
      <c r="F64" s="198">
        <v>4.05</v>
      </c>
      <c r="G64" s="387">
        <v>59</v>
      </c>
      <c r="H64" s="69">
        <f t="shared" si="0"/>
        <v>59</v>
      </c>
    </row>
    <row r="65" spans="1:8" ht="15" customHeight="1" thickBot="1" x14ac:dyDescent="0.3">
      <c r="A65" s="55">
        <v>60</v>
      </c>
      <c r="B65" s="56" t="s">
        <v>30</v>
      </c>
      <c r="C65" s="10" t="s">
        <v>87</v>
      </c>
      <c r="D65" s="209">
        <v>22</v>
      </c>
      <c r="E65" s="118">
        <v>3.7269000000000005</v>
      </c>
      <c r="F65" s="202">
        <v>4.05</v>
      </c>
      <c r="G65" s="391">
        <v>60</v>
      </c>
      <c r="H65" s="70">
        <f t="shared" si="0"/>
        <v>60</v>
      </c>
    </row>
    <row r="66" spans="1:8" ht="15" customHeight="1" x14ac:dyDescent="0.25">
      <c r="A66" s="60">
        <v>61</v>
      </c>
      <c r="B66" s="61" t="s">
        <v>32</v>
      </c>
      <c r="C66" s="8" t="s">
        <v>12</v>
      </c>
      <c r="D66" s="211">
        <v>17</v>
      </c>
      <c r="E66" s="114">
        <v>3.7055000000000002</v>
      </c>
      <c r="F66" s="197">
        <v>4.05</v>
      </c>
      <c r="G66" s="386">
        <v>61</v>
      </c>
      <c r="H66" s="144">
        <f t="shared" si="0"/>
        <v>61</v>
      </c>
    </row>
    <row r="67" spans="1:8" ht="15" customHeight="1" x14ac:dyDescent="0.25">
      <c r="A67" s="54">
        <v>62</v>
      </c>
      <c r="B67" s="51" t="s">
        <v>35</v>
      </c>
      <c r="C67" s="4" t="s">
        <v>120</v>
      </c>
      <c r="D67" s="211">
        <v>26</v>
      </c>
      <c r="E67" s="114">
        <v>3.6923000000000004</v>
      </c>
      <c r="F67" s="199">
        <v>4.05</v>
      </c>
      <c r="G67" s="388">
        <v>62</v>
      </c>
      <c r="H67" s="69">
        <f t="shared" si="0"/>
        <v>62</v>
      </c>
    </row>
    <row r="68" spans="1:8" ht="15" customHeight="1" x14ac:dyDescent="0.25">
      <c r="A68" s="54">
        <v>63</v>
      </c>
      <c r="B68" s="51" t="s">
        <v>34</v>
      </c>
      <c r="C68" s="3" t="s">
        <v>110</v>
      </c>
      <c r="D68" s="208">
        <v>19</v>
      </c>
      <c r="E68" s="107">
        <v>3.6839000000000004</v>
      </c>
      <c r="F68" s="197">
        <v>4.05</v>
      </c>
      <c r="G68" s="387">
        <v>63</v>
      </c>
      <c r="H68" s="69">
        <f t="shared" si="0"/>
        <v>63</v>
      </c>
    </row>
    <row r="69" spans="1:8" ht="15" customHeight="1" x14ac:dyDescent="0.25">
      <c r="A69" s="54">
        <v>64</v>
      </c>
      <c r="B69" s="51" t="s">
        <v>35</v>
      </c>
      <c r="C69" s="3" t="s">
        <v>141</v>
      </c>
      <c r="D69" s="208">
        <v>27</v>
      </c>
      <c r="E69" s="107">
        <v>3.6667000000000001</v>
      </c>
      <c r="F69" s="198">
        <v>4.05</v>
      </c>
      <c r="G69" s="387">
        <v>64</v>
      </c>
      <c r="H69" s="69">
        <f t="shared" si="0"/>
        <v>64</v>
      </c>
    </row>
    <row r="70" spans="1:8" ht="15" customHeight="1" x14ac:dyDescent="0.25">
      <c r="A70" s="54">
        <v>65</v>
      </c>
      <c r="B70" s="51" t="s">
        <v>34</v>
      </c>
      <c r="C70" s="3" t="s">
        <v>45</v>
      </c>
      <c r="D70" s="208">
        <v>27</v>
      </c>
      <c r="E70" s="107">
        <v>3.6666000000000003</v>
      </c>
      <c r="F70" s="198">
        <v>4.05</v>
      </c>
      <c r="G70" s="387">
        <v>65</v>
      </c>
      <c r="H70" s="69">
        <f t="shared" si="0"/>
        <v>65</v>
      </c>
    </row>
    <row r="71" spans="1:8" ht="15" customHeight="1" x14ac:dyDescent="0.25">
      <c r="A71" s="54">
        <v>66</v>
      </c>
      <c r="B71" s="51" t="s">
        <v>31</v>
      </c>
      <c r="C71" s="3" t="s">
        <v>6</v>
      </c>
      <c r="D71" s="208">
        <v>20</v>
      </c>
      <c r="E71" s="107">
        <v>3.65</v>
      </c>
      <c r="F71" s="198">
        <v>4.05</v>
      </c>
      <c r="G71" s="387">
        <v>66</v>
      </c>
      <c r="H71" s="69">
        <f t="shared" ref="H71:H96" si="1">G71</f>
        <v>66</v>
      </c>
    </row>
    <row r="72" spans="1:8" ht="15" customHeight="1" x14ac:dyDescent="0.25">
      <c r="A72" s="54">
        <v>67</v>
      </c>
      <c r="B72" s="51" t="s">
        <v>31</v>
      </c>
      <c r="C72" s="3" t="s">
        <v>5</v>
      </c>
      <c r="D72" s="208">
        <v>20</v>
      </c>
      <c r="E72" s="107">
        <v>3.65</v>
      </c>
      <c r="F72" s="198">
        <v>4.05</v>
      </c>
      <c r="G72" s="387">
        <v>67</v>
      </c>
      <c r="H72" s="69">
        <f t="shared" si="1"/>
        <v>67</v>
      </c>
    </row>
    <row r="73" spans="1:8" ht="15" customHeight="1" x14ac:dyDescent="0.25">
      <c r="A73" s="54">
        <v>68</v>
      </c>
      <c r="B73" s="51" t="s">
        <v>32</v>
      </c>
      <c r="C73" s="3" t="s">
        <v>7</v>
      </c>
      <c r="D73" s="205">
        <v>17</v>
      </c>
      <c r="E73" s="219">
        <v>3.6471000000000005</v>
      </c>
      <c r="F73" s="198">
        <v>4.05</v>
      </c>
      <c r="G73" s="387">
        <v>68</v>
      </c>
      <c r="H73" s="69">
        <f t="shared" si="1"/>
        <v>68</v>
      </c>
    </row>
    <row r="74" spans="1:8" ht="15" customHeight="1" x14ac:dyDescent="0.25">
      <c r="A74" s="54">
        <v>69</v>
      </c>
      <c r="B74" s="51" t="s">
        <v>35</v>
      </c>
      <c r="C74" s="4" t="s">
        <v>129</v>
      </c>
      <c r="D74" s="208">
        <v>60</v>
      </c>
      <c r="E74" s="107">
        <v>3.6337000000000002</v>
      </c>
      <c r="F74" s="199">
        <v>4.05</v>
      </c>
      <c r="G74" s="388">
        <v>69</v>
      </c>
      <c r="H74" s="69">
        <f t="shared" si="1"/>
        <v>69</v>
      </c>
    </row>
    <row r="75" spans="1:8" ht="15" customHeight="1" thickBot="1" x14ac:dyDescent="0.3">
      <c r="A75" s="55">
        <v>70</v>
      </c>
      <c r="B75" s="56" t="s">
        <v>33</v>
      </c>
      <c r="C75" s="10" t="s">
        <v>106</v>
      </c>
      <c r="D75" s="209">
        <v>24</v>
      </c>
      <c r="E75" s="118">
        <v>3.6254000000000004</v>
      </c>
      <c r="F75" s="200">
        <v>4.05</v>
      </c>
      <c r="G75" s="391">
        <v>70</v>
      </c>
      <c r="H75" s="145">
        <f t="shared" si="1"/>
        <v>70</v>
      </c>
    </row>
    <row r="76" spans="1:8" ht="15" customHeight="1" x14ac:dyDescent="0.25">
      <c r="A76" s="60">
        <v>71</v>
      </c>
      <c r="B76" s="61" t="s">
        <v>35</v>
      </c>
      <c r="C76" s="8" t="s">
        <v>116</v>
      </c>
      <c r="D76" s="207">
        <v>29</v>
      </c>
      <c r="E76" s="122">
        <v>3.6206999999999998</v>
      </c>
      <c r="F76" s="196">
        <v>4.05</v>
      </c>
      <c r="G76" s="386">
        <v>71</v>
      </c>
      <c r="H76" s="144">
        <f t="shared" si="1"/>
        <v>71</v>
      </c>
    </row>
    <row r="77" spans="1:8" ht="15" customHeight="1" x14ac:dyDescent="0.25">
      <c r="A77" s="54">
        <v>72</v>
      </c>
      <c r="B77" s="51" t="s">
        <v>30</v>
      </c>
      <c r="C77" s="3" t="s">
        <v>39</v>
      </c>
      <c r="D77" s="208">
        <v>23</v>
      </c>
      <c r="E77" s="107">
        <v>3.6087000000000002</v>
      </c>
      <c r="F77" s="198">
        <v>4.05</v>
      </c>
      <c r="G77" s="387">
        <v>72</v>
      </c>
      <c r="H77" s="69">
        <f t="shared" si="1"/>
        <v>72</v>
      </c>
    </row>
    <row r="78" spans="1:8" ht="15" customHeight="1" x14ac:dyDescent="0.25">
      <c r="A78" s="54">
        <v>73</v>
      </c>
      <c r="B78" s="51" t="s">
        <v>36</v>
      </c>
      <c r="C78" s="3" t="s">
        <v>145</v>
      </c>
      <c r="D78" s="208">
        <v>89</v>
      </c>
      <c r="E78" s="107">
        <v>3.5954999999999999</v>
      </c>
      <c r="F78" s="198">
        <v>4.05</v>
      </c>
      <c r="G78" s="387">
        <v>73</v>
      </c>
      <c r="H78" s="69">
        <f t="shared" si="1"/>
        <v>73</v>
      </c>
    </row>
    <row r="79" spans="1:8" ht="15" customHeight="1" x14ac:dyDescent="0.25">
      <c r="A79" s="54">
        <v>74</v>
      </c>
      <c r="B79" s="51" t="s">
        <v>33</v>
      </c>
      <c r="C79" s="3" t="s">
        <v>139</v>
      </c>
      <c r="D79" s="208">
        <v>31</v>
      </c>
      <c r="E79" s="107">
        <v>3.5806</v>
      </c>
      <c r="F79" s="198">
        <v>4.05</v>
      </c>
      <c r="G79" s="387">
        <v>74</v>
      </c>
      <c r="H79" s="69">
        <f t="shared" si="1"/>
        <v>74</v>
      </c>
    </row>
    <row r="80" spans="1:8" ht="15" customHeight="1" x14ac:dyDescent="0.25">
      <c r="A80" s="54">
        <v>75</v>
      </c>
      <c r="B80" s="51" t="s">
        <v>35</v>
      </c>
      <c r="C80" s="3" t="s">
        <v>126</v>
      </c>
      <c r="D80" s="208">
        <v>30</v>
      </c>
      <c r="E80" s="107">
        <v>3.5667</v>
      </c>
      <c r="F80" s="197">
        <v>4.05</v>
      </c>
      <c r="G80" s="387">
        <v>75</v>
      </c>
      <c r="H80" s="69">
        <f t="shared" si="1"/>
        <v>75</v>
      </c>
    </row>
    <row r="81" spans="1:8" ht="15" customHeight="1" x14ac:dyDescent="0.25">
      <c r="A81" s="54">
        <v>76</v>
      </c>
      <c r="B81" s="51" t="s">
        <v>35</v>
      </c>
      <c r="C81" s="3" t="s">
        <v>118</v>
      </c>
      <c r="D81" s="208">
        <v>32</v>
      </c>
      <c r="E81" s="107">
        <v>3.5625</v>
      </c>
      <c r="F81" s="198">
        <v>4.05</v>
      </c>
      <c r="G81" s="387">
        <v>76</v>
      </c>
      <c r="H81" s="69">
        <f t="shared" si="1"/>
        <v>76</v>
      </c>
    </row>
    <row r="82" spans="1:8" ht="15" customHeight="1" x14ac:dyDescent="0.25">
      <c r="A82" s="54">
        <v>77</v>
      </c>
      <c r="B82" s="51" t="s">
        <v>32</v>
      </c>
      <c r="C82" s="3" t="s">
        <v>102</v>
      </c>
      <c r="D82" s="208">
        <v>18</v>
      </c>
      <c r="E82" s="107">
        <v>3.5004000000000004</v>
      </c>
      <c r="F82" s="198">
        <v>4.05</v>
      </c>
      <c r="G82" s="387">
        <v>77</v>
      </c>
      <c r="H82" s="69">
        <f t="shared" si="1"/>
        <v>77</v>
      </c>
    </row>
    <row r="83" spans="1:8" ht="15" customHeight="1" x14ac:dyDescent="0.25">
      <c r="A83" s="54">
        <v>78</v>
      </c>
      <c r="B83" s="51" t="s">
        <v>35</v>
      </c>
      <c r="C83" s="3" t="s">
        <v>22</v>
      </c>
      <c r="D83" s="208">
        <v>14</v>
      </c>
      <c r="E83" s="107">
        <v>3.5</v>
      </c>
      <c r="F83" s="198">
        <v>4.05</v>
      </c>
      <c r="G83" s="387">
        <v>78</v>
      </c>
      <c r="H83" s="69">
        <f t="shared" si="1"/>
        <v>78</v>
      </c>
    </row>
    <row r="84" spans="1:8" ht="15" customHeight="1" x14ac:dyDescent="0.25">
      <c r="A84" s="54">
        <v>79</v>
      </c>
      <c r="B84" s="51" t="s">
        <v>35</v>
      </c>
      <c r="C84" s="3" t="s">
        <v>143</v>
      </c>
      <c r="D84" s="208">
        <v>23</v>
      </c>
      <c r="E84" s="107">
        <v>3.4786000000000001</v>
      </c>
      <c r="F84" s="198">
        <v>4.05</v>
      </c>
      <c r="G84" s="387">
        <v>79</v>
      </c>
      <c r="H84" s="69">
        <f t="shared" si="1"/>
        <v>79</v>
      </c>
    </row>
    <row r="85" spans="1:8" ht="15" customHeight="1" thickBot="1" x14ac:dyDescent="0.3">
      <c r="A85" s="55">
        <v>80</v>
      </c>
      <c r="B85" s="56" t="s">
        <v>32</v>
      </c>
      <c r="C85" s="10" t="s">
        <v>9</v>
      </c>
      <c r="D85" s="209">
        <v>26</v>
      </c>
      <c r="E85" s="118">
        <v>3.4611000000000001</v>
      </c>
      <c r="F85" s="202">
        <v>4.05</v>
      </c>
      <c r="G85" s="389">
        <v>80</v>
      </c>
      <c r="H85" s="70">
        <f t="shared" si="1"/>
        <v>80</v>
      </c>
    </row>
    <row r="86" spans="1:8" ht="15" customHeight="1" x14ac:dyDescent="0.25">
      <c r="A86" s="60">
        <v>81</v>
      </c>
      <c r="B86" s="61" t="s">
        <v>32</v>
      </c>
      <c r="C86" s="8" t="s">
        <v>54</v>
      </c>
      <c r="D86" s="207">
        <v>18</v>
      </c>
      <c r="E86" s="122">
        <v>3.4443999999999999</v>
      </c>
      <c r="F86" s="196">
        <v>4.05</v>
      </c>
      <c r="G86" s="386">
        <v>81</v>
      </c>
      <c r="H86" s="144">
        <f t="shared" si="1"/>
        <v>81</v>
      </c>
    </row>
    <row r="87" spans="1:8" ht="15" customHeight="1" x14ac:dyDescent="0.25">
      <c r="A87" s="54">
        <v>82</v>
      </c>
      <c r="B87" s="51" t="s">
        <v>32</v>
      </c>
      <c r="C87" s="3" t="s">
        <v>98</v>
      </c>
      <c r="D87" s="208">
        <v>28</v>
      </c>
      <c r="E87" s="107">
        <v>3.4285999999999994</v>
      </c>
      <c r="F87" s="198">
        <v>4.05</v>
      </c>
      <c r="G87" s="387">
        <v>82</v>
      </c>
      <c r="H87" s="69">
        <f t="shared" si="1"/>
        <v>82</v>
      </c>
    </row>
    <row r="88" spans="1:8" ht="15" customHeight="1" x14ac:dyDescent="0.25">
      <c r="A88" s="54">
        <v>83</v>
      </c>
      <c r="B88" s="51" t="s">
        <v>34</v>
      </c>
      <c r="C88" s="4" t="s">
        <v>112</v>
      </c>
      <c r="D88" s="208">
        <v>49</v>
      </c>
      <c r="E88" s="107">
        <v>3.4281999999999999</v>
      </c>
      <c r="F88" s="199">
        <v>4.05</v>
      </c>
      <c r="G88" s="388">
        <v>83</v>
      </c>
      <c r="H88" s="69">
        <f t="shared" si="1"/>
        <v>83</v>
      </c>
    </row>
    <row r="89" spans="1:8" ht="15" customHeight="1" x14ac:dyDescent="0.25">
      <c r="A89" s="54">
        <v>84</v>
      </c>
      <c r="B89" s="51" t="s">
        <v>32</v>
      </c>
      <c r="C89" s="3" t="s">
        <v>99</v>
      </c>
      <c r="D89" s="208">
        <v>27</v>
      </c>
      <c r="E89" s="107">
        <v>3.407</v>
      </c>
      <c r="F89" s="198">
        <v>4.05</v>
      </c>
      <c r="G89" s="387">
        <v>84</v>
      </c>
      <c r="H89" s="69">
        <f t="shared" si="1"/>
        <v>84</v>
      </c>
    </row>
    <row r="90" spans="1:8" ht="15" customHeight="1" x14ac:dyDescent="0.25">
      <c r="A90" s="54">
        <v>85</v>
      </c>
      <c r="B90" s="51" t="s">
        <v>32</v>
      </c>
      <c r="C90" s="3" t="s">
        <v>52</v>
      </c>
      <c r="D90" s="208">
        <v>23</v>
      </c>
      <c r="E90" s="107">
        <v>3.3912999999999998</v>
      </c>
      <c r="F90" s="197">
        <v>4.05</v>
      </c>
      <c r="G90" s="387">
        <v>85</v>
      </c>
      <c r="H90" s="69">
        <f t="shared" si="1"/>
        <v>85</v>
      </c>
    </row>
    <row r="91" spans="1:8" ht="15" customHeight="1" x14ac:dyDescent="0.25">
      <c r="A91" s="54">
        <v>86</v>
      </c>
      <c r="B91" s="51" t="s">
        <v>34</v>
      </c>
      <c r="C91" s="3" t="s">
        <v>114</v>
      </c>
      <c r="D91" s="208">
        <v>63</v>
      </c>
      <c r="E91" s="107">
        <v>3.3810000000000002</v>
      </c>
      <c r="F91" s="198">
        <v>4.05</v>
      </c>
      <c r="G91" s="387">
        <v>86</v>
      </c>
      <c r="H91" s="69">
        <f t="shared" si="1"/>
        <v>86</v>
      </c>
    </row>
    <row r="92" spans="1:8" ht="15" customHeight="1" x14ac:dyDescent="0.25">
      <c r="A92" s="54">
        <v>87</v>
      </c>
      <c r="B92" s="51" t="s">
        <v>30</v>
      </c>
      <c r="C92" s="3" t="s">
        <v>89</v>
      </c>
      <c r="D92" s="215">
        <v>26</v>
      </c>
      <c r="E92" s="107">
        <v>3.3465999999999996</v>
      </c>
      <c r="F92" s="198">
        <v>4.05</v>
      </c>
      <c r="G92" s="387">
        <v>87</v>
      </c>
      <c r="H92" s="69">
        <f t="shared" si="1"/>
        <v>87</v>
      </c>
    </row>
    <row r="93" spans="1:8" ht="15" customHeight="1" x14ac:dyDescent="0.25">
      <c r="A93" s="54">
        <v>88</v>
      </c>
      <c r="B93" s="51" t="s">
        <v>31</v>
      </c>
      <c r="C93" s="3" t="s">
        <v>3</v>
      </c>
      <c r="D93" s="208">
        <v>25</v>
      </c>
      <c r="E93" s="107">
        <v>3.24</v>
      </c>
      <c r="F93" s="198">
        <v>4.05</v>
      </c>
      <c r="G93" s="387">
        <v>88</v>
      </c>
      <c r="H93" s="69">
        <f t="shared" si="1"/>
        <v>88</v>
      </c>
    </row>
    <row r="94" spans="1:8" ht="15" customHeight="1" x14ac:dyDescent="0.25">
      <c r="A94" s="54">
        <v>89</v>
      </c>
      <c r="B94" s="51" t="s">
        <v>31</v>
      </c>
      <c r="C94" s="3" t="s">
        <v>138</v>
      </c>
      <c r="D94" s="208">
        <v>18</v>
      </c>
      <c r="E94" s="107">
        <v>3.2222000000000004</v>
      </c>
      <c r="F94" s="198">
        <v>4.05</v>
      </c>
      <c r="G94" s="392">
        <v>89</v>
      </c>
      <c r="H94" s="69">
        <f t="shared" si="1"/>
        <v>89</v>
      </c>
    </row>
    <row r="95" spans="1:8" ht="15" customHeight="1" x14ac:dyDescent="0.25">
      <c r="A95" s="54">
        <v>90</v>
      </c>
      <c r="B95" s="51" t="s">
        <v>33</v>
      </c>
      <c r="C95" s="3" t="s">
        <v>20</v>
      </c>
      <c r="D95" s="208">
        <v>12</v>
      </c>
      <c r="E95" s="107">
        <v>3.1665999999999999</v>
      </c>
      <c r="F95" s="198">
        <v>4.05</v>
      </c>
      <c r="G95" s="387">
        <v>90</v>
      </c>
      <c r="H95" s="69">
        <f t="shared" si="1"/>
        <v>90</v>
      </c>
    </row>
    <row r="96" spans="1:8" ht="15" customHeight="1" thickBot="1" x14ac:dyDescent="0.3">
      <c r="A96" s="365">
        <v>91</v>
      </c>
      <c r="B96" s="366" t="s">
        <v>33</v>
      </c>
      <c r="C96" s="367" t="s">
        <v>16</v>
      </c>
      <c r="D96" s="382">
        <v>20</v>
      </c>
      <c r="E96" s="383">
        <v>3.1</v>
      </c>
      <c r="F96" s="384">
        <v>4.05</v>
      </c>
      <c r="G96" s="389">
        <v>91</v>
      </c>
      <c r="H96" s="385">
        <f t="shared" si="1"/>
        <v>91</v>
      </c>
    </row>
    <row r="97" spans="1:8" ht="15" customHeight="1" x14ac:dyDescent="0.25">
      <c r="A97" s="50"/>
      <c r="B97" s="38"/>
      <c r="C97" s="71" t="s">
        <v>62</v>
      </c>
      <c r="D97" s="71"/>
      <c r="E97" s="58">
        <f>AVERAGE(E6:E96)</f>
        <v>3.8286714285714281</v>
      </c>
      <c r="F97" s="71"/>
      <c r="G97" s="71"/>
      <c r="H97" s="59"/>
    </row>
    <row r="98" spans="1:8" x14ac:dyDescent="0.25">
      <c r="B98" s="38"/>
      <c r="C98" s="72" t="s">
        <v>63</v>
      </c>
      <c r="D98" s="72"/>
      <c r="E98" s="195">
        <v>4.05</v>
      </c>
      <c r="F98" s="72"/>
      <c r="G98" s="72"/>
      <c r="H98" s="59"/>
    </row>
    <row r="99" spans="1:8" x14ac:dyDescent="0.25">
      <c r="B99" s="32"/>
      <c r="C99" s="57"/>
      <c r="D99" s="57"/>
      <c r="E99" s="57"/>
      <c r="F99" s="57"/>
      <c r="G99" s="57"/>
      <c r="H99" s="57"/>
    </row>
    <row r="100" spans="1:8" x14ac:dyDescent="0.25">
      <c r="C100" s="57"/>
      <c r="D100" s="57"/>
      <c r="E100" s="57"/>
      <c r="F100" s="57"/>
      <c r="G100" s="57"/>
      <c r="H100" s="57"/>
    </row>
    <row r="101" spans="1:8" x14ac:dyDescent="0.25">
      <c r="C101" s="57"/>
      <c r="D101" s="57"/>
      <c r="E101" s="57"/>
      <c r="F101" s="57"/>
      <c r="G101" s="57"/>
      <c r="H101" s="57"/>
    </row>
    <row r="102" spans="1:8" x14ac:dyDescent="0.25">
      <c r="C102" s="57"/>
      <c r="D102" s="57"/>
      <c r="E102" s="57"/>
      <c r="F102" s="57"/>
      <c r="G102" s="57"/>
      <c r="H102" s="57"/>
    </row>
  </sheetData>
  <sortState ref="A5:BG126">
    <sortCondition ref="H7"/>
  </sortState>
  <mergeCells count="6">
    <mergeCell ref="H4:H5"/>
    <mergeCell ref="B2:C2"/>
    <mergeCell ref="A4:A5"/>
    <mergeCell ref="B4:B5"/>
    <mergeCell ref="C4:C5"/>
    <mergeCell ref="D4:F4"/>
  </mergeCells>
  <conditionalFormatting sqref="E6:E98">
    <cfRule type="cellIs" dxfId="17" priority="1" operator="equal">
      <formula>$E$97</formula>
    </cfRule>
    <cfRule type="containsBlanks" dxfId="16" priority="2" stopIfTrue="1">
      <formula>LEN(TRIM(E6))=0</formula>
    </cfRule>
    <cfRule type="cellIs" dxfId="15" priority="3" stopIfTrue="1" operator="lessThan">
      <formula>3.5</formula>
    </cfRule>
    <cfRule type="cellIs" dxfId="14" priority="4" stopIfTrue="1" operator="between">
      <formula>3.5</formula>
      <formula>$E$97</formula>
    </cfRule>
    <cfRule type="cellIs" dxfId="13" priority="5" stopIfTrue="1" operator="between">
      <formula>$E$97</formula>
      <formula>4.5</formula>
    </cfRule>
    <cfRule type="cellIs" dxfId="12" priority="6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zoomScale="90" zoomScaleNormal="90" workbookViewId="0">
      <selection activeCell="C5" sqref="C5"/>
    </sheetView>
  </sheetViews>
  <sheetFormatPr defaultRowHeight="15" x14ac:dyDescent="0.25"/>
  <cols>
    <col min="1" max="1" width="4.7109375" style="5" customWidth="1"/>
    <col min="2" max="2" width="18.7109375" style="5" customWidth="1"/>
    <col min="3" max="3" width="32.85546875" style="5" customWidth="1"/>
    <col min="4" max="4" width="8.7109375" style="5" customWidth="1"/>
    <col min="5" max="5" width="9.7109375" style="5" customWidth="1"/>
    <col min="6" max="6" width="7.7109375" style="5" customWidth="1"/>
    <col min="7" max="7" width="8.7109375" style="5" customWidth="1"/>
    <col min="8" max="9" width="7.7109375" style="5" customWidth="1"/>
    <col min="10" max="16384" width="9.140625" style="5"/>
  </cols>
  <sheetData>
    <row r="1" spans="1:10" ht="15" customHeight="1" x14ac:dyDescent="0.25">
      <c r="E1"/>
      <c r="G1" s="66"/>
      <c r="H1" s="13" t="s">
        <v>58</v>
      </c>
    </row>
    <row r="2" spans="1:10" ht="15" customHeight="1" x14ac:dyDescent="0.25">
      <c r="B2" s="6"/>
      <c r="C2" s="428" t="s">
        <v>146</v>
      </c>
      <c r="D2" s="428"/>
      <c r="E2" s="142">
        <v>2025</v>
      </c>
      <c r="F2" s="6"/>
      <c r="G2" s="67"/>
      <c r="H2" s="13" t="s">
        <v>60</v>
      </c>
      <c r="I2" s="6"/>
      <c r="J2" s="6"/>
    </row>
    <row r="3" spans="1:10" ht="15" customHeight="1" x14ac:dyDescent="0.25">
      <c r="B3" s="6"/>
      <c r="C3" s="6"/>
      <c r="D3" s="6"/>
      <c r="E3"/>
      <c r="F3" s="6"/>
      <c r="G3" s="153"/>
      <c r="H3" s="13" t="s">
        <v>61</v>
      </c>
      <c r="I3" s="6"/>
      <c r="J3" s="6"/>
    </row>
    <row r="4" spans="1:10" ht="15" customHeight="1" thickBot="1" x14ac:dyDescent="0.3">
      <c r="E4"/>
      <c r="F4" s="6"/>
      <c r="G4" s="14"/>
      <c r="H4" s="13" t="s">
        <v>59</v>
      </c>
      <c r="I4" s="6"/>
      <c r="J4" s="6"/>
    </row>
    <row r="5" spans="1:10" ht="42" customHeight="1" thickBot="1" x14ac:dyDescent="0.3">
      <c r="A5" s="133" t="s">
        <v>0</v>
      </c>
      <c r="B5" s="96" t="s">
        <v>37</v>
      </c>
      <c r="C5" s="96" t="s">
        <v>42</v>
      </c>
      <c r="D5" s="96" t="s">
        <v>71</v>
      </c>
      <c r="E5" s="381" t="s">
        <v>149</v>
      </c>
    </row>
    <row r="6" spans="1:10" ht="15" customHeight="1" thickBot="1" x14ac:dyDescent="0.3">
      <c r="A6" s="134"/>
      <c r="B6" s="135"/>
      <c r="C6" s="135" t="s">
        <v>72</v>
      </c>
      <c r="D6" s="135">
        <f>SUM(D7:D97)</f>
        <v>2915</v>
      </c>
      <c r="E6" s="136">
        <f>AVERAGE(E7:E97)</f>
        <v>3.8286714285714281</v>
      </c>
    </row>
    <row r="7" spans="1:10" ht="15" customHeight="1" x14ac:dyDescent="0.25">
      <c r="A7" s="137">
        <v>1</v>
      </c>
      <c r="B7" s="7" t="s">
        <v>34</v>
      </c>
      <c r="C7" s="23" t="s">
        <v>46</v>
      </c>
      <c r="D7" s="121">
        <v>25</v>
      </c>
      <c r="E7" s="123">
        <v>4.6399999999999997</v>
      </c>
    </row>
    <row r="8" spans="1:10" ht="15" customHeight="1" x14ac:dyDescent="0.25">
      <c r="A8" s="29">
        <v>2</v>
      </c>
      <c r="B8" s="2" t="s">
        <v>36</v>
      </c>
      <c r="C8" s="15" t="s">
        <v>25</v>
      </c>
      <c r="D8" s="106">
        <v>28</v>
      </c>
      <c r="E8" s="108">
        <v>4.4638999999999998</v>
      </c>
      <c r="G8" s="37"/>
    </row>
    <row r="9" spans="1:10" ht="15" customHeight="1" x14ac:dyDescent="0.25">
      <c r="A9" s="29">
        <v>3</v>
      </c>
      <c r="B9" s="2" t="s">
        <v>30</v>
      </c>
      <c r="C9" s="15" t="s">
        <v>1</v>
      </c>
      <c r="D9" s="106">
        <v>31</v>
      </c>
      <c r="E9" s="108">
        <v>4.3871000000000002</v>
      </c>
      <c r="G9" s="37"/>
    </row>
    <row r="10" spans="1:10" ht="15" customHeight="1" x14ac:dyDescent="0.25">
      <c r="A10" s="29">
        <v>4</v>
      </c>
      <c r="B10" s="2" t="s">
        <v>33</v>
      </c>
      <c r="C10" s="15" t="s">
        <v>68</v>
      </c>
      <c r="D10" s="106">
        <v>24</v>
      </c>
      <c r="E10" s="108">
        <v>4.375</v>
      </c>
      <c r="G10" s="37"/>
    </row>
    <row r="11" spans="1:10" ht="15" customHeight="1" x14ac:dyDescent="0.25">
      <c r="A11" s="29">
        <v>5</v>
      </c>
      <c r="B11" s="2" t="s">
        <v>31</v>
      </c>
      <c r="C11" s="15" t="s">
        <v>95</v>
      </c>
      <c r="D11" s="106">
        <v>27</v>
      </c>
      <c r="E11" s="108">
        <v>4.3704000000000001</v>
      </c>
      <c r="G11" s="37"/>
    </row>
    <row r="12" spans="1:10" ht="15" customHeight="1" x14ac:dyDescent="0.25">
      <c r="A12" s="29">
        <v>6</v>
      </c>
      <c r="B12" s="2" t="s">
        <v>33</v>
      </c>
      <c r="C12" s="16" t="s">
        <v>15</v>
      </c>
      <c r="D12" s="106">
        <v>26</v>
      </c>
      <c r="E12" s="108">
        <v>4.3460999999999999</v>
      </c>
      <c r="G12" s="37"/>
    </row>
    <row r="13" spans="1:10" ht="15" customHeight="1" x14ac:dyDescent="0.25">
      <c r="A13" s="29">
        <v>7</v>
      </c>
      <c r="B13" s="2" t="s">
        <v>35</v>
      </c>
      <c r="C13" s="15" t="s">
        <v>84</v>
      </c>
      <c r="D13" s="106">
        <v>64</v>
      </c>
      <c r="E13" s="108">
        <v>4.3441999999999998</v>
      </c>
      <c r="G13" s="37"/>
    </row>
    <row r="14" spans="1:10" ht="15" customHeight="1" x14ac:dyDescent="0.25">
      <c r="A14" s="29">
        <v>8</v>
      </c>
      <c r="B14" s="2" t="s">
        <v>33</v>
      </c>
      <c r="C14" s="15" t="s">
        <v>19</v>
      </c>
      <c r="D14" s="106">
        <v>24</v>
      </c>
      <c r="E14" s="108">
        <v>4.2915999999999999</v>
      </c>
      <c r="G14" s="37"/>
    </row>
    <row r="15" spans="1:10" ht="15" customHeight="1" x14ac:dyDescent="0.25">
      <c r="A15" s="29">
        <v>9</v>
      </c>
      <c r="B15" s="2" t="s">
        <v>35</v>
      </c>
      <c r="C15" s="15" t="s">
        <v>123</v>
      </c>
      <c r="D15" s="106">
        <v>25</v>
      </c>
      <c r="E15" s="108">
        <v>4.28</v>
      </c>
      <c r="G15" s="37"/>
    </row>
    <row r="16" spans="1:10" ht="15" customHeight="1" thickBot="1" x14ac:dyDescent="0.3">
      <c r="A16" s="138">
        <v>10</v>
      </c>
      <c r="B16" s="9" t="s">
        <v>30</v>
      </c>
      <c r="C16" s="18" t="s">
        <v>88</v>
      </c>
      <c r="D16" s="117">
        <v>19</v>
      </c>
      <c r="E16" s="119">
        <v>4.2631999999999994</v>
      </c>
      <c r="G16" s="37"/>
    </row>
    <row r="17" spans="1:7" ht="15" customHeight="1" x14ac:dyDescent="0.25">
      <c r="A17" s="30">
        <v>11</v>
      </c>
      <c r="B17" s="7" t="s">
        <v>36</v>
      </c>
      <c r="C17" s="23" t="s">
        <v>134</v>
      </c>
      <c r="D17" s="121">
        <v>26</v>
      </c>
      <c r="E17" s="123">
        <v>4.2312000000000003</v>
      </c>
      <c r="G17" s="37"/>
    </row>
    <row r="18" spans="1:7" ht="15" customHeight="1" x14ac:dyDescent="0.25">
      <c r="A18" s="29">
        <v>12</v>
      </c>
      <c r="B18" s="2" t="s">
        <v>31</v>
      </c>
      <c r="C18" s="15" t="s">
        <v>55</v>
      </c>
      <c r="D18" s="106">
        <v>23</v>
      </c>
      <c r="E18" s="108">
        <v>4.2172999999999998</v>
      </c>
      <c r="G18" s="37"/>
    </row>
    <row r="19" spans="1:7" ht="15" customHeight="1" x14ac:dyDescent="0.25">
      <c r="A19" s="29">
        <v>13</v>
      </c>
      <c r="B19" s="2" t="s">
        <v>31</v>
      </c>
      <c r="C19" s="15" t="s">
        <v>93</v>
      </c>
      <c r="D19" s="106">
        <v>27</v>
      </c>
      <c r="E19" s="108">
        <v>4.1852</v>
      </c>
      <c r="G19" s="37"/>
    </row>
    <row r="20" spans="1:7" ht="15" customHeight="1" x14ac:dyDescent="0.25">
      <c r="A20" s="29">
        <v>14</v>
      </c>
      <c r="B20" s="2" t="s">
        <v>34</v>
      </c>
      <c r="C20" s="15" t="s">
        <v>109</v>
      </c>
      <c r="D20" s="106">
        <v>23</v>
      </c>
      <c r="E20" s="108">
        <v>4.1303999999999998</v>
      </c>
      <c r="G20" s="37"/>
    </row>
    <row r="21" spans="1:7" ht="15" customHeight="1" x14ac:dyDescent="0.25">
      <c r="A21" s="29">
        <v>15</v>
      </c>
      <c r="B21" s="2" t="s">
        <v>35</v>
      </c>
      <c r="C21" s="15" t="s">
        <v>132</v>
      </c>
      <c r="D21" s="106">
        <v>78</v>
      </c>
      <c r="E21" s="108">
        <v>4.1280999999999999</v>
      </c>
      <c r="G21" s="37"/>
    </row>
    <row r="22" spans="1:7" ht="15" customHeight="1" x14ac:dyDescent="0.25">
      <c r="A22" s="29">
        <v>16</v>
      </c>
      <c r="B22" s="2" t="s">
        <v>32</v>
      </c>
      <c r="C22" s="15" t="s">
        <v>13</v>
      </c>
      <c r="D22" s="106">
        <v>26</v>
      </c>
      <c r="E22" s="108">
        <v>4.0769000000000002</v>
      </c>
      <c r="G22" s="37"/>
    </row>
    <row r="23" spans="1:7" ht="15" customHeight="1" x14ac:dyDescent="0.25">
      <c r="A23" s="29">
        <v>17</v>
      </c>
      <c r="B23" s="2" t="s">
        <v>36</v>
      </c>
      <c r="C23" s="15" t="s">
        <v>27</v>
      </c>
      <c r="D23" s="106">
        <v>30</v>
      </c>
      <c r="E23" s="108">
        <v>4.0667</v>
      </c>
      <c r="G23" s="37"/>
    </row>
    <row r="24" spans="1:7" ht="15" customHeight="1" x14ac:dyDescent="0.25">
      <c r="A24" s="29">
        <v>18</v>
      </c>
      <c r="B24" s="2" t="s">
        <v>35</v>
      </c>
      <c r="C24" s="15" t="s">
        <v>81</v>
      </c>
      <c r="D24" s="106">
        <v>58</v>
      </c>
      <c r="E24" s="108">
        <v>4.0517000000000003</v>
      </c>
      <c r="G24" s="37"/>
    </row>
    <row r="25" spans="1:7" ht="15" customHeight="1" x14ac:dyDescent="0.25">
      <c r="A25" s="29">
        <v>19</v>
      </c>
      <c r="B25" s="2" t="s">
        <v>35</v>
      </c>
      <c r="C25" s="16" t="s">
        <v>128</v>
      </c>
      <c r="D25" s="106">
        <v>25</v>
      </c>
      <c r="E25" s="108">
        <v>4.04</v>
      </c>
      <c r="G25" s="37"/>
    </row>
    <row r="26" spans="1:7" ht="15" customHeight="1" thickBot="1" x14ac:dyDescent="0.3">
      <c r="A26" s="138">
        <v>20</v>
      </c>
      <c r="B26" s="9" t="s">
        <v>33</v>
      </c>
      <c r="C26" s="18" t="s">
        <v>21</v>
      </c>
      <c r="D26" s="117">
        <v>26</v>
      </c>
      <c r="E26" s="119">
        <v>4.0380999999999991</v>
      </c>
      <c r="G26" s="37"/>
    </row>
    <row r="27" spans="1:7" ht="15" customHeight="1" x14ac:dyDescent="0.25">
      <c r="A27" s="30">
        <v>21</v>
      </c>
      <c r="B27" s="7" t="s">
        <v>35</v>
      </c>
      <c r="C27" s="85" t="s">
        <v>82</v>
      </c>
      <c r="D27" s="121">
        <v>32</v>
      </c>
      <c r="E27" s="123">
        <v>4.0316999999999998</v>
      </c>
      <c r="G27" s="37"/>
    </row>
    <row r="28" spans="1:7" ht="15" customHeight="1" x14ac:dyDescent="0.25">
      <c r="A28" s="29">
        <v>22</v>
      </c>
      <c r="B28" s="2" t="s">
        <v>31</v>
      </c>
      <c r="C28" s="15" t="s">
        <v>92</v>
      </c>
      <c r="D28" s="106">
        <v>21</v>
      </c>
      <c r="E28" s="108">
        <v>4</v>
      </c>
      <c r="G28" s="37"/>
    </row>
    <row r="29" spans="1:7" ht="15" customHeight="1" x14ac:dyDescent="0.25">
      <c r="A29" s="29">
        <v>23</v>
      </c>
      <c r="B29" s="2" t="s">
        <v>35</v>
      </c>
      <c r="C29" s="15" t="s">
        <v>127</v>
      </c>
      <c r="D29" s="106">
        <v>28</v>
      </c>
      <c r="E29" s="108">
        <v>4</v>
      </c>
      <c r="G29" s="37"/>
    </row>
    <row r="30" spans="1:7" ht="15" customHeight="1" x14ac:dyDescent="0.25">
      <c r="A30" s="29">
        <v>24</v>
      </c>
      <c r="B30" s="2" t="s">
        <v>32</v>
      </c>
      <c r="C30" s="15" t="s">
        <v>97</v>
      </c>
      <c r="D30" s="106">
        <v>22</v>
      </c>
      <c r="E30" s="108">
        <v>3.9996000000000005</v>
      </c>
      <c r="G30" s="37"/>
    </row>
    <row r="31" spans="1:7" ht="15" customHeight="1" x14ac:dyDescent="0.25">
      <c r="A31" s="29">
        <v>25</v>
      </c>
      <c r="B31" s="2" t="s">
        <v>34</v>
      </c>
      <c r="C31" s="16" t="s">
        <v>137</v>
      </c>
      <c r="D31" s="106">
        <v>48</v>
      </c>
      <c r="E31" s="108">
        <v>3.9793000000000003</v>
      </c>
      <c r="G31" s="37"/>
    </row>
    <row r="32" spans="1:7" ht="15" customHeight="1" x14ac:dyDescent="0.25">
      <c r="A32" s="29">
        <v>26</v>
      </c>
      <c r="B32" s="2" t="s">
        <v>35</v>
      </c>
      <c r="C32" s="15" t="s">
        <v>147</v>
      </c>
      <c r="D32" s="106">
        <v>31</v>
      </c>
      <c r="E32" s="108">
        <v>3.9676999999999998</v>
      </c>
      <c r="G32" s="37"/>
    </row>
    <row r="33" spans="1:7" ht="15" customHeight="1" x14ac:dyDescent="0.25">
      <c r="A33" s="29">
        <v>27</v>
      </c>
      <c r="B33" s="2" t="s">
        <v>35</v>
      </c>
      <c r="C33" s="15" t="s">
        <v>83</v>
      </c>
      <c r="D33" s="106">
        <v>60</v>
      </c>
      <c r="E33" s="108">
        <v>3.9665999999999997</v>
      </c>
      <c r="G33" s="37"/>
    </row>
    <row r="34" spans="1:7" ht="15" customHeight="1" x14ac:dyDescent="0.25">
      <c r="A34" s="29">
        <v>28</v>
      </c>
      <c r="B34" s="2" t="s">
        <v>35</v>
      </c>
      <c r="C34" s="15" t="s">
        <v>144</v>
      </c>
      <c r="D34" s="106">
        <v>28</v>
      </c>
      <c r="E34" s="108">
        <v>3.9642999999999997</v>
      </c>
      <c r="G34" s="37"/>
    </row>
    <row r="35" spans="1:7" ht="15" customHeight="1" x14ac:dyDescent="0.25">
      <c r="A35" s="29">
        <v>29</v>
      </c>
      <c r="B35" s="2" t="s">
        <v>34</v>
      </c>
      <c r="C35" s="15" t="s">
        <v>69</v>
      </c>
      <c r="D35" s="106">
        <v>27</v>
      </c>
      <c r="E35" s="108">
        <v>3.9629999999999996</v>
      </c>
      <c r="G35" s="37"/>
    </row>
    <row r="36" spans="1:7" ht="15" customHeight="1" thickBot="1" x14ac:dyDescent="0.3">
      <c r="A36" s="138">
        <v>30</v>
      </c>
      <c r="B36" s="9" t="s">
        <v>35</v>
      </c>
      <c r="C36" s="18" t="s">
        <v>124</v>
      </c>
      <c r="D36" s="117">
        <v>26</v>
      </c>
      <c r="E36" s="119">
        <v>3.9611000000000001</v>
      </c>
      <c r="G36" s="37"/>
    </row>
    <row r="37" spans="1:7" ht="15" customHeight="1" x14ac:dyDescent="0.25">
      <c r="A37" s="30">
        <v>31</v>
      </c>
      <c r="B37" s="7" t="s">
        <v>35</v>
      </c>
      <c r="C37" s="23" t="s">
        <v>117</v>
      </c>
      <c r="D37" s="121">
        <v>22</v>
      </c>
      <c r="E37" s="123">
        <v>3.9545000000000003</v>
      </c>
      <c r="G37" s="37"/>
    </row>
    <row r="38" spans="1:7" ht="15" customHeight="1" x14ac:dyDescent="0.25">
      <c r="A38" s="29">
        <v>32</v>
      </c>
      <c r="B38" s="2" t="s">
        <v>36</v>
      </c>
      <c r="C38" s="16" t="s">
        <v>26</v>
      </c>
      <c r="D38" s="106">
        <v>27</v>
      </c>
      <c r="E38" s="108">
        <v>3.9256000000000002</v>
      </c>
      <c r="G38" s="37"/>
    </row>
    <row r="39" spans="1:7" ht="15" customHeight="1" x14ac:dyDescent="0.25">
      <c r="A39" s="29">
        <v>33</v>
      </c>
      <c r="B39" s="2" t="s">
        <v>32</v>
      </c>
      <c r="C39" s="15" t="s">
        <v>53</v>
      </c>
      <c r="D39" s="106">
        <v>26</v>
      </c>
      <c r="E39" s="108">
        <v>3.9229999999999996</v>
      </c>
      <c r="G39" s="37"/>
    </row>
    <row r="40" spans="1:7" ht="15" customHeight="1" x14ac:dyDescent="0.25">
      <c r="A40" s="29">
        <v>34</v>
      </c>
      <c r="B40" s="2" t="s">
        <v>32</v>
      </c>
      <c r="C40" s="15" t="s">
        <v>10</v>
      </c>
      <c r="D40" s="106">
        <v>24</v>
      </c>
      <c r="E40" s="108">
        <v>3.9167000000000001</v>
      </c>
      <c r="G40" s="37"/>
    </row>
    <row r="41" spans="1:7" ht="15" customHeight="1" x14ac:dyDescent="0.25">
      <c r="A41" s="29">
        <v>35</v>
      </c>
      <c r="B41" s="2" t="s">
        <v>33</v>
      </c>
      <c r="C41" s="15" t="s">
        <v>48</v>
      </c>
      <c r="D41" s="106">
        <v>48</v>
      </c>
      <c r="E41" s="108">
        <v>3.8957999999999999</v>
      </c>
      <c r="G41" s="37"/>
    </row>
    <row r="42" spans="1:7" ht="15" customHeight="1" x14ac:dyDescent="0.25">
      <c r="A42" s="29">
        <v>36</v>
      </c>
      <c r="B42" s="2" t="s">
        <v>33</v>
      </c>
      <c r="C42" s="15" t="s">
        <v>14</v>
      </c>
      <c r="D42" s="106">
        <v>52</v>
      </c>
      <c r="E42" s="108">
        <v>3.8845999999999998</v>
      </c>
      <c r="G42" s="37"/>
    </row>
    <row r="43" spans="1:7" ht="15" customHeight="1" x14ac:dyDescent="0.25">
      <c r="A43" s="29">
        <v>37</v>
      </c>
      <c r="B43" s="2" t="s">
        <v>31</v>
      </c>
      <c r="C43" s="15" t="s">
        <v>91</v>
      </c>
      <c r="D43" s="106">
        <v>25</v>
      </c>
      <c r="E43" s="108">
        <v>3.88</v>
      </c>
      <c r="G43" s="37"/>
    </row>
    <row r="44" spans="1:7" ht="15" customHeight="1" x14ac:dyDescent="0.25">
      <c r="A44" s="29">
        <v>38</v>
      </c>
      <c r="B44" s="2" t="s">
        <v>32</v>
      </c>
      <c r="C44" s="15" t="s">
        <v>101</v>
      </c>
      <c r="D44" s="106">
        <v>25</v>
      </c>
      <c r="E44" s="108">
        <v>3.88</v>
      </c>
      <c r="G44" s="37"/>
    </row>
    <row r="45" spans="1:7" ht="15" customHeight="1" x14ac:dyDescent="0.25">
      <c r="A45" s="29">
        <v>39</v>
      </c>
      <c r="B45" s="2" t="s">
        <v>33</v>
      </c>
      <c r="C45" s="15" t="s">
        <v>49</v>
      </c>
      <c r="D45" s="106">
        <v>25</v>
      </c>
      <c r="E45" s="108">
        <v>3.88</v>
      </c>
      <c r="G45" s="37"/>
    </row>
    <row r="46" spans="1:7" ht="15" customHeight="1" thickBot="1" x14ac:dyDescent="0.3">
      <c r="A46" s="138">
        <v>40</v>
      </c>
      <c r="B46" s="9" t="s">
        <v>35</v>
      </c>
      <c r="C46" s="18" t="s">
        <v>115</v>
      </c>
      <c r="D46" s="117">
        <v>22</v>
      </c>
      <c r="E46" s="119">
        <v>3.8637000000000001</v>
      </c>
      <c r="G46" s="37"/>
    </row>
    <row r="47" spans="1:7" ht="15" customHeight="1" x14ac:dyDescent="0.25">
      <c r="A47" s="30">
        <v>41</v>
      </c>
      <c r="B47" s="7" t="s">
        <v>35</v>
      </c>
      <c r="C47" s="23" t="s">
        <v>24</v>
      </c>
      <c r="D47" s="121">
        <v>22</v>
      </c>
      <c r="E47" s="123">
        <v>3.8635999999999999</v>
      </c>
      <c r="G47" s="37"/>
    </row>
    <row r="48" spans="1:7" ht="15" customHeight="1" x14ac:dyDescent="0.25">
      <c r="A48" s="29">
        <v>42</v>
      </c>
      <c r="B48" s="2" t="s">
        <v>33</v>
      </c>
      <c r="C48" s="15" t="s">
        <v>140</v>
      </c>
      <c r="D48" s="106">
        <v>33</v>
      </c>
      <c r="E48" s="108">
        <v>3.8485</v>
      </c>
      <c r="G48" s="37"/>
    </row>
    <row r="49" spans="1:7" ht="15" customHeight="1" x14ac:dyDescent="0.25">
      <c r="A49" s="29">
        <v>43</v>
      </c>
      <c r="B49" s="2" t="s">
        <v>30</v>
      </c>
      <c r="C49" s="15" t="s">
        <v>2</v>
      </c>
      <c r="D49" s="106">
        <v>25</v>
      </c>
      <c r="E49" s="108">
        <v>3.84</v>
      </c>
      <c r="G49" s="37"/>
    </row>
    <row r="50" spans="1:7" ht="15" customHeight="1" x14ac:dyDescent="0.25">
      <c r="A50" s="29">
        <v>44</v>
      </c>
      <c r="B50" s="2" t="s">
        <v>34</v>
      </c>
      <c r="C50" s="16" t="s">
        <v>43</v>
      </c>
      <c r="D50" s="106">
        <v>25</v>
      </c>
      <c r="E50" s="108">
        <v>3.84</v>
      </c>
      <c r="G50" s="37"/>
    </row>
    <row r="51" spans="1:7" ht="15" customHeight="1" x14ac:dyDescent="0.25">
      <c r="A51" s="29">
        <v>45</v>
      </c>
      <c r="B51" s="2" t="s">
        <v>33</v>
      </c>
      <c r="C51" s="15" t="s">
        <v>51</v>
      </c>
      <c r="D51" s="106">
        <v>56</v>
      </c>
      <c r="E51" s="108">
        <v>3.8393000000000002</v>
      </c>
      <c r="G51" s="37"/>
    </row>
    <row r="52" spans="1:7" ht="15" customHeight="1" x14ac:dyDescent="0.25">
      <c r="A52" s="29">
        <v>46</v>
      </c>
      <c r="B52" s="2" t="s">
        <v>36</v>
      </c>
      <c r="C52" s="15" t="s">
        <v>135</v>
      </c>
      <c r="D52" s="106">
        <v>110</v>
      </c>
      <c r="E52" s="108">
        <v>3.8363999999999998</v>
      </c>
      <c r="G52" s="37"/>
    </row>
    <row r="53" spans="1:7" ht="15" customHeight="1" x14ac:dyDescent="0.25">
      <c r="A53" s="29">
        <v>47</v>
      </c>
      <c r="B53" s="2" t="s">
        <v>34</v>
      </c>
      <c r="C53" s="15" t="s">
        <v>107</v>
      </c>
      <c r="D53" s="106">
        <v>50</v>
      </c>
      <c r="E53" s="108">
        <v>3.82</v>
      </c>
      <c r="G53" s="37"/>
    </row>
    <row r="54" spans="1:7" ht="15" customHeight="1" x14ac:dyDescent="0.25">
      <c r="A54" s="29">
        <v>48</v>
      </c>
      <c r="B54" s="2" t="s">
        <v>35</v>
      </c>
      <c r="C54" s="16" t="s">
        <v>122</v>
      </c>
      <c r="D54" s="106">
        <v>26</v>
      </c>
      <c r="E54" s="108">
        <v>3.8075999999999999</v>
      </c>
      <c r="G54" s="37"/>
    </row>
    <row r="55" spans="1:7" ht="15" customHeight="1" x14ac:dyDescent="0.25">
      <c r="A55" s="29">
        <v>49</v>
      </c>
      <c r="B55" s="2" t="s">
        <v>35</v>
      </c>
      <c r="C55" s="15" t="s">
        <v>130</v>
      </c>
      <c r="D55" s="106">
        <v>26</v>
      </c>
      <c r="E55" s="108">
        <v>3.8075999999999999</v>
      </c>
      <c r="G55" s="37"/>
    </row>
    <row r="56" spans="1:7" ht="15" customHeight="1" thickBot="1" x14ac:dyDescent="0.3">
      <c r="A56" s="138">
        <v>50</v>
      </c>
      <c r="B56" s="9" t="s">
        <v>35</v>
      </c>
      <c r="C56" s="86" t="s">
        <v>119</v>
      </c>
      <c r="D56" s="117">
        <v>51</v>
      </c>
      <c r="E56" s="119">
        <v>3.8039000000000001</v>
      </c>
      <c r="G56" s="37"/>
    </row>
    <row r="57" spans="1:7" ht="15" customHeight="1" x14ac:dyDescent="0.25">
      <c r="A57" s="30">
        <v>51</v>
      </c>
      <c r="B57" s="7" t="s">
        <v>36</v>
      </c>
      <c r="C57" s="23" t="s">
        <v>40</v>
      </c>
      <c r="D57" s="121">
        <v>24</v>
      </c>
      <c r="E57" s="123">
        <v>3.7920000000000003</v>
      </c>
      <c r="G57" s="37"/>
    </row>
    <row r="58" spans="1:7" ht="15" customHeight="1" x14ac:dyDescent="0.25">
      <c r="A58" s="29">
        <v>52</v>
      </c>
      <c r="B58" s="2" t="s">
        <v>35</v>
      </c>
      <c r="C58" s="15" t="s">
        <v>125</v>
      </c>
      <c r="D58" s="106">
        <v>24</v>
      </c>
      <c r="E58" s="108">
        <v>3.7915999999999999</v>
      </c>
      <c r="G58" s="37"/>
    </row>
    <row r="59" spans="1:7" ht="15" customHeight="1" x14ac:dyDescent="0.25">
      <c r="A59" s="29">
        <v>53</v>
      </c>
      <c r="B59" s="2" t="s">
        <v>30</v>
      </c>
      <c r="C59" s="15" t="s">
        <v>80</v>
      </c>
      <c r="D59" s="106">
        <v>23</v>
      </c>
      <c r="E59" s="108">
        <v>3.7829999999999995</v>
      </c>
      <c r="G59" s="37"/>
    </row>
    <row r="60" spans="1:7" ht="15" customHeight="1" x14ac:dyDescent="0.25">
      <c r="A60" s="29">
        <v>54</v>
      </c>
      <c r="B60" s="2" t="s">
        <v>34</v>
      </c>
      <c r="C60" s="15" t="s">
        <v>111</v>
      </c>
      <c r="D60" s="106">
        <v>23</v>
      </c>
      <c r="E60" s="108">
        <v>3.7826999999999997</v>
      </c>
      <c r="G60" s="37"/>
    </row>
    <row r="61" spans="1:7" ht="15" customHeight="1" x14ac:dyDescent="0.25">
      <c r="A61" s="29">
        <v>55</v>
      </c>
      <c r="B61" s="2" t="s">
        <v>35</v>
      </c>
      <c r="C61" s="15" t="s">
        <v>131</v>
      </c>
      <c r="D61" s="106">
        <v>56</v>
      </c>
      <c r="E61" s="108">
        <v>3.7677999999999998</v>
      </c>
      <c r="G61" s="37"/>
    </row>
    <row r="62" spans="1:7" ht="15" customHeight="1" x14ac:dyDescent="0.25">
      <c r="A62" s="29">
        <v>56</v>
      </c>
      <c r="B62" s="2" t="s">
        <v>35</v>
      </c>
      <c r="C62" s="15" t="s">
        <v>133</v>
      </c>
      <c r="D62" s="106">
        <v>84</v>
      </c>
      <c r="E62" s="108">
        <v>3.762</v>
      </c>
      <c r="G62" s="37"/>
    </row>
    <row r="63" spans="1:7" ht="15" customHeight="1" x14ac:dyDescent="0.25">
      <c r="A63" s="29">
        <v>57</v>
      </c>
      <c r="B63" s="2" t="s">
        <v>30</v>
      </c>
      <c r="C63" s="15" t="s">
        <v>90</v>
      </c>
      <c r="D63" s="106">
        <v>25</v>
      </c>
      <c r="E63" s="108">
        <v>3.76</v>
      </c>
      <c r="G63" s="37"/>
    </row>
    <row r="64" spans="1:7" ht="15" customHeight="1" x14ac:dyDescent="0.25">
      <c r="A64" s="29">
        <v>58</v>
      </c>
      <c r="B64" s="2" t="s">
        <v>31</v>
      </c>
      <c r="C64" s="15" t="s">
        <v>94</v>
      </c>
      <c r="D64" s="106">
        <v>25</v>
      </c>
      <c r="E64" s="108">
        <v>3.76</v>
      </c>
      <c r="G64" s="37"/>
    </row>
    <row r="65" spans="1:7" ht="15" customHeight="1" x14ac:dyDescent="0.25">
      <c r="A65" s="29">
        <v>59</v>
      </c>
      <c r="B65" s="2" t="s">
        <v>33</v>
      </c>
      <c r="C65" s="15" t="s">
        <v>136</v>
      </c>
      <c r="D65" s="106">
        <v>50</v>
      </c>
      <c r="E65" s="108">
        <v>3.76</v>
      </c>
      <c r="G65" s="37"/>
    </row>
    <row r="66" spans="1:7" ht="15" customHeight="1" thickBot="1" x14ac:dyDescent="0.3">
      <c r="A66" s="138">
        <v>60</v>
      </c>
      <c r="B66" s="9" t="s">
        <v>30</v>
      </c>
      <c r="C66" s="18" t="s">
        <v>87</v>
      </c>
      <c r="D66" s="117">
        <v>22</v>
      </c>
      <c r="E66" s="119">
        <v>3.7269000000000005</v>
      </c>
      <c r="G66" s="37"/>
    </row>
    <row r="67" spans="1:7" ht="15" customHeight="1" x14ac:dyDescent="0.25">
      <c r="A67" s="30">
        <v>61</v>
      </c>
      <c r="B67" s="7" t="s">
        <v>32</v>
      </c>
      <c r="C67" s="23" t="s">
        <v>12</v>
      </c>
      <c r="D67" s="121">
        <v>17</v>
      </c>
      <c r="E67" s="123">
        <v>3.7055000000000002</v>
      </c>
      <c r="G67" s="37"/>
    </row>
    <row r="68" spans="1:7" ht="15" customHeight="1" x14ac:dyDescent="0.25">
      <c r="A68" s="29">
        <v>62</v>
      </c>
      <c r="B68" s="2" t="s">
        <v>35</v>
      </c>
      <c r="C68" s="15" t="s">
        <v>120</v>
      </c>
      <c r="D68" s="106">
        <v>26</v>
      </c>
      <c r="E68" s="108">
        <v>3.6923000000000004</v>
      </c>
      <c r="G68" s="37"/>
    </row>
    <row r="69" spans="1:7" ht="15" customHeight="1" x14ac:dyDescent="0.25">
      <c r="A69" s="29">
        <v>63</v>
      </c>
      <c r="B69" s="2" t="s">
        <v>34</v>
      </c>
      <c r="C69" s="15" t="s">
        <v>110</v>
      </c>
      <c r="D69" s="106">
        <v>19</v>
      </c>
      <c r="E69" s="108">
        <v>3.6839000000000004</v>
      </c>
      <c r="G69" s="37"/>
    </row>
    <row r="70" spans="1:7" ht="15" customHeight="1" x14ac:dyDescent="0.25">
      <c r="A70" s="29">
        <v>64</v>
      </c>
      <c r="B70" s="2" t="s">
        <v>35</v>
      </c>
      <c r="C70" s="15" t="s">
        <v>141</v>
      </c>
      <c r="D70" s="106">
        <v>27</v>
      </c>
      <c r="E70" s="108">
        <v>3.6667000000000001</v>
      </c>
      <c r="G70" s="37"/>
    </row>
    <row r="71" spans="1:7" ht="15" customHeight="1" x14ac:dyDescent="0.25">
      <c r="A71" s="29">
        <v>65</v>
      </c>
      <c r="B71" s="2" t="s">
        <v>34</v>
      </c>
      <c r="C71" s="15" t="s">
        <v>45</v>
      </c>
      <c r="D71" s="106">
        <v>27</v>
      </c>
      <c r="E71" s="108">
        <v>3.6666000000000003</v>
      </c>
      <c r="G71" s="37"/>
    </row>
    <row r="72" spans="1:7" ht="15" customHeight="1" x14ac:dyDescent="0.25">
      <c r="A72" s="29">
        <v>66</v>
      </c>
      <c r="B72" s="2" t="s">
        <v>31</v>
      </c>
      <c r="C72" s="15" t="s">
        <v>6</v>
      </c>
      <c r="D72" s="106">
        <v>20</v>
      </c>
      <c r="E72" s="108">
        <v>3.65</v>
      </c>
      <c r="G72" s="37"/>
    </row>
    <row r="73" spans="1:7" ht="15" customHeight="1" x14ac:dyDescent="0.25">
      <c r="A73" s="29">
        <v>67</v>
      </c>
      <c r="B73" s="2" t="s">
        <v>31</v>
      </c>
      <c r="C73" s="15" t="s">
        <v>5</v>
      </c>
      <c r="D73" s="106">
        <v>20</v>
      </c>
      <c r="E73" s="108">
        <v>3.65</v>
      </c>
      <c r="G73" s="37"/>
    </row>
    <row r="74" spans="1:7" ht="15" customHeight="1" x14ac:dyDescent="0.25">
      <c r="A74" s="29">
        <v>68</v>
      </c>
      <c r="B74" s="2" t="s">
        <v>32</v>
      </c>
      <c r="C74" s="15" t="s">
        <v>7</v>
      </c>
      <c r="D74" s="106">
        <v>17</v>
      </c>
      <c r="E74" s="108">
        <v>3.6471000000000005</v>
      </c>
      <c r="G74" s="37"/>
    </row>
    <row r="75" spans="1:7" ht="15" customHeight="1" x14ac:dyDescent="0.25">
      <c r="A75" s="29">
        <v>69</v>
      </c>
      <c r="B75" s="2" t="s">
        <v>35</v>
      </c>
      <c r="C75" s="15" t="s">
        <v>129</v>
      </c>
      <c r="D75" s="106">
        <v>60</v>
      </c>
      <c r="E75" s="108">
        <v>3.6337000000000002</v>
      </c>
      <c r="G75" s="37"/>
    </row>
    <row r="76" spans="1:7" ht="15" customHeight="1" thickBot="1" x14ac:dyDescent="0.3">
      <c r="A76" s="138">
        <v>70</v>
      </c>
      <c r="B76" s="9" t="s">
        <v>33</v>
      </c>
      <c r="C76" s="18" t="s">
        <v>106</v>
      </c>
      <c r="D76" s="117">
        <v>24</v>
      </c>
      <c r="E76" s="119">
        <v>3.6254000000000004</v>
      </c>
      <c r="G76" s="37"/>
    </row>
    <row r="77" spans="1:7" ht="15" customHeight="1" x14ac:dyDescent="0.25">
      <c r="A77" s="30">
        <v>71</v>
      </c>
      <c r="B77" s="7" t="s">
        <v>35</v>
      </c>
      <c r="C77" s="85" t="s">
        <v>116</v>
      </c>
      <c r="D77" s="121">
        <v>29</v>
      </c>
      <c r="E77" s="123">
        <v>3.6206999999999998</v>
      </c>
      <c r="G77" s="37"/>
    </row>
    <row r="78" spans="1:7" ht="15" customHeight="1" x14ac:dyDescent="0.25">
      <c r="A78" s="29">
        <v>72</v>
      </c>
      <c r="B78" s="2" t="s">
        <v>30</v>
      </c>
      <c r="C78" s="15" t="s">
        <v>39</v>
      </c>
      <c r="D78" s="106">
        <v>23</v>
      </c>
      <c r="E78" s="108">
        <v>3.6087000000000002</v>
      </c>
      <c r="G78" s="37"/>
    </row>
    <row r="79" spans="1:7" ht="15" customHeight="1" x14ac:dyDescent="0.25">
      <c r="A79" s="29">
        <v>73</v>
      </c>
      <c r="B79" s="2" t="s">
        <v>36</v>
      </c>
      <c r="C79" s="15" t="s">
        <v>145</v>
      </c>
      <c r="D79" s="106">
        <v>89</v>
      </c>
      <c r="E79" s="108">
        <v>3.5954999999999999</v>
      </c>
      <c r="G79" s="37"/>
    </row>
    <row r="80" spans="1:7" ht="15" customHeight="1" x14ac:dyDescent="0.25">
      <c r="A80" s="29">
        <v>74</v>
      </c>
      <c r="B80" s="2" t="s">
        <v>33</v>
      </c>
      <c r="C80" s="15" t="s">
        <v>139</v>
      </c>
      <c r="D80" s="106">
        <v>31</v>
      </c>
      <c r="E80" s="108">
        <v>3.5806</v>
      </c>
      <c r="G80" s="37"/>
    </row>
    <row r="81" spans="1:7" ht="15" customHeight="1" x14ac:dyDescent="0.25">
      <c r="A81" s="29">
        <v>75</v>
      </c>
      <c r="B81" s="2" t="s">
        <v>35</v>
      </c>
      <c r="C81" s="15" t="s">
        <v>126</v>
      </c>
      <c r="D81" s="106">
        <v>30</v>
      </c>
      <c r="E81" s="108">
        <v>3.5667</v>
      </c>
      <c r="G81" s="37"/>
    </row>
    <row r="82" spans="1:7" ht="15" customHeight="1" x14ac:dyDescent="0.25">
      <c r="A82" s="29">
        <v>76</v>
      </c>
      <c r="B82" s="2" t="s">
        <v>35</v>
      </c>
      <c r="C82" s="16" t="s">
        <v>118</v>
      </c>
      <c r="D82" s="106">
        <v>32</v>
      </c>
      <c r="E82" s="108">
        <v>3.5625</v>
      </c>
      <c r="G82" s="37"/>
    </row>
    <row r="83" spans="1:7" ht="15" customHeight="1" x14ac:dyDescent="0.25">
      <c r="A83" s="29">
        <v>77</v>
      </c>
      <c r="B83" s="2" t="s">
        <v>32</v>
      </c>
      <c r="C83" s="15" t="s">
        <v>102</v>
      </c>
      <c r="D83" s="128">
        <v>18</v>
      </c>
      <c r="E83" s="108">
        <v>3.5004000000000004</v>
      </c>
      <c r="G83" s="37"/>
    </row>
    <row r="84" spans="1:7" ht="15" customHeight="1" x14ac:dyDescent="0.25">
      <c r="A84" s="29">
        <v>78</v>
      </c>
      <c r="B84" s="2" t="s">
        <v>35</v>
      </c>
      <c r="C84" s="16" t="s">
        <v>22</v>
      </c>
      <c r="D84" s="106">
        <v>14</v>
      </c>
      <c r="E84" s="108">
        <v>3.5</v>
      </c>
      <c r="G84" s="37"/>
    </row>
    <row r="85" spans="1:7" ht="15" customHeight="1" x14ac:dyDescent="0.25">
      <c r="A85" s="29">
        <v>79</v>
      </c>
      <c r="B85" s="2" t="s">
        <v>35</v>
      </c>
      <c r="C85" s="16" t="s">
        <v>143</v>
      </c>
      <c r="D85" s="106">
        <v>23</v>
      </c>
      <c r="E85" s="108">
        <v>3.4786000000000001</v>
      </c>
      <c r="G85" s="37"/>
    </row>
    <row r="86" spans="1:7" ht="15" customHeight="1" thickBot="1" x14ac:dyDescent="0.3">
      <c r="A86" s="138">
        <v>80</v>
      </c>
      <c r="B86" s="9" t="s">
        <v>32</v>
      </c>
      <c r="C86" s="18" t="s">
        <v>9</v>
      </c>
      <c r="D86" s="362">
        <v>26</v>
      </c>
      <c r="E86" s="119">
        <v>3.4611000000000001</v>
      </c>
      <c r="G86" s="37"/>
    </row>
    <row r="87" spans="1:7" ht="15" customHeight="1" x14ac:dyDescent="0.25">
      <c r="A87" s="30">
        <v>81</v>
      </c>
      <c r="B87" s="7" t="s">
        <v>32</v>
      </c>
      <c r="C87" s="23" t="s">
        <v>54</v>
      </c>
      <c r="D87" s="121">
        <v>18</v>
      </c>
      <c r="E87" s="123">
        <v>3.4443999999999999</v>
      </c>
      <c r="G87" s="37"/>
    </row>
    <row r="88" spans="1:7" ht="15" customHeight="1" x14ac:dyDescent="0.25">
      <c r="A88" s="29">
        <v>82</v>
      </c>
      <c r="B88" s="2" t="s">
        <v>32</v>
      </c>
      <c r="C88" s="15" t="s">
        <v>98</v>
      </c>
      <c r="D88" s="106">
        <v>28</v>
      </c>
      <c r="E88" s="108">
        <v>3.4285999999999994</v>
      </c>
      <c r="G88" s="37"/>
    </row>
    <row r="89" spans="1:7" ht="15" customHeight="1" x14ac:dyDescent="0.25">
      <c r="A89" s="29">
        <v>83</v>
      </c>
      <c r="B89" s="2" t="s">
        <v>34</v>
      </c>
      <c r="C89" s="15" t="s">
        <v>112</v>
      </c>
      <c r="D89" s="106">
        <v>49</v>
      </c>
      <c r="E89" s="108">
        <v>3.4281999999999999</v>
      </c>
      <c r="G89" s="37"/>
    </row>
    <row r="90" spans="1:7" ht="15" customHeight="1" x14ac:dyDescent="0.25">
      <c r="A90" s="29">
        <v>84</v>
      </c>
      <c r="B90" s="2" t="s">
        <v>32</v>
      </c>
      <c r="C90" s="15" t="s">
        <v>99</v>
      </c>
      <c r="D90" s="106">
        <v>27</v>
      </c>
      <c r="E90" s="108">
        <v>3.407</v>
      </c>
      <c r="G90" s="37"/>
    </row>
    <row r="91" spans="1:7" ht="15" customHeight="1" x14ac:dyDescent="0.25">
      <c r="A91" s="29">
        <v>85</v>
      </c>
      <c r="B91" s="2" t="s">
        <v>32</v>
      </c>
      <c r="C91" s="15" t="s">
        <v>52</v>
      </c>
      <c r="D91" s="106">
        <v>23</v>
      </c>
      <c r="E91" s="108">
        <v>3.3912999999999998</v>
      </c>
      <c r="G91" s="37"/>
    </row>
    <row r="92" spans="1:7" ht="15" customHeight="1" x14ac:dyDescent="0.25">
      <c r="A92" s="29">
        <v>86</v>
      </c>
      <c r="B92" s="2" t="s">
        <v>34</v>
      </c>
      <c r="C92" s="15" t="s">
        <v>114</v>
      </c>
      <c r="D92" s="106">
        <v>63</v>
      </c>
      <c r="E92" s="108">
        <v>3.3810000000000002</v>
      </c>
      <c r="G92" s="37"/>
    </row>
    <row r="93" spans="1:7" ht="15" customHeight="1" x14ac:dyDescent="0.25">
      <c r="A93" s="29">
        <v>87</v>
      </c>
      <c r="B93" s="2" t="s">
        <v>30</v>
      </c>
      <c r="C93" s="15" t="s">
        <v>89</v>
      </c>
      <c r="D93" s="106">
        <v>26</v>
      </c>
      <c r="E93" s="108">
        <v>3.3465999999999996</v>
      </c>
      <c r="G93" s="37"/>
    </row>
    <row r="94" spans="1:7" ht="15" customHeight="1" x14ac:dyDescent="0.25">
      <c r="A94" s="29">
        <v>88</v>
      </c>
      <c r="B94" s="2" t="s">
        <v>31</v>
      </c>
      <c r="C94" s="15" t="s">
        <v>3</v>
      </c>
      <c r="D94" s="106">
        <v>25</v>
      </c>
      <c r="E94" s="108">
        <v>3.24</v>
      </c>
      <c r="G94" s="37"/>
    </row>
    <row r="95" spans="1:7" ht="15" customHeight="1" x14ac:dyDescent="0.25">
      <c r="A95" s="29">
        <v>89</v>
      </c>
      <c r="B95" s="2" t="s">
        <v>31</v>
      </c>
      <c r="C95" s="15" t="s">
        <v>138</v>
      </c>
      <c r="D95" s="106">
        <v>18</v>
      </c>
      <c r="E95" s="108">
        <v>3.2222000000000004</v>
      </c>
      <c r="G95" s="37"/>
    </row>
    <row r="96" spans="1:7" ht="15" customHeight="1" x14ac:dyDescent="0.25">
      <c r="A96" s="29">
        <v>90</v>
      </c>
      <c r="B96" s="2" t="s">
        <v>33</v>
      </c>
      <c r="C96" s="15" t="s">
        <v>20</v>
      </c>
      <c r="D96" s="106">
        <v>12</v>
      </c>
      <c r="E96" s="108">
        <v>3.1665999999999999</v>
      </c>
      <c r="G96" s="37"/>
    </row>
    <row r="97" spans="1:7" ht="15" customHeight="1" thickBot="1" x14ac:dyDescent="0.3">
      <c r="A97" s="363">
        <v>91</v>
      </c>
      <c r="B97" s="192" t="s">
        <v>33</v>
      </c>
      <c r="C97" s="185" t="s">
        <v>16</v>
      </c>
      <c r="D97" s="364">
        <v>20</v>
      </c>
      <c r="E97" s="186">
        <v>3.1</v>
      </c>
      <c r="G97" s="37"/>
    </row>
    <row r="98" spans="1:7" ht="15" customHeight="1" x14ac:dyDescent="0.25">
      <c r="B98" s="20"/>
      <c r="C98" s="32"/>
      <c r="D98" s="71" t="s">
        <v>62</v>
      </c>
      <c r="E98" s="33">
        <f>AVERAGE(E7:E97)</f>
        <v>3.8286714285714281</v>
      </c>
      <c r="G98" s="37"/>
    </row>
    <row r="99" spans="1:7" x14ac:dyDescent="0.25">
      <c r="C99" s="32"/>
      <c r="D99" s="72" t="s">
        <v>63</v>
      </c>
      <c r="E99" s="22">
        <v>4.05</v>
      </c>
      <c r="G99" s="37"/>
    </row>
    <row r="100" spans="1:7" x14ac:dyDescent="0.25">
      <c r="E100" s="34"/>
      <c r="G100" s="132"/>
    </row>
  </sheetData>
  <mergeCells count="1">
    <mergeCell ref="C2:D2"/>
  </mergeCells>
  <conditionalFormatting sqref="E6:E99">
    <cfRule type="cellIs" dxfId="11" priority="161" operator="equal">
      <formula>$E$98</formula>
    </cfRule>
    <cfRule type="cellIs" dxfId="10" priority="162" stopIfTrue="1" operator="lessThan">
      <formula>3.5</formula>
    </cfRule>
    <cfRule type="cellIs" dxfId="9" priority="163" stopIfTrue="1" operator="between">
      <formula>3.5</formula>
      <formula>$E$98</formula>
    </cfRule>
    <cfRule type="cellIs" dxfId="8" priority="164" stopIfTrue="1" operator="between">
      <formula>$E$98</formula>
      <formula>4.5</formula>
    </cfRule>
    <cfRule type="cellIs" dxfId="7" priority="165" stopIfTrue="1" operator="greaterThanOrEqual">
      <formula>4.5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5" customWidth="1"/>
    <col min="2" max="2" width="9.7109375" style="5" customWidth="1"/>
    <col min="3" max="3" width="32.28515625" style="5" customWidth="1"/>
    <col min="4" max="4" width="7.7109375" style="5" customWidth="1"/>
    <col min="5" max="8" width="6.7109375" style="5" customWidth="1"/>
    <col min="9" max="9" width="8.7109375" style="5" customWidth="1"/>
    <col min="10" max="10" width="7.7109375" style="5" customWidth="1"/>
    <col min="11" max="16384" width="9.140625" style="5"/>
  </cols>
  <sheetData>
    <row r="1" spans="1:12" ht="18" customHeight="1" x14ac:dyDescent="0.25">
      <c r="K1" s="66"/>
      <c r="L1" s="13" t="s">
        <v>58</v>
      </c>
    </row>
    <row r="2" spans="1:12" ht="18" customHeight="1" x14ac:dyDescent="0.25">
      <c r="C2" s="416" t="s">
        <v>146</v>
      </c>
      <c r="D2" s="416"/>
      <c r="E2" s="6"/>
      <c r="F2" s="6"/>
      <c r="G2" s="6"/>
      <c r="H2" s="6"/>
      <c r="I2" s="183">
        <v>2025</v>
      </c>
      <c r="J2" s="6"/>
      <c r="K2" s="67"/>
      <c r="L2" s="13" t="s">
        <v>60</v>
      </c>
    </row>
    <row r="3" spans="1:12" ht="18" customHeight="1" thickBot="1" x14ac:dyDescent="0.3">
      <c r="B3" s="6"/>
      <c r="C3" s="6"/>
      <c r="D3" s="6"/>
      <c r="E3" s="6"/>
      <c r="F3" s="6"/>
      <c r="G3" s="6"/>
      <c r="H3" s="6"/>
      <c r="I3" s="6"/>
      <c r="J3" s="6"/>
      <c r="K3" s="153"/>
      <c r="L3" s="13" t="s">
        <v>61</v>
      </c>
    </row>
    <row r="4" spans="1:12" ht="18" customHeight="1" x14ac:dyDescent="0.25">
      <c r="A4" s="441" t="s">
        <v>0</v>
      </c>
      <c r="B4" s="443" t="s">
        <v>41</v>
      </c>
      <c r="C4" s="443" t="s">
        <v>42</v>
      </c>
      <c r="D4" s="443" t="s">
        <v>71</v>
      </c>
      <c r="E4" s="438" t="s">
        <v>148</v>
      </c>
      <c r="F4" s="439"/>
      <c r="G4" s="439"/>
      <c r="H4" s="440"/>
      <c r="I4" s="436" t="s">
        <v>149</v>
      </c>
      <c r="J4" s="6"/>
      <c r="K4" s="14"/>
      <c r="L4" s="13" t="s">
        <v>59</v>
      </c>
    </row>
    <row r="5" spans="1:12" ht="27" customHeight="1" thickBot="1" x14ac:dyDescent="0.3">
      <c r="A5" s="442"/>
      <c r="B5" s="444"/>
      <c r="C5" s="444"/>
      <c r="D5" s="444"/>
      <c r="E5" s="254">
        <v>2</v>
      </c>
      <c r="F5" s="254">
        <v>3</v>
      </c>
      <c r="G5" s="254">
        <v>4</v>
      </c>
      <c r="H5" s="254">
        <v>5</v>
      </c>
      <c r="I5" s="437"/>
    </row>
    <row r="6" spans="1:12" ht="16.5" customHeight="1" thickBot="1" x14ac:dyDescent="0.3">
      <c r="A6" s="97">
        <f>A16+A29+A47+A68+A83+A115+A125</f>
        <v>112</v>
      </c>
      <c r="B6" s="98"/>
      <c r="C6" s="98" t="s">
        <v>72</v>
      </c>
      <c r="D6" s="98">
        <f>D7+D17+D30+D48+D69+D84+D116</f>
        <v>2915</v>
      </c>
      <c r="E6" s="129">
        <f>AVERAGE(E8:E16,E18:E29,E31:E47,E49:E68,E70:E83,E85:E115,E117:E125)</f>
        <v>6.4648571428571397</v>
      </c>
      <c r="F6" s="130">
        <f t="shared" ref="F6:H6" si="0">AVERAGE(F8:F16,F18:F29,F31:F47,F49:F68,F70:F83,F85:F115,F117:F125)</f>
        <v>30.505340909090911</v>
      </c>
      <c r="G6" s="253">
        <f t="shared" si="0"/>
        <v>50.673516483516487</v>
      </c>
      <c r="H6" s="253">
        <f t="shared" si="0"/>
        <v>19.480987654320995</v>
      </c>
      <c r="I6" s="131">
        <f>(E6*2+F6*3+G6*4+H6*5)/100</f>
        <v>4.0454474121865793</v>
      </c>
    </row>
    <row r="7" spans="1:12" ht="15" customHeight="1" thickBot="1" x14ac:dyDescent="0.3">
      <c r="A7" s="99"/>
      <c r="B7" s="100"/>
      <c r="C7" s="100" t="s">
        <v>73</v>
      </c>
      <c r="D7" s="100">
        <f>SUM(D8:D16)</f>
        <v>194</v>
      </c>
      <c r="E7" s="127">
        <f t="shared" ref="E7:H7" si="1">AVERAGE(E8:E16)</f>
        <v>6.68</v>
      </c>
      <c r="F7" s="80">
        <f t="shared" si="1"/>
        <v>32.204285714285717</v>
      </c>
      <c r="G7" s="260">
        <f t="shared" si="1"/>
        <v>52.19</v>
      </c>
      <c r="H7" s="260">
        <f t="shared" si="1"/>
        <v>17.127499999999998</v>
      </c>
      <c r="I7" s="126">
        <f>AVERAGE(I8:I16)</f>
        <v>3.8394374999999998</v>
      </c>
      <c r="J7" s="177"/>
    </row>
    <row r="8" spans="1:12" ht="15" customHeight="1" x14ac:dyDescent="0.25">
      <c r="A8" s="24">
        <v>1</v>
      </c>
      <c r="B8" s="109">
        <v>10003</v>
      </c>
      <c r="C8" s="15" t="s">
        <v>38</v>
      </c>
      <c r="D8" s="179"/>
      <c r="E8" s="180"/>
      <c r="F8" s="107"/>
      <c r="G8" s="107"/>
      <c r="H8" s="107"/>
      <c r="I8" s="108"/>
      <c r="J8" s="177"/>
    </row>
    <row r="9" spans="1:12" ht="15" customHeight="1" x14ac:dyDescent="0.25">
      <c r="A9" s="25">
        <v>2</v>
      </c>
      <c r="B9" s="109">
        <v>10002</v>
      </c>
      <c r="C9" s="15" t="s">
        <v>87</v>
      </c>
      <c r="D9" s="256">
        <v>22</v>
      </c>
      <c r="E9" s="259"/>
      <c r="F9" s="259">
        <v>45.45</v>
      </c>
      <c r="G9" s="259">
        <v>36.36</v>
      </c>
      <c r="H9" s="259">
        <v>18.18</v>
      </c>
      <c r="I9" s="108">
        <f t="shared" ref="I9:I16" si="2">(E9*2+F9*3+G9*4+H9*5)/100</f>
        <v>3.7269000000000005</v>
      </c>
      <c r="J9" s="177"/>
    </row>
    <row r="10" spans="1:12" ht="15" customHeight="1" x14ac:dyDescent="0.25">
      <c r="A10" s="25">
        <v>3</v>
      </c>
      <c r="B10" s="109">
        <v>10090</v>
      </c>
      <c r="C10" s="15" t="s">
        <v>39</v>
      </c>
      <c r="D10" s="320">
        <v>23</v>
      </c>
      <c r="E10" s="321">
        <v>4.3499999999999996</v>
      </c>
      <c r="F10" s="321">
        <v>34.78</v>
      </c>
      <c r="G10" s="321">
        <v>56.52</v>
      </c>
      <c r="H10" s="321">
        <v>4.3499999999999996</v>
      </c>
      <c r="I10" s="108">
        <f t="shared" si="2"/>
        <v>3.6087000000000002</v>
      </c>
      <c r="J10" s="177"/>
    </row>
    <row r="11" spans="1:12" ht="15" customHeight="1" x14ac:dyDescent="0.25">
      <c r="A11" s="25">
        <v>4</v>
      </c>
      <c r="B11" s="110">
        <v>10004</v>
      </c>
      <c r="C11" s="31" t="s">
        <v>1</v>
      </c>
      <c r="D11" s="255">
        <v>31</v>
      </c>
      <c r="E11" s="259"/>
      <c r="F11" s="259"/>
      <c r="G11" s="259">
        <v>61.29</v>
      </c>
      <c r="H11" s="259">
        <v>38.71</v>
      </c>
      <c r="I11" s="112">
        <f t="shared" si="2"/>
        <v>4.3871000000000002</v>
      </c>
      <c r="J11" s="177"/>
    </row>
    <row r="12" spans="1:12" ht="15" customHeight="1" x14ac:dyDescent="0.25">
      <c r="A12" s="25">
        <v>5</v>
      </c>
      <c r="B12" s="109">
        <v>10001</v>
      </c>
      <c r="C12" s="15" t="s">
        <v>88</v>
      </c>
      <c r="D12" s="255">
        <v>19</v>
      </c>
      <c r="E12" s="259"/>
      <c r="F12" s="259">
        <v>5.26</v>
      </c>
      <c r="G12" s="259">
        <v>63.16</v>
      </c>
      <c r="H12" s="259">
        <v>31.58</v>
      </c>
      <c r="I12" s="108">
        <f t="shared" si="2"/>
        <v>4.2631999999999994</v>
      </c>
      <c r="J12" s="177"/>
    </row>
    <row r="13" spans="1:12" ht="15" customHeight="1" x14ac:dyDescent="0.25">
      <c r="A13" s="25">
        <v>6</v>
      </c>
      <c r="B13" s="109">
        <v>10120</v>
      </c>
      <c r="C13" s="15" t="s">
        <v>89</v>
      </c>
      <c r="D13" s="257">
        <v>26</v>
      </c>
      <c r="E13" s="259">
        <v>7.69</v>
      </c>
      <c r="F13" s="259">
        <v>53.85</v>
      </c>
      <c r="G13" s="259">
        <v>34.619999999999997</v>
      </c>
      <c r="H13" s="259">
        <v>3.85</v>
      </c>
      <c r="I13" s="108">
        <f t="shared" si="2"/>
        <v>3.3465999999999996</v>
      </c>
      <c r="J13" s="177"/>
    </row>
    <row r="14" spans="1:12" ht="15" customHeight="1" x14ac:dyDescent="0.25">
      <c r="A14" s="25">
        <v>7</v>
      </c>
      <c r="B14" s="109">
        <v>10190</v>
      </c>
      <c r="C14" s="15" t="s">
        <v>90</v>
      </c>
      <c r="D14" s="257">
        <v>25</v>
      </c>
      <c r="E14" s="259">
        <v>8</v>
      </c>
      <c r="F14" s="259">
        <v>28</v>
      </c>
      <c r="G14" s="259">
        <v>44</v>
      </c>
      <c r="H14" s="259">
        <v>20</v>
      </c>
      <c r="I14" s="108">
        <f t="shared" si="2"/>
        <v>3.76</v>
      </c>
      <c r="J14" s="177"/>
    </row>
    <row r="15" spans="1:12" ht="15" customHeight="1" x14ac:dyDescent="0.25">
      <c r="A15" s="25">
        <v>8</v>
      </c>
      <c r="B15" s="109">
        <v>10320</v>
      </c>
      <c r="C15" s="15" t="s">
        <v>2</v>
      </c>
      <c r="D15" s="322">
        <v>25</v>
      </c>
      <c r="E15" s="323"/>
      <c r="F15" s="323">
        <v>32</v>
      </c>
      <c r="G15" s="323">
        <v>52</v>
      </c>
      <c r="H15" s="323">
        <v>16</v>
      </c>
      <c r="I15" s="108">
        <f t="shared" si="2"/>
        <v>3.84</v>
      </c>
      <c r="J15" s="177"/>
    </row>
    <row r="16" spans="1:12" ht="15" customHeight="1" thickBot="1" x14ac:dyDescent="0.3">
      <c r="A16" s="27">
        <v>9</v>
      </c>
      <c r="B16" s="110">
        <v>10860</v>
      </c>
      <c r="C16" s="31" t="s">
        <v>80</v>
      </c>
      <c r="D16" s="258">
        <v>23</v>
      </c>
      <c r="E16" s="259"/>
      <c r="F16" s="259">
        <v>26.09</v>
      </c>
      <c r="G16" s="259">
        <v>69.569999999999993</v>
      </c>
      <c r="H16" s="259">
        <v>4.3499999999999996</v>
      </c>
      <c r="I16" s="112">
        <f t="shared" si="2"/>
        <v>3.7829999999999995</v>
      </c>
      <c r="J16" s="177"/>
    </row>
    <row r="17" spans="1:10" ht="15" customHeight="1" thickBot="1" x14ac:dyDescent="0.3">
      <c r="A17" s="105"/>
      <c r="B17" s="102"/>
      <c r="C17" s="178" t="s">
        <v>74</v>
      </c>
      <c r="D17" s="178">
        <f>SUM(D18:D29)</f>
        <v>231</v>
      </c>
      <c r="E17" s="187">
        <f t="shared" ref="E17:H17" si="3">AVERAGE(E18:E29)</f>
        <v>11.036666666666667</v>
      </c>
      <c r="F17" s="103">
        <f t="shared" si="3"/>
        <v>29.088000000000001</v>
      </c>
      <c r="G17" s="103">
        <f t="shared" si="3"/>
        <v>50.14</v>
      </c>
      <c r="H17" s="103">
        <f t="shared" si="3"/>
        <v>21.826250000000002</v>
      </c>
      <c r="I17" s="104">
        <f>AVERAGE(I18:I29)</f>
        <v>3.81751</v>
      </c>
      <c r="J17" s="177"/>
    </row>
    <row r="18" spans="1:10" ht="15" customHeight="1" x14ac:dyDescent="0.25">
      <c r="A18" s="25">
        <v>1</v>
      </c>
      <c r="B18" s="113">
        <v>20040</v>
      </c>
      <c r="C18" s="17" t="s">
        <v>3</v>
      </c>
      <c r="D18" s="265">
        <v>25</v>
      </c>
      <c r="E18" s="266">
        <v>12</v>
      </c>
      <c r="F18" s="266">
        <v>52</v>
      </c>
      <c r="G18" s="266">
        <v>36</v>
      </c>
      <c r="H18" s="114"/>
      <c r="I18" s="115">
        <f t="shared" ref="I18:I28" si="4">(E18*2+F18*3+G18*4+H18*5)/100</f>
        <v>3.24</v>
      </c>
      <c r="J18" s="177"/>
    </row>
    <row r="19" spans="1:10" ht="15" customHeight="1" x14ac:dyDescent="0.25">
      <c r="A19" s="25">
        <v>2</v>
      </c>
      <c r="B19" s="109">
        <v>20061</v>
      </c>
      <c r="C19" s="15" t="s">
        <v>4</v>
      </c>
      <c r="D19" s="179"/>
      <c r="E19" s="180"/>
      <c r="F19" s="107"/>
      <c r="G19" s="107"/>
      <c r="H19" s="107"/>
      <c r="I19" s="108"/>
      <c r="J19" s="177"/>
    </row>
    <row r="20" spans="1:10" ht="15" customHeight="1" x14ac:dyDescent="0.25">
      <c r="A20" s="25">
        <v>3</v>
      </c>
      <c r="B20" s="109">
        <v>21020</v>
      </c>
      <c r="C20" s="15" t="s">
        <v>6</v>
      </c>
      <c r="D20" s="328">
        <v>20</v>
      </c>
      <c r="E20" s="329">
        <v>10</v>
      </c>
      <c r="F20" s="329">
        <v>35</v>
      </c>
      <c r="G20" s="329">
        <v>35</v>
      </c>
      <c r="H20" s="329">
        <v>20</v>
      </c>
      <c r="I20" s="108">
        <f t="shared" si="4"/>
        <v>3.65</v>
      </c>
      <c r="J20" s="177"/>
    </row>
    <row r="21" spans="1:10" ht="15" customHeight="1" x14ac:dyDescent="0.25">
      <c r="A21" s="25">
        <v>4</v>
      </c>
      <c r="B21" s="109">
        <v>20060</v>
      </c>
      <c r="C21" s="15" t="s">
        <v>91</v>
      </c>
      <c r="D21" s="324">
        <v>25</v>
      </c>
      <c r="E21" s="325"/>
      <c r="F21" s="325">
        <v>24</v>
      </c>
      <c r="G21" s="325">
        <v>64</v>
      </c>
      <c r="H21" s="325">
        <v>12</v>
      </c>
      <c r="I21" s="108">
        <f t="shared" si="4"/>
        <v>3.88</v>
      </c>
      <c r="J21" s="177"/>
    </row>
    <row r="22" spans="1:10" ht="15" customHeight="1" x14ac:dyDescent="0.25">
      <c r="A22" s="25">
        <v>5</v>
      </c>
      <c r="B22" s="109">
        <v>20400</v>
      </c>
      <c r="C22" s="15" t="s">
        <v>55</v>
      </c>
      <c r="D22" s="263">
        <v>23</v>
      </c>
      <c r="E22" s="264"/>
      <c r="F22" s="264">
        <v>8.6999999999999993</v>
      </c>
      <c r="G22" s="264">
        <v>60.87</v>
      </c>
      <c r="H22" s="264">
        <v>30.43</v>
      </c>
      <c r="I22" s="108">
        <f t="shared" si="4"/>
        <v>4.2172999999999998</v>
      </c>
      <c r="J22" s="177"/>
    </row>
    <row r="23" spans="1:10" ht="15" customHeight="1" x14ac:dyDescent="0.25">
      <c r="A23" s="25">
        <v>6</v>
      </c>
      <c r="B23" s="109">
        <v>20080</v>
      </c>
      <c r="C23" s="15" t="s">
        <v>92</v>
      </c>
      <c r="D23" s="326">
        <v>21</v>
      </c>
      <c r="E23" s="327"/>
      <c r="F23" s="327">
        <v>23.81</v>
      </c>
      <c r="G23" s="327">
        <v>52.38</v>
      </c>
      <c r="H23" s="327">
        <v>23.81</v>
      </c>
      <c r="I23" s="108">
        <f t="shared" si="4"/>
        <v>4</v>
      </c>
      <c r="J23" s="177"/>
    </row>
    <row r="24" spans="1:10" ht="15" customHeight="1" x14ac:dyDescent="0.25">
      <c r="A24" s="25">
        <v>7</v>
      </c>
      <c r="B24" s="109">
        <v>20460</v>
      </c>
      <c r="C24" s="15" t="s">
        <v>93</v>
      </c>
      <c r="D24" s="326">
        <v>27</v>
      </c>
      <c r="E24" s="327"/>
      <c r="F24" s="327">
        <v>11.11</v>
      </c>
      <c r="G24" s="327">
        <v>59.26</v>
      </c>
      <c r="H24" s="327">
        <v>29.63</v>
      </c>
      <c r="I24" s="108">
        <f t="shared" si="4"/>
        <v>4.1852</v>
      </c>
      <c r="J24" s="177"/>
    </row>
    <row r="25" spans="1:10" ht="15" customHeight="1" x14ac:dyDescent="0.25">
      <c r="A25" s="25">
        <v>8</v>
      </c>
      <c r="B25" s="109">
        <v>20550</v>
      </c>
      <c r="C25" s="15" t="s">
        <v>5</v>
      </c>
      <c r="D25" s="326">
        <v>20</v>
      </c>
      <c r="E25" s="327"/>
      <c r="F25" s="327">
        <v>45</v>
      </c>
      <c r="G25" s="327">
        <v>45</v>
      </c>
      <c r="H25" s="327">
        <v>10</v>
      </c>
      <c r="I25" s="108">
        <f t="shared" si="4"/>
        <v>3.65</v>
      </c>
      <c r="J25" s="177"/>
    </row>
    <row r="26" spans="1:10" ht="15" customHeight="1" x14ac:dyDescent="0.25">
      <c r="A26" s="25">
        <v>9</v>
      </c>
      <c r="B26" s="109">
        <v>20630</v>
      </c>
      <c r="C26" s="15" t="s">
        <v>138</v>
      </c>
      <c r="D26" s="326">
        <v>18</v>
      </c>
      <c r="E26" s="327">
        <v>11.11</v>
      </c>
      <c r="F26" s="327">
        <v>55.56</v>
      </c>
      <c r="G26" s="327">
        <v>33.33</v>
      </c>
      <c r="H26" s="327"/>
      <c r="I26" s="108">
        <f t="shared" si="4"/>
        <v>3.2222000000000004</v>
      </c>
      <c r="J26" s="177"/>
    </row>
    <row r="27" spans="1:10" ht="15" customHeight="1" x14ac:dyDescent="0.25">
      <c r="A27" s="25">
        <v>10</v>
      </c>
      <c r="B27" s="109">
        <v>20810</v>
      </c>
      <c r="C27" s="15" t="s">
        <v>94</v>
      </c>
      <c r="D27" s="326">
        <v>25</v>
      </c>
      <c r="E27" s="327"/>
      <c r="F27" s="327">
        <v>32</v>
      </c>
      <c r="G27" s="327">
        <v>60</v>
      </c>
      <c r="H27" s="327">
        <v>8</v>
      </c>
      <c r="I27" s="108">
        <f t="shared" si="4"/>
        <v>3.76</v>
      </c>
      <c r="J27" s="177"/>
    </row>
    <row r="28" spans="1:10" ht="15" customHeight="1" x14ac:dyDescent="0.25">
      <c r="A28" s="25">
        <v>11</v>
      </c>
      <c r="B28" s="109">
        <v>20900</v>
      </c>
      <c r="C28" s="15" t="s">
        <v>95</v>
      </c>
      <c r="D28" s="326">
        <v>27</v>
      </c>
      <c r="E28" s="327"/>
      <c r="F28" s="327">
        <v>3.7</v>
      </c>
      <c r="G28" s="327">
        <v>55.56</v>
      </c>
      <c r="H28" s="327">
        <v>40.74</v>
      </c>
      <c r="I28" s="108">
        <f t="shared" si="4"/>
        <v>4.3704000000000001</v>
      </c>
      <c r="J28" s="177"/>
    </row>
    <row r="29" spans="1:10" ht="15" customHeight="1" thickBot="1" x14ac:dyDescent="0.3">
      <c r="A29" s="25">
        <v>12</v>
      </c>
      <c r="B29" s="109">
        <v>21350</v>
      </c>
      <c r="C29" s="15" t="s">
        <v>96</v>
      </c>
      <c r="D29" s="179"/>
      <c r="E29" s="180"/>
      <c r="F29" s="107"/>
      <c r="G29" s="107"/>
      <c r="H29" s="107"/>
      <c r="I29" s="108"/>
      <c r="J29" s="177"/>
    </row>
    <row r="30" spans="1:10" ht="15" customHeight="1" thickBot="1" x14ac:dyDescent="0.3">
      <c r="A30" s="101"/>
      <c r="B30" s="102"/>
      <c r="C30" s="84" t="s">
        <v>75</v>
      </c>
      <c r="D30" s="190">
        <f>SUM(D31:D47)</f>
        <v>297</v>
      </c>
      <c r="E30" s="187">
        <f t="shared" ref="E30:H30" si="5">AVERAGE(E31:E47)</f>
        <v>9.6528571428571439</v>
      </c>
      <c r="F30" s="103">
        <f t="shared" si="5"/>
        <v>36.027692307692305</v>
      </c>
      <c r="G30" s="103">
        <f t="shared" si="5"/>
        <v>44.78923076923077</v>
      </c>
      <c r="H30" s="103">
        <f t="shared" si="5"/>
        <v>15.148333333333332</v>
      </c>
      <c r="I30" s="104">
        <f>AVERAGE(I31:I47)</f>
        <v>3.6755076923076926</v>
      </c>
      <c r="J30" s="177"/>
    </row>
    <row r="31" spans="1:10" ht="15" customHeight="1" x14ac:dyDescent="0.25">
      <c r="A31" s="25">
        <v>1</v>
      </c>
      <c r="B31" s="109">
        <v>30070</v>
      </c>
      <c r="C31" s="15" t="s">
        <v>54</v>
      </c>
      <c r="D31" s="269">
        <v>18</v>
      </c>
      <c r="E31" s="270">
        <v>16.670000000000002</v>
      </c>
      <c r="F31" s="270">
        <v>33.33</v>
      </c>
      <c r="G31" s="270">
        <v>38.89</v>
      </c>
      <c r="H31" s="270">
        <v>11.11</v>
      </c>
      <c r="I31" s="108">
        <f t="shared" ref="I31:I47" si="6">(E31*2+F31*3+G31*4+H31*5)/100</f>
        <v>3.4443999999999999</v>
      </c>
      <c r="J31" s="177"/>
    </row>
    <row r="32" spans="1:10" ht="15" customHeight="1" x14ac:dyDescent="0.25">
      <c r="A32" s="25">
        <v>2</v>
      </c>
      <c r="B32" s="109">
        <v>30480</v>
      </c>
      <c r="C32" s="15" t="s">
        <v>97</v>
      </c>
      <c r="D32" s="334">
        <v>22</v>
      </c>
      <c r="E32" s="335"/>
      <c r="F32" s="335">
        <v>27.27</v>
      </c>
      <c r="G32" s="335">
        <v>45.45</v>
      </c>
      <c r="H32" s="335">
        <v>27.27</v>
      </c>
      <c r="I32" s="108">
        <f t="shared" si="6"/>
        <v>3.9996000000000005</v>
      </c>
      <c r="J32" s="177"/>
    </row>
    <row r="33" spans="1:10" ht="15" customHeight="1" x14ac:dyDescent="0.25">
      <c r="A33" s="25">
        <v>3</v>
      </c>
      <c r="B33" s="109">
        <v>30460</v>
      </c>
      <c r="C33" s="15" t="s">
        <v>53</v>
      </c>
      <c r="D33" s="332">
        <v>26</v>
      </c>
      <c r="E33" s="333">
        <v>3.85</v>
      </c>
      <c r="F33" s="333">
        <v>19.23</v>
      </c>
      <c r="G33" s="333">
        <v>57.69</v>
      </c>
      <c r="H33" s="333">
        <v>19.23</v>
      </c>
      <c r="I33" s="108">
        <f t="shared" si="6"/>
        <v>3.9229999999999996</v>
      </c>
      <c r="J33" s="177"/>
    </row>
    <row r="34" spans="1:10" ht="15" customHeight="1" x14ac:dyDescent="0.25">
      <c r="A34" s="25">
        <v>4</v>
      </c>
      <c r="B34" s="113">
        <v>30030</v>
      </c>
      <c r="C34" s="17" t="s">
        <v>98</v>
      </c>
      <c r="D34" s="267">
        <v>28</v>
      </c>
      <c r="E34" s="268">
        <v>10.71</v>
      </c>
      <c r="F34" s="268">
        <v>42.86</v>
      </c>
      <c r="G34" s="268">
        <v>39.29</v>
      </c>
      <c r="H34" s="268">
        <v>7.14</v>
      </c>
      <c r="I34" s="115">
        <f t="shared" si="6"/>
        <v>3.4285999999999994</v>
      </c>
      <c r="J34" s="177"/>
    </row>
    <row r="35" spans="1:10" ht="15" customHeight="1" x14ac:dyDescent="0.25">
      <c r="A35" s="25">
        <v>5</v>
      </c>
      <c r="B35" s="113">
        <v>31000</v>
      </c>
      <c r="C35" s="17" t="s">
        <v>52</v>
      </c>
      <c r="D35" s="267">
        <v>23</v>
      </c>
      <c r="E35" s="268">
        <v>13.04</v>
      </c>
      <c r="F35" s="268">
        <v>47.83</v>
      </c>
      <c r="G35" s="268">
        <v>26.09</v>
      </c>
      <c r="H35" s="268">
        <v>13.04</v>
      </c>
      <c r="I35" s="115">
        <f t="shared" si="6"/>
        <v>3.3912999999999998</v>
      </c>
      <c r="J35" s="177"/>
    </row>
    <row r="36" spans="1:10" ht="15" customHeight="1" x14ac:dyDescent="0.25">
      <c r="A36" s="25">
        <v>6</v>
      </c>
      <c r="B36" s="109">
        <v>30130</v>
      </c>
      <c r="C36" s="15" t="s">
        <v>7</v>
      </c>
      <c r="D36" s="330">
        <v>17</v>
      </c>
      <c r="E36" s="331">
        <v>5.88</v>
      </c>
      <c r="F36" s="331">
        <v>23.53</v>
      </c>
      <c r="G36" s="331">
        <v>70.59</v>
      </c>
      <c r="H36" s="107"/>
      <c r="I36" s="108">
        <f t="shared" si="6"/>
        <v>3.6471000000000005</v>
      </c>
      <c r="J36" s="177"/>
    </row>
    <row r="37" spans="1:10" ht="15" customHeight="1" x14ac:dyDescent="0.25">
      <c r="A37" s="25">
        <v>7</v>
      </c>
      <c r="B37" s="109">
        <v>30160</v>
      </c>
      <c r="C37" s="15" t="s">
        <v>99</v>
      </c>
      <c r="D37" s="271">
        <v>27</v>
      </c>
      <c r="E37" s="272"/>
      <c r="F37" s="272">
        <v>62.96</v>
      </c>
      <c r="G37" s="272">
        <v>33.33</v>
      </c>
      <c r="H37" s="272">
        <v>3.7</v>
      </c>
      <c r="I37" s="108">
        <f t="shared" si="6"/>
        <v>3.407</v>
      </c>
      <c r="J37" s="177"/>
    </row>
    <row r="38" spans="1:10" ht="15" customHeight="1" x14ac:dyDescent="0.25">
      <c r="A38" s="25">
        <v>8</v>
      </c>
      <c r="B38" s="109">
        <v>30310</v>
      </c>
      <c r="C38" s="15" t="s">
        <v>8</v>
      </c>
      <c r="D38" s="179"/>
      <c r="E38" s="180"/>
      <c r="F38" s="107"/>
      <c r="G38" s="107"/>
      <c r="H38" s="107"/>
      <c r="I38" s="108"/>
      <c r="J38" s="177"/>
    </row>
    <row r="39" spans="1:10" ht="15" customHeight="1" x14ac:dyDescent="0.25">
      <c r="A39" s="25">
        <v>9</v>
      </c>
      <c r="B39" s="109">
        <v>30440</v>
      </c>
      <c r="C39" s="15" t="s">
        <v>9</v>
      </c>
      <c r="D39" s="273">
        <v>26</v>
      </c>
      <c r="E39" s="274">
        <v>11.54</v>
      </c>
      <c r="F39" s="274">
        <v>46.15</v>
      </c>
      <c r="G39" s="274">
        <v>26.92</v>
      </c>
      <c r="H39" s="274">
        <v>15.38</v>
      </c>
      <c r="I39" s="108">
        <f t="shared" si="6"/>
        <v>3.4611000000000001</v>
      </c>
      <c r="J39" s="177"/>
    </row>
    <row r="40" spans="1:10" ht="15" customHeight="1" x14ac:dyDescent="0.25">
      <c r="A40" s="29">
        <v>10</v>
      </c>
      <c r="B40" s="109">
        <v>30500</v>
      </c>
      <c r="C40" s="15" t="s">
        <v>100</v>
      </c>
      <c r="D40" s="179"/>
      <c r="E40" s="180"/>
      <c r="F40" s="107"/>
      <c r="G40" s="107"/>
      <c r="H40" s="107"/>
      <c r="I40" s="108"/>
      <c r="J40" s="177"/>
    </row>
    <row r="41" spans="1:10" ht="15" customHeight="1" x14ac:dyDescent="0.25">
      <c r="A41" s="25">
        <v>11</v>
      </c>
      <c r="B41" s="109">
        <v>30530</v>
      </c>
      <c r="C41" s="15" t="s">
        <v>101</v>
      </c>
      <c r="D41" s="275">
        <v>25</v>
      </c>
      <c r="E41" s="276"/>
      <c r="F41" s="276">
        <v>36</v>
      </c>
      <c r="G41" s="276">
        <v>40</v>
      </c>
      <c r="H41" s="276">
        <v>24</v>
      </c>
      <c r="I41" s="108">
        <f t="shared" si="6"/>
        <v>3.88</v>
      </c>
      <c r="J41" s="177"/>
    </row>
    <row r="42" spans="1:10" ht="15" customHeight="1" x14ac:dyDescent="0.25">
      <c r="A42" s="25">
        <v>12</v>
      </c>
      <c r="B42" s="109">
        <v>30640</v>
      </c>
      <c r="C42" s="15" t="s">
        <v>10</v>
      </c>
      <c r="D42" s="275">
        <v>24</v>
      </c>
      <c r="E42" s="276"/>
      <c r="F42" s="276">
        <v>25</v>
      </c>
      <c r="G42" s="276">
        <v>58.33</v>
      </c>
      <c r="H42" s="276">
        <v>16.670000000000002</v>
      </c>
      <c r="I42" s="108">
        <f t="shared" si="6"/>
        <v>3.9167000000000001</v>
      </c>
      <c r="J42" s="177"/>
    </row>
    <row r="43" spans="1:10" ht="15" customHeight="1" x14ac:dyDescent="0.25">
      <c r="A43" s="25">
        <v>13</v>
      </c>
      <c r="B43" s="109">
        <v>30650</v>
      </c>
      <c r="C43" s="15" t="s">
        <v>102</v>
      </c>
      <c r="D43" s="275">
        <v>18</v>
      </c>
      <c r="E43" s="276"/>
      <c r="F43" s="276">
        <v>55.56</v>
      </c>
      <c r="G43" s="276">
        <v>38.89</v>
      </c>
      <c r="H43" s="276">
        <v>5.56</v>
      </c>
      <c r="I43" s="108">
        <f t="shared" si="6"/>
        <v>3.5004000000000004</v>
      </c>
      <c r="J43" s="177"/>
    </row>
    <row r="44" spans="1:10" ht="15" customHeight="1" x14ac:dyDescent="0.25">
      <c r="A44" s="25">
        <v>14</v>
      </c>
      <c r="B44" s="109">
        <v>30790</v>
      </c>
      <c r="C44" s="15" t="s">
        <v>11</v>
      </c>
      <c r="D44" s="179"/>
      <c r="E44" s="180"/>
      <c r="F44" s="107"/>
      <c r="G44" s="107"/>
      <c r="H44" s="107"/>
      <c r="I44" s="108"/>
      <c r="J44" s="177"/>
    </row>
    <row r="45" spans="1:10" ht="15" customHeight="1" x14ac:dyDescent="0.25">
      <c r="A45" s="25">
        <v>15</v>
      </c>
      <c r="B45" s="109">
        <v>30890</v>
      </c>
      <c r="C45" s="15" t="s">
        <v>103</v>
      </c>
      <c r="D45" s="179"/>
      <c r="E45" s="180"/>
      <c r="F45" s="107"/>
      <c r="G45" s="107"/>
      <c r="H45" s="107"/>
      <c r="I45" s="108"/>
      <c r="J45" s="177"/>
    </row>
    <row r="46" spans="1:10" ht="15" customHeight="1" x14ac:dyDescent="0.25">
      <c r="A46" s="25">
        <v>16</v>
      </c>
      <c r="B46" s="109">
        <v>30940</v>
      </c>
      <c r="C46" s="15" t="s">
        <v>12</v>
      </c>
      <c r="D46" s="277">
        <v>17</v>
      </c>
      <c r="E46" s="278">
        <v>5.88</v>
      </c>
      <c r="F46" s="278">
        <v>29.41</v>
      </c>
      <c r="G46" s="278">
        <v>52.94</v>
      </c>
      <c r="H46" s="278">
        <v>11.76</v>
      </c>
      <c r="I46" s="108">
        <f t="shared" si="6"/>
        <v>3.7055000000000002</v>
      </c>
      <c r="J46" s="177"/>
    </row>
    <row r="47" spans="1:10" ht="15" customHeight="1" thickBot="1" x14ac:dyDescent="0.3">
      <c r="A47" s="25">
        <v>17</v>
      </c>
      <c r="B47" s="109">
        <v>31480</v>
      </c>
      <c r="C47" s="15" t="s">
        <v>13</v>
      </c>
      <c r="D47" s="277">
        <v>26</v>
      </c>
      <c r="E47" s="278"/>
      <c r="F47" s="278">
        <v>19.23</v>
      </c>
      <c r="G47" s="278">
        <v>53.85</v>
      </c>
      <c r="H47" s="278">
        <v>26.92</v>
      </c>
      <c r="I47" s="108">
        <f t="shared" si="6"/>
        <v>4.0769000000000002</v>
      </c>
      <c r="J47" s="177"/>
    </row>
    <row r="48" spans="1:10" ht="15" customHeight="1" thickBot="1" x14ac:dyDescent="0.3">
      <c r="A48" s="101"/>
      <c r="B48" s="102"/>
      <c r="C48" s="84" t="s">
        <v>76</v>
      </c>
      <c r="D48" s="190">
        <f>SUM(D49:D68)</f>
        <v>451</v>
      </c>
      <c r="E48" s="187">
        <f t="shared" ref="E48:H48" si="7">AVERAGE(E49:E68)</f>
        <v>6.5400000000000009</v>
      </c>
      <c r="F48" s="103">
        <f t="shared" si="7"/>
        <v>31.422307692307694</v>
      </c>
      <c r="G48" s="103">
        <f t="shared" si="7"/>
        <v>51.554285714285712</v>
      </c>
      <c r="H48" s="103">
        <f t="shared" si="7"/>
        <v>21.549999999999997</v>
      </c>
      <c r="I48" s="104">
        <f>AVERAGE(I49:I68)</f>
        <v>3.8308285714285719</v>
      </c>
      <c r="J48" s="177"/>
    </row>
    <row r="49" spans="1:10" ht="15" customHeight="1" x14ac:dyDescent="0.25">
      <c r="A49" s="24">
        <v>1</v>
      </c>
      <c r="B49" s="120">
        <v>40010</v>
      </c>
      <c r="C49" s="23" t="s">
        <v>14</v>
      </c>
      <c r="D49" s="336">
        <v>52</v>
      </c>
      <c r="E49" s="337"/>
      <c r="F49" s="337">
        <v>25</v>
      </c>
      <c r="G49" s="337">
        <v>61.54</v>
      </c>
      <c r="H49" s="337">
        <v>13.46</v>
      </c>
      <c r="I49" s="123">
        <f t="shared" ref="I49:I68" si="8">(E49*2+F49*3+G49*4+H49*5)/100</f>
        <v>3.8845999999999998</v>
      </c>
      <c r="J49" s="177"/>
    </row>
    <row r="50" spans="1:10" ht="15" customHeight="1" x14ac:dyDescent="0.25">
      <c r="A50" s="25">
        <v>2</v>
      </c>
      <c r="B50" s="109">
        <v>40030</v>
      </c>
      <c r="C50" s="15" t="s">
        <v>104</v>
      </c>
      <c r="D50" s="179"/>
      <c r="E50" s="180"/>
      <c r="F50" s="107"/>
      <c r="G50" s="107"/>
      <c r="H50" s="107"/>
      <c r="I50" s="108"/>
      <c r="J50" s="177"/>
    </row>
    <row r="51" spans="1:10" ht="15" customHeight="1" x14ac:dyDescent="0.25">
      <c r="A51" s="25">
        <v>3</v>
      </c>
      <c r="B51" s="109">
        <v>40410</v>
      </c>
      <c r="C51" s="15" t="s">
        <v>48</v>
      </c>
      <c r="D51" s="346">
        <v>48</v>
      </c>
      <c r="E51" s="347"/>
      <c r="F51" s="347">
        <v>29.17</v>
      </c>
      <c r="G51" s="347">
        <v>52.08</v>
      </c>
      <c r="H51" s="347">
        <v>18.75</v>
      </c>
      <c r="I51" s="108">
        <f t="shared" si="8"/>
        <v>3.8957999999999999</v>
      </c>
      <c r="J51" s="177"/>
    </row>
    <row r="52" spans="1:10" ht="15" customHeight="1" x14ac:dyDescent="0.25">
      <c r="A52" s="25">
        <v>4</v>
      </c>
      <c r="B52" s="109">
        <v>40011</v>
      </c>
      <c r="C52" s="15" t="s">
        <v>51</v>
      </c>
      <c r="D52" s="338">
        <v>56</v>
      </c>
      <c r="E52" s="339"/>
      <c r="F52" s="339">
        <v>28.57</v>
      </c>
      <c r="G52" s="339">
        <v>58.93</v>
      </c>
      <c r="H52" s="339">
        <v>12.5</v>
      </c>
      <c r="I52" s="108">
        <f t="shared" si="8"/>
        <v>3.8393000000000002</v>
      </c>
      <c r="J52" s="177"/>
    </row>
    <row r="53" spans="1:10" ht="15" customHeight="1" x14ac:dyDescent="0.25">
      <c r="A53" s="25">
        <v>5</v>
      </c>
      <c r="B53" s="109">
        <v>40080</v>
      </c>
      <c r="C53" s="15" t="s">
        <v>68</v>
      </c>
      <c r="D53" s="279">
        <v>24</v>
      </c>
      <c r="E53" s="280"/>
      <c r="F53" s="280"/>
      <c r="G53" s="280">
        <v>62.5</v>
      </c>
      <c r="H53" s="280">
        <v>37.5</v>
      </c>
      <c r="I53" s="108">
        <f t="shared" si="8"/>
        <v>4.375</v>
      </c>
      <c r="J53" s="177"/>
    </row>
    <row r="54" spans="1:10" ht="15" customHeight="1" x14ac:dyDescent="0.25">
      <c r="A54" s="25">
        <v>6</v>
      </c>
      <c r="B54" s="109">
        <v>40100</v>
      </c>
      <c r="C54" s="15" t="s">
        <v>15</v>
      </c>
      <c r="D54" s="340">
        <v>26</v>
      </c>
      <c r="E54" s="341"/>
      <c r="F54" s="341">
        <v>3.85</v>
      </c>
      <c r="G54" s="341">
        <v>57.69</v>
      </c>
      <c r="H54" s="341">
        <v>38.46</v>
      </c>
      <c r="I54" s="108">
        <f t="shared" si="8"/>
        <v>4.3460999999999999</v>
      </c>
      <c r="J54" s="177"/>
    </row>
    <row r="55" spans="1:10" ht="15" customHeight="1" x14ac:dyDescent="0.25">
      <c r="A55" s="25">
        <v>7</v>
      </c>
      <c r="B55" s="109">
        <v>40020</v>
      </c>
      <c r="C55" s="15" t="s">
        <v>105</v>
      </c>
      <c r="D55" s="179"/>
      <c r="E55" s="180"/>
      <c r="F55" s="107"/>
      <c r="G55" s="107"/>
      <c r="H55" s="107"/>
      <c r="I55" s="108"/>
      <c r="J55" s="177"/>
    </row>
    <row r="56" spans="1:10" ht="15" customHeight="1" x14ac:dyDescent="0.25">
      <c r="A56" s="25">
        <v>8</v>
      </c>
      <c r="B56" s="109">
        <v>40031</v>
      </c>
      <c r="C56" s="15" t="s">
        <v>139</v>
      </c>
      <c r="D56" s="281">
        <v>31</v>
      </c>
      <c r="E56" s="282"/>
      <c r="F56" s="282">
        <v>41.94</v>
      </c>
      <c r="G56" s="282">
        <v>58.06</v>
      </c>
      <c r="H56" s="107"/>
      <c r="I56" s="108">
        <f t="shared" si="8"/>
        <v>3.5806</v>
      </c>
      <c r="J56" s="177"/>
    </row>
    <row r="57" spans="1:10" ht="15" customHeight="1" x14ac:dyDescent="0.25">
      <c r="A57" s="25">
        <v>9</v>
      </c>
      <c r="B57" s="109">
        <v>40210</v>
      </c>
      <c r="C57" s="15" t="s">
        <v>17</v>
      </c>
      <c r="D57" s="179"/>
      <c r="E57" s="180"/>
      <c r="F57" s="107"/>
      <c r="G57" s="107"/>
      <c r="H57" s="107"/>
      <c r="I57" s="108"/>
      <c r="J57" s="177"/>
    </row>
    <row r="58" spans="1:10" ht="15" customHeight="1" x14ac:dyDescent="0.25">
      <c r="A58" s="29">
        <v>10</v>
      </c>
      <c r="B58" s="109">
        <v>40300</v>
      </c>
      <c r="C58" s="15" t="s">
        <v>50</v>
      </c>
      <c r="D58" s="179"/>
      <c r="E58" s="180"/>
      <c r="F58" s="107"/>
      <c r="G58" s="107"/>
      <c r="H58" s="107"/>
      <c r="I58" s="108"/>
      <c r="J58" s="177"/>
    </row>
    <row r="59" spans="1:10" ht="15" customHeight="1" x14ac:dyDescent="0.25">
      <c r="A59" s="25">
        <v>11</v>
      </c>
      <c r="B59" s="109">
        <v>40360</v>
      </c>
      <c r="C59" s="15" t="s">
        <v>18</v>
      </c>
      <c r="D59" s="179"/>
      <c r="E59" s="180"/>
      <c r="F59" s="107"/>
      <c r="G59" s="107"/>
      <c r="H59" s="107"/>
      <c r="I59" s="108"/>
      <c r="J59" s="177"/>
    </row>
    <row r="60" spans="1:10" ht="15" customHeight="1" x14ac:dyDescent="0.25">
      <c r="A60" s="25">
        <v>12</v>
      </c>
      <c r="B60" s="109">
        <v>40390</v>
      </c>
      <c r="C60" s="15" t="s">
        <v>49</v>
      </c>
      <c r="D60" s="344">
        <v>25</v>
      </c>
      <c r="E60" s="345">
        <v>4</v>
      </c>
      <c r="F60" s="345">
        <v>24</v>
      </c>
      <c r="G60" s="345">
        <v>52</v>
      </c>
      <c r="H60" s="345">
        <v>20</v>
      </c>
      <c r="I60" s="108">
        <f t="shared" si="8"/>
        <v>3.88</v>
      </c>
      <c r="J60" s="177"/>
    </row>
    <row r="61" spans="1:10" ht="15" customHeight="1" x14ac:dyDescent="0.25">
      <c r="A61" s="25">
        <v>13</v>
      </c>
      <c r="B61" s="109">
        <v>40720</v>
      </c>
      <c r="C61" s="15" t="s">
        <v>140</v>
      </c>
      <c r="D61" s="348">
        <v>33</v>
      </c>
      <c r="E61" s="349">
        <v>3.03</v>
      </c>
      <c r="F61" s="349">
        <v>24.24</v>
      </c>
      <c r="G61" s="349">
        <v>57.58</v>
      </c>
      <c r="H61" s="349">
        <v>15.15</v>
      </c>
      <c r="I61" s="108">
        <f t="shared" si="8"/>
        <v>3.8485</v>
      </c>
      <c r="J61" s="177"/>
    </row>
    <row r="62" spans="1:10" ht="15" customHeight="1" x14ac:dyDescent="0.25">
      <c r="A62" s="25">
        <v>14</v>
      </c>
      <c r="B62" s="109">
        <v>40730</v>
      </c>
      <c r="C62" s="15" t="s">
        <v>47</v>
      </c>
      <c r="D62" s="179"/>
      <c r="E62" s="180"/>
      <c r="F62" s="107"/>
      <c r="G62" s="107"/>
      <c r="H62" s="107"/>
      <c r="I62" s="108"/>
      <c r="J62" s="177"/>
    </row>
    <row r="63" spans="1:10" ht="15" customHeight="1" x14ac:dyDescent="0.25">
      <c r="A63" s="25">
        <v>15</v>
      </c>
      <c r="B63" s="109">
        <v>40820</v>
      </c>
      <c r="C63" s="15" t="s">
        <v>106</v>
      </c>
      <c r="D63" s="283">
        <v>24</v>
      </c>
      <c r="E63" s="284"/>
      <c r="F63" s="284">
        <v>41.67</v>
      </c>
      <c r="G63" s="284">
        <v>54.17</v>
      </c>
      <c r="H63" s="284">
        <v>4.17</v>
      </c>
      <c r="I63" s="108">
        <f t="shared" si="8"/>
        <v>3.6254000000000004</v>
      </c>
      <c r="J63" s="177"/>
    </row>
    <row r="64" spans="1:10" ht="15" customHeight="1" x14ac:dyDescent="0.25">
      <c r="A64" s="25">
        <v>16</v>
      </c>
      <c r="B64" s="109">
        <v>40840</v>
      </c>
      <c r="C64" s="15" t="s">
        <v>19</v>
      </c>
      <c r="D64" s="283">
        <v>24</v>
      </c>
      <c r="E64" s="284"/>
      <c r="F64" s="284">
        <v>16.670000000000002</v>
      </c>
      <c r="G64" s="284">
        <v>37.5</v>
      </c>
      <c r="H64" s="284">
        <v>45.83</v>
      </c>
      <c r="I64" s="108">
        <f t="shared" si="8"/>
        <v>4.2915999999999999</v>
      </c>
      <c r="J64" s="177"/>
    </row>
    <row r="65" spans="1:10" ht="15" customHeight="1" x14ac:dyDescent="0.25">
      <c r="A65" s="29">
        <v>17</v>
      </c>
      <c r="B65" s="109">
        <v>40950</v>
      </c>
      <c r="C65" s="15" t="s">
        <v>20</v>
      </c>
      <c r="D65" s="283">
        <v>12</v>
      </c>
      <c r="E65" s="284">
        <v>16.670000000000002</v>
      </c>
      <c r="F65" s="284">
        <v>50</v>
      </c>
      <c r="G65" s="284">
        <v>33.33</v>
      </c>
      <c r="H65" s="284"/>
      <c r="I65" s="108">
        <f t="shared" si="8"/>
        <v>3.1665999999999999</v>
      </c>
      <c r="J65" s="177"/>
    </row>
    <row r="66" spans="1:10" ht="15" customHeight="1" x14ac:dyDescent="0.25">
      <c r="A66" s="25">
        <v>18</v>
      </c>
      <c r="B66" s="109">
        <v>40990</v>
      </c>
      <c r="C66" s="15" t="s">
        <v>21</v>
      </c>
      <c r="D66" s="283">
        <v>26</v>
      </c>
      <c r="E66" s="284"/>
      <c r="F66" s="284">
        <v>15.38</v>
      </c>
      <c r="G66" s="284">
        <v>65.38</v>
      </c>
      <c r="H66" s="284">
        <v>19.23</v>
      </c>
      <c r="I66" s="108">
        <f t="shared" si="8"/>
        <v>4.0380999999999991</v>
      </c>
      <c r="J66" s="177"/>
    </row>
    <row r="67" spans="1:10" ht="15" customHeight="1" x14ac:dyDescent="0.25">
      <c r="A67" s="28">
        <v>19</v>
      </c>
      <c r="B67" s="109">
        <v>40133</v>
      </c>
      <c r="C67" s="15" t="s">
        <v>16</v>
      </c>
      <c r="D67" s="342">
        <v>20</v>
      </c>
      <c r="E67" s="343">
        <v>5</v>
      </c>
      <c r="F67" s="343">
        <v>80</v>
      </c>
      <c r="G67" s="343">
        <v>15</v>
      </c>
      <c r="H67" s="107"/>
      <c r="I67" s="108">
        <f t="shared" si="8"/>
        <v>3.1</v>
      </c>
      <c r="J67" s="177"/>
    </row>
    <row r="68" spans="1:10" ht="15" customHeight="1" thickBot="1" x14ac:dyDescent="0.3">
      <c r="A68" s="26">
        <v>20</v>
      </c>
      <c r="B68" s="184">
        <v>40400</v>
      </c>
      <c r="C68" s="185" t="s">
        <v>136</v>
      </c>
      <c r="D68" s="295">
        <v>50</v>
      </c>
      <c r="E68" s="296">
        <v>4</v>
      </c>
      <c r="F68" s="296">
        <v>28</v>
      </c>
      <c r="G68" s="296">
        <v>56</v>
      </c>
      <c r="H68" s="296">
        <v>12</v>
      </c>
      <c r="I68" s="186">
        <f t="shared" si="8"/>
        <v>3.76</v>
      </c>
      <c r="J68" s="177"/>
    </row>
    <row r="69" spans="1:10" ht="15" customHeight="1" thickBot="1" x14ac:dyDescent="0.3">
      <c r="A69" s="101"/>
      <c r="B69" s="102"/>
      <c r="C69" s="84" t="s">
        <v>77</v>
      </c>
      <c r="D69" s="190">
        <f>SUM(D70:D83)</f>
        <v>379</v>
      </c>
      <c r="E69" s="187">
        <f t="shared" ref="E69:H69" si="9">AVERAGE(E70:E83)</f>
        <v>4.5419999999999998</v>
      </c>
      <c r="F69" s="103">
        <f t="shared" si="9"/>
        <v>32.164000000000001</v>
      </c>
      <c r="G69" s="103">
        <f t="shared" si="9"/>
        <v>50.634545454545453</v>
      </c>
      <c r="H69" s="103">
        <f t="shared" si="9"/>
        <v>19.865000000000002</v>
      </c>
      <c r="I69" s="104">
        <f>AVERAGE(I70:I83)</f>
        <v>3.846827272727273</v>
      </c>
      <c r="J69" s="177"/>
    </row>
    <row r="70" spans="1:10" ht="15" customHeight="1" x14ac:dyDescent="0.25">
      <c r="A70" s="25">
        <v>1</v>
      </c>
      <c r="B70" s="36">
        <v>50040</v>
      </c>
      <c r="C70" s="4" t="s">
        <v>46</v>
      </c>
      <c r="D70" s="352">
        <v>25</v>
      </c>
      <c r="E70" s="353"/>
      <c r="F70" s="353"/>
      <c r="G70" s="353">
        <v>36</v>
      </c>
      <c r="H70" s="353">
        <v>64</v>
      </c>
      <c r="I70" s="108">
        <f t="shared" ref="I70:I83" si="10">(E70*2+F70*3+G70*4+H70*5)/100</f>
        <v>4.6399999999999997</v>
      </c>
      <c r="J70" s="177"/>
    </row>
    <row r="71" spans="1:10" ht="15" customHeight="1" x14ac:dyDescent="0.25">
      <c r="A71" s="25">
        <v>2</v>
      </c>
      <c r="B71" s="36">
        <v>50003</v>
      </c>
      <c r="C71" s="16" t="s">
        <v>69</v>
      </c>
      <c r="D71" s="350">
        <v>27</v>
      </c>
      <c r="E71" s="351"/>
      <c r="F71" s="351">
        <v>22.22</v>
      </c>
      <c r="G71" s="351">
        <v>59.26</v>
      </c>
      <c r="H71" s="351">
        <v>18.52</v>
      </c>
      <c r="I71" s="108">
        <f t="shared" si="10"/>
        <v>3.9629999999999996</v>
      </c>
      <c r="J71" s="177"/>
    </row>
    <row r="72" spans="1:10" ht="15" customHeight="1" x14ac:dyDescent="0.25">
      <c r="A72" s="25">
        <v>3</v>
      </c>
      <c r="B72" s="36">
        <v>50060</v>
      </c>
      <c r="C72" s="4" t="s">
        <v>107</v>
      </c>
      <c r="D72" s="354">
        <v>50</v>
      </c>
      <c r="E72" s="355">
        <v>2</v>
      </c>
      <c r="F72" s="355">
        <v>28</v>
      </c>
      <c r="G72" s="355">
        <v>56</v>
      </c>
      <c r="H72" s="355">
        <v>14</v>
      </c>
      <c r="I72" s="108">
        <f t="shared" si="10"/>
        <v>3.82</v>
      </c>
      <c r="J72" s="177"/>
    </row>
    <row r="73" spans="1:10" ht="15" customHeight="1" x14ac:dyDescent="0.25">
      <c r="A73" s="25">
        <v>4</v>
      </c>
      <c r="B73" s="48">
        <v>50170</v>
      </c>
      <c r="C73" s="4" t="s">
        <v>108</v>
      </c>
      <c r="D73" s="179"/>
      <c r="E73" s="180"/>
      <c r="F73" s="107"/>
      <c r="G73" s="107"/>
      <c r="H73" s="107"/>
      <c r="I73" s="108"/>
      <c r="J73" s="177"/>
    </row>
    <row r="74" spans="1:10" ht="15" customHeight="1" x14ac:dyDescent="0.25">
      <c r="A74" s="25">
        <v>5</v>
      </c>
      <c r="B74" s="109">
        <v>50230</v>
      </c>
      <c r="C74" s="4" t="s">
        <v>45</v>
      </c>
      <c r="D74" s="356">
        <v>27</v>
      </c>
      <c r="E74" s="357"/>
      <c r="F74" s="357">
        <v>48.15</v>
      </c>
      <c r="G74" s="357">
        <v>37.04</v>
      </c>
      <c r="H74" s="357">
        <v>14.81</v>
      </c>
      <c r="I74" s="108">
        <f t="shared" si="10"/>
        <v>3.6666000000000003</v>
      </c>
      <c r="J74" s="177"/>
    </row>
    <row r="75" spans="1:10" ht="15" customHeight="1" x14ac:dyDescent="0.25">
      <c r="A75" s="29">
        <v>6</v>
      </c>
      <c r="B75" s="109">
        <v>50340</v>
      </c>
      <c r="C75" s="4" t="s">
        <v>109</v>
      </c>
      <c r="D75" s="356">
        <v>23</v>
      </c>
      <c r="E75" s="357"/>
      <c r="F75" s="357">
        <v>21.74</v>
      </c>
      <c r="G75" s="357">
        <v>43.48</v>
      </c>
      <c r="H75" s="357">
        <v>34.78</v>
      </c>
      <c r="I75" s="108">
        <f t="shared" si="10"/>
        <v>4.1303999999999998</v>
      </c>
      <c r="J75" s="177"/>
    </row>
    <row r="76" spans="1:10" ht="15" customHeight="1" x14ac:dyDescent="0.25">
      <c r="A76" s="25">
        <v>7</v>
      </c>
      <c r="B76" s="109">
        <v>50420</v>
      </c>
      <c r="C76" s="4" t="s">
        <v>110</v>
      </c>
      <c r="D76" s="356">
        <v>19</v>
      </c>
      <c r="E76" s="357">
        <v>5.26</v>
      </c>
      <c r="F76" s="357">
        <v>21.05</v>
      </c>
      <c r="G76" s="357">
        <v>73.680000000000007</v>
      </c>
      <c r="H76" s="357"/>
      <c r="I76" s="108">
        <f t="shared" si="10"/>
        <v>3.6839000000000004</v>
      </c>
      <c r="J76" s="177"/>
    </row>
    <row r="77" spans="1:10" ht="15" customHeight="1" x14ac:dyDescent="0.25">
      <c r="A77" s="25">
        <v>8</v>
      </c>
      <c r="B77" s="109">
        <v>50450</v>
      </c>
      <c r="C77" s="4" t="s">
        <v>111</v>
      </c>
      <c r="D77" s="356">
        <v>23</v>
      </c>
      <c r="E77" s="357"/>
      <c r="F77" s="357">
        <v>30.43</v>
      </c>
      <c r="G77" s="357">
        <v>60.87</v>
      </c>
      <c r="H77" s="357">
        <v>8.6999999999999993</v>
      </c>
      <c r="I77" s="108">
        <f t="shared" si="10"/>
        <v>3.7826999999999997</v>
      </c>
      <c r="J77" s="177"/>
    </row>
    <row r="78" spans="1:10" ht="15" customHeight="1" x14ac:dyDescent="0.25">
      <c r="A78" s="25">
        <v>9</v>
      </c>
      <c r="B78" s="109">
        <v>50620</v>
      </c>
      <c r="C78" s="4" t="s">
        <v>44</v>
      </c>
      <c r="D78" s="179"/>
      <c r="E78" s="180"/>
      <c r="F78" s="107"/>
      <c r="G78" s="107"/>
      <c r="H78" s="107"/>
      <c r="I78" s="108"/>
      <c r="J78" s="177"/>
    </row>
    <row r="79" spans="1:10" ht="15" customHeight="1" x14ac:dyDescent="0.25">
      <c r="A79" s="25">
        <v>10</v>
      </c>
      <c r="B79" s="109">
        <v>50760</v>
      </c>
      <c r="C79" s="4" t="s">
        <v>137</v>
      </c>
      <c r="D79" s="358">
        <v>48</v>
      </c>
      <c r="E79" s="359">
        <v>2.08</v>
      </c>
      <c r="F79" s="359">
        <v>20.83</v>
      </c>
      <c r="G79" s="359">
        <v>54.17</v>
      </c>
      <c r="H79" s="359">
        <v>22.92</v>
      </c>
      <c r="I79" s="108">
        <f t="shared" si="10"/>
        <v>3.9793000000000003</v>
      </c>
      <c r="J79" s="177"/>
    </row>
    <row r="80" spans="1:10" ht="15" customHeight="1" x14ac:dyDescent="0.25">
      <c r="A80" s="25">
        <v>11</v>
      </c>
      <c r="B80" s="109">
        <v>50780</v>
      </c>
      <c r="C80" s="4" t="s">
        <v>112</v>
      </c>
      <c r="D80" s="358">
        <v>49</v>
      </c>
      <c r="E80" s="359">
        <v>10.199999999999999</v>
      </c>
      <c r="F80" s="359">
        <v>44.9</v>
      </c>
      <c r="G80" s="359">
        <v>36.729999999999997</v>
      </c>
      <c r="H80" s="359">
        <v>8.16</v>
      </c>
      <c r="I80" s="108">
        <f t="shared" si="10"/>
        <v>3.4281999999999999</v>
      </c>
      <c r="J80" s="177"/>
    </row>
    <row r="81" spans="1:10" ht="15" customHeight="1" x14ac:dyDescent="0.25">
      <c r="A81" s="25">
        <v>12</v>
      </c>
      <c r="B81" s="47">
        <v>50930</v>
      </c>
      <c r="C81" s="19" t="s">
        <v>113</v>
      </c>
      <c r="D81" s="188"/>
      <c r="E81" s="189"/>
      <c r="F81" s="114"/>
      <c r="G81" s="114"/>
      <c r="H81" s="114"/>
      <c r="I81" s="115"/>
      <c r="J81" s="177"/>
    </row>
    <row r="82" spans="1:10" ht="15" customHeight="1" x14ac:dyDescent="0.25">
      <c r="A82" s="25">
        <v>13</v>
      </c>
      <c r="B82" s="109">
        <v>51370</v>
      </c>
      <c r="C82" s="4" t="s">
        <v>43</v>
      </c>
      <c r="D82" s="285">
        <v>25</v>
      </c>
      <c r="E82" s="286"/>
      <c r="F82" s="286">
        <v>24</v>
      </c>
      <c r="G82" s="286">
        <v>68</v>
      </c>
      <c r="H82" s="286">
        <v>8</v>
      </c>
      <c r="I82" s="108">
        <f t="shared" si="10"/>
        <v>3.84</v>
      </c>
      <c r="J82" s="177"/>
    </row>
    <row r="83" spans="1:10" ht="15" customHeight="1" thickBot="1" x14ac:dyDescent="0.3">
      <c r="A83" s="25">
        <v>14</v>
      </c>
      <c r="B83" s="109">
        <v>51580</v>
      </c>
      <c r="C83" s="4" t="s">
        <v>114</v>
      </c>
      <c r="D83" s="297">
        <v>63</v>
      </c>
      <c r="E83" s="298">
        <v>3.17</v>
      </c>
      <c r="F83" s="298">
        <v>60.32</v>
      </c>
      <c r="G83" s="298">
        <v>31.75</v>
      </c>
      <c r="H83" s="298">
        <v>4.76</v>
      </c>
      <c r="I83" s="108">
        <f t="shared" si="10"/>
        <v>3.3810000000000002</v>
      </c>
      <c r="J83" s="177"/>
    </row>
    <row r="84" spans="1:10" ht="15" customHeight="1" thickBot="1" x14ac:dyDescent="0.3">
      <c r="A84" s="101"/>
      <c r="B84" s="102"/>
      <c r="C84" s="81" t="s">
        <v>78</v>
      </c>
      <c r="D84" s="190">
        <f>SUM(D85:D115)</f>
        <v>1029</v>
      </c>
      <c r="E84" s="187">
        <f t="shared" ref="E84:H84" si="11">AVERAGE(E85:E115)</f>
        <v>4.0250000000000004</v>
      </c>
      <c r="F84" s="103">
        <f t="shared" si="11"/>
        <v>29.404642857142864</v>
      </c>
      <c r="G84" s="103">
        <f t="shared" si="11"/>
        <v>52.464285714285701</v>
      </c>
      <c r="H84" s="103">
        <f t="shared" si="11"/>
        <v>19.019999999999996</v>
      </c>
      <c r="I84" s="104">
        <f>AVERAGE(I85:I115)</f>
        <v>3.8528178571428571</v>
      </c>
      <c r="J84" s="177"/>
    </row>
    <row r="85" spans="1:10" ht="15" customHeight="1" x14ac:dyDescent="0.25">
      <c r="A85" s="25">
        <v>1</v>
      </c>
      <c r="B85" s="109">
        <v>60010</v>
      </c>
      <c r="C85" s="3" t="s">
        <v>115</v>
      </c>
      <c r="D85" s="315">
        <v>22</v>
      </c>
      <c r="E85" s="316"/>
      <c r="F85" s="316">
        <v>27.27</v>
      </c>
      <c r="G85" s="316">
        <v>59.09</v>
      </c>
      <c r="H85" s="316">
        <v>13.64</v>
      </c>
      <c r="I85" s="108">
        <f t="shared" ref="I85:I115" si="12">(E85*2+F85*3+G85*4+H85*5)/100</f>
        <v>3.8637000000000001</v>
      </c>
      <c r="J85" s="177"/>
    </row>
    <row r="86" spans="1:10" ht="15" customHeight="1" x14ac:dyDescent="0.25">
      <c r="A86" s="25">
        <v>2</v>
      </c>
      <c r="B86" s="109">
        <v>60020</v>
      </c>
      <c r="C86" s="3" t="s">
        <v>22</v>
      </c>
      <c r="D86" s="287">
        <v>14</v>
      </c>
      <c r="E86" s="288"/>
      <c r="F86" s="288">
        <v>50</v>
      </c>
      <c r="G86" s="288">
        <v>50</v>
      </c>
      <c r="H86" s="288"/>
      <c r="I86" s="108">
        <f t="shared" si="12"/>
        <v>3.5</v>
      </c>
      <c r="J86" s="177"/>
    </row>
    <row r="87" spans="1:10" ht="15" customHeight="1" x14ac:dyDescent="0.25">
      <c r="A87" s="25">
        <v>3</v>
      </c>
      <c r="B87" s="109">
        <v>60050</v>
      </c>
      <c r="C87" s="3" t="s">
        <v>116</v>
      </c>
      <c r="D87" s="287">
        <v>29</v>
      </c>
      <c r="E87" s="288"/>
      <c r="F87" s="288">
        <v>37.93</v>
      </c>
      <c r="G87" s="288">
        <v>62.07</v>
      </c>
      <c r="H87" s="288"/>
      <c r="I87" s="108">
        <f t="shared" si="12"/>
        <v>3.6206999999999998</v>
      </c>
      <c r="J87" s="177"/>
    </row>
    <row r="88" spans="1:10" ht="15" customHeight="1" x14ac:dyDescent="0.25">
      <c r="A88" s="25">
        <v>4</v>
      </c>
      <c r="B88" s="109">
        <v>60070</v>
      </c>
      <c r="C88" s="3" t="s">
        <v>117</v>
      </c>
      <c r="D88" s="287">
        <v>22</v>
      </c>
      <c r="E88" s="288"/>
      <c r="F88" s="288">
        <v>31.82</v>
      </c>
      <c r="G88" s="288">
        <v>40.909999999999997</v>
      </c>
      <c r="H88" s="288">
        <v>27.27</v>
      </c>
      <c r="I88" s="108">
        <f t="shared" si="12"/>
        <v>3.9545000000000003</v>
      </c>
      <c r="J88" s="177"/>
    </row>
    <row r="89" spans="1:10" ht="15" customHeight="1" x14ac:dyDescent="0.25">
      <c r="A89" s="25">
        <v>5</v>
      </c>
      <c r="B89" s="109">
        <v>60180</v>
      </c>
      <c r="C89" s="3" t="s">
        <v>118</v>
      </c>
      <c r="D89" s="313">
        <v>32</v>
      </c>
      <c r="E89" s="314">
        <v>6.25</v>
      </c>
      <c r="F89" s="314">
        <v>50</v>
      </c>
      <c r="G89" s="314">
        <v>25</v>
      </c>
      <c r="H89" s="314">
        <v>18.75</v>
      </c>
      <c r="I89" s="108">
        <f t="shared" si="12"/>
        <v>3.5625</v>
      </c>
      <c r="J89" s="177"/>
    </row>
    <row r="90" spans="1:10" ht="15" customHeight="1" x14ac:dyDescent="0.25">
      <c r="A90" s="25">
        <v>6</v>
      </c>
      <c r="B90" s="109">
        <v>60240</v>
      </c>
      <c r="C90" s="3" t="s">
        <v>119</v>
      </c>
      <c r="D90" s="313">
        <v>51</v>
      </c>
      <c r="E90" s="314">
        <v>1.96</v>
      </c>
      <c r="F90" s="314">
        <v>25.49</v>
      </c>
      <c r="G90" s="314">
        <v>62.75</v>
      </c>
      <c r="H90" s="314">
        <v>9.8000000000000007</v>
      </c>
      <c r="I90" s="108">
        <f t="shared" si="12"/>
        <v>3.8039000000000001</v>
      </c>
      <c r="J90" s="177"/>
    </row>
    <row r="91" spans="1:10" ht="15" customHeight="1" x14ac:dyDescent="0.25">
      <c r="A91" s="25">
        <v>7</v>
      </c>
      <c r="B91" s="109">
        <v>60560</v>
      </c>
      <c r="C91" s="3" t="s">
        <v>23</v>
      </c>
      <c r="D91" s="179"/>
      <c r="E91" s="180"/>
      <c r="F91" s="107"/>
      <c r="G91" s="107"/>
      <c r="H91" s="107"/>
      <c r="I91" s="108"/>
      <c r="J91" s="177"/>
    </row>
    <row r="92" spans="1:10" ht="15" customHeight="1" x14ac:dyDescent="0.25">
      <c r="A92" s="25">
        <v>8</v>
      </c>
      <c r="B92" s="109">
        <v>60660</v>
      </c>
      <c r="C92" s="3" t="s">
        <v>120</v>
      </c>
      <c r="D92" s="311">
        <v>26</v>
      </c>
      <c r="E92" s="312">
        <v>7.69</v>
      </c>
      <c r="F92" s="312">
        <v>34.619999999999997</v>
      </c>
      <c r="G92" s="312">
        <v>38.46</v>
      </c>
      <c r="H92" s="312">
        <v>19.23</v>
      </c>
      <c r="I92" s="108">
        <f t="shared" si="12"/>
        <v>3.6923000000000004</v>
      </c>
      <c r="J92" s="177"/>
    </row>
    <row r="93" spans="1:10" ht="15" customHeight="1" x14ac:dyDescent="0.25">
      <c r="A93" s="25">
        <v>9</v>
      </c>
      <c r="B93" s="109">
        <v>60001</v>
      </c>
      <c r="C93" s="3" t="s">
        <v>121</v>
      </c>
      <c r="D93" s="179"/>
      <c r="E93" s="180"/>
      <c r="F93" s="107"/>
      <c r="G93" s="107"/>
      <c r="H93" s="107"/>
      <c r="I93" s="108"/>
      <c r="J93" s="177"/>
    </row>
    <row r="94" spans="1:10" ht="15" customHeight="1" x14ac:dyDescent="0.25">
      <c r="A94" s="25">
        <v>10</v>
      </c>
      <c r="B94" s="113">
        <v>60850</v>
      </c>
      <c r="C94" s="11" t="s">
        <v>122</v>
      </c>
      <c r="D94" s="309">
        <v>26</v>
      </c>
      <c r="E94" s="310"/>
      <c r="F94" s="310">
        <v>34.619999999999997</v>
      </c>
      <c r="G94" s="310">
        <v>50</v>
      </c>
      <c r="H94" s="310">
        <v>15.38</v>
      </c>
      <c r="I94" s="115">
        <f t="shared" si="12"/>
        <v>3.8075999999999999</v>
      </c>
      <c r="J94" s="177"/>
    </row>
    <row r="95" spans="1:10" ht="15" customHeight="1" x14ac:dyDescent="0.25">
      <c r="A95" s="25">
        <v>11</v>
      </c>
      <c r="B95" s="113">
        <v>60910</v>
      </c>
      <c r="C95" s="11" t="s">
        <v>143</v>
      </c>
      <c r="D95" s="309">
        <v>23</v>
      </c>
      <c r="E95" s="310">
        <v>4.3499999999999996</v>
      </c>
      <c r="F95" s="310">
        <v>47.83</v>
      </c>
      <c r="G95" s="310">
        <v>43.48</v>
      </c>
      <c r="H95" s="310">
        <v>4.3499999999999996</v>
      </c>
      <c r="I95" s="115">
        <f t="shared" si="12"/>
        <v>3.4786000000000001</v>
      </c>
      <c r="J95" s="177"/>
    </row>
    <row r="96" spans="1:10" ht="15" customHeight="1" x14ac:dyDescent="0.25">
      <c r="A96" s="29">
        <v>12</v>
      </c>
      <c r="B96" s="109">
        <v>60980</v>
      </c>
      <c r="C96" s="3" t="s">
        <v>144</v>
      </c>
      <c r="D96" s="309">
        <v>28</v>
      </c>
      <c r="E96" s="310"/>
      <c r="F96" s="310">
        <v>25</v>
      </c>
      <c r="G96" s="310">
        <v>53.57</v>
      </c>
      <c r="H96" s="310">
        <v>21.43</v>
      </c>
      <c r="I96" s="108">
        <f t="shared" si="12"/>
        <v>3.9642999999999997</v>
      </c>
      <c r="J96" s="177"/>
    </row>
    <row r="97" spans="1:10" ht="15" customHeight="1" x14ac:dyDescent="0.25">
      <c r="A97" s="25">
        <v>13</v>
      </c>
      <c r="B97" s="109">
        <v>61080</v>
      </c>
      <c r="C97" s="3" t="s">
        <v>123</v>
      </c>
      <c r="D97" s="309">
        <v>25</v>
      </c>
      <c r="E97" s="310"/>
      <c r="F97" s="310">
        <v>16</v>
      </c>
      <c r="G97" s="310">
        <v>40</v>
      </c>
      <c r="H97" s="310">
        <v>44</v>
      </c>
      <c r="I97" s="108">
        <f t="shared" si="12"/>
        <v>4.28</v>
      </c>
      <c r="J97" s="177"/>
    </row>
    <row r="98" spans="1:10" ht="15" customHeight="1" x14ac:dyDescent="0.25">
      <c r="A98" s="27">
        <v>14</v>
      </c>
      <c r="B98" s="109">
        <v>61150</v>
      </c>
      <c r="C98" s="3" t="s">
        <v>124</v>
      </c>
      <c r="D98" s="289">
        <v>26</v>
      </c>
      <c r="E98" s="290"/>
      <c r="F98" s="290">
        <v>19.23</v>
      </c>
      <c r="G98" s="290">
        <v>65.38</v>
      </c>
      <c r="H98" s="290">
        <v>15.38</v>
      </c>
      <c r="I98" s="108">
        <f t="shared" si="12"/>
        <v>3.9611000000000001</v>
      </c>
      <c r="J98" s="177"/>
    </row>
    <row r="99" spans="1:10" ht="15" customHeight="1" x14ac:dyDescent="0.25">
      <c r="A99" s="28">
        <v>15</v>
      </c>
      <c r="B99" s="109">
        <v>61210</v>
      </c>
      <c r="C99" s="3" t="s">
        <v>125</v>
      </c>
      <c r="D99" s="307">
        <v>24</v>
      </c>
      <c r="E99" s="308"/>
      <c r="F99" s="308">
        <v>29.17</v>
      </c>
      <c r="G99" s="308">
        <v>62.5</v>
      </c>
      <c r="H99" s="308">
        <v>8.33</v>
      </c>
      <c r="I99" s="108">
        <f t="shared" si="12"/>
        <v>3.7915999999999999</v>
      </c>
      <c r="J99" s="177"/>
    </row>
    <row r="100" spans="1:10" ht="15" customHeight="1" x14ac:dyDescent="0.25">
      <c r="A100" s="25">
        <v>16</v>
      </c>
      <c r="B100" s="109">
        <v>61290</v>
      </c>
      <c r="C100" s="3" t="s">
        <v>142</v>
      </c>
      <c r="D100" s="179"/>
      <c r="E100" s="180"/>
      <c r="F100" s="107"/>
      <c r="G100" s="107"/>
      <c r="H100" s="107"/>
      <c r="I100" s="108"/>
      <c r="J100" s="177"/>
    </row>
    <row r="101" spans="1:10" ht="15" customHeight="1" x14ac:dyDescent="0.25">
      <c r="A101" s="25">
        <v>17</v>
      </c>
      <c r="B101" s="109">
        <v>61340</v>
      </c>
      <c r="C101" s="3" t="s">
        <v>126</v>
      </c>
      <c r="D101" s="305">
        <v>30</v>
      </c>
      <c r="E101" s="306"/>
      <c r="F101" s="306">
        <v>50</v>
      </c>
      <c r="G101" s="306">
        <v>43.33</v>
      </c>
      <c r="H101" s="306">
        <v>6.67</v>
      </c>
      <c r="I101" s="108">
        <f t="shared" si="12"/>
        <v>3.5667</v>
      </c>
      <c r="J101" s="177"/>
    </row>
    <row r="102" spans="1:10" ht="15" customHeight="1" x14ac:dyDescent="0.25">
      <c r="A102" s="25">
        <v>18</v>
      </c>
      <c r="B102" s="109">
        <v>61390</v>
      </c>
      <c r="C102" s="3" t="s">
        <v>127</v>
      </c>
      <c r="D102" s="305">
        <v>28</v>
      </c>
      <c r="E102" s="306"/>
      <c r="F102" s="306">
        <v>21.43</v>
      </c>
      <c r="G102" s="306">
        <v>57.14</v>
      </c>
      <c r="H102" s="306">
        <v>21.43</v>
      </c>
      <c r="I102" s="108">
        <f t="shared" si="12"/>
        <v>4</v>
      </c>
      <c r="J102" s="177"/>
    </row>
    <row r="103" spans="1:10" ht="15" customHeight="1" x14ac:dyDescent="0.25">
      <c r="A103" s="25">
        <v>19</v>
      </c>
      <c r="B103" s="109">
        <v>61410</v>
      </c>
      <c r="C103" s="3" t="s">
        <v>128</v>
      </c>
      <c r="D103" s="305">
        <v>25</v>
      </c>
      <c r="E103" s="306"/>
      <c r="F103" s="306">
        <v>28</v>
      </c>
      <c r="G103" s="306">
        <v>40</v>
      </c>
      <c r="H103" s="306">
        <v>32</v>
      </c>
      <c r="I103" s="108">
        <f t="shared" si="12"/>
        <v>4.04</v>
      </c>
      <c r="J103" s="177"/>
    </row>
    <row r="104" spans="1:10" ht="15" customHeight="1" x14ac:dyDescent="0.25">
      <c r="A104" s="25">
        <v>20</v>
      </c>
      <c r="B104" s="109">
        <v>61430</v>
      </c>
      <c r="C104" s="3" t="s">
        <v>81</v>
      </c>
      <c r="D104" s="305">
        <v>58</v>
      </c>
      <c r="E104" s="306"/>
      <c r="F104" s="306">
        <v>15.52</v>
      </c>
      <c r="G104" s="306">
        <v>63.79</v>
      </c>
      <c r="H104" s="306">
        <v>20.69</v>
      </c>
      <c r="I104" s="108">
        <f t="shared" si="12"/>
        <v>4.0517000000000003</v>
      </c>
      <c r="J104" s="177"/>
    </row>
    <row r="105" spans="1:10" ht="15" customHeight="1" x14ac:dyDescent="0.25">
      <c r="A105" s="25">
        <v>21</v>
      </c>
      <c r="B105" s="109">
        <v>61440</v>
      </c>
      <c r="C105" s="3" t="s">
        <v>129</v>
      </c>
      <c r="D105" s="305">
        <v>60</v>
      </c>
      <c r="E105" s="306">
        <v>1.67</v>
      </c>
      <c r="F105" s="306">
        <v>40</v>
      </c>
      <c r="G105" s="306">
        <v>51.67</v>
      </c>
      <c r="H105" s="306">
        <v>6.67</v>
      </c>
      <c r="I105" s="108">
        <f t="shared" si="12"/>
        <v>3.6337000000000002</v>
      </c>
      <c r="J105" s="177"/>
    </row>
    <row r="106" spans="1:10" ht="15" customHeight="1" x14ac:dyDescent="0.25">
      <c r="A106" s="29">
        <v>22</v>
      </c>
      <c r="B106" s="109">
        <v>61450</v>
      </c>
      <c r="C106" s="3" t="s">
        <v>82</v>
      </c>
      <c r="D106" s="305">
        <v>32</v>
      </c>
      <c r="E106" s="306"/>
      <c r="F106" s="306">
        <v>18.75</v>
      </c>
      <c r="G106" s="306">
        <v>59.38</v>
      </c>
      <c r="H106" s="306">
        <v>21.88</v>
      </c>
      <c r="I106" s="108">
        <f t="shared" si="12"/>
        <v>4.0316999999999998</v>
      </c>
      <c r="J106" s="177"/>
    </row>
    <row r="107" spans="1:10" ht="15" customHeight="1" x14ac:dyDescent="0.25">
      <c r="A107" s="25">
        <v>23</v>
      </c>
      <c r="B107" s="109">
        <v>61470</v>
      </c>
      <c r="C107" s="3" t="s">
        <v>141</v>
      </c>
      <c r="D107" s="305">
        <v>27</v>
      </c>
      <c r="E107" s="306"/>
      <c r="F107" s="306">
        <v>33.33</v>
      </c>
      <c r="G107" s="306">
        <v>66.67</v>
      </c>
      <c r="H107" s="306"/>
      <c r="I107" s="108">
        <f t="shared" si="12"/>
        <v>3.6667000000000001</v>
      </c>
      <c r="J107" s="177"/>
    </row>
    <row r="108" spans="1:10" ht="15" customHeight="1" x14ac:dyDescent="0.25">
      <c r="A108" s="25">
        <v>24</v>
      </c>
      <c r="B108" s="109">
        <v>61490</v>
      </c>
      <c r="C108" s="3" t="s">
        <v>83</v>
      </c>
      <c r="D108" s="305">
        <v>60</v>
      </c>
      <c r="E108" s="306">
        <v>1.67</v>
      </c>
      <c r="F108" s="306">
        <v>20</v>
      </c>
      <c r="G108" s="306">
        <v>58.33</v>
      </c>
      <c r="H108" s="306">
        <v>20</v>
      </c>
      <c r="I108" s="108">
        <f t="shared" si="12"/>
        <v>3.9665999999999997</v>
      </c>
      <c r="J108" s="177"/>
    </row>
    <row r="109" spans="1:10" ht="15" customHeight="1" x14ac:dyDescent="0.25">
      <c r="A109" s="25">
        <v>25</v>
      </c>
      <c r="B109" s="109">
        <v>61500</v>
      </c>
      <c r="C109" s="3" t="s">
        <v>84</v>
      </c>
      <c r="D109" s="291">
        <v>64</v>
      </c>
      <c r="E109" s="292"/>
      <c r="F109" s="292">
        <v>6.25</v>
      </c>
      <c r="G109" s="292">
        <v>53.13</v>
      </c>
      <c r="H109" s="292">
        <v>40.630000000000003</v>
      </c>
      <c r="I109" s="108">
        <f t="shared" si="12"/>
        <v>4.3441999999999998</v>
      </c>
      <c r="J109" s="177"/>
    </row>
    <row r="110" spans="1:10" ht="15" customHeight="1" x14ac:dyDescent="0.25">
      <c r="A110" s="25">
        <v>26</v>
      </c>
      <c r="B110" s="109">
        <v>61510</v>
      </c>
      <c r="C110" s="3" t="s">
        <v>24</v>
      </c>
      <c r="D110" s="303">
        <v>22</v>
      </c>
      <c r="E110" s="304"/>
      <c r="F110" s="304">
        <v>31.82</v>
      </c>
      <c r="G110" s="304">
        <v>50</v>
      </c>
      <c r="H110" s="304">
        <v>18.18</v>
      </c>
      <c r="I110" s="108">
        <f t="shared" si="12"/>
        <v>3.8635999999999999</v>
      </c>
      <c r="J110" s="177"/>
    </row>
    <row r="111" spans="1:10" x14ac:dyDescent="0.25">
      <c r="A111" s="25">
        <v>27</v>
      </c>
      <c r="B111" s="109">
        <v>61520</v>
      </c>
      <c r="C111" s="3" t="s">
        <v>130</v>
      </c>
      <c r="D111" s="303">
        <v>26</v>
      </c>
      <c r="E111" s="304"/>
      <c r="F111" s="304">
        <v>34.619999999999997</v>
      </c>
      <c r="G111" s="304">
        <v>50</v>
      </c>
      <c r="H111" s="304">
        <v>15.38</v>
      </c>
      <c r="I111" s="108">
        <f t="shared" si="12"/>
        <v>3.8075999999999999</v>
      </c>
      <c r="J111" s="177"/>
    </row>
    <row r="112" spans="1:10" x14ac:dyDescent="0.25">
      <c r="A112" s="25">
        <v>28</v>
      </c>
      <c r="B112" s="109">
        <v>61540</v>
      </c>
      <c r="C112" s="3" t="s">
        <v>131</v>
      </c>
      <c r="D112" s="301">
        <v>56</v>
      </c>
      <c r="E112" s="302"/>
      <c r="F112" s="302">
        <v>30.36</v>
      </c>
      <c r="G112" s="302">
        <v>62.5</v>
      </c>
      <c r="H112" s="302">
        <v>7.14</v>
      </c>
      <c r="I112" s="108">
        <f t="shared" si="12"/>
        <v>3.7677999999999998</v>
      </c>
      <c r="J112" s="177"/>
    </row>
    <row r="113" spans="1:10" x14ac:dyDescent="0.25">
      <c r="A113" s="25">
        <v>29</v>
      </c>
      <c r="B113" s="109">
        <v>61560</v>
      </c>
      <c r="C113" s="3" t="s">
        <v>132</v>
      </c>
      <c r="D113" s="299">
        <v>78</v>
      </c>
      <c r="E113" s="300">
        <v>3.85</v>
      </c>
      <c r="F113" s="300">
        <v>5.13</v>
      </c>
      <c r="G113" s="300">
        <v>65.38</v>
      </c>
      <c r="H113" s="300">
        <v>25.64</v>
      </c>
      <c r="I113" s="108">
        <f t="shared" si="12"/>
        <v>4.1280999999999999</v>
      </c>
      <c r="J113" s="177"/>
    </row>
    <row r="114" spans="1:10" x14ac:dyDescent="0.25">
      <c r="A114" s="25">
        <v>30</v>
      </c>
      <c r="B114" s="109">
        <v>61570</v>
      </c>
      <c r="C114" s="3" t="s">
        <v>133</v>
      </c>
      <c r="D114" s="299">
        <v>84</v>
      </c>
      <c r="E114" s="300">
        <v>4.76</v>
      </c>
      <c r="F114" s="300">
        <v>33.33</v>
      </c>
      <c r="G114" s="300">
        <v>42.86</v>
      </c>
      <c r="H114" s="300">
        <v>19.05</v>
      </c>
      <c r="I114" s="108">
        <f t="shared" si="12"/>
        <v>3.762</v>
      </c>
      <c r="J114" s="177"/>
    </row>
    <row r="115" spans="1:10" ht="15.75" thickBot="1" x14ac:dyDescent="0.3">
      <c r="A115" s="25">
        <v>31</v>
      </c>
      <c r="B115" s="109">
        <v>61600</v>
      </c>
      <c r="C115" s="3" t="s">
        <v>147</v>
      </c>
      <c r="D115" s="293">
        <v>31</v>
      </c>
      <c r="E115" s="294"/>
      <c r="F115" s="294">
        <v>25.81</v>
      </c>
      <c r="G115" s="294">
        <v>51.61</v>
      </c>
      <c r="H115" s="294">
        <v>22.58</v>
      </c>
      <c r="I115" s="108">
        <f t="shared" si="12"/>
        <v>3.9676999999999998</v>
      </c>
      <c r="J115" s="177"/>
    </row>
    <row r="116" spans="1:10" ht="15.75" thickBot="1" x14ac:dyDescent="0.3">
      <c r="A116" s="101"/>
      <c r="B116" s="102"/>
      <c r="C116" s="79" t="s">
        <v>79</v>
      </c>
      <c r="D116" s="190">
        <f>SUM(D117:D125)</f>
        <v>334</v>
      </c>
      <c r="E116" s="187">
        <f t="shared" ref="E116:H116" si="13">AVERAGE(E117:E125)</f>
        <v>4.4849999999999994</v>
      </c>
      <c r="F116" s="103">
        <f t="shared" si="13"/>
        <v>20.905714285714286</v>
      </c>
      <c r="G116" s="103">
        <f t="shared" si="13"/>
        <v>51.767142857142858</v>
      </c>
      <c r="H116" s="103">
        <f t="shared" si="13"/>
        <v>24.764285714285716</v>
      </c>
      <c r="I116" s="104">
        <f>AVERAGE(I117:I125)</f>
        <v>3.9873285714285722</v>
      </c>
      <c r="J116" s="177"/>
    </row>
    <row r="117" spans="1:10" x14ac:dyDescent="0.25">
      <c r="A117" s="24">
        <v>1</v>
      </c>
      <c r="B117" s="120">
        <v>70020</v>
      </c>
      <c r="C117" s="8" t="s">
        <v>25</v>
      </c>
      <c r="D117" s="262">
        <v>28</v>
      </c>
      <c r="E117" s="317"/>
      <c r="F117" s="317">
        <v>10.71</v>
      </c>
      <c r="G117" s="317">
        <v>32.14</v>
      </c>
      <c r="H117" s="317">
        <v>57.14</v>
      </c>
      <c r="I117" s="123">
        <f t="shared" ref="I117:I125" si="14">(E117*2+F117*3+G117*4+H117*5)/100</f>
        <v>4.4638999999999998</v>
      </c>
      <c r="J117" s="177"/>
    </row>
    <row r="118" spans="1:10" x14ac:dyDescent="0.25">
      <c r="A118" s="25">
        <v>2</v>
      </c>
      <c r="B118" s="109">
        <v>70110</v>
      </c>
      <c r="C118" s="3" t="s">
        <v>27</v>
      </c>
      <c r="D118" s="315">
        <v>30</v>
      </c>
      <c r="E118" s="316">
        <v>3.33</v>
      </c>
      <c r="F118" s="316">
        <v>16.670000000000002</v>
      </c>
      <c r="G118" s="316">
        <v>50</v>
      </c>
      <c r="H118" s="316">
        <v>30</v>
      </c>
      <c r="I118" s="108">
        <f t="shared" si="14"/>
        <v>4.0667</v>
      </c>
      <c r="J118" s="177"/>
    </row>
    <row r="119" spans="1:10" x14ac:dyDescent="0.25">
      <c r="A119" s="25">
        <v>3</v>
      </c>
      <c r="B119" s="109">
        <v>70021</v>
      </c>
      <c r="C119" s="3" t="s">
        <v>26</v>
      </c>
      <c r="D119" s="315">
        <v>27</v>
      </c>
      <c r="E119" s="316">
        <v>3.7</v>
      </c>
      <c r="F119" s="316">
        <v>14.81</v>
      </c>
      <c r="G119" s="316">
        <v>66.67</v>
      </c>
      <c r="H119" s="316">
        <v>14.81</v>
      </c>
      <c r="I119" s="108">
        <f t="shared" si="14"/>
        <v>3.9256000000000002</v>
      </c>
      <c r="J119" s="177"/>
    </row>
    <row r="120" spans="1:10" x14ac:dyDescent="0.25">
      <c r="A120" s="29">
        <v>4</v>
      </c>
      <c r="B120" s="109">
        <v>70040</v>
      </c>
      <c r="C120" s="3" t="s">
        <v>40</v>
      </c>
      <c r="D120" s="315">
        <v>24</v>
      </c>
      <c r="E120" s="316">
        <v>4.17</v>
      </c>
      <c r="F120" s="316">
        <v>29.17</v>
      </c>
      <c r="G120" s="316">
        <v>50</v>
      </c>
      <c r="H120" s="316">
        <v>16.670000000000002</v>
      </c>
      <c r="I120" s="108">
        <f t="shared" si="14"/>
        <v>3.7920000000000003</v>
      </c>
      <c r="J120" s="177"/>
    </row>
    <row r="121" spans="1:10" ht="15" customHeight="1" x14ac:dyDescent="0.25">
      <c r="A121" s="124">
        <v>5</v>
      </c>
      <c r="B121" s="109">
        <v>70100</v>
      </c>
      <c r="C121" s="3" t="s">
        <v>134</v>
      </c>
      <c r="D121" s="315">
        <v>26</v>
      </c>
      <c r="E121" s="316"/>
      <c r="F121" s="316">
        <v>11.54</v>
      </c>
      <c r="G121" s="316">
        <v>53.85</v>
      </c>
      <c r="H121" s="316">
        <v>34.619999999999997</v>
      </c>
      <c r="I121" s="108">
        <f t="shared" si="14"/>
        <v>4.2312000000000003</v>
      </c>
      <c r="J121" s="177"/>
    </row>
    <row r="122" spans="1:10" x14ac:dyDescent="0.25">
      <c r="A122" s="124">
        <v>6</v>
      </c>
      <c r="B122" s="109">
        <v>70270</v>
      </c>
      <c r="C122" s="3" t="s">
        <v>28</v>
      </c>
      <c r="D122" s="179"/>
      <c r="E122" s="180"/>
      <c r="F122" s="107"/>
      <c r="G122" s="107"/>
      <c r="H122" s="107"/>
      <c r="I122" s="108"/>
      <c r="J122" s="177"/>
    </row>
    <row r="123" spans="1:10" x14ac:dyDescent="0.25">
      <c r="A123" s="181">
        <v>7</v>
      </c>
      <c r="B123" s="109">
        <v>70510</v>
      </c>
      <c r="C123" s="3" t="s">
        <v>29</v>
      </c>
      <c r="D123" s="179"/>
      <c r="E123" s="180"/>
      <c r="F123" s="107"/>
      <c r="G123" s="107"/>
      <c r="H123" s="107"/>
      <c r="I123" s="108"/>
      <c r="J123" s="177"/>
    </row>
    <row r="124" spans="1:10" ht="15" customHeight="1" x14ac:dyDescent="0.25">
      <c r="A124" s="181">
        <v>8</v>
      </c>
      <c r="B124" s="110">
        <v>10880</v>
      </c>
      <c r="C124" s="12" t="s">
        <v>135</v>
      </c>
      <c r="D124" s="315">
        <v>110</v>
      </c>
      <c r="E124" s="316"/>
      <c r="F124" s="316">
        <v>26.36</v>
      </c>
      <c r="G124" s="316">
        <v>63.64</v>
      </c>
      <c r="H124" s="316">
        <v>10</v>
      </c>
      <c r="I124" s="112">
        <f t="shared" si="14"/>
        <v>3.8363999999999998</v>
      </c>
      <c r="J124" s="177"/>
    </row>
    <row r="125" spans="1:10" ht="15" customHeight="1" thickBot="1" x14ac:dyDescent="0.3">
      <c r="A125" s="125">
        <v>9</v>
      </c>
      <c r="B125" s="116">
        <v>10890</v>
      </c>
      <c r="C125" s="18" t="s">
        <v>145</v>
      </c>
      <c r="D125" s="318">
        <v>89</v>
      </c>
      <c r="E125" s="319">
        <v>6.74</v>
      </c>
      <c r="F125" s="319">
        <v>37.08</v>
      </c>
      <c r="G125" s="319">
        <v>46.07</v>
      </c>
      <c r="H125" s="319">
        <v>10.11</v>
      </c>
      <c r="I125" s="119">
        <f t="shared" si="14"/>
        <v>3.5954999999999999</v>
      </c>
      <c r="J125" s="177"/>
    </row>
    <row r="126" spans="1:10" ht="15" customHeight="1" x14ac:dyDescent="0.25">
      <c r="B126" s="21"/>
      <c r="C126" s="182"/>
      <c r="E126" s="261"/>
      <c r="F126" s="261"/>
      <c r="G126" s="261"/>
      <c r="H126" s="261"/>
      <c r="I126" s="33">
        <f>AVERAGE(I8:I16,I18:I29,I31:I47,I49:I68,I70:I83,I85:I115,I117:I125)</f>
        <v>3.8286714285714281</v>
      </c>
    </row>
    <row r="127" spans="1:10" x14ac:dyDescent="0.25">
      <c r="I127" s="34"/>
    </row>
  </sheetData>
  <mergeCells count="7">
    <mergeCell ref="I4:I5"/>
    <mergeCell ref="E4:H4"/>
    <mergeCell ref="C2:D2"/>
    <mergeCell ref="A4:A5"/>
    <mergeCell ref="B4:B5"/>
    <mergeCell ref="C4:C5"/>
    <mergeCell ref="D4:D5"/>
  </mergeCells>
  <conditionalFormatting sqref="E7">
    <cfRule type="cellIs" dxfId="6" priority="3" operator="equal">
      <formula>0</formula>
    </cfRule>
  </conditionalFormatting>
  <conditionalFormatting sqref="I6:I126">
    <cfRule type="cellIs" dxfId="5" priority="1" stopIfTrue="1" operator="equal">
      <formula>$I$126</formula>
    </cfRule>
    <cfRule type="containsBlanks" dxfId="4" priority="60" stopIfTrue="1">
      <formula>LEN(TRIM(I6))=0</formula>
    </cfRule>
    <cfRule type="cellIs" dxfId="3" priority="61" stopIfTrue="1" operator="lessThan">
      <formula>3.5</formula>
    </cfRule>
    <cfRule type="cellIs" dxfId="2" priority="62" stopIfTrue="1" operator="between">
      <formula>3.5</formula>
      <formula>$I$126</formula>
    </cfRule>
    <cfRule type="cellIs" dxfId="1" priority="63" stopIfTrue="1" operator="between">
      <formula>$I$126</formula>
      <formula>4.5</formula>
    </cfRule>
    <cfRule type="cellIs" dxfId="0" priority="64" stopIfTrue="1" operator="greaterThanOrEqual">
      <formula>4.5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ЛЧ-4 диаграмма по районам</vt:lpstr>
      <vt:lpstr>Рейтинг по сумме мест (2)</vt:lpstr>
      <vt:lpstr>ЛЧ-4 диаграмма</vt:lpstr>
      <vt:lpstr>Рейтинги 2025</vt:lpstr>
      <vt:lpstr>Рейтинг по сумме мест</vt:lpstr>
      <vt:lpstr>ЛЧ-4 2025 Итоги</vt:lpstr>
      <vt:lpstr>ЛЧ-4 2025 расклад</vt:lpstr>
    </vt:vector>
  </TitlesOfParts>
  <Company>DNS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Горностаев Александр Октавьевич</cp:lastModifiedBy>
  <dcterms:created xsi:type="dcterms:W3CDTF">2017-12-14T06:22:54Z</dcterms:created>
  <dcterms:modified xsi:type="dcterms:W3CDTF">2025-08-30T11:37:53Z</dcterms:modified>
</cp:coreProperties>
</file>