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nostaev\Downloads\2025 ВПР 4 классы\"/>
    </mc:Choice>
  </mc:AlternateContent>
  <bookViews>
    <workbookView xWindow="0" yWindow="0" windowWidth="20250" windowHeight="7905" tabRatio="742"/>
  </bookViews>
  <sheets>
    <sheet name="АЯ -4 диаграмма по районам" sheetId="7" r:id="rId1"/>
    <sheet name="АЯ-4 диаграмма" sheetId="4" r:id="rId2"/>
    <sheet name="Рейтинги 2025" sheetId="3" r:id="rId3"/>
    <sheet name="Рейтинг по сумме мест" sheetId="1" r:id="rId4"/>
    <sheet name="АЯ-4 2025 Итоги" sheetId="6" r:id="rId5"/>
    <sheet name="АЯ-4 2025 расклад" sheetId="8" r:id="rId6"/>
  </sheets>
  <definedNames>
    <definedName name="_xlnm._FilterDatabase" localSheetId="2" hidden="1">'Рейтинги 2025'!#REF!</definedName>
  </definedNames>
  <calcPr calcId="152511"/>
</workbook>
</file>

<file path=xl/calcChain.xml><?xml version="1.0" encoding="utf-8"?>
<calcChain xmlns="http://schemas.openxmlformats.org/spreadsheetml/2006/main">
  <c r="D102" i="7" l="1"/>
  <c r="G14" i="4"/>
  <c r="G13" i="4"/>
  <c r="G12" i="4"/>
  <c r="G11" i="4"/>
  <c r="G10" i="4"/>
  <c r="G9" i="4"/>
  <c r="G8" i="4"/>
  <c r="G7" i="4"/>
  <c r="G6" i="4"/>
  <c r="G14" i="7"/>
  <c r="G13" i="7"/>
  <c r="G12" i="7"/>
  <c r="G11" i="7"/>
  <c r="G10" i="7"/>
  <c r="G9" i="7"/>
  <c r="G8" i="7"/>
  <c r="G7" i="7"/>
  <c r="G6" i="7"/>
  <c r="G25" i="7"/>
  <c r="G24" i="7"/>
  <c r="G23" i="7"/>
  <c r="G22" i="7"/>
  <c r="G21" i="7"/>
  <c r="G20" i="7"/>
  <c r="G19" i="7"/>
  <c r="G18" i="7"/>
  <c r="G17" i="7"/>
  <c r="G16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109" i="7"/>
  <c r="G108" i="7"/>
  <c r="G107" i="7"/>
  <c r="G106" i="7"/>
  <c r="G105" i="7"/>
  <c r="G104" i="7"/>
  <c r="G103" i="7"/>
  <c r="G109" i="4"/>
  <c r="G108" i="4"/>
  <c r="G107" i="4"/>
  <c r="G106" i="4"/>
  <c r="G105" i="4"/>
  <c r="G104" i="4"/>
  <c r="G103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8" i="4"/>
  <c r="G17" i="4"/>
  <c r="G16" i="4"/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6" i="8" l="1"/>
  <c r="I114" i="8"/>
  <c r="I75" i="8"/>
  <c r="I78" i="8"/>
  <c r="I111" i="8"/>
  <c r="I110" i="8"/>
  <c r="I125" i="8"/>
  <c r="I124" i="8"/>
  <c r="I122" i="8"/>
  <c r="I121" i="8"/>
  <c r="I120" i="8"/>
  <c r="I118" i="8"/>
  <c r="I117" i="8"/>
  <c r="H116" i="8"/>
  <c r="G116" i="8"/>
  <c r="F116" i="8"/>
  <c r="E116" i="8"/>
  <c r="D116" i="8"/>
  <c r="I115" i="8"/>
  <c r="I113" i="8"/>
  <c r="I112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5" i="8"/>
  <c r="I94" i="8"/>
  <c r="I93" i="8"/>
  <c r="I92" i="8"/>
  <c r="I90" i="8"/>
  <c r="I89" i="8"/>
  <c r="I88" i="8"/>
  <c r="I87" i="8"/>
  <c r="I86" i="8"/>
  <c r="I85" i="8"/>
  <c r="H84" i="8"/>
  <c r="G84" i="8"/>
  <c r="F84" i="8"/>
  <c r="E84" i="8"/>
  <c r="D84" i="8"/>
  <c r="I83" i="8"/>
  <c r="I82" i="8"/>
  <c r="I81" i="8"/>
  <c r="I80" i="8"/>
  <c r="I79" i="8"/>
  <c r="I77" i="8"/>
  <c r="I76" i="8"/>
  <c r="I74" i="8"/>
  <c r="I73" i="8"/>
  <c r="I72" i="8"/>
  <c r="I71" i="8"/>
  <c r="I70" i="8"/>
  <c r="H69" i="8"/>
  <c r="G69" i="8"/>
  <c r="F69" i="8"/>
  <c r="E69" i="8"/>
  <c r="D69" i="8"/>
  <c r="I68" i="8"/>
  <c r="I67" i="8"/>
  <c r="I66" i="8"/>
  <c r="I65" i="8"/>
  <c r="I64" i="8"/>
  <c r="I63" i="8"/>
  <c r="I61" i="8"/>
  <c r="I56" i="8"/>
  <c r="I54" i="8"/>
  <c r="I53" i="8"/>
  <c r="I52" i="8"/>
  <c r="I51" i="8"/>
  <c r="I50" i="8"/>
  <c r="I49" i="8"/>
  <c r="H48" i="8"/>
  <c r="G48" i="8"/>
  <c r="F48" i="8"/>
  <c r="E48" i="8"/>
  <c r="D48" i="8"/>
  <c r="I47" i="8"/>
  <c r="I46" i="8"/>
  <c r="I45" i="8"/>
  <c r="I44" i="8"/>
  <c r="I43" i="8"/>
  <c r="I42" i="8"/>
  <c r="I41" i="8"/>
  <c r="I39" i="8"/>
  <c r="I38" i="8"/>
  <c r="I37" i="8"/>
  <c r="I35" i="8"/>
  <c r="I34" i="8"/>
  <c r="I33" i="8"/>
  <c r="I32" i="8"/>
  <c r="I31" i="8"/>
  <c r="H30" i="8"/>
  <c r="G30" i="8"/>
  <c r="F30" i="8"/>
  <c r="E30" i="8"/>
  <c r="D30" i="8"/>
  <c r="I29" i="8"/>
  <c r="I28" i="8"/>
  <c r="I27" i="8"/>
  <c r="I26" i="8"/>
  <c r="I24" i="8"/>
  <c r="I23" i="8"/>
  <c r="I22" i="8"/>
  <c r="I21" i="8"/>
  <c r="I20" i="8"/>
  <c r="I18" i="8"/>
  <c r="H17" i="8"/>
  <c r="G17" i="8"/>
  <c r="F17" i="8"/>
  <c r="E17" i="8"/>
  <c r="D17" i="8"/>
  <c r="I16" i="8"/>
  <c r="I15" i="8"/>
  <c r="I14" i="8"/>
  <c r="I13" i="8"/>
  <c r="I12" i="8"/>
  <c r="I11" i="8"/>
  <c r="I10" i="8"/>
  <c r="I9" i="8"/>
  <c r="I8" i="8"/>
  <c r="H7" i="8"/>
  <c r="G7" i="8"/>
  <c r="F7" i="8"/>
  <c r="E7" i="8"/>
  <c r="D7" i="8"/>
  <c r="G6" i="8"/>
  <c r="F6" i="8"/>
  <c r="E6" i="8"/>
  <c r="A6" i="8"/>
  <c r="I6" i="8" l="1"/>
  <c r="I48" i="8"/>
  <c r="I7" i="8"/>
  <c r="I84" i="8"/>
  <c r="I116" i="8"/>
  <c r="D6" i="8"/>
  <c r="I17" i="8"/>
  <c r="I126" i="8"/>
  <c r="I69" i="8"/>
  <c r="I30" i="8"/>
  <c r="C102" i="7" l="1"/>
  <c r="D72" i="7"/>
  <c r="C72" i="7"/>
  <c r="D57" i="7"/>
  <c r="C57" i="7"/>
  <c r="D42" i="7"/>
  <c r="C42" i="7"/>
  <c r="D26" i="7"/>
  <c r="C26" i="7"/>
  <c r="D15" i="7"/>
  <c r="C15" i="7"/>
  <c r="D5" i="7"/>
  <c r="C5" i="7"/>
  <c r="D4" i="7"/>
  <c r="D110" i="7" s="1"/>
  <c r="C4" i="7"/>
  <c r="D102" i="4"/>
  <c r="C102" i="4"/>
  <c r="D72" i="4"/>
  <c r="C72" i="4"/>
  <c r="D57" i="4"/>
  <c r="C57" i="4"/>
  <c r="D42" i="4"/>
  <c r="C42" i="4"/>
  <c r="D26" i="4"/>
  <c r="C26" i="4"/>
  <c r="D15" i="4"/>
  <c r="C15" i="4"/>
  <c r="D5" i="4"/>
  <c r="C5" i="4"/>
  <c r="D4" i="4"/>
  <c r="D110" i="4" s="1"/>
  <c r="C4" i="4"/>
  <c r="D104" i="3" l="1"/>
  <c r="E104" i="1"/>
  <c r="D6" i="6" l="1"/>
  <c r="E6" i="6" l="1"/>
  <c r="E105" i="6"/>
</calcChain>
</file>

<file path=xl/sharedStrings.xml><?xml version="1.0" encoding="utf-8"?>
<sst xmlns="http://schemas.openxmlformats.org/spreadsheetml/2006/main" count="997" uniqueCount="154">
  <si>
    <t>№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</si>
  <si>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</si>
  <si>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</si>
  <si>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</si>
  <si>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Код ОУ по КИАСУО</t>
  </si>
  <si>
    <t>Район</t>
  </si>
  <si>
    <t>Наименование ОУ (кратко)</t>
  </si>
  <si>
    <t>Человек</t>
  </si>
  <si>
    <t>распределение баллов в %</t>
  </si>
  <si>
    <t>критично - меньше 3,5 баллов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</si>
  <si>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</si>
  <si>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</si>
  <si>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</si>
  <si>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</si>
  <si>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</si>
  <si>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</si>
  <si>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</si>
  <si>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</si>
  <si>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</si>
  <si>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</si>
  <si>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</si>
  <si>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</si>
  <si>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</si>
  <si>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</si>
  <si>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</si>
  <si>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</si>
  <si>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</si>
  <si>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</si>
  <si>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</si>
  <si>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</si>
  <si>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</si>
  <si>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</si>
  <si>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</si>
  <si>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</si>
  <si>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</si>
  <si>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</si>
  <si>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</si>
  <si>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</si>
  <si>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</si>
  <si>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</si>
  <si>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</si>
  <si>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</si>
  <si>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</si>
  <si>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</si>
  <si>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</si>
  <si>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</si>
  <si>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</si>
  <si>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</si>
  <si>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</si>
  <si>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</si>
  <si>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</si>
  <si>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</si>
  <si>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</si>
  <si>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</si>
  <si>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</si>
  <si>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</si>
  <si>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Среднее значение по городу принято:</t>
  </si>
  <si>
    <t>место</t>
  </si>
  <si>
    <t>сумма мест</t>
  </si>
  <si>
    <t>чел.</t>
  </si>
  <si>
    <t>ср.балл ОУ</t>
  </si>
  <si>
    <t>ср. балл по городу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</si>
  <si>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</si>
  <si>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</si>
  <si>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</si>
  <si>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</si>
  <si>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Сумма мест</t>
  </si>
  <si>
    <t>ср. балл ОУ</t>
  </si>
  <si>
    <t>ЖЕЛЕЗНОДОРОЖНЫЙ РАЙОН</t>
  </si>
  <si>
    <t>КИРОВСКИЙ РАЙОН</t>
  </si>
  <si>
    <t>МАОУ Лицей № 6 "Перспектива"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</si>
  <si>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</si>
  <si>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</si>
  <si>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</si>
  <si>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</si>
  <si>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</si>
  <si>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</si>
  <si>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</si>
  <si>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</si>
  <si>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</si>
  <si>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по городу Красноярску</t>
  </si>
  <si>
    <t>средний балл принят</t>
  </si>
  <si>
    <t>Расчётное среднее значение среднего балла по ОУ</t>
  </si>
  <si>
    <t>Среднее значение среднего балла принято ГУО</t>
  </si>
  <si>
    <t xml:space="preserve">средний балл </t>
  </si>
  <si>
    <t xml:space="preserve">МБОУ СШ № 86 </t>
  </si>
  <si>
    <t xml:space="preserve">МАОУ Гимназия № 11 </t>
  </si>
  <si>
    <t>МАОУ «КУГ № 1 – Универс»</t>
  </si>
  <si>
    <t>МБОУ Гимназия № 3</t>
  </si>
  <si>
    <t>МАОУ Гимназия № 8</t>
  </si>
  <si>
    <t>МАОУ Лицей № 28</t>
  </si>
  <si>
    <t>МАОУ СШ 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</si>
  <si>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</si>
  <si>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</si>
  <si>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</si>
  <si>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</si>
  <si>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</si>
  <si>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</si>
  <si>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</si>
  <si>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</si>
  <si>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</si>
  <si>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</si>
  <si>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</si>
  <si>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</si>
  <si>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</si>
  <si>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</si>
  <si>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</si>
  <si>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</si>
  <si>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</si>
  <si>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</si>
  <si>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</si>
  <si>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</si>
  <si>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</si>
  <si>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</si>
  <si>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</si>
  <si>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</si>
  <si>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</si>
  <si>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</si>
  <si>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</si>
  <si>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</si>
  <si>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</si>
  <si>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</si>
  <si>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</si>
  <si>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</si>
  <si>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</si>
  <si>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</si>
  <si>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</si>
  <si>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</si>
  <si>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</si>
  <si>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</si>
  <si>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</si>
  <si>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</si>
  <si>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</si>
  <si>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</si>
  <si>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</si>
  <si>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МАОУ СШ № 158 "Грани"</t>
  </si>
  <si>
    <t>МАОУ СШ № 159</t>
  </si>
  <si>
    <t>МАОУ СШ № 155</t>
  </si>
  <si>
    <t>МАОУ СШ № 147</t>
  </si>
  <si>
    <t>МАОУ СШ № 129</t>
  </si>
  <si>
    <t>МАОУ СШ № 98</t>
  </si>
  <si>
    <t>МАОУ СШ № 91</t>
  </si>
  <si>
    <t xml:space="preserve">МАОУ СШ № 72 </t>
  </si>
  <si>
    <t>МАОУ СШ № 3</t>
  </si>
  <si>
    <t>МАОУ СШ № 63</t>
  </si>
  <si>
    <t>МАОУ СШ № 160</t>
  </si>
  <si>
    <t>АНГЛИЙСКИЙ ЯЗЫК, 4 класс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</si>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</sst>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8" fillId="0" borderId="0"/>
    <xf numFmtId="0" fontId="19" fillId="0" borderId="0"/>
  </cellStyleXfs>
  <cellXfs count="511">
    <xf numFmtId="0" fontId="0" fillId="0" borderId="0" xfId="0"/>
    <xf numFmtId="0" fontId="0" fillId="0" borderId="0" xfId="0" applyAlignment="1"/>
    <xf numFmtId="0" fontId="0" fillId="0" borderId="0" xfId="0" applyFill="1"/>
    <xf numFmtId="0" fontId="3" fillId="3" borderId="0" xfId="0" applyFont="1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4" borderId="0" xfId="0" applyFont="1" applyFill="1"/>
    <xf numFmtId="0" fontId="5" fillId="2" borderId="1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12" fillId="0" borderId="0" xfId="0" applyFont="1" applyBorder="1" applyAlignment="1"/>
    <xf numFmtId="0" fontId="5" fillId="0" borderId="17" xfId="0" applyFont="1" applyBorder="1" applyAlignment="1">
      <alignment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Fill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3" xfId="0" applyFont="1" applyBorder="1" applyAlignment="1">
      <alignment wrapText="1"/>
    </xf>
    <xf numFmtId="2" fontId="13" fillId="0" borderId="0" xfId="0" applyNumberFormat="1" applyFont="1"/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30" xfId="0" applyFont="1" applyFill="1" applyBorder="1" applyAlignment="1">
      <alignment wrapText="1"/>
    </xf>
    <xf numFmtId="0" fontId="5" fillId="5" borderId="31" xfId="0" applyFont="1" applyFill="1" applyBorder="1" applyAlignment="1">
      <alignment wrapText="1"/>
    </xf>
    <xf numFmtId="0" fontId="5" fillId="5" borderId="32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7" xfId="0" applyFont="1" applyBorder="1" applyAlignment="1">
      <alignment horizontal="center" vertical="center"/>
    </xf>
    <xf numFmtId="0" fontId="10" fillId="0" borderId="0" xfId="5"/>
    <xf numFmtId="0" fontId="10" fillId="0" borderId="12" xfId="5" applyBorder="1"/>
    <xf numFmtId="0" fontId="1" fillId="2" borderId="35" xfId="5" applyFont="1" applyFill="1" applyBorder="1" applyAlignment="1">
      <alignment horizontal="right"/>
    </xf>
    <xf numFmtId="0" fontId="3" fillId="0" borderId="0" xfId="5" applyFont="1"/>
    <xf numFmtId="2" fontId="10" fillId="0" borderId="0" xfId="5" applyNumberFormat="1"/>
    <xf numFmtId="0" fontId="10" fillId="0" borderId="17" xfId="5" applyBorder="1"/>
    <xf numFmtId="0" fontId="1" fillId="2" borderId="38" xfId="5" applyFont="1" applyFill="1" applyBorder="1" applyAlignment="1">
      <alignment horizontal="right"/>
    </xf>
    <xf numFmtId="2" fontId="10" fillId="2" borderId="0" xfId="5" applyNumberFormat="1" applyFill="1"/>
    <xf numFmtId="0" fontId="1" fillId="2" borderId="40" xfId="5" applyFont="1" applyFill="1" applyBorder="1" applyAlignment="1">
      <alignment horizontal="right"/>
    </xf>
    <xf numFmtId="0" fontId="10" fillId="0" borderId="19" xfId="5" applyBorder="1"/>
    <xf numFmtId="0" fontId="0" fillId="0" borderId="11" xfId="6" applyFont="1" applyBorder="1" applyAlignment="1">
      <alignment horizontal="left"/>
    </xf>
    <xf numFmtId="0" fontId="1" fillId="2" borderId="41" xfId="5" applyFont="1" applyFill="1" applyBorder="1" applyAlignment="1">
      <alignment horizontal="right"/>
    </xf>
    <xf numFmtId="0" fontId="10" fillId="0" borderId="14" xfId="5" applyBorder="1"/>
    <xf numFmtId="0" fontId="1" fillId="2" borderId="39" xfId="5" applyFont="1" applyFill="1" applyBorder="1" applyAlignment="1">
      <alignment horizontal="right"/>
    </xf>
    <xf numFmtId="0" fontId="10" fillId="0" borderId="22" xfId="5" applyBorder="1"/>
    <xf numFmtId="0" fontId="13" fillId="0" borderId="0" xfId="5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0" fontId="15" fillId="0" borderId="4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2" fontId="4" fillId="2" borderId="51" xfId="0" applyNumberFormat="1" applyFont="1" applyFill="1" applyBorder="1" applyAlignment="1">
      <alignment horizontal="left" vertical="center" wrapText="1"/>
    </xf>
    <xf numFmtId="2" fontId="4" fillId="2" borderId="52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2" fontId="5" fillId="2" borderId="21" xfId="0" applyNumberFormat="1" applyFont="1" applyFill="1" applyBorder="1" applyAlignment="1">
      <alignment horizontal="right" wrapText="1"/>
    </xf>
    <xf numFmtId="0" fontId="7" fillId="0" borderId="51" xfId="0" applyFont="1" applyBorder="1" applyAlignment="1">
      <alignment horizontal="center" vertical="center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48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5" borderId="54" xfId="0" applyFont="1" applyFill="1" applyBorder="1" applyAlignment="1">
      <alignment wrapText="1"/>
    </xf>
    <xf numFmtId="0" fontId="5" fillId="5" borderId="55" xfId="0" applyFont="1" applyFill="1" applyBorder="1" applyAlignment="1">
      <alignment wrapText="1"/>
    </xf>
    <xf numFmtId="0" fontId="5" fillId="5" borderId="56" xfId="0" applyFont="1" applyFill="1" applyBorder="1" applyAlignment="1">
      <alignment wrapText="1"/>
    </xf>
    <xf numFmtId="0" fontId="5" fillId="0" borderId="55" xfId="0" applyFont="1" applyFill="1" applyBorder="1" applyAlignment="1">
      <alignment wrapText="1"/>
    </xf>
    <xf numFmtId="0" fontId="5" fillId="0" borderId="54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1" fillId="0" borderId="51" xfId="6" applyFont="1" applyBorder="1" applyAlignment="1">
      <alignment horizontal="center"/>
    </xf>
    <xf numFmtId="0" fontId="0" fillId="0" borderId="51" xfId="6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2" fontId="4" fillId="0" borderId="52" xfId="0" applyNumberFormat="1" applyFont="1" applyBorder="1" applyAlignment="1">
      <alignment horizontal="left" vertical="center" wrapText="1"/>
    </xf>
    <xf numFmtId="2" fontId="4" fillId="0" borderId="51" xfId="0" applyNumberFormat="1" applyFont="1" applyBorder="1" applyAlignment="1">
      <alignment horizontal="left" vertical="center"/>
    </xf>
    <xf numFmtId="0" fontId="5" fillId="2" borderId="11" xfId="0" applyFont="1" applyFill="1" applyBorder="1" applyAlignment="1">
      <alignment horizontal="right" wrapText="1"/>
    </xf>
    <xf numFmtId="2" fontId="0" fillId="0" borderId="0" xfId="0" applyNumberFormat="1"/>
    <xf numFmtId="1" fontId="5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2" fontId="14" fillId="0" borderId="0" xfId="0" applyNumberFormat="1" applyFont="1" applyAlignment="1"/>
    <xf numFmtId="2" fontId="4" fillId="2" borderId="6" xfId="0" applyNumberFormat="1" applyFont="1" applyFill="1" applyBorder="1" applyAlignment="1">
      <alignment horizontal="right" vertical="center" wrapText="1"/>
    </xf>
    <xf numFmtId="0" fontId="0" fillId="0" borderId="10" xfId="6" applyFont="1" applyBorder="1" applyAlignment="1">
      <alignment horizontal="left"/>
    </xf>
    <xf numFmtId="0" fontId="0" fillId="0" borderId="6" xfId="6" applyFont="1" applyBorder="1" applyAlignment="1">
      <alignment horizontal="left"/>
    </xf>
    <xf numFmtId="0" fontId="5" fillId="0" borderId="17" xfId="0" applyFont="1" applyBorder="1" applyAlignment="1">
      <alignment horizontal="right" vertical="center"/>
    </xf>
    <xf numFmtId="2" fontId="5" fillId="2" borderId="20" xfId="0" applyNumberFormat="1" applyFont="1" applyFill="1" applyBorder="1" applyAlignment="1">
      <alignment horizontal="right" wrapText="1"/>
    </xf>
    <xf numFmtId="2" fontId="7" fillId="0" borderId="52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right" wrapText="1"/>
    </xf>
    <xf numFmtId="1" fontId="16" fillId="0" borderId="0" xfId="0" applyNumberFormat="1" applyFont="1" applyAlignment="1"/>
    <xf numFmtId="0" fontId="0" fillId="0" borderId="3" xfId="6" applyFont="1" applyBorder="1" applyAlignment="1">
      <alignment horizontal="left"/>
    </xf>
    <xf numFmtId="0" fontId="0" fillId="0" borderId="9" xfId="6" applyFont="1" applyBorder="1" applyAlignment="1">
      <alignment horizontal="left"/>
    </xf>
    <xf numFmtId="0" fontId="5" fillId="5" borderId="57" xfId="0" applyFont="1" applyFill="1" applyBorder="1" applyAlignment="1">
      <alignment wrapText="1"/>
    </xf>
    <xf numFmtId="0" fontId="3" fillId="8" borderId="0" xfId="0" applyFont="1" applyFill="1"/>
    <xf numFmtId="0" fontId="17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5" fillId="0" borderId="30" xfId="0" applyFont="1" applyFill="1" applyBorder="1" applyAlignment="1">
      <alignment wrapText="1"/>
    </xf>
    <xf numFmtId="2" fontId="6" fillId="0" borderId="0" xfId="0" applyNumberFormat="1" applyFont="1" applyBorder="1" applyAlignment="1">
      <alignment horizontal="right" vertical="center"/>
    </xf>
    <xf numFmtId="0" fontId="1" fillId="2" borderId="44" xfId="5" applyFont="1" applyFill="1" applyBorder="1" applyAlignment="1">
      <alignment horizontal="right"/>
    </xf>
    <xf numFmtId="0" fontId="2" fillId="0" borderId="50" xfId="5" applyFont="1" applyBorder="1" applyAlignment="1">
      <alignment horizontal="left" vertical="center"/>
    </xf>
    <xf numFmtId="0" fontId="4" fillId="5" borderId="62" xfId="0" applyFont="1" applyFill="1" applyBorder="1" applyAlignment="1">
      <alignment horizontal="left" vertical="center" wrapText="1"/>
    </xf>
    <xf numFmtId="0" fontId="2" fillId="2" borderId="46" xfId="5" applyFont="1" applyFill="1" applyBorder="1" applyAlignment="1">
      <alignment horizontal="left" vertical="center"/>
    </xf>
    <xf numFmtId="0" fontId="2" fillId="0" borderId="50" xfId="5" applyFont="1" applyBorder="1" applyAlignment="1">
      <alignment horizontal="center" vertical="center"/>
    </xf>
    <xf numFmtId="0" fontId="4" fillId="0" borderId="62" xfId="5" applyFont="1" applyBorder="1" applyAlignment="1">
      <alignment horizontal="left" vertical="center" wrapText="1"/>
    </xf>
    <xf numFmtId="0" fontId="2" fillId="0" borderId="46" xfId="5" applyFont="1" applyBorder="1" applyAlignment="1">
      <alignment horizontal="left" vertical="center" wrapText="1"/>
    </xf>
    <xf numFmtId="0" fontId="7" fillId="0" borderId="62" xfId="5" applyFont="1" applyBorder="1" applyAlignment="1">
      <alignment horizontal="center" vertical="center" wrapText="1"/>
    </xf>
    <xf numFmtId="0" fontId="15" fillId="0" borderId="46" xfId="5" applyFont="1" applyBorder="1" applyAlignment="1">
      <alignment horizontal="center" vertical="center" wrapText="1"/>
    </xf>
    <xf numFmtId="0" fontId="7" fillId="0" borderId="58" xfId="5" applyFont="1" applyBorder="1" applyAlignment="1">
      <alignment horizontal="center" vertical="center" wrapText="1"/>
    </xf>
    <xf numFmtId="0" fontId="7" fillId="0" borderId="46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left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2" fillId="0" borderId="0" xfId="5" applyFont="1"/>
    <xf numFmtId="0" fontId="1" fillId="2" borderId="38" xfId="5" applyFont="1" applyFill="1" applyBorder="1" applyAlignment="1">
      <alignment horizontal="right" vertical="center"/>
    </xf>
    <xf numFmtId="2" fontId="4" fillId="0" borderId="51" xfId="5" applyNumberFormat="1" applyFont="1" applyBorder="1" applyAlignment="1">
      <alignment horizontal="left" vertical="center" wrapText="1"/>
    </xf>
    <xf numFmtId="2" fontId="4" fillId="5" borderId="51" xfId="0" applyNumberFormat="1" applyFont="1" applyFill="1" applyBorder="1" applyAlignment="1">
      <alignment horizontal="left" vertical="center" wrapText="1"/>
    </xf>
    <xf numFmtId="2" fontId="7" fillId="0" borderId="51" xfId="5" applyNumberFormat="1" applyFont="1" applyBorder="1" applyAlignment="1">
      <alignment horizontal="center" vertical="center" wrapText="1"/>
    </xf>
    <xf numFmtId="2" fontId="13" fillId="0" borderId="0" xfId="5" applyNumberFormat="1" applyFont="1" applyFill="1" applyBorder="1" applyAlignment="1">
      <alignment horizontal="right" vertical="center"/>
    </xf>
    <xf numFmtId="0" fontId="1" fillId="0" borderId="12" xfId="5" applyFont="1" applyBorder="1" applyAlignment="1">
      <alignment horizontal="right" vertical="center"/>
    </xf>
    <xf numFmtId="0" fontId="1" fillId="0" borderId="17" xfId="5" applyFont="1" applyBorder="1" applyAlignment="1">
      <alignment horizontal="right" vertical="center"/>
    </xf>
    <xf numFmtId="0" fontId="2" fillId="0" borderId="17" xfId="5" applyFont="1" applyBorder="1" applyAlignment="1">
      <alignment horizontal="right" vertical="center"/>
    </xf>
    <xf numFmtId="0" fontId="1" fillId="0" borderId="38" xfId="5" applyFont="1" applyBorder="1"/>
    <xf numFmtId="0" fontId="3" fillId="10" borderId="0" xfId="0" applyFont="1" applyFill="1"/>
    <xf numFmtId="0" fontId="5" fillId="5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2" fontId="5" fillId="2" borderId="63" xfId="0" applyNumberFormat="1" applyFont="1" applyFill="1" applyBorder="1" applyAlignment="1">
      <alignment horizontal="right" wrapText="1"/>
    </xf>
    <xf numFmtId="0" fontId="5" fillId="5" borderId="38" xfId="0" applyFont="1" applyFill="1" applyBorder="1" applyAlignment="1">
      <alignment wrapText="1"/>
    </xf>
    <xf numFmtId="0" fontId="5" fillId="5" borderId="35" xfId="0" applyFont="1" applyFill="1" applyBorder="1" applyAlignment="1">
      <alignment wrapText="1"/>
    </xf>
    <xf numFmtId="2" fontId="4" fillId="2" borderId="62" xfId="0" applyNumberFormat="1" applyFont="1" applyFill="1" applyBorder="1" applyAlignment="1">
      <alignment horizontal="left" vertical="center" wrapText="1"/>
    </xf>
    <xf numFmtId="2" fontId="4" fillId="2" borderId="46" xfId="0" applyNumberFormat="1" applyFont="1" applyFill="1" applyBorder="1" applyAlignment="1">
      <alignment horizontal="left" vertical="center" wrapText="1"/>
    </xf>
    <xf numFmtId="2" fontId="4" fillId="2" borderId="59" xfId="0" applyNumberFormat="1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wrapText="1"/>
    </xf>
    <xf numFmtId="0" fontId="5" fillId="9" borderId="32" xfId="0" applyFont="1" applyFill="1" applyBorder="1" applyAlignment="1">
      <alignment wrapText="1"/>
    </xf>
    <xf numFmtId="0" fontId="5" fillId="9" borderId="30" xfId="0" applyFont="1" applyFill="1" applyBorder="1" applyAlignment="1">
      <alignment wrapText="1"/>
    </xf>
    <xf numFmtId="0" fontId="5" fillId="9" borderId="31" xfId="0" applyFont="1" applyFill="1" applyBorder="1" applyAlignment="1">
      <alignment wrapText="1"/>
    </xf>
    <xf numFmtId="0" fontId="0" fillId="0" borderId="69" xfId="0" applyBorder="1"/>
    <xf numFmtId="0" fontId="1" fillId="0" borderId="3" xfId="6" applyFont="1" applyBorder="1" applyAlignment="1">
      <alignment horizontal="center"/>
    </xf>
    <xf numFmtId="0" fontId="5" fillId="2" borderId="8" xfId="0" applyFont="1" applyFill="1" applyBorder="1" applyAlignment="1">
      <alignment horizontal="right" wrapText="1"/>
    </xf>
    <xf numFmtId="0" fontId="0" fillId="0" borderId="6" xfId="0" applyBorder="1"/>
    <xf numFmtId="0" fontId="5" fillId="5" borderId="18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5" borderId="21" xfId="0" applyFont="1" applyFill="1" applyBorder="1" applyAlignment="1">
      <alignment wrapText="1"/>
    </xf>
    <xf numFmtId="0" fontId="5" fillId="5" borderId="16" xfId="0" applyFont="1" applyFill="1" applyBorder="1" applyAlignment="1">
      <alignment wrapText="1"/>
    </xf>
    <xf numFmtId="2" fontId="5" fillId="5" borderId="3" xfId="0" applyNumberFormat="1" applyFont="1" applyFill="1" applyBorder="1" applyAlignment="1">
      <alignment horizontal="center" wrapText="1"/>
    </xf>
    <xf numFmtId="2" fontId="5" fillId="5" borderId="6" xfId="0" applyNumberFormat="1" applyFont="1" applyFill="1" applyBorder="1" applyAlignment="1">
      <alignment horizontal="center" wrapText="1"/>
    </xf>
    <xf numFmtId="2" fontId="5" fillId="5" borderId="10" xfId="0" applyNumberFormat="1" applyFont="1" applyFill="1" applyBorder="1" applyAlignment="1">
      <alignment horizontal="center" wrapText="1"/>
    </xf>
    <xf numFmtId="2" fontId="5" fillId="5" borderId="9" xfId="0" applyNumberFormat="1" applyFont="1" applyFill="1" applyBorder="1" applyAlignment="1">
      <alignment horizontal="center" wrapText="1"/>
    </xf>
    <xf numFmtId="2" fontId="15" fillId="0" borderId="72" xfId="0" applyNumberFormat="1" applyFont="1" applyBorder="1" applyAlignment="1">
      <alignment horizontal="center"/>
    </xf>
    <xf numFmtId="2" fontId="15" fillId="0" borderId="73" xfId="0" applyNumberFormat="1" applyFont="1" applyBorder="1" applyAlignment="1">
      <alignment horizontal="center"/>
    </xf>
    <xf numFmtId="2" fontId="15" fillId="0" borderId="74" xfId="0" applyNumberFormat="1" applyFont="1" applyBorder="1" applyAlignment="1">
      <alignment horizontal="center"/>
    </xf>
    <xf numFmtId="0" fontId="5" fillId="2" borderId="69" xfId="0" applyFont="1" applyFill="1" applyBorder="1" applyAlignment="1">
      <alignment horizontal="right" wrapText="1"/>
    </xf>
    <xf numFmtId="0" fontId="5" fillId="5" borderId="23" xfId="0" applyFont="1" applyFill="1" applyBorder="1" applyAlignment="1">
      <alignment wrapText="1"/>
    </xf>
    <xf numFmtId="0" fontId="5" fillId="5" borderId="39" xfId="0" applyFont="1" applyFill="1" applyBorder="1" applyAlignment="1">
      <alignment wrapText="1"/>
    </xf>
    <xf numFmtId="0" fontId="4" fillId="0" borderId="5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66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center" vertical="center" wrapText="1"/>
    </xf>
    <xf numFmtId="0" fontId="4" fillId="0" borderId="59" xfId="5" applyFont="1" applyBorder="1" applyAlignment="1">
      <alignment horizontal="center" vertical="center" wrapText="1"/>
    </xf>
    <xf numFmtId="0" fontId="4" fillId="0" borderId="51" xfId="5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right" vertical="center" wrapText="1"/>
    </xf>
    <xf numFmtId="0" fontId="5" fillId="2" borderId="76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center"/>
    </xf>
    <xf numFmtId="0" fontId="5" fillId="5" borderId="75" xfId="0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5" fillId="0" borderId="61" xfId="0" applyFont="1" applyBorder="1" applyAlignment="1">
      <alignment wrapText="1"/>
    </xf>
    <xf numFmtId="0" fontId="5" fillId="0" borderId="60" xfId="0" applyFont="1" applyBorder="1" applyAlignment="1">
      <alignment wrapText="1"/>
    </xf>
    <xf numFmtId="0" fontId="5" fillId="0" borderId="64" xfId="0" applyFont="1" applyBorder="1" applyAlignment="1">
      <alignment wrapText="1"/>
    </xf>
    <xf numFmtId="0" fontId="5" fillId="0" borderId="65" xfId="0" applyFont="1" applyBorder="1" applyAlignment="1">
      <alignment wrapText="1"/>
    </xf>
    <xf numFmtId="0" fontId="13" fillId="0" borderId="0" xfId="0" applyFont="1"/>
    <xf numFmtId="0" fontId="17" fillId="0" borderId="6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5" fillId="5" borderId="64" xfId="0" applyFont="1" applyFill="1" applyBorder="1" applyAlignment="1">
      <alignment wrapText="1"/>
    </xf>
    <xf numFmtId="0" fontId="5" fillId="5" borderId="40" xfId="0" applyFont="1" applyFill="1" applyBorder="1" applyAlignment="1">
      <alignment wrapText="1"/>
    </xf>
    <xf numFmtId="0" fontId="5" fillId="5" borderId="61" xfId="0" applyFont="1" applyFill="1" applyBorder="1" applyAlignment="1">
      <alignment wrapText="1"/>
    </xf>
    <xf numFmtId="0" fontId="5" fillId="5" borderId="60" xfId="0" applyFont="1" applyFill="1" applyBorder="1" applyAlignment="1">
      <alignment wrapText="1"/>
    </xf>
    <xf numFmtId="0" fontId="5" fillId="5" borderId="34" xfId="0" applyFont="1" applyFill="1" applyBorder="1" applyAlignment="1">
      <alignment wrapText="1"/>
    </xf>
    <xf numFmtId="0" fontId="5" fillId="0" borderId="61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7" fillId="0" borderId="42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0" borderId="46" xfId="5" applyFont="1" applyBorder="1" applyAlignment="1">
      <alignment horizontal="left" vertical="center" wrapText="1"/>
    </xf>
    <xf numFmtId="0" fontId="4" fillId="5" borderId="46" xfId="0" applyFont="1" applyFill="1" applyBorder="1" applyAlignment="1">
      <alignment horizontal="left" vertical="center" wrapText="1"/>
    </xf>
    <xf numFmtId="0" fontId="4" fillId="5" borderId="45" xfId="0" applyFont="1" applyFill="1" applyBorder="1" applyAlignment="1">
      <alignment horizontal="left" vertical="center" wrapText="1"/>
    </xf>
    <xf numFmtId="0" fontId="4" fillId="5" borderId="66" xfId="0" applyFont="1" applyFill="1" applyBorder="1" applyAlignment="1">
      <alignment horizontal="left" vertical="center" wrapText="1"/>
    </xf>
    <xf numFmtId="0" fontId="7" fillId="0" borderId="59" xfId="5" applyFont="1" applyBorder="1" applyAlignment="1">
      <alignment horizontal="center" vertical="center" wrapText="1"/>
    </xf>
    <xf numFmtId="0" fontId="4" fillId="0" borderId="59" xfId="5" applyFont="1" applyBorder="1" applyAlignment="1">
      <alignment horizontal="left" vertical="center" wrapText="1"/>
    </xf>
    <xf numFmtId="0" fontId="5" fillId="5" borderId="24" xfId="0" applyFont="1" applyFill="1" applyBorder="1" applyAlignment="1">
      <alignment wrapText="1"/>
    </xf>
    <xf numFmtId="0" fontId="5" fillId="5" borderId="25" xfId="0" applyFont="1" applyFill="1" applyBorder="1" applyAlignment="1">
      <alignment wrapText="1"/>
    </xf>
    <xf numFmtId="0" fontId="4" fillId="5" borderId="59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5" fillId="5" borderId="26" xfId="0" applyFont="1" applyFill="1" applyBorder="1" applyAlignment="1">
      <alignment wrapText="1"/>
    </xf>
    <xf numFmtId="0" fontId="5" fillId="5" borderId="61" xfId="0" applyFont="1" applyFill="1" applyBorder="1" applyAlignment="1">
      <alignment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2" fontId="5" fillId="2" borderId="30" xfId="0" applyNumberFormat="1" applyFont="1" applyFill="1" applyBorder="1" applyAlignment="1">
      <alignment horizontal="right" wrapText="1"/>
    </xf>
    <xf numFmtId="2" fontId="5" fillId="2" borderId="31" xfId="0" applyNumberFormat="1" applyFont="1" applyFill="1" applyBorder="1" applyAlignment="1">
      <alignment horizontal="right" wrapText="1"/>
    </xf>
    <xf numFmtId="2" fontId="5" fillId="2" borderId="32" xfId="0" applyNumberFormat="1" applyFont="1" applyFill="1" applyBorder="1" applyAlignment="1">
      <alignment horizontal="right" wrapText="1"/>
    </xf>
    <xf numFmtId="2" fontId="5" fillId="2" borderId="78" xfId="0" applyNumberFormat="1" applyFont="1" applyFill="1" applyBorder="1" applyAlignment="1">
      <alignment horizontal="right" wrapText="1"/>
    </xf>
    <xf numFmtId="2" fontId="5" fillId="2" borderId="4" xfId="0" applyNumberFormat="1" applyFont="1" applyFill="1" applyBorder="1" applyAlignment="1">
      <alignment horizontal="right" wrapText="1"/>
    </xf>
    <xf numFmtId="2" fontId="5" fillId="0" borderId="30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5" borderId="64" xfId="0" applyFont="1" applyFill="1" applyBorder="1" applyAlignment="1">
      <alignment horizontal="center" wrapText="1"/>
    </xf>
    <xf numFmtId="0" fontId="5" fillId="5" borderId="61" xfId="0" applyFont="1" applyFill="1" applyBorder="1" applyAlignment="1">
      <alignment horizontal="center" wrapText="1"/>
    </xf>
    <xf numFmtId="0" fontId="5" fillId="5" borderId="60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5" fillId="0" borderId="61" xfId="0" applyFont="1" applyFill="1" applyBorder="1" applyAlignment="1">
      <alignment horizontal="center" wrapText="1"/>
    </xf>
    <xf numFmtId="0" fontId="5" fillId="5" borderId="40" xfId="0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wrapText="1"/>
    </xf>
    <xf numFmtId="0" fontId="5" fillId="5" borderId="39" xfId="0" applyFont="1" applyFill="1" applyBorder="1" applyAlignment="1">
      <alignment horizontal="center" wrapText="1"/>
    </xf>
    <xf numFmtId="0" fontId="5" fillId="5" borderId="35" xfId="0" applyFont="1" applyFill="1" applyBorder="1" applyAlignment="1">
      <alignment horizontal="center" wrapText="1"/>
    </xf>
    <xf numFmtId="0" fontId="5" fillId="5" borderId="41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right" wrapText="1"/>
    </xf>
    <xf numFmtId="2" fontId="5" fillId="2" borderId="3" xfId="0" applyNumberFormat="1" applyFont="1" applyFill="1" applyBorder="1" applyAlignment="1">
      <alignment horizontal="right" wrapText="1"/>
    </xf>
    <xf numFmtId="0" fontId="5" fillId="2" borderId="79" xfId="0" applyFont="1" applyFill="1" applyBorder="1" applyAlignment="1">
      <alignment horizontal="right" wrapText="1"/>
    </xf>
    <xf numFmtId="2" fontId="5" fillId="2" borderId="6" xfId="0" applyNumberFormat="1" applyFont="1" applyFill="1" applyBorder="1" applyAlignment="1">
      <alignment horizontal="right" wrapText="1"/>
    </xf>
    <xf numFmtId="0" fontId="0" fillId="0" borderId="79" xfId="0" applyBorder="1"/>
    <xf numFmtId="0" fontId="5" fillId="2" borderId="80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2" fontId="5" fillId="2" borderId="9" xfId="0" applyNumberFormat="1" applyFont="1" applyFill="1" applyBorder="1" applyAlignment="1">
      <alignment horizontal="right" wrapText="1"/>
    </xf>
    <xf numFmtId="0" fontId="5" fillId="2" borderId="22" xfId="0" applyFont="1" applyFill="1" applyBorder="1" applyAlignment="1">
      <alignment horizontal="right" wrapText="1"/>
    </xf>
    <xf numFmtId="2" fontId="5" fillId="2" borderId="10" xfId="0" applyNumberFormat="1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right" wrapText="1"/>
    </xf>
    <xf numFmtId="0" fontId="0" fillId="0" borderId="17" xfId="0" applyBorder="1"/>
    <xf numFmtId="0" fontId="5" fillId="2" borderId="19" xfId="0" applyFont="1" applyFill="1" applyBorder="1" applyAlignment="1">
      <alignment horizontal="right" wrapText="1"/>
    </xf>
    <xf numFmtId="2" fontId="5" fillId="2" borderId="11" xfId="0" applyNumberFormat="1" applyFont="1" applyFill="1" applyBorder="1" applyAlignment="1">
      <alignment horizontal="right" wrapText="1"/>
    </xf>
    <xf numFmtId="0" fontId="5" fillId="2" borderId="14" xfId="0" applyFont="1" applyFill="1" applyBorder="1" applyAlignment="1">
      <alignment horizontal="right" wrapText="1"/>
    </xf>
    <xf numFmtId="0" fontId="5" fillId="2" borderId="81" xfId="0" applyFont="1" applyFill="1" applyBorder="1" applyAlignment="1">
      <alignment horizontal="right" wrapText="1"/>
    </xf>
    <xf numFmtId="2" fontId="5" fillId="0" borderId="6" xfId="0" applyNumberFormat="1" applyFont="1" applyBorder="1" applyAlignment="1">
      <alignment horizontal="right" vertical="center" wrapText="1"/>
    </xf>
    <xf numFmtId="0" fontId="0" fillId="0" borderId="14" xfId="0" applyBorder="1"/>
    <xf numFmtId="2" fontId="5" fillId="0" borderId="9" xfId="0" applyNumberFormat="1" applyFont="1" applyBorder="1" applyAlignment="1">
      <alignment horizontal="right" vertical="center" wrapText="1"/>
    </xf>
    <xf numFmtId="2" fontId="5" fillId="5" borderId="6" xfId="0" applyNumberFormat="1" applyFont="1" applyFill="1" applyBorder="1" applyAlignment="1">
      <alignment wrapText="1"/>
    </xf>
    <xf numFmtId="2" fontId="5" fillId="5" borderId="10" xfId="0" applyNumberFormat="1" applyFont="1" applyFill="1" applyBorder="1" applyAlignment="1">
      <alignment wrapText="1"/>
    </xf>
    <xf numFmtId="2" fontId="5" fillId="5" borderId="6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2" fontId="5" fillId="5" borderId="9" xfId="0" applyNumberFormat="1" applyFont="1" applyFill="1" applyBorder="1" applyAlignment="1">
      <alignment wrapText="1"/>
    </xf>
    <xf numFmtId="0" fontId="5" fillId="5" borderId="6" xfId="0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0" fontId="4" fillId="5" borderId="7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wrapText="1"/>
    </xf>
    <xf numFmtId="0" fontId="4" fillId="5" borderId="59" xfId="0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left" vertical="center" wrapText="1"/>
    </xf>
    <xf numFmtId="2" fontId="4" fillId="5" borderId="8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2" fontId="5" fillId="2" borderId="6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2" fontId="5" fillId="2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1" fontId="5" fillId="5" borderId="30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wrapText="1"/>
    </xf>
    <xf numFmtId="0" fontId="5" fillId="9" borderId="6" xfId="0" applyFont="1" applyFill="1" applyBorder="1" applyAlignment="1">
      <alignment wrapText="1"/>
    </xf>
    <xf numFmtId="0" fontId="5" fillId="9" borderId="55" xfId="0" applyFont="1" applyFill="1" applyBorder="1" applyAlignment="1">
      <alignment wrapText="1"/>
    </xf>
    <xf numFmtId="0" fontId="5" fillId="2" borderId="70" xfId="0" applyFont="1" applyFill="1" applyBorder="1" applyAlignment="1">
      <alignment horizontal="right" wrapText="1"/>
    </xf>
    <xf numFmtId="0" fontId="5" fillId="0" borderId="20" xfId="0" applyFont="1" applyFill="1" applyBorder="1" applyAlignment="1">
      <alignment wrapText="1"/>
    </xf>
    <xf numFmtId="0" fontId="5" fillId="0" borderId="41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19" fillId="0" borderId="71" xfId="8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2" fontId="19" fillId="0" borderId="71" xfId="8" applyNumberFormat="1" applyBorder="1"/>
    <xf numFmtId="0" fontId="19" fillId="0" borderId="68" xfId="8" applyBorder="1"/>
    <xf numFmtId="2" fontId="19" fillId="0" borderId="68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9" fillId="0" borderId="67" xfId="8" applyBorder="1"/>
    <xf numFmtId="2" fontId="19" fillId="0" borderId="67" xfId="8" applyNumberFormat="1" applyBorder="1"/>
    <xf numFmtId="0" fontId="12" fillId="0" borderId="0" xfId="0" applyFont="1"/>
    <xf numFmtId="1" fontId="5" fillId="5" borderId="64" xfId="0" applyNumberFormat="1" applyFont="1" applyFill="1" applyBorder="1" applyAlignment="1">
      <alignment horizontal="right" wrapText="1"/>
    </xf>
    <xf numFmtId="1" fontId="5" fillId="5" borderId="61" xfId="0" applyNumberFormat="1" applyFont="1" applyFill="1" applyBorder="1" applyAlignment="1">
      <alignment horizontal="right" wrapText="1"/>
    </xf>
    <xf numFmtId="1" fontId="5" fillId="5" borderId="60" xfId="0" applyNumberFormat="1" applyFont="1" applyFill="1" applyBorder="1" applyAlignment="1">
      <alignment horizontal="right" wrapText="1"/>
    </xf>
    <xf numFmtId="1" fontId="5" fillId="5" borderId="65" xfId="0" applyNumberFormat="1" applyFont="1" applyFill="1" applyBorder="1" applyAlignment="1">
      <alignment horizontal="right" wrapText="1"/>
    </xf>
    <xf numFmtId="1" fontId="5" fillId="5" borderId="34" xfId="0" applyNumberFormat="1" applyFont="1" applyFill="1" applyBorder="1" applyAlignment="1">
      <alignment horizontal="right" wrapText="1"/>
    </xf>
    <xf numFmtId="1" fontId="5" fillId="0" borderId="60" xfId="0" applyNumberFormat="1" applyFont="1" applyFill="1" applyBorder="1" applyAlignment="1">
      <alignment horizontal="right" wrapText="1"/>
    </xf>
    <xf numFmtId="1" fontId="5" fillId="0" borderId="61" xfId="0" applyNumberFormat="1" applyFont="1" applyFill="1" applyBorder="1" applyAlignment="1">
      <alignment horizontal="right" wrapText="1"/>
    </xf>
    <xf numFmtId="0" fontId="0" fillId="0" borderId="84" xfId="0" applyFont="1" applyBorder="1" applyAlignment="1"/>
    <xf numFmtId="0" fontId="0" fillId="0" borderId="85" xfId="0" applyFont="1" applyBorder="1" applyAlignment="1"/>
    <xf numFmtId="1" fontId="0" fillId="0" borderId="85" xfId="0" applyNumberFormat="1" applyFont="1" applyBorder="1" applyAlignment="1"/>
    <xf numFmtId="0" fontId="0" fillId="0" borderId="86" xfId="0" applyFont="1" applyBorder="1" applyAlignment="1"/>
    <xf numFmtId="0" fontId="0" fillId="0" borderId="87" xfId="0" applyFont="1" applyBorder="1" applyAlignment="1"/>
    <xf numFmtId="0" fontId="0" fillId="0" borderId="88" xfId="0" applyFont="1" applyBorder="1" applyAlignment="1"/>
    <xf numFmtId="0" fontId="0" fillId="0" borderId="8" xfId="6" applyFont="1" applyBorder="1" applyAlignment="1">
      <alignment horizontal="left"/>
    </xf>
    <xf numFmtId="0" fontId="5" fillId="0" borderId="10" xfId="0" applyFont="1" applyFill="1" applyBorder="1" applyAlignment="1">
      <alignment wrapText="1"/>
    </xf>
    <xf numFmtId="0" fontId="0" fillId="0" borderId="10" xfId="0" applyBorder="1"/>
    <xf numFmtId="2" fontId="5" fillId="0" borderId="23" xfId="0" applyNumberFormat="1" applyFont="1" applyBorder="1" applyAlignment="1">
      <alignment horizontal="right" vertical="center" wrapText="1"/>
    </xf>
    <xf numFmtId="0" fontId="2" fillId="0" borderId="0" xfId="5" applyFont="1" applyAlignment="1">
      <alignment horizontal="right"/>
    </xf>
    <xf numFmtId="1" fontId="5" fillId="5" borderId="31" xfId="0" applyNumberFormat="1" applyFont="1" applyFill="1" applyBorder="1" applyAlignment="1">
      <alignment horizontal="right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75" xfId="0" applyFont="1" applyFill="1" applyBorder="1" applyAlignment="1">
      <alignment horizontal="left" vertical="center" wrapText="1"/>
    </xf>
    <xf numFmtId="0" fontId="15" fillId="0" borderId="89" xfId="5" applyFont="1" applyBorder="1" applyAlignment="1">
      <alignment horizontal="center" vertical="center" wrapText="1"/>
    </xf>
    <xf numFmtId="0" fontId="2" fillId="0" borderId="89" xfId="5" applyFont="1" applyBorder="1" applyAlignment="1">
      <alignment horizontal="left" vertical="center" wrapText="1"/>
    </xf>
    <xf numFmtId="1" fontId="0" fillId="2" borderId="84" xfId="5" applyNumberFormat="1" applyFont="1" applyFill="1" applyBorder="1" applyAlignment="1">
      <alignment horizontal="right"/>
    </xf>
    <xf numFmtId="0" fontId="1" fillId="2" borderId="85" xfId="5" applyFont="1" applyFill="1" applyBorder="1" applyAlignment="1">
      <alignment horizontal="right"/>
    </xf>
    <xf numFmtId="0" fontId="1" fillId="2" borderId="87" xfId="5" applyFont="1" applyFill="1" applyBorder="1" applyAlignment="1">
      <alignment horizontal="right"/>
    </xf>
    <xf numFmtId="1" fontId="1" fillId="2" borderId="88" xfId="5" applyNumberFormat="1" applyFont="1" applyFill="1" applyBorder="1" applyAlignment="1">
      <alignment horizontal="right"/>
    </xf>
    <xf numFmtId="0" fontId="2" fillId="2" borderId="89" xfId="5" applyFont="1" applyFill="1" applyBorder="1" applyAlignment="1">
      <alignment horizontal="left" vertical="center"/>
    </xf>
    <xf numFmtId="0" fontId="1" fillId="2" borderId="84" xfId="5" applyFont="1" applyFill="1" applyBorder="1" applyAlignment="1">
      <alignment horizontal="right"/>
    </xf>
    <xf numFmtId="0" fontId="1" fillId="2" borderId="86" xfId="5" applyFont="1" applyFill="1" applyBorder="1" applyAlignment="1">
      <alignment horizontal="right"/>
    </xf>
    <xf numFmtId="0" fontId="1" fillId="0" borderId="90" xfId="5" applyFont="1" applyBorder="1"/>
    <xf numFmtId="0" fontId="2" fillId="0" borderId="7" xfId="5" applyFont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 wrapText="1"/>
    </xf>
    <xf numFmtId="0" fontId="2" fillId="2" borderId="83" xfId="5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wrapText="1"/>
    </xf>
    <xf numFmtId="0" fontId="10" fillId="0" borderId="7" xfId="5" applyBorder="1"/>
    <xf numFmtId="0" fontId="10" fillId="0" borderId="91" xfId="5" applyBorder="1"/>
    <xf numFmtId="0" fontId="2" fillId="0" borderId="36" xfId="5" applyFont="1" applyBorder="1" applyAlignment="1">
      <alignment horizontal="center" vertical="center" wrapText="1"/>
    </xf>
    <xf numFmtId="0" fontId="2" fillId="0" borderId="3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46" xfId="5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0" borderId="82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9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4" xfId="8"/>
  </cellStyles>
  <dxfs count="31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FF33CC"/>
      <color rgb="FF993366"/>
      <color rgb="FFCCFF99"/>
      <color rgb="FF3399FF"/>
      <color rgb="FF99CCFF"/>
      <color rgb="FF66FF33"/>
      <color rgb="FF00CC00"/>
      <color rgb="FFFFFF66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Английский язык </a:t>
            </a:r>
            <a:r>
              <a:rPr lang="ru-RU" b="1" baseline="0"/>
              <a:t> 4 кл. </a:t>
            </a:r>
            <a:r>
              <a:rPr lang="en-US" b="1" baseline="0"/>
              <a:t>202</a:t>
            </a:r>
            <a:r>
              <a:rPr lang="ru-RU" b="1" baseline="0"/>
              <a:t>5</a:t>
            </a:r>
            <a:endParaRPr lang="ru-RU" b="1"/>
          </a:p>
        </c:rich>
      </c:tx>
      <c:layout>
        <c:manualLayout>
          <c:xMode val="edge"/>
          <c:yMode val="edge"/>
          <c:x val="2.3776700316927427E-2"/>
          <c:y val="6.949884072629684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003875467475506E-2"/>
          <c:y val="7.092566967738298E-2"/>
          <c:w val="0.97272456027271315"/>
          <c:h val="0.56096258733767734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'АЯ -4 диаграмма по районам'!$B$5:$B$109</c:f>
              <c:strCache>
                <c:ptCount val="105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СШ № 16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МАОУ СШ № 89</c:v>
                </c:pt>
                <c:pt idx="34">
                  <c:v>МБОУ СШ № 79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«КУГ № 1 – Универс»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8</c:v>
                </c:pt>
                <c:pt idx="43">
                  <c:v>МБОУ Лицей № 10</c:v>
                </c:pt>
                <c:pt idx="44">
                  <c:v>МАОУ СШ № 3</c:v>
                </c:pt>
                <c:pt idx="45">
                  <c:v>МАОУ СШ № 72 </c:v>
                </c:pt>
                <c:pt idx="46">
                  <c:v>МАОУ СШ № 82</c:v>
                </c:pt>
                <c:pt idx="47">
                  <c:v>МБОУ СШ № 84</c:v>
                </c:pt>
                <c:pt idx="48">
                  <c:v>МБОУ СШ № 95</c:v>
                </c:pt>
                <c:pt idx="49">
                  <c:v>МБОУ СШ № 99</c:v>
                </c:pt>
                <c:pt idx="50">
                  <c:v>МБОУ СШ № 133</c:v>
                </c:pt>
                <c:pt idx="51">
                  <c:v>МАОУ СШ № 159</c:v>
                </c:pt>
                <c:pt idx="52">
                  <c:v>СВЕРДЛОВСКИЙ РАЙОН</c:v>
                </c:pt>
                <c:pt idx="53">
                  <c:v>МАОУ Гимназия № 14</c:v>
                </c:pt>
                <c:pt idx="54">
                  <c:v>МАОУ Лицей № 9 "Лидер"</c:v>
                </c:pt>
                <c:pt idx="55">
                  <c:v>МАОУ СШ № 6</c:v>
                </c:pt>
                <c:pt idx="56">
                  <c:v>МАОУ СШ № 17</c:v>
                </c:pt>
                <c:pt idx="57">
                  <c:v>МАОУ СШ № 23</c:v>
                </c:pt>
                <c:pt idx="58">
                  <c:v>МАОУ СШ № 34</c:v>
                </c:pt>
                <c:pt idx="59">
                  <c:v>МАОУ СШ № 42</c:v>
                </c:pt>
                <c:pt idx="60">
                  <c:v>МАОУ СШ № 45</c:v>
                </c:pt>
                <c:pt idx="61">
                  <c:v>МБОУ СШ № 62</c:v>
                </c:pt>
                <c:pt idx="62">
                  <c:v>МАОУ СШ № 76</c:v>
                </c:pt>
                <c:pt idx="63">
                  <c:v>МАОУ СШ № 78</c:v>
                </c:pt>
                <c:pt idx="64">
                  <c:v>МАОУ СШ № 93</c:v>
                </c:pt>
                <c:pt idx="65">
                  <c:v>МАОУ СШ № 137</c:v>
                </c:pt>
                <c:pt idx="66">
                  <c:v>МАОУ СШ № 158 "Грани"</c:v>
                </c:pt>
                <c:pt idx="67">
                  <c:v>СОВЕТСКИЙ РАЙОН</c:v>
                </c:pt>
                <c:pt idx="68">
                  <c:v>МАОУ СШ № 1</c:v>
                </c:pt>
                <c:pt idx="69">
                  <c:v>МБОУ СШ № 2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МАОУ СШ № 66</c:v>
                </c:pt>
                <c:pt idx="75">
                  <c:v>МАОУ СШ № 69</c:v>
                </c:pt>
                <c:pt idx="76">
                  <c:v>МАОУ СШ № 85</c:v>
                </c:pt>
                <c:pt idx="77">
                  <c:v>МАОУ СШ № 91</c:v>
                </c:pt>
                <c:pt idx="78">
                  <c:v>МАОУ СШ № 108</c:v>
                </c:pt>
                <c:pt idx="79">
                  <c:v>МАОУ СШ № 115</c:v>
                </c:pt>
                <c:pt idx="80">
                  <c:v>МАОУ СШ № 121</c:v>
                </c:pt>
                <c:pt idx="81">
                  <c:v>МАОУ СШ № 129</c:v>
                </c:pt>
                <c:pt idx="82">
                  <c:v>МАОУ СШ № 134</c:v>
                </c:pt>
                <c:pt idx="83">
                  <c:v>МАОУ СШ № 139</c:v>
                </c:pt>
                <c:pt idx="84">
                  <c:v>МАОУ СШ № 141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145</c:v>
                </c:pt>
                <c:pt idx="88">
                  <c:v>МАОУ СШ № 147</c:v>
                </c:pt>
                <c:pt idx="89">
                  <c:v>МАОУ СШ № 149</c:v>
                </c:pt>
                <c:pt idx="90">
                  <c:v>МАОУ СШ № 150</c:v>
                </c:pt>
                <c:pt idx="91">
                  <c:v>МАОУ СШ № 151</c:v>
                </c:pt>
                <c:pt idx="92">
                  <c:v>МАОУ СШ № 152 </c:v>
                </c:pt>
                <c:pt idx="93">
                  <c:v>МАОУ СШ № 154</c:v>
                </c:pt>
                <c:pt idx="94">
                  <c:v>МАОУ СШ № 156</c:v>
                </c:pt>
                <c:pt idx="95">
                  <c:v>МАОУ СШ № 157</c:v>
                </c:pt>
                <c:pt idx="96">
                  <c:v>МАОУ СШ № 160</c:v>
                </c:pt>
                <c:pt idx="97">
                  <c:v>ЦЕНТРАЛЬНЫЙ РАЙОН</c:v>
                </c:pt>
                <c:pt idx="98">
                  <c:v>МАОУ Гимназия № 2</c:v>
                </c:pt>
                <c:pt idx="99">
                  <c:v>МБОУ  Гимназия № 16</c:v>
                </c:pt>
                <c:pt idx="100">
                  <c:v>МБОУ СШ № 4</c:v>
                </c:pt>
                <c:pt idx="101">
                  <c:v>МБОУ СОШ № 10 </c:v>
                </c:pt>
                <c:pt idx="102">
                  <c:v>МБОУ СШ № 27</c:v>
                </c:pt>
                <c:pt idx="103">
                  <c:v>МАОУ СШ "Комплекс "Покровский"</c:v>
                </c:pt>
                <c:pt idx="104">
                  <c:v>МАОУ СШ № 155</c:v>
                </c:pt>
              </c:strCache>
            </c:strRef>
          </c:cat>
          <c:val>
            <c:numRef>
              <c:f>'АЯ -4 диаграмма по районам'!$E$5:$E$109</c:f>
              <c:numCache>
                <c:formatCode>General</c:formatCode>
                <c:ptCount val="105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'АЯ -4 диаграмма по районам'!$B$5:$B$109</c:f>
              <c:strCache>
                <c:ptCount val="105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МАОУ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СШ № 16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МАОУ СШ № 89</c:v>
                </c:pt>
                <c:pt idx="34">
                  <c:v>МБОУ СШ № 79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«КУГ № 1 – Универс»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8</c:v>
                </c:pt>
                <c:pt idx="43">
                  <c:v>МБОУ Лицей № 10</c:v>
                </c:pt>
                <c:pt idx="44">
                  <c:v>МАОУ СШ № 3</c:v>
                </c:pt>
                <c:pt idx="45">
                  <c:v>МАОУ СШ № 72 </c:v>
                </c:pt>
                <c:pt idx="46">
                  <c:v>МАОУ СШ № 82</c:v>
                </c:pt>
                <c:pt idx="47">
                  <c:v>МБОУ СШ № 84</c:v>
                </c:pt>
                <c:pt idx="48">
                  <c:v>МБОУ СШ № 95</c:v>
                </c:pt>
                <c:pt idx="49">
                  <c:v>МБОУ СШ № 99</c:v>
                </c:pt>
                <c:pt idx="50">
                  <c:v>МБОУ СШ № 133</c:v>
                </c:pt>
                <c:pt idx="51">
                  <c:v>МАОУ СШ № 159</c:v>
                </c:pt>
                <c:pt idx="52">
                  <c:v>СВЕРДЛОВСКИЙ РАЙОН</c:v>
                </c:pt>
                <c:pt idx="53">
                  <c:v>МАОУ Гимназия № 14</c:v>
                </c:pt>
                <c:pt idx="54">
                  <c:v>МАОУ Лицей № 9 "Лидер"</c:v>
                </c:pt>
                <c:pt idx="55">
                  <c:v>МАОУ СШ № 6</c:v>
                </c:pt>
                <c:pt idx="56">
                  <c:v>МАОУ СШ № 17</c:v>
                </c:pt>
                <c:pt idx="57">
                  <c:v>МАОУ СШ № 23</c:v>
                </c:pt>
                <c:pt idx="58">
                  <c:v>МАОУ СШ № 34</c:v>
                </c:pt>
                <c:pt idx="59">
                  <c:v>МАОУ СШ № 42</c:v>
                </c:pt>
                <c:pt idx="60">
                  <c:v>МАОУ СШ № 45</c:v>
                </c:pt>
                <c:pt idx="61">
                  <c:v>МБОУ СШ № 62</c:v>
                </c:pt>
                <c:pt idx="62">
                  <c:v>МАОУ СШ № 76</c:v>
                </c:pt>
                <c:pt idx="63">
                  <c:v>МАОУ СШ № 78</c:v>
                </c:pt>
                <c:pt idx="64">
                  <c:v>МАОУ СШ № 93</c:v>
                </c:pt>
                <c:pt idx="65">
                  <c:v>МАОУ СШ № 137</c:v>
                </c:pt>
                <c:pt idx="66">
                  <c:v>МАОУ СШ № 158 "Грани"</c:v>
                </c:pt>
                <c:pt idx="67">
                  <c:v>СОВЕТСКИЙ РАЙОН</c:v>
                </c:pt>
                <c:pt idx="68">
                  <c:v>МАОУ СШ № 1</c:v>
                </c:pt>
                <c:pt idx="69">
                  <c:v>МБОУ СШ № 2</c:v>
                </c:pt>
                <c:pt idx="70">
                  <c:v>МАОУ СШ № 5</c:v>
                </c:pt>
                <c:pt idx="71">
                  <c:v>МАОУ СШ № 7</c:v>
                </c:pt>
                <c:pt idx="72">
                  <c:v>МАОУ СШ № 18</c:v>
                </c:pt>
                <c:pt idx="73">
                  <c:v>МАОУ СШ № 24</c:v>
                </c:pt>
                <c:pt idx="74">
                  <c:v>МАОУ СШ № 66</c:v>
                </c:pt>
                <c:pt idx="75">
                  <c:v>МАОУ СШ № 69</c:v>
                </c:pt>
                <c:pt idx="76">
                  <c:v>МАОУ СШ № 85</c:v>
                </c:pt>
                <c:pt idx="77">
                  <c:v>МАОУ СШ № 91</c:v>
                </c:pt>
                <c:pt idx="78">
                  <c:v>МАОУ СШ № 108</c:v>
                </c:pt>
                <c:pt idx="79">
                  <c:v>МАОУ СШ № 115</c:v>
                </c:pt>
                <c:pt idx="80">
                  <c:v>МАОУ СШ № 121</c:v>
                </c:pt>
                <c:pt idx="81">
                  <c:v>МАОУ СШ № 129</c:v>
                </c:pt>
                <c:pt idx="82">
                  <c:v>МАОУ СШ № 134</c:v>
                </c:pt>
                <c:pt idx="83">
                  <c:v>МАОУ СШ № 139</c:v>
                </c:pt>
                <c:pt idx="84">
                  <c:v>МАОУ СШ № 141</c:v>
                </c:pt>
                <c:pt idx="85">
                  <c:v>МАОУ СШ № 143</c:v>
                </c:pt>
                <c:pt idx="86">
                  <c:v>МАОУ СШ № 144</c:v>
                </c:pt>
                <c:pt idx="87">
                  <c:v>МАОУ СШ № 145</c:v>
                </c:pt>
                <c:pt idx="88">
                  <c:v>МАОУ СШ № 147</c:v>
                </c:pt>
                <c:pt idx="89">
                  <c:v>МАОУ СШ № 149</c:v>
                </c:pt>
                <c:pt idx="90">
                  <c:v>МАОУ СШ № 150</c:v>
                </c:pt>
                <c:pt idx="91">
                  <c:v>МАОУ СШ № 151</c:v>
                </c:pt>
                <c:pt idx="92">
                  <c:v>МАОУ СШ № 152 </c:v>
                </c:pt>
                <c:pt idx="93">
                  <c:v>МАОУ СШ № 154</c:v>
                </c:pt>
                <c:pt idx="94">
                  <c:v>МАОУ СШ № 156</c:v>
                </c:pt>
                <c:pt idx="95">
                  <c:v>МАОУ СШ № 157</c:v>
                </c:pt>
                <c:pt idx="96">
                  <c:v>МАОУ СШ № 160</c:v>
                </c:pt>
                <c:pt idx="97">
                  <c:v>ЦЕНТРАЛЬНЫЙ РАЙОН</c:v>
                </c:pt>
                <c:pt idx="98">
                  <c:v>МАОУ Гимназия № 2</c:v>
                </c:pt>
                <c:pt idx="99">
                  <c:v>МБОУ  Гимназия № 16</c:v>
                </c:pt>
                <c:pt idx="100">
                  <c:v>МБОУ СШ № 4</c:v>
                </c:pt>
                <c:pt idx="101">
                  <c:v>МБОУ СОШ № 10 </c:v>
                </c:pt>
                <c:pt idx="102">
                  <c:v>МБОУ СШ № 27</c:v>
                </c:pt>
                <c:pt idx="103">
                  <c:v>МАОУ СШ "Комплекс "Покровский"</c:v>
                </c:pt>
                <c:pt idx="104">
                  <c:v>МАОУ СШ № 155</c:v>
                </c:pt>
              </c:strCache>
            </c:strRef>
          </c:cat>
          <c:val>
            <c:numRef>
              <c:f>'АЯ -4 диаграмма по районам'!$D$5:$D$109</c:f>
              <c:numCache>
                <c:formatCode>0.00</c:formatCode>
                <c:ptCount val="105"/>
                <c:pt idx="0">
                  <c:v>3.9516111111111107</c:v>
                </c:pt>
                <c:pt idx="1">
                  <c:v>4.2</c:v>
                </c:pt>
                <c:pt idx="2">
                  <c:v>4.2861000000000002</c:v>
                </c:pt>
                <c:pt idx="3">
                  <c:v>3.9108000000000005</c:v>
                </c:pt>
                <c:pt idx="4">
                  <c:v>3.8929</c:v>
                </c:pt>
                <c:pt idx="5">
                  <c:v>3.7917000000000001</c:v>
                </c:pt>
                <c:pt idx="6">
                  <c:v>3.9443999999999999</c:v>
                </c:pt>
                <c:pt idx="7">
                  <c:v>3.72</c:v>
                </c:pt>
                <c:pt idx="8">
                  <c:v>4.3182000000000009</c:v>
                </c:pt>
                <c:pt idx="9">
                  <c:v>3.5003999999999995</c:v>
                </c:pt>
                <c:pt idx="10">
                  <c:v>3.7333300000000009</c:v>
                </c:pt>
                <c:pt idx="11">
                  <c:v>3.5861999999999998</c:v>
                </c:pt>
                <c:pt idx="12">
                  <c:v>4.04</c:v>
                </c:pt>
                <c:pt idx="13">
                  <c:v>4.1568000000000005</c:v>
                </c:pt>
                <c:pt idx="14">
                  <c:v>3.9573999999999994</c:v>
                </c:pt>
                <c:pt idx="15">
                  <c:v>3.5</c:v>
                </c:pt>
                <c:pt idx="16">
                  <c:v>3.8332999999999999</c:v>
                </c:pt>
                <c:pt idx="17">
                  <c:v>4.0434999999999999</c:v>
                </c:pt>
                <c:pt idx="18">
                  <c:v>3.5238000000000005</c:v>
                </c:pt>
                <c:pt idx="19">
                  <c:v>3</c:v>
                </c:pt>
                <c:pt idx="20">
                  <c:v>3.6923000000000004</c:v>
                </c:pt>
                <c:pt idx="21">
                  <c:v>3.6004133333333335</c:v>
                </c:pt>
                <c:pt idx="22">
                  <c:v>3.8</c:v>
                </c:pt>
                <c:pt idx="23">
                  <c:v>3.75</c:v>
                </c:pt>
                <c:pt idx="24">
                  <c:v>3.9827999999999997</c:v>
                </c:pt>
                <c:pt idx="25">
                  <c:v>3.5420000000000003</c:v>
                </c:pt>
                <c:pt idx="26">
                  <c:v>3.4288999999999992</c:v>
                </c:pt>
                <c:pt idx="27">
                  <c:v>3.7096999999999998</c:v>
                </c:pt>
                <c:pt idx="28">
                  <c:v>3.4780000000000002</c:v>
                </c:pt>
                <c:pt idx="29">
                  <c:v>3.1538999999999997</c:v>
                </c:pt>
                <c:pt idx="30">
                  <c:v>3.6469999999999994</c:v>
                </c:pt>
                <c:pt idx="31">
                  <c:v>3.76</c:v>
                </c:pt>
                <c:pt idx="32">
                  <c:v>3.6668000000000003</c:v>
                </c:pt>
                <c:pt idx="33">
                  <c:v>3.6842999999999995</c:v>
                </c:pt>
                <c:pt idx="34">
                  <c:v>3.1427999999999998</c:v>
                </c:pt>
                <c:pt idx="35">
                  <c:v>3.96</c:v>
                </c:pt>
                <c:pt idx="36">
                  <c:v>3.3</c:v>
                </c:pt>
                <c:pt idx="37">
                  <c:v>3.8067071428571428</c:v>
                </c:pt>
                <c:pt idx="38">
                  <c:v>3.9412000000000003</c:v>
                </c:pt>
                <c:pt idx="39">
                  <c:v>3.8076999999999996</c:v>
                </c:pt>
                <c:pt idx="40">
                  <c:v>4.2000999999999999</c:v>
                </c:pt>
                <c:pt idx="41">
                  <c:v>4.0494000000000003</c:v>
                </c:pt>
                <c:pt idx="42">
                  <c:v>3.92</c:v>
                </c:pt>
                <c:pt idx="43">
                  <c:v>3.6087000000000002</c:v>
                </c:pt>
                <c:pt idx="44">
                  <c:v>4.0000999999999998</c:v>
                </c:pt>
                <c:pt idx="45">
                  <c:v>3.4238999999999997</c:v>
                </c:pt>
                <c:pt idx="46">
                  <c:v>3.92</c:v>
                </c:pt>
                <c:pt idx="47">
                  <c:v>3.7614999999999998</c:v>
                </c:pt>
                <c:pt idx="48">
                  <c:v>3.6250999999999998</c:v>
                </c:pt>
                <c:pt idx="49">
                  <c:v>3.9996000000000005</c:v>
                </c:pt>
                <c:pt idx="50">
                  <c:v>3.6667000000000001</c:v>
                </c:pt>
                <c:pt idx="51">
                  <c:v>3.3698999999999995</c:v>
                </c:pt>
                <c:pt idx="52">
                  <c:v>3.7210785714285706</c:v>
                </c:pt>
                <c:pt idx="53">
                  <c:v>3.8334000000000001</c:v>
                </c:pt>
                <c:pt idx="54">
                  <c:v>3.7496999999999998</c:v>
                </c:pt>
                <c:pt idx="55">
                  <c:v>3.75</c:v>
                </c:pt>
                <c:pt idx="56">
                  <c:v>3.407</c:v>
                </c:pt>
                <c:pt idx="57">
                  <c:v>3.48</c:v>
                </c:pt>
                <c:pt idx="58">
                  <c:v>3.9130000000000003</c:v>
                </c:pt>
                <c:pt idx="59">
                  <c:v>4</c:v>
                </c:pt>
                <c:pt idx="60">
                  <c:v>3.7503000000000002</c:v>
                </c:pt>
                <c:pt idx="61">
                  <c:v>4</c:v>
                </c:pt>
                <c:pt idx="62">
                  <c:v>3.7843999999999998</c:v>
                </c:pt>
                <c:pt idx="63">
                  <c:v>3.5484999999999998</c:v>
                </c:pt>
                <c:pt idx="64">
                  <c:v>3.3568000000000002</c:v>
                </c:pt>
                <c:pt idx="65">
                  <c:v>3.8076999999999996</c:v>
                </c:pt>
                <c:pt idx="66">
                  <c:v>3.7143000000000002</c:v>
                </c:pt>
                <c:pt idx="67">
                  <c:v>3.7536517241379297</c:v>
                </c:pt>
                <c:pt idx="68">
                  <c:v>3.7690999999999999</c:v>
                </c:pt>
                <c:pt idx="69">
                  <c:v>3.7222000000000004</c:v>
                </c:pt>
                <c:pt idx="70">
                  <c:v>4.0325999999999995</c:v>
                </c:pt>
                <c:pt idx="71">
                  <c:v>4.04</c:v>
                </c:pt>
                <c:pt idx="72">
                  <c:v>3.72</c:v>
                </c:pt>
                <c:pt idx="73">
                  <c:v>3.8144999999999998</c:v>
                </c:pt>
                <c:pt idx="74">
                  <c:v>3.5383999999999998</c:v>
                </c:pt>
                <c:pt idx="75">
                  <c:v>3.6249000000000002</c:v>
                </c:pt>
                <c:pt idx="76">
                  <c:v>3.5000999999999998</c:v>
                </c:pt>
                <c:pt idx="77">
                  <c:v>2.7222000000000004</c:v>
                </c:pt>
                <c:pt idx="78">
                  <c:v>3.7055000000000002</c:v>
                </c:pt>
                <c:pt idx="79">
                  <c:v>4.2146999999999997</c:v>
                </c:pt>
                <c:pt idx="80">
                  <c:v>3.8275999999999999</c:v>
                </c:pt>
                <c:pt idx="81">
                  <c:v>3.3846999999999996</c:v>
                </c:pt>
                <c:pt idx="82">
                  <c:v>3.3794</c:v>
                </c:pt>
                <c:pt idx="83">
                  <c:v>4.05</c:v>
                </c:pt>
                <c:pt idx="84">
                  <c:v>4.0000999999999998</c:v>
                </c:pt>
                <c:pt idx="85">
                  <c:v>3.9090999999999996</c:v>
                </c:pt>
                <c:pt idx="86">
                  <c:v>3.8281000000000001</c:v>
                </c:pt>
                <c:pt idx="87">
                  <c:v>3.6531000000000002</c:v>
                </c:pt>
                <c:pt idx="88">
                  <c:v>3.6071</c:v>
                </c:pt>
                <c:pt idx="89">
                  <c:v>3.3453999999999997</c:v>
                </c:pt>
                <c:pt idx="90">
                  <c:v>3.8067999999999995</c:v>
                </c:pt>
                <c:pt idx="91">
                  <c:v>3.8889000000000005</c:v>
                </c:pt>
                <c:pt idx="92">
                  <c:v>4.0545999999999998</c:v>
                </c:pt>
                <c:pt idx="93">
                  <c:v>3.88</c:v>
                </c:pt>
                <c:pt idx="94">
                  <c:v>3.7302</c:v>
                </c:pt>
                <c:pt idx="95">
                  <c:v>3.8473999999999999</c:v>
                </c:pt>
                <c:pt idx="96">
                  <c:v>4.2591999999999999</c:v>
                </c:pt>
                <c:pt idx="97">
                  <c:v>4.0574571428571424</c:v>
                </c:pt>
                <c:pt idx="98">
                  <c:v>4.2588999999999997</c:v>
                </c:pt>
                <c:pt idx="99">
                  <c:v>4.7856999999999994</c:v>
                </c:pt>
                <c:pt idx="100">
                  <c:v>3.9226999999999999</c:v>
                </c:pt>
                <c:pt idx="101">
                  <c:v>4.0434999999999999</c:v>
                </c:pt>
                <c:pt idx="102">
                  <c:v>4.0476000000000001</c:v>
                </c:pt>
                <c:pt idx="103">
                  <c:v>3.7025999999999999</c:v>
                </c:pt>
                <c:pt idx="104">
                  <c:v>3.6412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85688"/>
        <c:axId val="143586080"/>
      </c:lineChart>
      <c:catAx>
        <c:axId val="14358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586080"/>
        <c:crosses val="autoZero"/>
        <c:auto val="1"/>
        <c:lblAlgn val="ctr"/>
        <c:lblOffset val="100"/>
        <c:noMultiLvlLbl val="0"/>
      </c:catAx>
      <c:valAx>
        <c:axId val="143586080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585688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20756214253257851"/>
          <c:y val="1.0832623470151239E-2"/>
          <c:w val="0.63116212725435972"/>
          <c:h val="4.2553495661435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 Английский  язык </a:t>
            </a:r>
            <a:r>
              <a:rPr lang="ru-RU" b="1" baseline="0"/>
              <a:t> 4 кл.</a:t>
            </a:r>
            <a:r>
              <a:rPr lang="en-US" b="1" baseline="0"/>
              <a:t> </a:t>
            </a:r>
            <a:r>
              <a:rPr lang="ru-RU" b="1" baseline="0"/>
              <a:t>2025</a:t>
            </a:r>
            <a:endParaRPr lang="ru-RU" b="1"/>
          </a:p>
        </c:rich>
      </c:tx>
      <c:layout>
        <c:manualLayout>
          <c:xMode val="edge"/>
          <c:yMode val="edge"/>
          <c:x val="2.8090080691966439E-2"/>
          <c:y val="1.1948418994840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37531125830938E-2"/>
          <c:y val="7.371601349864966E-2"/>
          <c:w val="0.9776719828231315"/>
          <c:h val="0.5587076977563098"/>
        </c:manualLayout>
      </c:layout>
      <c:lineChart>
        <c:grouping val="standard"/>
        <c:varyColors val="0"/>
        <c:ser>
          <c:idx val="4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'АЯ-4 диаграмма'!$B$5:$B$109</c:f>
              <c:strCache>
                <c:ptCount val="105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8</c:v>
                </c:pt>
                <c:pt idx="3">
                  <c:v>МБОУ Прогимназия  № 131</c:v>
                </c:pt>
                <c:pt idx="4">
                  <c:v>МАОУ СШ  № 12</c:v>
                </c:pt>
                <c:pt idx="5">
                  <c:v>МАОУ Гимназия №  9</c:v>
                </c:pt>
                <c:pt idx="6">
                  <c:v>МАОУ Лицей № 7</c:v>
                </c:pt>
                <c:pt idx="7">
                  <c:v>МАОУ Лицей № 28</c:v>
                </c:pt>
                <c:pt idx="8">
                  <c:v>МАОУ СШ № 19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СШ № 135</c:v>
                </c:pt>
                <c:pt idx="17">
                  <c:v>МАОУ Гимназия № 4</c:v>
                </c:pt>
                <c:pt idx="18">
                  <c:v>МАОУ СШ № 81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МАОУ Гимназия № 15</c:v>
                </c:pt>
                <c:pt idx="23">
                  <c:v>МБОУ СШ № 94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Гимназия № 11 </c:v>
                </c:pt>
                <c:pt idx="27">
                  <c:v>МАОУ СШ № 16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МАОУ СШ № 53</c:v>
                </c:pt>
                <c:pt idx="31">
                  <c:v>МАОУ Лицей № 3</c:v>
                </c:pt>
                <c:pt idx="32">
                  <c:v>МБОУ СШ № 31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МАОУ СШ № 3</c:v>
                </c:pt>
                <c:pt idx="41">
                  <c:v>МБОУ СШ № 99</c:v>
                </c:pt>
                <c:pt idx="42">
                  <c:v>МАОУ «КУГ № 1 – Универс»</c:v>
                </c:pt>
                <c:pt idx="43">
                  <c:v>МАОУ СШ № 82</c:v>
                </c:pt>
                <c:pt idx="44">
                  <c:v>МБОУ Лицей № 8</c:v>
                </c:pt>
                <c:pt idx="45">
                  <c:v>МБОУ Гимназия № 3</c:v>
                </c:pt>
                <c:pt idx="46">
                  <c:v>МБОУ СШ № 84</c:v>
                </c:pt>
                <c:pt idx="47">
                  <c:v>МБОУ СШ № 133</c:v>
                </c:pt>
                <c:pt idx="48">
                  <c:v>МБОУ СШ № 95</c:v>
                </c:pt>
                <c:pt idx="49">
                  <c:v>МБОУ Лицей № 10</c:v>
                </c:pt>
                <c:pt idx="50">
                  <c:v>МАОУ СШ № 72 </c:v>
                </c:pt>
                <c:pt idx="51">
                  <c:v>МАОУ СШ № 159</c:v>
                </c:pt>
                <c:pt idx="52">
                  <c:v>СВЕРДЛОВСКИЙ РАЙОН</c:v>
                </c:pt>
                <c:pt idx="53">
                  <c:v>МАОУ СШ № 42</c:v>
                </c:pt>
                <c:pt idx="54">
                  <c:v>МБОУ СШ № 62</c:v>
                </c:pt>
                <c:pt idx="55">
                  <c:v>МАОУ СШ № 34</c:v>
                </c:pt>
                <c:pt idx="56">
                  <c:v>МАОУ Гимназия № 14</c:v>
                </c:pt>
                <c:pt idx="57">
                  <c:v>МАОУ СШ № 137</c:v>
                </c:pt>
                <c:pt idx="58">
                  <c:v>МАОУ СШ № 76</c:v>
                </c:pt>
                <c:pt idx="59">
                  <c:v>МАОУ СШ № 45</c:v>
                </c:pt>
                <c:pt idx="60">
                  <c:v>МАОУ СШ № 6</c:v>
                </c:pt>
                <c:pt idx="61">
                  <c:v>МАОУ Лицей № 9 "Лидер"</c:v>
                </c:pt>
                <c:pt idx="62">
                  <c:v>МАОУ СШ № 158 "Грани"</c:v>
                </c:pt>
                <c:pt idx="63">
                  <c:v>МАОУ СШ № 78</c:v>
                </c:pt>
                <c:pt idx="64">
                  <c:v>МАОУ СШ № 23</c:v>
                </c:pt>
                <c:pt idx="65">
                  <c:v>МАОУ СШ № 17</c:v>
                </c:pt>
                <c:pt idx="66">
                  <c:v>МАОУ СШ № 93</c:v>
                </c:pt>
                <c:pt idx="67">
                  <c:v>СОВЕТСКИЙ РАЙОН</c:v>
                </c:pt>
                <c:pt idx="68">
                  <c:v>МАОУ СШ № 160</c:v>
                </c:pt>
                <c:pt idx="69">
                  <c:v>МАОУ СШ № 115</c:v>
                </c:pt>
                <c:pt idx="70">
                  <c:v>МАОУ СШ № 152 </c:v>
                </c:pt>
                <c:pt idx="71">
                  <c:v>МАОУ СШ № 139</c:v>
                </c:pt>
                <c:pt idx="72">
                  <c:v>МАОУ СШ № 7</c:v>
                </c:pt>
                <c:pt idx="73">
                  <c:v>МАОУ СШ № 5</c:v>
                </c:pt>
                <c:pt idx="74">
                  <c:v>МАОУ СШ № 141</c:v>
                </c:pt>
                <c:pt idx="75">
                  <c:v>МАОУ СШ № 143</c:v>
                </c:pt>
                <c:pt idx="76">
                  <c:v>МАОУ СШ № 151</c:v>
                </c:pt>
                <c:pt idx="77">
                  <c:v>МАОУ СШ № 154</c:v>
                </c:pt>
                <c:pt idx="78">
                  <c:v>МАОУ СШ № 157</c:v>
                </c:pt>
                <c:pt idx="79">
                  <c:v>МАОУ СШ № 144</c:v>
                </c:pt>
                <c:pt idx="80">
                  <c:v>МАОУ СШ № 121</c:v>
                </c:pt>
                <c:pt idx="81">
                  <c:v>МАОУ СШ № 24</c:v>
                </c:pt>
                <c:pt idx="82">
                  <c:v>МАОУ СШ № 150</c:v>
                </c:pt>
                <c:pt idx="83">
                  <c:v>МАОУ СШ № 1</c:v>
                </c:pt>
                <c:pt idx="84">
                  <c:v>МАОУ СШ № 156</c:v>
                </c:pt>
                <c:pt idx="85">
                  <c:v>МБОУ СШ № 2</c:v>
                </c:pt>
                <c:pt idx="86">
                  <c:v>МАОУ СШ № 18</c:v>
                </c:pt>
                <c:pt idx="87">
                  <c:v>МАОУ СШ № 108</c:v>
                </c:pt>
                <c:pt idx="88">
                  <c:v>МАОУ СШ № 145</c:v>
                </c:pt>
                <c:pt idx="89">
                  <c:v>МАОУ СШ № 69</c:v>
                </c:pt>
                <c:pt idx="90">
                  <c:v>МАОУ СШ № 147</c:v>
                </c:pt>
                <c:pt idx="91">
                  <c:v>МАОУ СШ № 66</c:v>
                </c:pt>
                <c:pt idx="92">
                  <c:v>МАОУ СШ № 85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91</c:v>
                </c:pt>
                <c:pt idx="97">
                  <c:v>ЦЕНТРАЛЬНЫЙ РАЙОН</c:v>
                </c:pt>
                <c:pt idx="98">
                  <c:v>МБОУ  Гимназия № 16</c:v>
                </c:pt>
                <c:pt idx="99">
                  <c:v>МАОУ Гимназия № 2</c:v>
                </c:pt>
                <c:pt idx="100">
                  <c:v>МБОУ СШ № 27</c:v>
                </c:pt>
                <c:pt idx="101">
                  <c:v>МБОУ СОШ № 10 </c:v>
                </c:pt>
                <c:pt idx="102">
                  <c:v>МБОУ СШ № 4</c:v>
                </c:pt>
                <c:pt idx="103">
                  <c:v>МАОУ СШ "Комплекс "Покровский"</c:v>
                </c:pt>
                <c:pt idx="104">
                  <c:v>МАОУ СШ № 155</c:v>
                </c:pt>
              </c:strCache>
            </c:strRef>
          </c:cat>
          <c:val>
            <c:numRef>
              <c:f>'АЯ-4 диаграмма'!$E$5:$E$109</c:f>
              <c:numCache>
                <c:formatCode>General</c:formatCode>
                <c:ptCount val="105"/>
                <c:pt idx="0">
                  <c:v>3.92</c:v>
                </c:pt>
                <c:pt idx="1">
                  <c:v>3.92</c:v>
                </c:pt>
                <c:pt idx="2">
                  <c:v>3.92</c:v>
                </c:pt>
                <c:pt idx="3">
                  <c:v>3.92</c:v>
                </c:pt>
                <c:pt idx="4">
                  <c:v>3.92</c:v>
                </c:pt>
                <c:pt idx="5">
                  <c:v>3.92</c:v>
                </c:pt>
                <c:pt idx="6">
                  <c:v>3.92</c:v>
                </c:pt>
                <c:pt idx="7">
                  <c:v>3.92</c:v>
                </c:pt>
                <c:pt idx="8">
                  <c:v>3.92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>
                  <c:v>3.92</c:v>
                </c:pt>
                <c:pt idx="30">
                  <c:v>3.92</c:v>
                </c:pt>
                <c:pt idx="31">
                  <c:v>3.92</c:v>
                </c:pt>
                <c:pt idx="32">
                  <c:v>3.92</c:v>
                </c:pt>
                <c:pt idx="33">
                  <c:v>3.92</c:v>
                </c:pt>
                <c:pt idx="34">
                  <c:v>3.92</c:v>
                </c:pt>
                <c:pt idx="35">
                  <c:v>3.92</c:v>
                </c:pt>
                <c:pt idx="36">
                  <c:v>3.92</c:v>
                </c:pt>
                <c:pt idx="37">
                  <c:v>3.92</c:v>
                </c:pt>
                <c:pt idx="38">
                  <c:v>3.92</c:v>
                </c:pt>
                <c:pt idx="39">
                  <c:v>3.92</c:v>
                </c:pt>
                <c:pt idx="40">
                  <c:v>3.92</c:v>
                </c:pt>
                <c:pt idx="41">
                  <c:v>3.92</c:v>
                </c:pt>
                <c:pt idx="42">
                  <c:v>3.92</c:v>
                </c:pt>
                <c:pt idx="43">
                  <c:v>3.92</c:v>
                </c:pt>
                <c:pt idx="44">
                  <c:v>3.92</c:v>
                </c:pt>
                <c:pt idx="45">
                  <c:v>3.92</c:v>
                </c:pt>
                <c:pt idx="46">
                  <c:v>3.92</c:v>
                </c:pt>
                <c:pt idx="47">
                  <c:v>3.92</c:v>
                </c:pt>
                <c:pt idx="48">
                  <c:v>3.92</c:v>
                </c:pt>
                <c:pt idx="49">
                  <c:v>3.92</c:v>
                </c:pt>
                <c:pt idx="50">
                  <c:v>3.92</c:v>
                </c:pt>
                <c:pt idx="51">
                  <c:v>3.92</c:v>
                </c:pt>
                <c:pt idx="52">
                  <c:v>3.92</c:v>
                </c:pt>
                <c:pt idx="53">
                  <c:v>3.92</c:v>
                </c:pt>
                <c:pt idx="54">
                  <c:v>3.92</c:v>
                </c:pt>
                <c:pt idx="55">
                  <c:v>3.92</c:v>
                </c:pt>
                <c:pt idx="56">
                  <c:v>3.92</c:v>
                </c:pt>
                <c:pt idx="57">
                  <c:v>3.92</c:v>
                </c:pt>
                <c:pt idx="58">
                  <c:v>3.92</c:v>
                </c:pt>
                <c:pt idx="59">
                  <c:v>3.92</c:v>
                </c:pt>
                <c:pt idx="60">
                  <c:v>3.92</c:v>
                </c:pt>
                <c:pt idx="61">
                  <c:v>3.92</c:v>
                </c:pt>
                <c:pt idx="62">
                  <c:v>3.92</c:v>
                </c:pt>
                <c:pt idx="63">
                  <c:v>3.92</c:v>
                </c:pt>
                <c:pt idx="64">
                  <c:v>3.92</c:v>
                </c:pt>
                <c:pt idx="65">
                  <c:v>3.92</c:v>
                </c:pt>
                <c:pt idx="66">
                  <c:v>3.92</c:v>
                </c:pt>
                <c:pt idx="67">
                  <c:v>3.92</c:v>
                </c:pt>
                <c:pt idx="68">
                  <c:v>3.92</c:v>
                </c:pt>
                <c:pt idx="69">
                  <c:v>3.92</c:v>
                </c:pt>
                <c:pt idx="70">
                  <c:v>3.92</c:v>
                </c:pt>
                <c:pt idx="71">
                  <c:v>3.92</c:v>
                </c:pt>
                <c:pt idx="72">
                  <c:v>3.92</c:v>
                </c:pt>
                <c:pt idx="73">
                  <c:v>3.92</c:v>
                </c:pt>
                <c:pt idx="74">
                  <c:v>3.92</c:v>
                </c:pt>
                <c:pt idx="75">
                  <c:v>3.92</c:v>
                </c:pt>
                <c:pt idx="76">
                  <c:v>3.92</c:v>
                </c:pt>
                <c:pt idx="77">
                  <c:v>3.92</c:v>
                </c:pt>
                <c:pt idx="78">
                  <c:v>3.92</c:v>
                </c:pt>
                <c:pt idx="79">
                  <c:v>3.92</c:v>
                </c:pt>
                <c:pt idx="80">
                  <c:v>3.92</c:v>
                </c:pt>
                <c:pt idx="81">
                  <c:v>3.92</c:v>
                </c:pt>
                <c:pt idx="82">
                  <c:v>3.92</c:v>
                </c:pt>
                <c:pt idx="83">
                  <c:v>3.92</c:v>
                </c:pt>
                <c:pt idx="84">
                  <c:v>3.92</c:v>
                </c:pt>
                <c:pt idx="85">
                  <c:v>3.92</c:v>
                </c:pt>
                <c:pt idx="86">
                  <c:v>3.92</c:v>
                </c:pt>
                <c:pt idx="87">
                  <c:v>3.92</c:v>
                </c:pt>
                <c:pt idx="88">
                  <c:v>3.92</c:v>
                </c:pt>
                <c:pt idx="89">
                  <c:v>3.92</c:v>
                </c:pt>
                <c:pt idx="90">
                  <c:v>3.92</c:v>
                </c:pt>
                <c:pt idx="91">
                  <c:v>3.92</c:v>
                </c:pt>
                <c:pt idx="92">
                  <c:v>3.92</c:v>
                </c:pt>
                <c:pt idx="93">
                  <c:v>3.92</c:v>
                </c:pt>
                <c:pt idx="94">
                  <c:v>3.92</c:v>
                </c:pt>
                <c:pt idx="95">
                  <c:v>3.92</c:v>
                </c:pt>
                <c:pt idx="96">
                  <c:v>3.92</c:v>
                </c:pt>
                <c:pt idx="97">
                  <c:v>3.92</c:v>
                </c:pt>
                <c:pt idx="98">
                  <c:v>3.92</c:v>
                </c:pt>
                <c:pt idx="99">
                  <c:v>3.92</c:v>
                </c:pt>
                <c:pt idx="100">
                  <c:v>3.92</c:v>
                </c:pt>
                <c:pt idx="101">
                  <c:v>3.92</c:v>
                </c:pt>
                <c:pt idx="102">
                  <c:v>3.92</c:v>
                </c:pt>
                <c:pt idx="103">
                  <c:v>3.92</c:v>
                </c:pt>
                <c:pt idx="104">
                  <c:v>3.92</c:v>
                </c:pt>
              </c:numCache>
            </c:numRef>
          </c:val>
          <c:smooth val="0"/>
        </c:ser>
        <c:ser>
          <c:idx val="5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'АЯ-4 диаграмма'!$B$5:$B$109</c:f>
              <c:strCache>
                <c:ptCount val="105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8</c:v>
                </c:pt>
                <c:pt idx="3">
                  <c:v>МБОУ Прогимназия  № 131</c:v>
                </c:pt>
                <c:pt idx="4">
                  <c:v>МАОУ СШ  № 12</c:v>
                </c:pt>
                <c:pt idx="5">
                  <c:v>МАОУ Гимназия №  9</c:v>
                </c:pt>
                <c:pt idx="6">
                  <c:v>МАОУ Лицей № 7</c:v>
                </c:pt>
                <c:pt idx="7">
                  <c:v>МАОУ Лицей № 28</c:v>
                </c:pt>
                <c:pt idx="8">
                  <c:v>МАОУ СШ № 19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Гимназия № 10</c:v>
                </c:pt>
                <c:pt idx="14">
                  <c:v>МАОУ Лицей № 11</c:v>
                </c:pt>
                <c:pt idx="15">
                  <c:v>МАОУ СШ № 46</c:v>
                </c:pt>
                <c:pt idx="16">
                  <c:v>МАОУ СШ № 135</c:v>
                </c:pt>
                <c:pt idx="17">
                  <c:v>МАОУ Гимназия № 4</c:v>
                </c:pt>
                <c:pt idx="18">
                  <c:v>МАОУ СШ № 81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ЛЕНИНСКИЙ РАЙОН</c:v>
                </c:pt>
                <c:pt idx="22">
                  <c:v>МАОУ Гимназия № 15</c:v>
                </c:pt>
                <c:pt idx="23">
                  <c:v>МБОУ СШ № 94</c:v>
                </c:pt>
                <c:pt idx="24">
                  <c:v>МБОУ Гимназия № 7</c:v>
                </c:pt>
                <c:pt idx="25">
                  <c:v>МБОУ СШ № 64</c:v>
                </c:pt>
                <c:pt idx="26">
                  <c:v>МАОУ Гимназия № 11 </c:v>
                </c:pt>
                <c:pt idx="27">
                  <c:v>МАОУ СШ № 16</c:v>
                </c:pt>
                <c:pt idx="28">
                  <c:v>МАОУ СШ № 89</c:v>
                </c:pt>
                <c:pt idx="29">
                  <c:v>МАОУ СШ № 65</c:v>
                </c:pt>
                <c:pt idx="30">
                  <c:v>МАОУ СШ № 53</c:v>
                </c:pt>
                <c:pt idx="31">
                  <c:v>МАОУ Лицей № 3</c:v>
                </c:pt>
                <c:pt idx="32">
                  <c:v>МБОУ СШ № 31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МБОУ СШ № 44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Гимназия № 13 "Академ"</c:v>
                </c:pt>
                <c:pt idx="39">
                  <c:v>МАОУ Лицей № 1</c:v>
                </c:pt>
                <c:pt idx="40">
                  <c:v>МАОУ СШ № 3</c:v>
                </c:pt>
                <c:pt idx="41">
                  <c:v>МБОУ СШ № 99</c:v>
                </c:pt>
                <c:pt idx="42">
                  <c:v>МАОУ «КУГ № 1 – Универс»</c:v>
                </c:pt>
                <c:pt idx="43">
                  <c:v>МАОУ СШ № 82</c:v>
                </c:pt>
                <c:pt idx="44">
                  <c:v>МБОУ Лицей № 8</c:v>
                </c:pt>
                <c:pt idx="45">
                  <c:v>МБОУ Гимназия № 3</c:v>
                </c:pt>
                <c:pt idx="46">
                  <c:v>МБОУ СШ № 84</c:v>
                </c:pt>
                <c:pt idx="47">
                  <c:v>МБОУ СШ № 133</c:v>
                </c:pt>
                <c:pt idx="48">
                  <c:v>МБОУ СШ № 95</c:v>
                </c:pt>
                <c:pt idx="49">
                  <c:v>МБОУ Лицей № 10</c:v>
                </c:pt>
                <c:pt idx="50">
                  <c:v>МАОУ СШ № 72 </c:v>
                </c:pt>
                <c:pt idx="51">
                  <c:v>МАОУ СШ № 159</c:v>
                </c:pt>
                <c:pt idx="52">
                  <c:v>СВЕРДЛОВСКИЙ РАЙОН</c:v>
                </c:pt>
                <c:pt idx="53">
                  <c:v>МАОУ СШ № 42</c:v>
                </c:pt>
                <c:pt idx="54">
                  <c:v>МБОУ СШ № 62</c:v>
                </c:pt>
                <c:pt idx="55">
                  <c:v>МАОУ СШ № 34</c:v>
                </c:pt>
                <c:pt idx="56">
                  <c:v>МАОУ Гимназия № 14</c:v>
                </c:pt>
                <c:pt idx="57">
                  <c:v>МАОУ СШ № 137</c:v>
                </c:pt>
                <c:pt idx="58">
                  <c:v>МАОУ СШ № 76</c:v>
                </c:pt>
                <c:pt idx="59">
                  <c:v>МАОУ СШ № 45</c:v>
                </c:pt>
                <c:pt idx="60">
                  <c:v>МАОУ СШ № 6</c:v>
                </c:pt>
                <c:pt idx="61">
                  <c:v>МАОУ Лицей № 9 "Лидер"</c:v>
                </c:pt>
                <c:pt idx="62">
                  <c:v>МАОУ СШ № 158 "Грани"</c:v>
                </c:pt>
                <c:pt idx="63">
                  <c:v>МАОУ СШ № 78</c:v>
                </c:pt>
                <c:pt idx="64">
                  <c:v>МАОУ СШ № 23</c:v>
                </c:pt>
                <c:pt idx="65">
                  <c:v>МАОУ СШ № 17</c:v>
                </c:pt>
                <c:pt idx="66">
                  <c:v>МАОУ СШ № 93</c:v>
                </c:pt>
                <c:pt idx="67">
                  <c:v>СОВЕТСКИЙ РАЙОН</c:v>
                </c:pt>
                <c:pt idx="68">
                  <c:v>МАОУ СШ № 160</c:v>
                </c:pt>
                <c:pt idx="69">
                  <c:v>МАОУ СШ № 115</c:v>
                </c:pt>
                <c:pt idx="70">
                  <c:v>МАОУ СШ № 152 </c:v>
                </c:pt>
                <c:pt idx="71">
                  <c:v>МАОУ СШ № 139</c:v>
                </c:pt>
                <c:pt idx="72">
                  <c:v>МАОУ СШ № 7</c:v>
                </c:pt>
                <c:pt idx="73">
                  <c:v>МАОУ СШ № 5</c:v>
                </c:pt>
                <c:pt idx="74">
                  <c:v>МАОУ СШ № 141</c:v>
                </c:pt>
                <c:pt idx="75">
                  <c:v>МАОУ СШ № 143</c:v>
                </c:pt>
                <c:pt idx="76">
                  <c:v>МАОУ СШ № 151</c:v>
                </c:pt>
                <c:pt idx="77">
                  <c:v>МАОУ СШ № 154</c:v>
                </c:pt>
                <c:pt idx="78">
                  <c:v>МАОУ СШ № 157</c:v>
                </c:pt>
                <c:pt idx="79">
                  <c:v>МАОУ СШ № 144</c:v>
                </c:pt>
                <c:pt idx="80">
                  <c:v>МАОУ СШ № 121</c:v>
                </c:pt>
                <c:pt idx="81">
                  <c:v>МАОУ СШ № 24</c:v>
                </c:pt>
                <c:pt idx="82">
                  <c:v>МАОУ СШ № 150</c:v>
                </c:pt>
                <c:pt idx="83">
                  <c:v>МАОУ СШ № 1</c:v>
                </c:pt>
                <c:pt idx="84">
                  <c:v>МАОУ СШ № 156</c:v>
                </c:pt>
                <c:pt idx="85">
                  <c:v>МБОУ СШ № 2</c:v>
                </c:pt>
                <c:pt idx="86">
                  <c:v>МАОУ СШ № 18</c:v>
                </c:pt>
                <c:pt idx="87">
                  <c:v>МАОУ СШ № 108</c:v>
                </c:pt>
                <c:pt idx="88">
                  <c:v>МАОУ СШ № 145</c:v>
                </c:pt>
                <c:pt idx="89">
                  <c:v>МАОУ СШ № 69</c:v>
                </c:pt>
                <c:pt idx="90">
                  <c:v>МАОУ СШ № 147</c:v>
                </c:pt>
                <c:pt idx="91">
                  <c:v>МАОУ СШ № 66</c:v>
                </c:pt>
                <c:pt idx="92">
                  <c:v>МАОУ СШ № 85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149</c:v>
                </c:pt>
                <c:pt idx="96">
                  <c:v>МАОУ СШ № 91</c:v>
                </c:pt>
                <c:pt idx="97">
                  <c:v>ЦЕНТРАЛЬНЫЙ РАЙОН</c:v>
                </c:pt>
                <c:pt idx="98">
                  <c:v>МБОУ  Гимназия № 16</c:v>
                </c:pt>
                <c:pt idx="99">
                  <c:v>МАОУ Гимназия № 2</c:v>
                </c:pt>
                <c:pt idx="100">
                  <c:v>МБОУ СШ № 27</c:v>
                </c:pt>
                <c:pt idx="101">
                  <c:v>МБОУ СОШ № 10 </c:v>
                </c:pt>
                <c:pt idx="102">
                  <c:v>МБОУ СШ № 4</c:v>
                </c:pt>
                <c:pt idx="103">
                  <c:v>МАОУ СШ "Комплекс "Покровский"</c:v>
                </c:pt>
                <c:pt idx="104">
                  <c:v>МАОУ СШ № 155</c:v>
                </c:pt>
              </c:strCache>
            </c:strRef>
          </c:cat>
          <c:val>
            <c:numRef>
              <c:f>'АЯ-4 диаграмма'!$D$5:$D$109</c:f>
              <c:numCache>
                <c:formatCode>0.00</c:formatCode>
                <c:ptCount val="105"/>
                <c:pt idx="0">
                  <c:v>3.9516111111111112</c:v>
                </c:pt>
                <c:pt idx="1">
                  <c:v>4.3182000000000009</c:v>
                </c:pt>
                <c:pt idx="2">
                  <c:v>4.2861000000000002</c:v>
                </c:pt>
                <c:pt idx="3">
                  <c:v>4.2</c:v>
                </c:pt>
                <c:pt idx="4">
                  <c:v>3.9443999999999999</c:v>
                </c:pt>
                <c:pt idx="5">
                  <c:v>3.9108000000000005</c:v>
                </c:pt>
                <c:pt idx="6">
                  <c:v>3.8929</c:v>
                </c:pt>
                <c:pt idx="7">
                  <c:v>3.7917000000000001</c:v>
                </c:pt>
                <c:pt idx="8">
                  <c:v>3.72</c:v>
                </c:pt>
                <c:pt idx="9">
                  <c:v>3.5003999999999995</c:v>
                </c:pt>
                <c:pt idx="10">
                  <c:v>3.73333</c:v>
                </c:pt>
                <c:pt idx="11">
                  <c:v>4.1568000000000005</c:v>
                </c:pt>
                <c:pt idx="12">
                  <c:v>4.0434999999999999</c:v>
                </c:pt>
                <c:pt idx="13">
                  <c:v>4.04</c:v>
                </c:pt>
                <c:pt idx="14">
                  <c:v>3.9573999999999994</c:v>
                </c:pt>
                <c:pt idx="15">
                  <c:v>3.8332999999999999</c:v>
                </c:pt>
                <c:pt idx="16">
                  <c:v>3.6923000000000004</c:v>
                </c:pt>
                <c:pt idx="17">
                  <c:v>3.5861999999999998</c:v>
                </c:pt>
                <c:pt idx="18">
                  <c:v>3.5238000000000005</c:v>
                </c:pt>
                <c:pt idx="19">
                  <c:v>3.5</c:v>
                </c:pt>
                <c:pt idx="20">
                  <c:v>3</c:v>
                </c:pt>
                <c:pt idx="21">
                  <c:v>3.6004133333333335</c:v>
                </c:pt>
                <c:pt idx="22">
                  <c:v>3.9827999999999997</c:v>
                </c:pt>
                <c:pt idx="23">
                  <c:v>3.96</c:v>
                </c:pt>
                <c:pt idx="24">
                  <c:v>3.8</c:v>
                </c:pt>
                <c:pt idx="25">
                  <c:v>3.76</c:v>
                </c:pt>
                <c:pt idx="26">
                  <c:v>3.75</c:v>
                </c:pt>
                <c:pt idx="27">
                  <c:v>3.7096999999999998</c:v>
                </c:pt>
                <c:pt idx="28">
                  <c:v>3.6842999999999995</c:v>
                </c:pt>
                <c:pt idx="29">
                  <c:v>3.6668000000000003</c:v>
                </c:pt>
                <c:pt idx="30">
                  <c:v>3.6469999999999994</c:v>
                </c:pt>
                <c:pt idx="31">
                  <c:v>3.5420000000000003</c:v>
                </c:pt>
                <c:pt idx="32">
                  <c:v>3.4780000000000002</c:v>
                </c:pt>
                <c:pt idx="33">
                  <c:v>3.4288999999999992</c:v>
                </c:pt>
                <c:pt idx="34">
                  <c:v>3.3</c:v>
                </c:pt>
                <c:pt idx="35">
                  <c:v>3.1538999999999997</c:v>
                </c:pt>
                <c:pt idx="36">
                  <c:v>3.1427999999999998</c:v>
                </c:pt>
                <c:pt idx="37">
                  <c:v>3.8067071428571433</c:v>
                </c:pt>
                <c:pt idx="38">
                  <c:v>4.2000999999999999</c:v>
                </c:pt>
                <c:pt idx="39">
                  <c:v>4.0494000000000003</c:v>
                </c:pt>
                <c:pt idx="40">
                  <c:v>4.0000999999999998</c:v>
                </c:pt>
                <c:pt idx="41">
                  <c:v>3.9996000000000005</c:v>
                </c:pt>
                <c:pt idx="42">
                  <c:v>3.9412000000000003</c:v>
                </c:pt>
                <c:pt idx="43">
                  <c:v>3.92</c:v>
                </c:pt>
                <c:pt idx="44">
                  <c:v>3.92</c:v>
                </c:pt>
                <c:pt idx="45">
                  <c:v>3.8076999999999996</c:v>
                </c:pt>
                <c:pt idx="46">
                  <c:v>3.7614999999999998</c:v>
                </c:pt>
                <c:pt idx="47">
                  <c:v>3.6667000000000001</c:v>
                </c:pt>
                <c:pt idx="48">
                  <c:v>3.6250999999999998</c:v>
                </c:pt>
                <c:pt idx="49">
                  <c:v>3.6087000000000002</c:v>
                </c:pt>
                <c:pt idx="50">
                  <c:v>3.4238999999999997</c:v>
                </c:pt>
                <c:pt idx="51">
                  <c:v>3.3698999999999995</c:v>
                </c:pt>
                <c:pt idx="52">
                  <c:v>3.721078571428571</c:v>
                </c:pt>
                <c:pt idx="53">
                  <c:v>4</c:v>
                </c:pt>
                <c:pt idx="54">
                  <c:v>4</c:v>
                </c:pt>
                <c:pt idx="55">
                  <c:v>3.9130000000000003</c:v>
                </c:pt>
                <c:pt idx="56">
                  <c:v>3.8334000000000001</c:v>
                </c:pt>
                <c:pt idx="57">
                  <c:v>3.8076999999999996</c:v>
                </c:pt>
                <c:pt idx="58">
                  <c:v>3.7843999999999998</c:v>
                </c:pt>
                <c:pt idx="59">
                  <c:v>3.7503000000000002</c:v>
                </c:pt>
                <c:pt idx="60">
                  <c:v>3.75</c:v>
                </c:pt>
                <c:pt idx="61">
                  <c:v>3.7496999999999998</c:v>
                </c:pt>
                <c:pt idx="62">
                  <c:v>3.7143000000000002</c:v>
                </c:pt>
                <c:pt idx="63">
                  <c:v>3.5484999999999998</c:v>
                </c:pt>
                <c:pt idx="64">
                  <c:v>3.48</c:v>
                </c:pt>
                <c:pt idx="65">
                  <c:v>3.407</c:v>
                </c:pt>
                <c:pt idx="66">
                  <c:v>3.3568000000000002</c:v>
                </c:pt>
                <c:pt idx="67">
                  <c:v>3.7536517241379306</c:v>
                </c:pt>
                <c:pt idx="68">
                  <c:v>4.2591999999999999</c:v>
                </c:pt>
                <c:pt idx="69">
                  <c:v>4.2146999999999997</c:v>
                </c:pt>
                <c:pt idx="70">
                  <c:v>4.0545999999999998</c:v>
                </c:pt>
                <c:pt idx="71">
                  <c:v>4.05</c:v>
                </c:pt>
                <c:pt idx="72">
                  <c:v>4.04</c:v>
                </c:pt>
                <c:pt idx="73">
                  <c:v>4.0325999999999995</c:v>
                </c:pt>
                <c:pt idx="74">
                  <c:v>4.0000999999999998</c:v>
                </c:pt>
                <c:pt idx="75">
                  <c:v>3.9090999999999996</c:v>
                </c:pt>
                <c:pt idx="76">
                  <c:v>3.8889000000000005</c:v>
                </c:pt>
                <c:pt idx="77">
                  <c:v>3.88</c:v>
                </c:pt>
                <c:pt idx="78">
                  <c:v>3.8473999999999999</c:v>
                </c:pt>
                <c:pt idx="79">
                  <c:v>3.8281000000000001</c:v>
                </c:pt>
                <c:pt idx="80">
                  <c:v>3.8275999999999999</c:v>
                </c:pt>
                <c:pt idx="81">
                  <c:v>3.8144999999999998</c:v>
                </c:pt>
                <c:pt idx="82">
                  <c:v>3.8067999999999995</c:v>
                </c:pt>
                <c:pt idx="83">
                  <c:v>3.7690999999999999</c:v>
                </c:pt>
                <c:pt idx="84">
                  <c:v>3.7302</c:v>
                </c:pt>
                <c:pt idx="85">
                  <c:v>3.7222000000000004</c:v>
                </c:pt>
                <c:pt idx="86">
                  <c:v>3.72</c:v>
                </c:pt>
                <c:pt idx="87">
                  <c:v>3.7055000000000002</c:v>
                </c:pt>
                <c:pt idx="88">
                  <c:v>3.6531000000000002</c:v>
                </c:pt>
                <c:pt idx="89">
                  <c:v>3.6249000000000002</c:v>
                </c:pt>
                <c:pt idx="90">
                  <c:v>3.6071</c:v>
                </c:pt>
                <c:pt idx="91">
                  <c:v>3.5383999999999998</c:v>
                </c:pt>
                <c:pt idx="92">
                  <c:v>3.5000999999999998</c:v>
                </c:pt>
                <c:pt idx="93">
                  <c:v>3.3846999999999996</c:v>
                </c:pt>
                <c:pt idx="94">
                  <c:v>3.3794</c:v>
                </c:pt>
                <c:pt idx="95">
                  <c:v>3.3453999999999997</c:v>
                </c:pt>
                <c:pt idx="96">
                  <c:v>2.7222000000000004</c:v>
                </c:pt>
                <c:pt idx="97">
                  <c:v>4.0574571428571433</c:v>
                </c:pt>
                <c:pt idx="98">
                  <c:v>4.7856999999999994</c:v>
                </c:pt>
                <c:pt idx="99">
                  <c:v>4.2588999999999997</c:v>
                </c:pt>
                <c:pt idx="100">
                  <c:v>4.0476000000000001</c:v>
                </c:pt>
                <c:pt idx="101">
                  <c:v>4.0434999999999999</c:v>
                </c:pt>
                <c:pt idx="102">
                  <c:v>3.9226999999999999</c:v>
                </c:pt>
                <c:pt idx="103">
                  <c:v>3.7025999999999999</c:v>
                </c:pt>
                <c:pt idx="104">
                  <c:v>3.6412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86864"/>
        <c:axId val="143587256"/>
      </c:lineChart>
      <c:catAx>
        <c:axId val="1435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587256"/>
        <c:crosses val="autoZero"/>
        <c:auto val="1"/>
        <c:lblAlgn val="ctr"/>
        <c:lblOffset val="100"/>
        <c:noMultiLvlLbl val="0"/>
      </c:catAx>
      <c:valAx>
        <c:axId val="14358725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586864"/>
        <c:crosses val="autoZero"/>
        <c:crossBetween val="between"/>
        <c:majorUnit val="0.5"/>
      </c:valAx>
      <c:spPr>
        <a:effectLst/>
      </c:spPr>
    </c:plotArea>
    <c:legend>
      <c:legendPos val="b"/>
      <c:layout>
        <c:manualLayout>
          <c:xMode val="edge"/>
          <c:yMode val="edge"/>
          <c:x val="0.24402526520361748"/>
          <c:y val="1.3354332678726539E-2"/>
          <c:w val="0.52233412337742458"/>
          <c:h val="4.1795966318903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71437</xdr:rowOff>
    </xdr:from>
    <xdr:to>
      <xdr:col>23</xdr:col>
      <xdr:colOff>23812</xdr:colOff>
      <xdr:row>0</xdr:row>
      <xdr:rowOff>5095875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0.03089</cdr:x>
      <cdr:y>0.06147</cdr:y>
    </cdr:from>
    <cdr:to>
      <cdr:x>0.03196</cdr:x>
      <cdr:y>0.65241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31898" y="309563"/>
          <a:ext cx="18436" cy="29761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0.22543</cdr:x>
      <cdr:y>0.06986</cdr:y>
    </cdr:from>
    <cdr:to>
      <cdr:x>0.22553</cdr:x>
      <cdr:y>0.6531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531563" y="350989"/>
          <a:ext cx="1567" cy="29304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0.37344</cdr:x>
      <cdr:y>0.07802</cdr:y>
    </cdr:from>
    <cdr:to>
      <cdr:x>0.37493</cdr:x>
      <cdr:y>0.66878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5850356" y="392002"/>
          <a:ext cx="23342" cy="29682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0.51414</cdr:x>
      <cdr:y>0.07444</cdr:y>
    </cdr:from>
    <cdr:to>
      <cdr:x>0.51522</cdr:x>
      <cdr:y>0.66362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8054537" y="373997"/>
          <a:ext cx="16919" cy="29602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0.65237</cdr:x>
      <cdr:y>0.06701</cdr:y>
    </cdr:from>
    <cdr:to>
      <cdr:x>0.65321</cdr:x>
      <cdr:y>0.6552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220081" y="336683"/>
          <a:ext cx="13160" cy="29553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0.92875</cdr:x>
      <cdr:y>0.06862</cdr:y>
    </cdr:from>
    <cdr:to>
      <cdr:x>0.93017</cdr:x>
      <cdr:y>0.65826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4549744" y="344777"/>
          <a:ext cx="22246" cy="29626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0.12341</cdr:x>
      <cdr:y>0.07346</cdr:y>
    </cdr:from>
    <cdr:to>
      <cdr:x>0.12444</cdr:x>
      <cdr:y>0.66494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929874" y="369094"/>
          <a:ext cx="16136" cy="29718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35720</xdr:rowOff>
    </xdr:from>
    <xdr:to>
      <xdr:col>22</xdr:col>
      <xdr:colOff>583406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0.02287</cdr:x>
      <cdr:y>0.07446</cdr:y>
    </cdr:from>
    <cdr:to>
      <cdr:x>0.02399</cdr:x>
      <cdr:y>0.63931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43154" y="381783"/>
          <a:ext cx="26596" cy="28963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0.21917</cdr:x>
      <cdr:y>0.07702</cdr:y>
    </cdr:from>
    <cdr:to>
      <cdr:x>0.22055</cdr:x>
      <cdr:y>0.65105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321844" y="391587"/>
          <a:ext cx="21006" cy="29183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0.3692</cdr:x>
      <cdr:y>0.0746</cdr:y>
    </cdr:from>
    <cdr:to>
      <cdr:x>0.3701</cdr:x>
      <cdr:y>0.64345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5595905" y="379265"/>
          <a:ext cx="13641" cy="28920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</cdr:x>
      <cdr:y>0.07525</cdr:y>
    </cdr:from>
    <cdr:to>
      <cdr:x>0.50731</cdr:x>
      <cdr:y>0.64787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7669256" y="382588"/>
          <a:ext cx="19855" cy="29111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0.64729</cdr:x>
      <cdr:y>0.07535</cdr:y>
    </cdr:from>
    <cdr:to>
      <cdr:x>0.65012</cdr:x>
      <cdr:y>0.64637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9810750" y="383096"/>
          <a:ext cx="42847" cy="29030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0.9261</cdr:x>
      <cdr:y>0.07394</cdr:y>
    </cdr:from>
    <cdr:to>
      <cdr:x>0.92716</cdr:x>
      <cdr:y>0.64114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4036510" y="375899"/>
          <a:ext cx="16066" cy="28836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0.11872</cdr:x>
      <cdr:y>0.0757</cdr:y>
    </cdr:from>
    <cdr:to>
      <cdr:x>0.12035</cdr:x>
      <cdr:y>0.64228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799379" y="384834"/>
          <a:ext cx="24705" cy="28804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5.7109375" style="47" customWidth="1"/>
    <col min="2" max="2" width="42.85546875" style="47" customWidth="1"/>
    <col min="3" max="16" width="8.7109375" style="47" customWidth="1"/>
    <col min="17" max="16384" width="9.140625" style="47"/>
  </cols>
  <sheetData>
    <row r="1" spans="1:10" ht="409.5" customHeight="1" thickBot="1" x14ac:dyDescent="0.3"/>
    <row r="2" spans="1:10" ht="15" customHeight="1" thickBot="1" x14ac:dyDescent="0.3">
      <c r="A2" s="474" t="s">
        <v>0</v>
      </c>
      <c r="B2" s="476" t="s">
        <v>64</v>
      </c>
      <c r="C2" s="478">
        <v>2025</v>
      </c>
      <c r="D2" s="479"/>
      <c r="E2" s="479"/>
      <c r="F2" s="480"/>
      <c r="G2" s="472" t="s">
        <v>66</v>
      </c>
    </row>
    <row r="3" spans="1:10" ht="45" customHeight="1" thickBot="1" x14ac:dyDescent="0.3">
      <c r="A3" s="475"/>
      <c r="B3" s="477"/>
      <c r="C3" s="183" t="s">
        <v>59</v>
      </c>
      <c r="D3" s="186" t="s">
        <v>67</v>
      </c>
      <c r="E3" s="185" t="s">
        <v>61</v>
      </c>
      <c r="F3" s="184" t="s">
        <v>57</v>
      </c>
      <c r="G3" s="473"/>
    </row>
    <row r="4" spans="1:10" ht="15" customHeight="1" thickBot="1" x14ac:dyDescent="0.3">
      <c r="A4" s="129"/>
      <c r="B4" s="132" t="s">
        <v>80</v>
      </c>
      <c r="C4" s="134">
        <f>C5+C15+C26+C42+C57+C72+C102</f>
        <v>3438</v>
      </c>
      <c r="D4" s="142">
        <f>AVERAGE(D6:D14,D16:D25,D27:D41,D43:D56,D58:D71,D73:D101,D103:D109)</f>
        <v>3.7709295918367349</v>
      </c>
      <c r="E4" s="215">
        <v>3.92</v>
      </c>
      <c r="F4" s="135"/>
      <c r="G4" s="133"/>
      <c r="I4" s="120"/>
      <c r="J4" s="4" t="s">
        <v>1</v>
      </c>
    </row>
    <row r="5" spans="1:10" ht="15" customHeight="1" thickBot="1" x14ac:dyDescent="0.3">
      <c r="A5" s="126"/>
      <c r="B5" s="130" t="s">
        <v>68</v>
      </c>
      <c r="C5" s="136">
        <f>SUM(C6:C14)</f>
        <v>236</v>
      </c>
      <c r="D5" s="140">
        <f>AVERAGE(D6:D14)</f>
        <v>3.9516111111111107</v>
      </c>
      <c r="E5" s="216">
        <v>3.92</v>
      </c>
      <c r="F5" s="211"/>
      <c r="G5" s="131"/>
      <c r="I5" s="65"/>
      <c r="J5" s="4" t="s">
        <v>2</v>
      </c>
    </row>
    <row r="6" spans="1:10" ht="15" customHeight="1" x14ac:dyDescent="0.25">
      <c r="A6" s="144">
        <v>1</v>
      </c>
      <c r="B6" s="37" t="s">
        <v>10</v>
      </c>
      <c r="C6" s="200">
        <v>20</v>
      </c>
      <c r="D6" s="268">
        <v>4.2</v>
      </c>
      <c r="E6" s="217">
        <v>3.92</v>
      </c>
      <c r="F6" s="201">
        <v>8</v>
      </c>
      <c r="G6" s="49">
        <f t="shared" ref="G6:G14" si="0">F6</f>
        <v>8</v>
      </c>
      <c r="I6" s="148"/>
      <c r="J6" s="4" t="s">
        <v>3</v>
      </c>
    </row>
    <row r="7" spans="1:10" ht="15" customHeight="1" x14ac:dyDescent="0.25">
      <c r="A7" s="145">
        <v>2</v>
      </c>
      <c r="B7" s="38" t="s">
        <v>89</v>
      </c>
      <c r="C7" s="202">
        <v>21</v>
      </c>
      <c r="D7" s="267">
        <v>4.2861000000000002</v>
      </c>
      <c r="E7" s="218">
        <v>3.92</v>
      </c>
      <c r="F7" s="152">
        <v>3</v>
      </c>
      <c r="G7" s="55">
        <f t="shared" si="0"/>
        <v>3</v>
      </c>
      <c r="I7" s="7"/>
      <c r="J7" s="4" t="s">
        <v>9</v>
      </c>
    </row>
    <row r="8" spans="1:10" ht="15" customHeight="1" x14ac:dyDescent="0.25">
      <c r="A8" s="145">
        <v>3</v>
      </c>
      <c r="B8" s="38" t="s">
        <v>12</v>
      </c>
      <c r="C8" s="202">
        <v>56</v>
      </c>
      <c r="D8" s="267">
        <v>3.9108000000000005</v>
      </c>
      <c r="E8" s="218">
        <v>3.92</v>
      </c>
      <c r="F8" s="152">
        <v>34</v>
      </c>
      <c r="G8" s="53">
        <f t="shared" si="0"/>
        <v>34</v>
      </c>
      <c r="I8"/>
      <c r="J8" s="50"/>
    </row>
    <row r="9" spans="1:10" x14ac:dyDescent="0.25">
      <c r="A9" s="52">
        <v>4</v>
      </c>
      <c r="B9" s="38" t="s">
        <v>11</v>
      </c>
      <c r="C9" s="202">
        <v>28</v>
      </c>
      <c r="D9" s="267">
        <v>3.8929</v>
      </c>
      <c r="E9" s="218">
        <v>3.92</v>
      </c>
      <c r="F9" s="152">
        <v>35</v>
      </c>
      <c r="G9" s="53">
        <f t="shared" si="0"/>
        <v>35</v>
      </c>
      <c r="I9"/>
    </row>
    <row r="10" spans="1:10" x14ac:dyDescent="0.25">
      <c r="A10" s="52">
        <v>5</v>
      </c>
      <c r="B10" s="38" t="s">
        <v>90</v>
      </c>
      <c r="C10" s="202">
        <v>24</v>
      </c>
      <c r="D10" s="267">
        <v>3.7917000000000001</v>
      </c>
      <c r="E10" s="218">
        <v>3.92</v>
      </c>
      <c r="F10" s="152">
        <v>48</v>
      </c>
      <c r="G10" s="55">
        <f t="shared" si="0"/>
        <v>48</v>
      </c>
      <c r="I10"/>
    </row>
    <row r="11" spans="1:10" x14ac:dyDescent="0.25">
      <c r="A11" s="52">
        <v>6</v>
      </c>
      <c r="B11" s="38" t="s">
        <v>91</v>
      </c>
      <c r="C11" s="202">
        <v>18</v>
      </c>
      <c r="D11" s="267">
        <v>3.9443999999999999</v>
      </c>
      <c r="E11" s="218">
        <v>3.92</v>
      </c>
      <c r="F11" s="152">
        <v>27</v>
      </c>
      <c r="G11" s="53">
        <f t="shared" si="0"/>
        <v>27</v>
      </c>
      <c r="I11"/>
    </row>
    <row r="12" spans="1:10" x14ac:dyDescent="0.25">
      <c r="A12" s="52">
        <v>7</v>
      </c>
      <c r="B12" s="38" t="s">
        <v>92</v>
      </c>
      <c r="C12" s="202">
        <v>25</v>
      </c>
      <c r="D12" s="267">
        <v>3.72</v>
      </c>
      <c r="E12" s="218">
        <v>3.92</v>
      </c>
      <c r="F12" s="152">
        <v>59</v>
      </c>
      <c r="G12" s="53">
        <f t="shared" si="0"/>
        <v>59</v>
      </c>
      <c r="I12"/>
    </row>
    <row r="13" spans="1:10" x14ac:dyDescent="0.25">
      <c r="A13" s="52">
        <v>8</v>
      </c>
      <c r="B13" s="38" t="s">
        <v>13</v>
      </c>
      <c r="C13" s="202">
        <v>22</v>
      </c>
      <c r="D13" s="267">
        <v>4.3182000000000009</v>
      </c>
      <c r="E13" s="218">
        <v>3.92</v>
      </c>
      <c r="F13" s="152">
        <v>2</v>
      </c>
      <c r="G13" s="53">
        <f t="shared" si="0"/>
        <v>2</v>
      </c>
      <c r="I13"/>
      <c r="J13" s="51"/>
    </row>
    <row r="14" spans="1:10" ht="15.75" thickBot="1" x14ac:dyDescent="0.3">
      <c r="A14" s="52">
        <v>9</v>
      </c>
      <c r="B14" s="149" t="s">
        <v>85</v>
      </c>
      <c r="C14" s="223">
        <v>22</v>
      </c>
      <c r="D14" s="269">
        <v>3.5003999999999995</v>
      </c>
      <c r="E14" s="225">
        <v>3.92</v>
      </c>
      <c r="F14" s="224">
        <v>81</v>
      </c>
      <c r="G14" s="139">
        <f t="shared" si="0"/>
        <v>81</v>
      </c>
      <c r="I14"/>
      <c r="J14" s="51"/>
    </row>
    <row r="15" spans="1:10" ht="15.75" thickBot="1" x14ac:dyDescent="0.3">
      <c r="A15" s="126"/>
      <c r="B15" s="127" t="s">
        <v>69</v>
      </c>
      <c r="C15" s="137">
        <f>SUM(C16:C25)</f>
        <v>267</v>
      </c>
      <c r="D15" s="141">
        <f>AVERAGE(D16:D25)</f>
        <v>3.7333300000000009</v>
      </c>
      <c r="E15" s="219">
        <v>3.92</v>
      </c>
      <c r="F15" s="212"/>
      <c r="G15" s="128"/>
      <c r="I15"/>
      <c r="J15" s="51"/>
    </row>
    <row r="16" spans="1:10" x14ac:dyDescent="0.25">
      <c r="A16" s="144">
        <v>1</v>
      </c>
      <c r="B16" s="37" t="s">
        <v>14</v>
      </c>
      <c r="C16" s="204">
        <v>29</v>
      </c>
      <c r="D16" s="271">
        <v>3.5861999999999998</v>
      </c>
      <c r="E16" s="221">
        <v>3.92</v>
      </c>
      <c r="F16" s="153">
        <v>76</v>
      </c>
      <c r="G16" s="49">
        <f t="shared" ref="G16:G25" si="1">F16</f>
        <v>76</v>
      </c>
      <c r="I16"/>
      <c r="J16" s="51"/>
    </row>
    <row r="17" spans="1:10" x14ac:dyDescent="0.25">
      <c r="A17" s="145">
        <v>2</v>
      </c>
      <c r="B17" s="38" t="s">
        <v>18</v>
      </c>
      <c r="C17" s="202">
        <v>25</v>
      </c>
      <c r="D17" s="267">
        <v>4.04</v>
      </c>
      <c r="E17" s="218">
        <v>3.92</v>
      </c>
      <c r="F17" s="152">
        <v>16</v>
      </c>
      <c r="G17" s="53">
        <f t="shared" si="1"/>
        <v>16</v>
      </c>
      <c r="I17"/>
      <c r="J17" s="51"/>
    </row>
    <row r="18" spans="1:10" x14ac:dyDescent="0.25">
      <c r="A18" s="61">
        <v>3</v>
      </c>
      <c r="B18" s="40" t="s">
        <v>70</v>
      </c>
      <c r="C18" s="200">
        <v>51</v>
      </c>
      <c r="D18" s="268">
        <v>4.1568000000000005</v>
      </c>
      <c r="E18" s="217">
        <v>3.92</v>
      </c>
      <c r="F18" s="201">
        <v>9</v>
      </c>
      <c r="G18" s="55">
        <f t="shared" si="1"/>
        <v>9</v>
      </c>
      <c r="I18"/>
      <c r="J18" s="51"/>
    </row>
    <row r="19" spans="1:10" ht="15" customHeight="1" x14ac:dyDescent="0.25">
      <c r="A19" s="52">
        <v>4</v>
      </c>
      <c r="B19" s="38" t="s">
        <v>16</v>
      </c>
      <c r="C19" s="202">
        <v>47</v>
      </c>
      <c r="D19" s="267">
        <v>3.9573999999999994</v>
      </c>
      <c r="E19" s="218">
        <v>3.92</v>
      </c>
      <c r="F19" s="152">
        <v>26</v>
      </c>
      <c r="G19" s="53">
        <f t="shared" si="1"/>
        <v>26</v>
      </c>
      <c r="I19" s="51"/>
      <c r="J19" s="51"/>
    </row>
    <row r="20" spans="1:10" ht="15" customHeight="1" x14ac:dyDescent="0.25">
      <c r="A20" s="52">
        <v>5</v>
      </c>
      <c r="B20" s="123" t="s">
        <v>93</v>
      </c>
      <c r="C20" s="205">
        <v>20</v>
      </c>
      <c r="D20" s="270">
        <v>3.5</v>
      </c>
      <c r="E20" s="220">
        <v>3.92</v>
      </c>
      <c r="F20" s="206">
        <v>83</v>
      </c>
      <c r="G20" s="53">
        <f t="shared" si="1"/>
        <v>83</v>
      </c>
      <c r="I20" s="51"/>
      <c r="J20" s="51"/>
    </row>
    <row r="21" spans="1:10" ht="15" customHeight="1" x14ac:dyDescent="0.25">
      <c r="A21" s="52">
        <v>6</v>
      </c>
      <c r="B21" s="38" t="s">
        <v>94</v>
      </c>
      <c r="C21" s="202">
        <v>24</v>
      </c>
      <c r="D21" s="267">
        <v>3.8332999999999999</v>
      </c>
      <c r="E21" s="218">
        <v>3.92</v>
      </c>
      <c r="F21" s="152">
        <v>40</v>
      </c>
      <c r="G21" s="53">
        <f t="shared" si="1"/>
        <v>40</v>
      </c>
      <c r="I21" s="51"/>
      <c r="J21" s="51"/>
    </row>
    <row r="22" spans="1:10" ht="15" customHeight="1" x14ac:dyDescent="0.25">
      <c r="A22" s="52">
        <v>7</v>
      </c>
      <c r="B22" s="38" t="s">
        <v>144</v>
      </c>
      <c r="C22" s="202">
        <v>23</v>
      </c>
      <c r="D22" s="267">
        <v>4.0434999999999999</v>
      </c>
      <c r="E22" s="218">
        <v>3.92</v>
      </c>
      <c r="F22" s="152">
        <v>14</v>
      </c>
      <c r="G22" s="53">
        <f t="shared" si="1"/>
        <v>14</v>
      </c>
      <c r="I22" s="51"/>
      <c r="J22" s="51"/>
    </row>
    <row r="23" spans="1:10" x14ac:dyDescent="0.25">
      <c r="A23" s="52">
        <v>8</v>
      </c>
      <c r="B23" s="38" t="s">
        <v>95</v>
      </c>
      <c r="C23" s="202">
        <v>21</v>
      </c>
      <c r="D23" s="267">
        <v>3.5238000000000005</v>
      </c>
      <c r="E23" s="218">
        <v>3.92</v>
      </c>
      <c r="F23" s="152">
        <v>80</v>
      </c>
      <c r="G23" s="53">
        <f t="shared" si="1"/>
        <v>80</v>
      </c>
      <c r="I23" s="51"/>
      <c r="J23" s="51"/>
    </row>
    <row r="24" spans="1:10" x14ac:dyDescent="0.25">
      <c r="A24" s="52">
        <v>9</v>
      </c>
      <c r="B24" s="38" t="s">
        <v>96</v>
      </c>
      <c r="C24" s="202">
        <v>1</v>
      </c>
      <c r="D24" s="267">
        <v>3</v>
      </c>
      <c r="E24" s="218">
        <v>3.92</v>
      </c>
      <c r="F24" s="152">
        <v>97</v>
      </c>
      <c r="G24" s="53">
        <f t="shared" si="1"/>
        <v>97</v>
      </c>
      <c r="I24" s="51"/>
      <c r="J24" s="51"/>
    </row>
    <row r="25" spans="1:10" ht="15.75" thickBot="1" x14ac:dyDescent="0.3">
      <c r="A25" s="59">
        <v>10</v>
      </c>
      <c r="B25" s="39" t="s">
        <v>97</v>
      </c>
      <c r="C25" s="203">
        <v>26</v>
      </c>
      <c r="D25" s="272">
        <v>3.6923000000000004</v>
      </c>
      <c r="E25" s="222">
        <v>3.92</v>
      </c>
      <c r="F25" s="179">
        <v>65</v>
      </c>
      <c r="G25" s="60">
        <f t="shared" si="1"/>
        <v>65</v>
      </c>
      <c r="I25" s="51"/>
      <c r="J25" s="51"/>
    </row>
    <row r="26" spans="1:10" ht="15.75" thickBot="1" x14ac:dyDescent="0.3">
      <c r="A26" s="126"/>
      <c r="B26" s="127" t="s">
        <v>71</v>
      </c>
      <c r="C26" s="137">
        <f>SUM(C27:C41)</f>
        <v>379</v>
      </c>
      <c r="D26" s="141">
        <f>AVERAGE(D27:D41)</f>
        <v>3.6004133333333335</v>
      </c>
      <c r="E26" s="219">
        <v>3.92</v>
      </c>
      <c r="F26" s="212"/>
      <c r="G26" s="128"/>
      <c r="I26" s="51"/>
      <c r="J26" s="51"/>
    </row>
    <row r="27" spans="1:10" x14ac:dyDescent="0.25">
      <c r="A27" s="144">
        <v>1</v>
      </c>
      <c r="B27" s="37" t="s">
        <v>19</v>
      </c>
      <c r="C27" s="204">
        <v>25</v>
      </c>
      <c r="D27" s="271">
        <v>3.8</v>
      </c>
      <c r="E27" s="221">
        <v>3.92</v>
      </c>
      <c r="F27" s="153">
        <v>47</v>
      </c>
      <c r="G27" s="49">
        <f t="shared" ref="G27:G41" si="2">F27</f>
        <v>47</v>
      </c>
      <c r="I27" s="51"/>
      <c r="J27" s="51"/>
    </row>
    <row r="28" spans="1:10" x14ac:dyDescent="0.25">
      <c r="A28" s="61">
        <v>2</v>
      </c>
      <c r="B28" s="40" t="s">
        <v>86</v>
      </c>
      <c r="C28" s="200">
        <v>20</v>
      </c>
      <c r="D28" s="268">
        <v>3.75</v>
      </c>
      <c r="E28" s="217">
        <v>3.92</v>
      </c>
      <c r="F28" s="201">
        <v>54</v>
      </c>
      <c r="G28" s="55">
        <f t="shared" si="2"/>
        <v>54</v>
      </c>
      <c r="I28" s="51"/>
      <c r="J28" s="51"/>
    </row>
    <row r="29" spans="1:10" x14ac:dyDescent="0.25">
      <c r="A29" s="52">
        <v>3</v>
      </c>
      <c r="B29" s="38" t="s">
        <v>23</v>
      </c>
      <c r="C29" s="202">
        <v>58</v>
      </c>
      <c r="D29" s="267">
        <v>3.9827999999999997</v>
      </c>
      <c r="E29" s="218">
        <v>3.92</v>
      </c>
      <c r="F29" s="152">
        <v>24</v>
      </c>
      <c r="G29" s="53">
        <f t="shared" si="2"/>
        <v>24</v>
      </c>
      <c r="I29" s="51"/>
      <c r="J29" s="51"/>
    </row>
    <row r="30" spans="1:10" x14ac:dyDescent="0.25">
      <c r="A30" s="52">
        <v>4</v>
      </c>
      <c r="B30" s="38" t="s">
        <v>98</v>
      </c>
      <c r="C30" s="202">
        <v>24</v>
      </c>
      <c r="D30" s="267">
        <v>3.5420000000000003</v>
      </c>
      <c r="E30" s="218">
        <v>3.92</v>
      </c>
      <c r="F30" s="152">
        <v>78</v>
      </c>
      <c r="G30" s="53">
        <f t="shared" si="2"/>
        <v>78</v>
      </c>
      <c r="I30" s="51"/>
      <c r="J30" s="51"/>
    </row>
    <row r="31" spans="1:10" x14ac:dyDescent="0.25">
      <c r="A31" s="471">
        <v>5</v>
      </c>
      <c r="B31" s="38" t="s">
        <v>27</v>
      </c>
      <c r="C31" s="202">
        <v>21</v>
      </c>
      <c r="D31" s="267">
        <v>3.4288999999999992</v>
      </c>
      <c r="E31" s="218">
        <v>3.92</v>
      </c>
      <c r="F31" s="152">
        <v>86</v>
      </c>
      <c r="G31" s="53">
        <f t="shared" si="2"/>
        <v>86</v>
      </c>
      <c r="I31" s="51"/>
      <c r="J31" s="51"/>
    </row>
    <row r="32" spans="1:10" x14ac:dyDescent="0.25">
      <c r="A32" s="52">
        <v>6</v>
      </c>
      <c r="B32" s="38" t="s">
        <v>99</v>
      </c>
      <c r="C32" s="202">
        <v>31</v>
      </c>
      <c r="D32" s="267">
        <v>3.7096999999999998</v>
      </c>
      <c r="E32" s="218">
        <v>3.92</v>
      </c>
      <c r="F32" s="152">
        <v>62</v>
      </c>
      <c r="G32" s="53">
        <f t="shared" si="2"/>
        <v>62</v>
      </c>
      <c r="I32" s="51"/>
      <c r="J32" s="51"/>
    </row>
    <row r="33" spans="1:10" x14ac:dyDescent="0.25">
      <c r="A33" s="52">
        <v>7</v>
      </c>
      <c r="B33" s="38" t="s">
        <v>21</v>
      </c>
      <c r="C33" s="202">
        <v>23</v>
      </c>
      <c r="D33" s="267">
        <v>3.4780000000000002</v>
      </c>
      <c r="E33" s="218">
        <v>3.92</v>
      </c>
      <c r="F33" s="152">
        <v>85</v>
      </c>
      <c r="G33" s="53">
        <f t="shared" si="2"/>
        <v>85</v>
      </c>
      <c r="I33" s="51"/>
      <c r="J33" s="51"/>
    </row>
    <row r="34" spans="1:10" x14ac:dyDescent="0.25">
      <c r="A34" s="52">
        <v>8</v>
      </c>
      <c r="B34" s="38" t="s">
        <v>22</v>
      </c>
      <c r="C34" s="202">
        <v>26</v>
      </c>
      <c r="D34" s="267">
        <v>3.1538999999999997</v>
      </c>
      <c r="E34" s="218">
        <v>3.92</v>
      </c>
      <c r="F34" s="152">
        <v>95</v>
      </c>
      <c r="G34" s="53">
        <f t="shared" si="2"/>
        <v>95</v>
      </c>
      <c r="I34" s="51"/>
      <c r="J34" s="51"/>
    </row>
    <row r="35" spans="1:10" x14ac:dyDescent="0.25">
      <c r="A35" s="52">
        <v>9</v>
      </c>
      <c r="B35" s="38" t="s">
        <v>101</v>
      </c>
      <c r="C35" s="202">
        <v>17</v>
      </c>
      <c r="D35" s="267">
        <v>3.6469999999999994</v>
      </c>
      <c r="E35" s="218">
        <v>3.92</v>
      </c>
      <c r="F35" s="152">
        <v>70</v>
      </c>
      <c r="G35" s="53">
        <f t="shared" si="2"/>
        <v>70</v>
      </c>
      <c r="I35" s="51"/>
      <c r="J35" s="51"/>
    </row>
    <row r="36" spans="1:10" x14ac:dyDescent="0.25">
      <c r="A36" s="52">
        <v>10</v>
      </c>
      <c r="B36" s="38" t="s">
        <v>24</v>
      </c>
      <c r="C36" s="202">
        <v>25</v>
      </c>
      <c r="D36" s="267">
        <v>3.76</v>
      </c>
      <c r="E36" s="218">
        <v>3.92</v>
      </c>
      <c r="F36" s="152">
        <v>52</v>
      </c>
      <c r="G36" s="53">
        <f t="shared" si="2"/>
        <v>52</v>
      </c>
      <c r="I36" s="51"/>
      <c r="J36" s="51"/>
    </row>
    <row r="37" spans="1:10" x14ac:dyDescent="0.25">
      <c r="A37" s="52">
        <v>11</v>
      </c>
      <c r="B37" s="38" t="s">
        <v>102</v>
      </c>
      <c r="C37" s="202">
        <v>24</v>
      </c>
      <c r="D37" s="267">
        <v>3.6668000000000003</v>
      </c>
      <c r="E37" s="218">
        <v>3.92</v>
      </c>
      <c r="F37" s="152">
        <v>67</v>
      </c>
      <c r="G37" s="53">
        <f t="shared" si="2"/>
        <v>67</v>
      </c>
      <c r="I37" s="51"/>
      <c r="J37" s="51"/>
    </row>
    <row r="38" spans="1:10" x14ac:dyDescent="0.25">
      <c r="A38" s="52">
        <v>12</v>
      </c>
      <c r="B38" s="38" t="s">
        <v>103</v>
      </c>
      <c r="C38" s="202">
        <v>19</v>
      </c>
      <c r="D38" s="267">
        <v>3.6842999999999995</v>
      </c>
      <c r="E38" s="218">
        <v>3.92</v>
      </c>
      <c r="F38" s="152">
        <v>66</v>
      </c>
      <c r="G38" s="53">
        <f t="shared" si="2"/>
        <v>66</v>
      </c>
      <c r="I38" s="51"/>
      <c r="J38" s="51"/>
    </row>
    <row r="39" spans="1:10" x14ac:dyDescent="0.25">
      <c r="A39" s="52">
        <v>13</v>
      </c>
      <c r="B39" s="38" t="s">
        <v>25</v>
      </c>
      <c r="C39" s="202">
        <v>21</v>
      </c>
      <c r="D39" s="267">
        <v>3.1427999999999998</v>
      </c>
      <c r="E39" s="218">
        <v>3.92</v>
      </c>
      <c r="F39" s="152">
        <v>96</v>
      </c>
      <c r="G39" s="53">
        <f t="shared" si="2"/>
        <v>96</v>
      </c>
      <c r="I39" s="51"/>
      <c r="J39" s="51"/>
    </row>
    <row r="40" spans="1:10" x14ac:dyDescent="0.25">
      <c r="A40" s="52">
        <v>14</v>
      </c>
      <c r="B40" s="38" t="s">
        <v>26</v>
      </c>
      <c r="C40" s="202">
        <v>25</v>
      </c>
      <c r="D40" s="267">
        <v>3.96</v>
      </c>
      <c r="E40" s="218">
        <v>3.92</v>
      </c>
      <c r="F40" s="152">
        <v>25</v>
      </c>
      <c r="G40" s="58">
        <f t="shared" si="2"/>
        <v>25</v>
      </c>
      <c r="I40" s="51"/>
      <c r="J40" s="51"/>
    </row>
    <row r="41" spans="1:10" ht="15.75" thickBot="1" x14ac:dyDescent="0.3">
      <c r="A41" s="59">
        <v>15</v>
      </c>
      <c r="B41" s="39" t="s">
        <v>28</v>
      </c>
      <c r="C41" s="203">
        <v>20</v>
      </c>
      <c r="D41" s="272">
        <v>3.3</v>
      </c>
      <c r="E41" s="222">
        <v>3.92</v>
      </c>
      <c r="F41" s="179">
        <v>94</v>
      </c>
      <c r="G41" s="60">
        <f t="shared" si="2"/>
        <v>94</v>
      </c>
      <c r="I41" s="51"/>
      <c r="J41" s="51"/>
    </row>
    <row r="42" spans="1:10" ht="15.75" thickBot="1" x14ac:dyDescent="0.3">
      <c r="A42" s="126"/>
      <c r="B42" s="127" t="s">
        <v>72</v>
      </c>
      <c r="C42" s="137">
        <f>SUM(C43:C56)</f>
        <v>545</v>
      </c>
      <c r="D42" s="141">
        <f>AVERAGE(D43:D56)</f>
        <v>3.8067071428571428</v>
      </c>
      <c r="E42" s="219">
        <v>3.92</v>
      </c>
      <c r="F42" s="212"/>
      <c r="G42" s="128"/>
      <c r="I42" s="51"/>
      <c r="J42" s="51"/>
    </row>
    <row r="43" spans="1:10" ht="15" customHeight="1" x14ac:dyDescent="0.25">
      <c r="A43" s="48">
        <v>1</v>
      </c>
      <c r="B43" s="37" t="s">
        <v>87</v>
      </c>
      <c r="C43" s="204">
        <v>51</v>
      </c>
      <c r="D43" s="271">
        <v>3.9412000000000003</v>
      </c>
      <c r="E43" s="221">
        <v>3.92</v>
      </c>
      <c r="F43" s="153">
        <v>28</v>
      </c>
      <c r="G43" s="49">
        <f t="shared" ref="G43:G56" si="3">F43</f>
        <v>28</v>
      </c>
      <c r="I43" s="51"/>
      <c r="J43" s="51"/>
    </row>
    <row r="44" spans="1:10" ht="15" customHeight="1" x14ac:dyDescent="0.25">
      <c r="A44" s="61">
        <v>2</v>
      </c>
      <c r="B44" s="38" t="s">
        <v>88</v>
      </c>
      <c r="C44" s="202">
        <v>26</v>
      </c>
      <c r="D44" s="267">
        <v>3.8076999999999996</v>
      </c>
      <c r="E44" s="218">
        <v>3.92</v>
      </c>
      <c r="F44" s="152">
        <v>44</v>
      </c>
      <c r="G44" s="53">
        <f t="shared" si="3"/>
        <v>44</v>
      </c>
      <c r="I44" s="51"/>
      <c r="J44" s="51"/>
    </row>
    <row r="45" spans="1:10" ht="15" customHeight="1" x14ac:dyDescent="0.25">
      <c r="A45" s="52">
        <v>3</v>
      </c>
      <c r="B45" s="38" t="s">
        <v>37</v>
      </c>
      <c r="C45" s="202">
        <v>45</v>
      </c>
      <c r="D45" s="267">
        <v>4.2000999999999999</v>
      </c>
      <c r="E45" s="218">
        <v>3.92</v>
      </c>
      <c r="F45" s="152">
        <v>7</v>
      </c>
      <c r="G45" s="53">
        <f t="shared" si="3"/>
        <v>7</v>
      </c>
      <c r="I45" s="51"/>
      <c r="J45" s="51"/>
    </row>
    <row r="46" spans="1:10" ht="15" customHeight="1" x14ac:dyDescent="0.25">
      <c r="A46" s="52">
        <v>4</v>
      </c>
      <c r="B46" s="38" t="s">
        <v>29</v>
      </c>
      <c r="C46" s="202">
        <v>81</v>
      </c>
      <c r="D46" s="267">
        <v>4.0494000000000003</v>
      </c>
      <c r="E46" s="218">
        <v>3.92</v>
      </c>
      <c r="F46" s="152">
        <v>12</v>
      </c>
      <c r="G46" s="53">
        <f t="shared" si="3"/>
        <v>12</v>
      </c>
      <c r="I46" s="51"/>
      <c r="J46" s="51"/>
    </row>
    <row r="47" spans="1:10" ht="15" customHeight="1" x14ac:dyDescent="0.25">
      <c r="A47" s="471">
        <v>5</v>
      </c>
      <c r="B47" s="38" t="s">
        <v>30</v>
      </c>
      <c r="C47" s="202">
        <v>25</v>
      </c>
      <c r="D47" s="267">
        <v>3.92</v>
      </c>
      <c r="E47" s="218">
        <v>3.92</v>
      </c>
      <c r="F47" s="152">
        <v>30</v>
      </c>
      <c r="G47" s="53">
        <f t="shared" si="3"/>
        <v>30</v>
      </c>
      <c r="I47" s="51"/>
      <c r="J47" s="51"/>
    </row>
    <row r="48" spans="1:10" ht="15" customHeight="1" x14ac:dyDescent="0.25">
      <c r="A48" s="52">
        <v>6</v>
      </c>
      <c r="B48" s="38" t="s">
        <v>31</v>
      </c>
      <c r="C48" s="202">
        <v>23</v>
      </c>
      <c r="D48" s="267">
        <v>3.6087000000000002</v>
      </c>
      <c r="E48" s="218">
        <v>3.92</v>
      </c>
      <c r="F48" s="152">
        <v>74</v>
      </c>
      <c r="G48" s="53">
        <f t="shared" si="3"/>
        <v>74</v>
      </c>
      <c r="I48" s="51"/>
      <c r="J48" s="51"/>
    </row>
    <row r="49" spans="1:10" ht="15" customHeight="1" x14ac:dyDescent="0.25">
      <c r="A49" s="52">
        <v>7</v>
      </c>
      <c r="B49" s="38" t="s">
        <v>143</v>
      </c>
      <c r="C49" s="202">
        <v>27</v>
      </c>
      <c r="D49" s="267">
        <v>4.0000999999999998</v>
      </c>
      <c r="E49" s="218">
        <v>3.92</v>
      </c>
      <c r="F49" s="152">
        <v>19</v>
      </c>
      <c r="G49" s="53">
        <f t="shared" si="3"/>
        <v>19</v>
      </c>
      <c r="I49" s="51"/>
      <c r="J49" s="51"/>
    </row>
    <row r="50" spans="1:10" ht="15" customHeight="1" x14ac:dyDescent="0.25">
      <c r="A50" s="52">
        <v>8</v>
      </c>
      <c r="B50" s="123" t="s">
        <v>142</v>
      </c>
      <c r="C50" s="205">
        <v>33</v>
      </c>
      <c r="D50" s="270">
        <v>3.4238999999999997</v>
      </c>
      <c r="E50" s="220">
        <v>3.92</v>
      </c>
      <c r="F50" s="206">
        <v>87</v>
      </c>
      <c r="G50" s="53">
        <f t="shared" si="3"/>
        <v>87</v>
      </c>
      <c r="I50" s="51"/>
      <c r="J50" s="51"/>
    </row>
    <row r="51" spans="1:10" ht="15" customHeight="1" x14ac:dyDescent="0.25">
      <c r="A51" s="52">
        <v>9</v>
      </c>
      <c r="B51" s="123" t="s">
        <v>105</v>
      </c>
      <c r="C51" s="205">
        <v>25</v>
      </c>
      <c r="D51" s="270">
        <v>3.92</v>
      </c>
      <c r="E51" s="220">
        <v>3.92</v>
      </c>
      <c r="F51" s="206">
        <v>31</v>
      </c>
      <c r="G51" s="53">
        <f t="shared" si="3"/>
        <v>31</v>
      </c>
      <c r="I51" s="51"/>
      <c r="J51" s="51"/>
    </row>
    <row r="52" spans="1:10" ht="15" customHeight="1" x14ac:dyDescent="0.25">
      <c r="A52" s="52">
        <v>10</v>
      </c>
      <c r="B52" s="123" t="s">
        <v>39</v>
      </c>
      <c r="C52" s="205">
        <v>21</v>
      </c>
      <c r="D52" s="270">
        <v>3.7614999999999998</v>
      </c>
      <c r="E52" s="220">
        <v>3.92</v>
      </c>
      <c r="F52" s="206">
        <v>51</v>
      </c>
      <c r="G52" s="53">
        <f t="shared" si="3"/>
        <v>51</v>
      </c>
      <c r="I52" s="51"/>
      <c r="J52" s="51"/>
    </row>
    <row r="53" spans="1:10" ht="15" customHeight="1" x14ac:dyDescent="0.25">
      <c r="A53" s="52">
        <v>11</v>
      </c>
      <c r="B53" s="38" t="s">
        <v>40</v>
      </c>
      <c r="C53" s="202">
        <v>48</v>
      </c>
      <c r="D53" s="267">
        <v>3.6250999999999998</v>
      </c>
      <c r="E53" s="218">
        <v>3.92</v>
      </c>
      <c r="F53" s="152">
        <v>72</v>
      </c>
      <c r="G53" s="53">
        <f t="shared" si="3"/>
        <v>72</v>
      </c>
      <c r="I53" s="51"/>
      <c r="J53" s="51"/>
    </row>
    <row r="54" spans="1:10" ht="15" customHeight="1" x14ac:dyDescent="0.25">
      <c r="A54" s="52">
        <v>12</v>
      </c>
      <c r="B54" s="38" t="s">
        <v>41</v>
      </c>
      <c r="C54" s="202">
        <v>22</v>
      </c>
      <c r="D54" s="267">
        <v>3.9996000000000005</v>
      </c>
      <c r="E54" s="218">
        <v>3.92</v>
      </c>
      <c r="F54" s="152">
        <v>23</v>
      </c>
      <c r="G54" s="53">
        <f t="shared" si="3"/>
        <v>23</v>
      </c>
      <c r="I54" s="51"/>
      <c r="J54" s="51"/>
    </row>
    <row r="55" spans="1:10" ht="15" customHeight="1" x14ac:dyDescent="0.25">
      <c r="A55" s="52">
        <v>13</v>
      </c>
      <c r="B55" s="38" t="s">
        <v>32</v>
      </c>
      <c r="C55" s="202">
        <v>45</v>
      </c>
      <c r="D55" s="267">
        <v>3.6667000000000001</v>
      </c>
      <c r="E55" s="218">
        <v>3.92</v>
      </c>
      <c r="F55" s="152">
        <v>68</v>
      </c>
      <c r="G55" s="53">
        <f t="shared" si="3"/>
        <v>68</v>
      </c>
      <c r="I55" s="51"/>
      <c r="J55" s="51"/>
    </row>
    <row r="56" spans="1:10" ht="15" customHeight="1" thickBot="1" x14ac:dyDescent="0.3">
      <c r="A56" s="59">
        <v>14</v>
      </c>
      <c r="B56" s="39" t="s">
        <v>136</v>
      </c>
      <c r="C56" s="203">
        <v>73</v>
      </c>
      <c r="D56" s="272">
        <v>3.3698999999999995</v>
      </c>
      <c r="E56" s="222">
        <v>3.92</v>
      </c>
      <c r="F56" s="179">
        <v>91</v>
      </c>
      <c r="G56" s="60">
        <f t="shared" si="3"/>
        <v>91</v>
      </c>
      <c r="I56" s="51"/>
      <c r="J56" s="51"/>
    </row>
    <row r="57" spans="1:10" ht="15" customHeight="1" thickBot="1" x14ac:dyDescent="0.3">
      <c r="A57" s="126"/>
      <c r="B57" s="127" t="s">
        <v>73</v>
      </c>
      <c r="C57" s="137">
        <f>SUM(C58:C71)</f>
        <v>475</v>
      </c>
      <c r="D57" s="141">
        <f>AVERAGE(D58:D71)</f>
        <v>3.7210785714285706</v>
      </c>
      <c r="E57" s="219">
        <v>3.92</v>
      </c>
      <c r="F57" s="212"/>
      <c r="G57" s="128"/>
      <c r="I57" s="51"/>
      <c r="J57" s="51"/>
    </row>
    <row r="58" spans="1:10" x14ac:dyDescent="0.25">
      <c r="A58" s="48">
        <v>1</v>
      </c>
      <c r="B58" s="37" t="s">
        <v>43</v>
      </c>
      <c r="C58" s="200">
        <v>18</v>
      </c>
      <c r="D58" s="268">
        <v>3.8334000000000001</v>
      </c>
      <c r="E58" s="217">
        <v>3.92</v>
      </c>
      <c r="F58" s="201">
        <v>39</v>
      </c>
      <c r="G58" s="49">
        <f t="shared" ref="G58:G71" si="4">F58</f>
        <v>39</v>
      </c>
      <c r="I58" s="51"/>
      <c r="J58" s="51"/>
    </row>
    <row r="59" spans="1:10" x14ac:dyDescent="0.25">
      <c r="A59" s="52">
        <v>2</v>
      </c>
      <c r="B59" s="38" t="s">
        <v>42</v>
      </c>
      <c r="C59" s="202">
        <v>24</v>
      </c>
      <c r="D59" s="267">
        <v>3.7496999999999998</v>
      </c>
      <c r="E59" s="218">
        <v>3.92</v>
      </c>
      <c r="F59" s="152">
        <v>56</v>
      </c>
      <c r="G59" s="53">
        <f t="shared" si="4"/>
        <v>56</v>
      </c>
      <c r="I59" s="51"/>
      <c r="J59" s="51"/>
    </row>
    <row r="60" spans="1:10" x14ac:dyDescent="0.25">
      <c r="A60" s="52">
        <v>3</v>
      </c>
      <c r="B60" s="38" t="s">
        <v>106</v>
      </c>
      <c r="C60" s="202">
        <v>48</v>
      </c>
      <c r="D60" s="267">
        <v>3.75</v>
      </c>
      <c r="E60" s="218">
        <v>3.92</v>
      </c>
      <c r="F60" s="152">
        <v>55</v>
      </c>
      <c r="G60" s="53">
        <f t="shared" si="4"/>
        <v>55</v>
      </c>
      <c r="I60" s="51"/>
      <c r="J60" s="51"/>
    </row>
    <row r="61" spans="1:10" x14ac:dyDescent="0.25">
      <c r="A61" s="52">
        <v>4</v>
      </c>
      <c r="B61" s="38" t="s">
        <v>107</v>
      </c>
      <c r="C61" s="202">
        <v>27</v>
      </c>
      <c r="D61" s="267">
        <v>3.407</v>
      </c>
      <c r="E61" s="218">
        <v>3.92</v>
      </c>
      <c r="F61" s="152">
        <v>88</v>
      </c>
      <c r="G61" s="53">
        <f t="shared" si="4"/>
        <v>88</v>
      </c>
      <c r="I61" s="51"/>
      <c r="J61" s="51"/>
    </row>
    <row r="62" spans="1:10" x14ac:dyDescent="0.25">
      <c r="A62" s="52">
        <v>5</v>
      </c>
      <c r="B62" s="38" t="s">
        <v>44</v>
      </c>
      <c r="C62" s="202">
        <v>25</v>
      </c>
      <c r="D62" s="267">
        <v>3.48</v>
      </c>
      <c r="E62" s="218">
        <v>3.92</v>
      </c>
      <c r="F62" s="152">
        <v>84</v>
      </c>
      <c r="G62" s="53">
        <f t="shared" si="4"/>
        <v>84</v>
      </c>
      <c r="I62" s="51"/>
      <c r="J62" s="51"/>
    </row>
    <row r="63" spans="1:10" x14ac:dyDescent="0.25">
      <c r="A63" s="52">
        <v>6</v>
      </c>
      <c r="B63" s="38" t="s">
        <v>108</v>
      </c>
      <c r="C63" s="202">
        <v>23</v>
      </c>
      <c r="D63" s="267">
        <v>3.9130000000000003</v>
      </c>
      <c r="E63" s="218">
        <v>3.92</v>
      </c>
      <c r="F63" s="152">
        <v>32</v>
      </c>
      <c r="G63" s="53">
        <f t="shared" si="4"/>
        <v>32</v>
      </c>
      <c r="I63" s="51"/>
      <c r="J63" s="51"/>
    </row>
    <row r="64" spans="1:10" x14ac:dyDescent="0.25">
      <c r="A64" s="52">
        <v>7</v>
      </c>
      <c r="B64" s="38" t="s">
        <v>109</v>
      </c>
      <c r="C64" s="202">
        <v>21</v>
      </c>
      <c r="D64" s="267">
        <v>4</v>
      </c>
      <c r="E64" s="218">
        <v>3.92</v>
      </c>
      <c r="F64" s="152">
        <v>21</v>
      </c>
      <c r="G64" s="53">
        <f t="shared" si="4"/>
        <v>21</v>
      </c>
      <c r="I64" s="51"/>
      <c r="J64" s="51"/>
    </row>
    <row r="65" spans="1:10" x14ac:dyDescent="0.25">
      <c r="A65" s="52">
        <v>8</v>
      </c>
      <c r="B65" s="38" t="s">
        <v>110</v>
      </c>
      <c r="C65" s="202">
        <v>52</v>
      </c>
      <c r="D65" s="267">
        <v>3.7503000000000002</v>
      </c>
      <c r="E65" s="218">
        <v>3.92</v>
      </c>
      <c r="F65" s="152">
        <v>53</v>
      </c>
      <c r="G65" s="53">
        <f t="shared" si="4"/>
        <v>53</v>
      </c>
      <c r="I65" s="51"/>
      <c r="J65" s="51"/>
    </row>
    <row r="66" spans="1:10" x14ac:dyDescent="0.25">
      <c r="A66" s="52">
        <v>9</v>
      </c>
      <c r="B66" s="38" t="s">
        <v>45</v>
      </c>
      <c r="C66" s="202">
        <v>24</v>
      </c>
      <c r="D66" s="267">
        <v>4</v>
      </c>
      <c r="E66" s="218">
        <v>3.92</v>
      </c>
      <c r="F66" s="152">
        <v>22</v>
      </c>
      <c r="G66" s="147">
        <f t="shared" si="4"/>
        <v>22</v>
      </c>
      <c r="I66" s="51"/>
      <c r="J66" s="51"/>
    </row>
    <row r="67" spans="1:10" x14ac:dyDescent="0.25">
      <c r="A67" s="52">
        <v>10</v>
      </c>
      <c r="B67" s="38" t="s">
        <v>111</v>
      </c>
      <c r="C67" s="202">
        <v>51</v>
      </c>
      <c r="D67" s="267">
        <v>3.7843999999999998</v>
      </c>
      <c r="E67" s="218">
        <v>3.92</v>
      </c>
      <c r="F67" s="152">
        <v>49</v>
      </c>
      <c r="G67" s="53">
        <f t="shared" si="4"/>
        <v>49</v>
      </c>
      <c r="I67" s="51"/>
      <c r="J67" s="51"/>
    </row>
    <row r="68" spans="1:10" x14ac:dyDescent="0.25">
      <c r="A68" s="52">
        <v>11</v>
      </c>
      <c r="B68" s="38" t="s">
        <v>112</v>
      </c>
      <c r="C68" s="202">
        <v>31</v>
      </c>
      <c r="D68" s="267">
        <v>3.5484999999999998</v>
      </c>
      <c r="E68" s="218">
        <v>3.92</v>
      </c>
      <c r="F68" s="152">
        <v>77</v>
      </c>
      <c r="G68" s="53">
        <f t="shared" si="4"/>
        <v>77</v>
      </c>
      <c r="I68" s="51"/>
      <c r="J68" s="51"/>
    </row>
    <row r="69" spans="1:10" x14ac:dyDescent="0.25">
      <c r="A69" s="52">
        <v>12</v>
      </c>
      <c r="B69" s="38" t="s">
        <v>113</v>
      </c>
      <c r="C69" s="202">
        <v>28</v>
      </c>
      <c r="D69" s="267">
        <v>3.3568000000000002</v>
      </c>
      <c r="E69" s="218">
        <v>3.92</v>
      </c>
      <c r="F69" s="152">
        <v>92</v>
      </c>
      <c r="G69" s="53">
        <f t="shared" si="4"/>
        <v>92</v>
      </c>
      <c r="I69" s="51"/>
      <c r="J69" s="51"/>
    </row>
    <row r="70" spans="1:10" x14ac:dyDescent="0.25">
      <c r="A70" s="52">
        <v>13</v>
      </c>
      <c r="B70" s="38" t="s">
        <v>46</v>
      </c>
      <c r="C70" s="202">
        <v>26</v>
      </c>
      <c r="D70" s="267">
        <v>3.8076999999999996</v>
      </c>
      <c r="E70" s="218">
        <v>3.92</v>
      </c>
      <c r="F70" s="152">
        <v>45</v>
      </c>
      <c r="G70" s="125">
        <f t="shared" si="4"/>
        <v>45</v>
      </c>
      <c r="I70" s="51"/>
      <c r="J70" s="51"/>
    </row>
    <row r="71" spans="1:10" ht="15.75" thickBot="1" x14ac:dyDescent="0.3">
      <c r="A71" s="52">
        <v>14</v>
      </c>
      <c r="B71" s="38" t="s">
        <v>135</v>
      </c>
      <c r="C71" s="202">
        <v>77</v>
      </c>
      <c r="D71" s="267">
        <v>3.7143000000000002</v>
      </c>
      <c r="E71" s="218">
        <v>3.92</v>
      </c>
      <c r="F71" s="152">
        <v>61</v>
      </c>
      <c r="G71" s="53">
        <f t="shared" si="4"/>
        <v>61</v>
      </c>
      <c r="I71" s="51"/>
      <c r="J71" s="51"/>
    </row>
    <row r="72" spans="1:10" ht="15.75" thickBot="1" x14ac:dyDescent="0.3">
      <c r="A72" s="126"/>
      <c r="B72" s="127" t="s">
        <v>74</v>
      </c>
      <c r="C72" s="137">
        <f>SUM(C73:C101)</f>
        <v>1218</v>
      </c>
      <c r="D72" s="141">
        <f>AVERAGE(D73:D101)</f>
        <v>3.7536517241379297</v>
      </c>
      <c r="E72" s="219">
        <v>3.92</v>
      </c>
      <c r="F72" s="212"/>
      <c r="G72" s="128"/>
      <c r="I72" s="51"/>
      <c r="J72" s="51"/>
    </row>
    <row r="73" spans="1:10" x14ac:dyDescent="0.25">
      <c r="A73" s="48">
        <v>1</v>
      </c>
      <c r="B73" s="37" t="s">
        <v>114</v>
      </c>
      <c r="C73" s="204">
        <v>26</v>
      </c>
      <c r="D73" s="271">
        <v>3.7690999999999999</v>
      </c>
      <c r="E73" s="221">
        <v>3.92</v>
      </c>
      <c r="F73" s="153">
        <v>50</v>
      </c>
      <c r="G73" s="49">
        <f t="shared" ref="G73:G101" si="5">F73</f>
        <v>50</v>
      </c>
      <c r="I73" s="51"/>
      <c r="J73" s="51"/>
    </row>
    <row r="74" spans="1:10" x14ac:dyDescent="0.25">
      <c r="A74" s="52">
        <v>2</v>
      </c>
      <c r="B74" s="38" t="s">
        <v>47</v>
      </c>
      <c r="C74" s="202">
        <v>18</v>
      </c>
      <c r="D74" s="267">
        <v>3.7222000000000004</v>
      </c>
      <c r="E74" s="218">
        <v>3.92</v>
      </c>
      <c r="F74" s="152">
        <v>58</v>
      </c>
      <c r="G74" s="53">
        <f t="shared" si="5"/>
        <v>58</v>
      </c>
      <c r="I74" s="51"/>
      <c r="J74" s="51"/>
    </row>
    <row r="75" spans="1:10" x14ac:dyDescent="0.25">
      <c r="A75" s="52">
        <v>3</v>
      </c>
      <c r="B75" s="38" t="s">
        <v>115</v>
      </c>
      <c r="C75" s="202">
        <v>31</v>
      </c>
      <c r="D75" s="267">
        <v>4.0325999999999995</v>
      </c>
      <c r="E75" s="218">
        <v>3.92</v>
      </c>
      <c r="F75" s="152">
        <v>18</v>
      </c>
      <c r="G75" s="53">
        <f t="shared" si="5"/>
        <v>18</v>
      </c>
      <c r="I75" s="51"/>
      <c r="J75" s="51"/>
    </row>
    <row r="76" spans="1:10" x14ac:dyDescent="0.25">
      <c r="A76" s="52">
        <v>4</v>
      </c>
      <c r="B76" s="38" t="s">
        <v>116</v>
      </c>
      <c r="C76" s="202">
        <v>25</v>
      </c>
      <c r="D76" s="267">
        <v>4.04</v>
      </c>
      <c r="E76" s="218">
        <v>3.92</v>
      </c>
      <c r="F76" s="152">
        <v>17</v>
      </c>
      <c r="G76" s="53">
        <f t="shared" si="5"/>
        <v>17</v>
      </c>
      <c r="I76" s="51"/>
      <c r="J76" s="51"/>
    </row>
    <row r="77" spans="1:10" x14ac:dyDescent="0.25">
      <c r="A77" s="52">
        <v>5</v>
      </c>
      <c r="B77" s="38" t="s">
        <v>117</v>
      </c>
      <c r="C77" s="202">
        <v>50</v>
      </c>
      <c r="D77" s="267">
        <v>3.72</v>
      </c>
      <c r="E77" s="218">
        <v>3.92</v>
      </c>
      <c r="F77" s="152">
        <v>60</v>
      </c>
      <c r="G77" s="53">
        <f t="shared" si="5"/>
        <v>60</v>
      </c>
      <c r="I77" s="51"/>
      <c r="J77" s="51"/>
    </row>
    <row r="78" spans="1:10" x14ac:dyDescent="0.25">
      <c r="A78" s="52">
        <v>6</v>
      </c>
      <c r="B78" s="38" t="s">
        <v>118</v>
      </c>
      <c r="C78" s="202">
        <v>54</v>
      </c>
      <c r="D78" s="267">
        <v>3.8144999999999998</v>
      </c>
      <c r="E78" s="218">
        <v>3.92</v>
      </c>
      <c r="F78" s="152">
        <v>43</v>
      </c>
      <c r="G78" s="53">
        <f t="shared" si="5"/>
        <v>43</v>
      </c>
      <c r="I78" s="51"/>
      <c r="J78" s="51"/>
    </row>
    <row r="79" spans="1:10" x14ac:dyDescent="0.25">
      <c r="A79" s="146">
        <v>7</v>
      </c>
      <c r="B79" s="38" t="s">
        <v>119</v>
      </c>
      <c r="C79" s="202">
        <v>26</v>
      </c>
      <c r="D79" s="267">
        <v>3.5383999999999998</v>
      </c>
      <c r="E79" s="218">
        <v>3.92</v>
      </c>
      <c r="F79" s="152">
        <v>79</v>
      </c>
      <c r="G79" s="53">
        <f t="shared" si="5"/>
        <v>79</v>
      </c>
      <c r="I79" s="51"/>
      <c r="J79" s="51"/>
    </row>
    <row r="80" spans="1:10" x14ac:dyDescent="0.25">
      <c r="A80" s="52">
        <v>8</v>
      </c>
      <c r="B80" s="38" t="s">
        <v>120</v>
      </c>
      <c r="C80" s="202">
        <v>24</v>
      </c>
      <c r="D80" s="267">
        <v>3.6249000000000002</v>
      </c>
      <c r="E80" s="218">
        <v>3.92</v>
      </c>
      <c r="F80" s="152">
        <v>73</v>
      </c>
      <c r="G80" s="53">
        <f t="shared" si="5"/>
        <v>73</v>
      </c>
      <c r="I80" s="51"/>
      <c r="J80" s="51"/>
    </row>
    <row r="81" spans="1:10" x14ac:dyDescent="0.25">
      <c r="A81" s="52">
        <v>9</v>
      </c>
      <c r="B81" s="38" t="s">
        <v>121</v>
      </c>
      <c r="C81" s="202">
        <v>24</v>
      </c>
      <c r="D81" s="267">
        <v>3.5000999999999998</v>
      </c>
      <c r="E81" s="218">
        <v>3.92</v>
      </c>
      <c r="F81" s="152">
        <v>82</v>
      </c>
      <c r="G81" s="53">
        <f t="shared" si="5"/>
        <v>82</v>
      </c>
      <c r="I81" s="51"/>
      <c r="J81" s="51"/>
    </row>
    <row r="82" spans="1:10" x14ac:dyDescent="0.25">
      <c r="A82" s="52">
        <v>10</v>
      </c>
      <c r="B82" s="38" t="s">
        <v>141</v>
      </c>
      <c r="C82" s="202">
        <v>18</v>
      </c>
      <c r="D82" s="267">
        <v>2.7222000000000004</v>
      </c>
      <c r="E82" s="218">
        <v>3.92</v>
      </c>
      <c r="F82" s="152">
        <v>98</v>
      </c>
      <c r="G82" s="53">
        <f t="shared" si="5"/>
        <v>98</v>
      </c>
      <c r="I82" s="51"/>
      <c r="J82" s="51"/>
    </row>
    <row r="83" spans="1:10" x14ac:dyDescent="0.25">
      <c r="A83" s="52">
        <v>11</v>
      </c>
      <c r="B83" s="123" t="s">
        <v>122</v>
      </c>
      <c r="C83" s="205">
        <v>51</v>
      </c>
      <c r="D83" s="270">
        <v>3.7055000000000002</v>
      </c>
      <c r="E83" s="220">
        <v>3.92</v>
      </c>
      <c r="F83" s="206">
        <v>63</v>
      </c>
      <c r="G83" s="53">
        <f t="shared" si="5"/>
        <v>63</v>
      </c>
      <c r="I83" s="51"/>
      <c r="J83" s="51"/>
    </row>
    <row r="84" spans="1:10" x14ac:dyDescent="0.25">
      <c r="A84" s="52">
        <v>12</v>
      </c>
      <c r="B84" s="38" t="s">
        <v>123</v>
      </c>
      <c r="C84" s="202">
        <v>28</v>
      </c>
      <c r="D84" s="267">
        <v>4.2146999999999997</v>
      </c>
      <c r="E84" s="218">
        <v>3.92</v>
      </c>
      <c r="F84" s="152">
        <v>6</v>
      </c>
      <c r="G84" s="55">
        <f t="shared" si="5"/>
        <v>6</v>
      </c>
      <c r="I84" s="51"/>
      <c r="J84" s="51"/>
    </row>
    <row r="85" spans="1:10" x14ac:dyDescent="0.25">
      <c r="A85" s="52">
        <v>13</v>
      </c>
      <c r="B85" s="38" t="s">
        <v>124</v>
      </c>
      <c r="C85" s="202">
        <v>29</v>
      </c>
      <c r="D85" s="267">
        <v>3.8275999999999999</v>
      </c>
      <c r="E85" s="218">
        <v>3.92</v>
      </c>
      <c r="F85" s="152">
        <v>42</v>
      </c>
      <c r="G85" s="125">
        <f t="shared" si="5"/>
        <v>42</v>
      </c>
      <c r="I85" s="51"/>
      <c r="J85" s="51"/>
    </row>
    <row r="86" spans="1:10" x14ac:dyDescent="0.25">
      <c r="A86" s="52">
        <v>14</v>
      </c>
      <c r="B86" s="38" t="s">
        <v>139</v>
      </c>
      <c r="C86" s="202">
        <v>26</v>
      </c>
      <c r="D86" s="267">
        <v>3.3846999999999996</v>
      </c>
      <c r="E86" s="218">
        <v>3.92</v>
      </c>
      <c r="F86" s="152">
        <v>89</v>
      </c>
      <c r="G86" s="53">
        <f t="shared" si="5"/>
        <v>89</v>
      </c>
      <c r="I86" s="51"/>
      <c r="J86" s="51"/>
    </row>
    <row r="87" spans="1:10" x14ac:dyDescent="0.25">
      <c r="A87" s="52">
        <v>15</v>
      </c>
      <c r="B87" s="40" t="s">
        <v>125</v>
      </c>
      <c r="C87" s="200">
        <v>29</v>
      </c>
      <c r="D87" s="268">
        <v>3.3794</v>
      </c>
      <c r="E87" s="217">
        <v>3.92</v>
      </c>
      <c r="F87" s="201">
        <v>90</v>
      </c>
      <c r="G87" s="55">
        <f t="shared" si="5"/>
        <v>90</v>
      </c>
      <c r="I87" s="51"/>
      <c r="J87" s="51"/>
    </row>
    <row r="88" spans="1:10" x14ac:dyDescent="0.25">
      <c r="A88" s="52">
        <v>16</v>
      </c>
      <c r="B88" s="38" t="s">
        <v>126</v>
      </c>
      <c r="C88" s="202">
        <v>20</v>
      </c>
      <c r="D88" s="267">
        <v>4.05</v>
      </c>
      <c r="E88" s="218">
        <v>3.92</v>
      </c>
      <c r="F88" s="152">
        <v>11</v>
      </c>
      <c r="G88" s="53">
        <f t="shared" si="5"/>
        <v>11</v>
      </c>
      <c r="I88" s="51"/>
      <c r="J88" s="51"/>
    </row>
    <row r="89" spans="1:10" x14ac:dyDescent="0.25">
      <c r="A89" s="52">
        <v>17</v>
      </c>
      <c r="B89" s="38" t="s">
        <v>127</v>
      </c>
      <c r="C89" s="202">
        <v>27</v>
      </c>
      <c r="D89" s="267">
        <v>4.0000999999999998</v>
      </c>
      <c r="E89" s="218">
        <v>3.92</v>
      </c>
      <c r="F89" s="152">
        <v>20</v>
      </c>
      <c r="G89" s="53">
        <f t="shared" si="5"/>
        <v>20</v>
      </c>
      <c r="I89" s="51"/>
      <c r="J89" s="51"/>
    </row>
    <row r="90" spans="1:10" x14ac:dyDescent="0.25">
      <c r="A90" s="52">
        <v>18</v>
      </c>
      <c r="B90" s="38" t="s">
        <v>77</v>
      </c>
      <c r="C90" s="202">
        <v>55</v>
      </c>
      <c r="D90" s="267">
        <v>3.9090999999999996</v>
      </c>
      <c r="E90" s="218">
        <v>3.92</v>
      </c>
      <c r="F90" s="152">
        <v>34</v>
      </c>
      <c r="G90" s="53">
        <f t="shared" si="5"/>
        <v>34</v>
      </c>
      <c r="I90" s="51"/>
      <c r="J90" s="51"/>
    </row>
    <row r="91" spans="1:10" x14ac:dyDescent="0.25">
      <c r="A91" s="52">
        <v>19</v>
      </c>
      <c r="B91" s="38" t="s">
        <v>128</v>
      </c>
      <c r="C91" s="202">
        <v>64</v>
      </c>
      <c r="D91" s="267">
        <v>3.8281000000000001</v>
      </c>
      <c r="E91" s="218">
        <v>3.92</v>
      </c>
      <c r="F91" s="152">
        <v>41</v>
      </c>
      <c r="G91" s="53">
        <f t="shared" si="5"/>
        <v>41</v>
      </c>
      <c r="I91" s="51"/>
      <c r="J91" s="51"/>
    </row>
    <row r="92" spans="1:10" x14ac:dyDescent="0.25">
      <c r="A92" s="52">
        <v>20</v>
      </c>
      <c r="B92" s="38" t="s">
        <v>76</v>
      </c>
      <c r="C92" s="202">
        <v>49</v>
      </c>
      <c r="D92" s="267">
        <v>3.6531000000000002</v>
      </c>
      <c r="E92" s="218">
        <v>3.92</v>
      </c>
      <c r="F92" s="152">
        <v>69</v>
      </c>
      <c r="G92" s="53">
        <f t="shared" si="5"/>
        <v>69</v>
      </c>
      <c r="I92" s="51"/>
      <c r="J92" s="51"/>
    </row>
    <row r="93" spans="1:10" x14ac:dyDescent="0.25">
      <c r="A93" s="52">
        <v>21</v>
      </c>
      <c r="B93" s="38" t="s">
        <v>138</v>
      </c>
      <c r="C93" s="202">
        <v>28</v>
      </c>
      <c r="D93" s="267">
        <v>3.6071</v>
      </c>
      <c r="E93" s="218">
        <v>3.92</v>
      </c>
      <c r="F93" s="152">
        <v>75</v>
      </c>
      <c r="G93" s="53">
        <f t="shared" si="5"/>
        <v>75</v>
      </c>
      <c r="I93" s="51"/>
      <c r="J93" s="51"/>
    </row>
    <row r="94" spans="1:10" x14ac:dyDescent="0.25">
      <c r="A94" s="52">
        <v>22</v>
      </c>
      <c r="B94" s="40" t="s">
        <v>78</v>
      </c>
      <c r="C94" s="200">
        <v>55</v>
      </c>
      <c r="D94" s="268">
        <v>3.3453999999999997</v>
      </c>
      <c r="E94" s="217">
        <v>3.92</v>
      </c>
      <c r="F94" s="201">
        <v>93</v>
      </c>
      <c r="G94" s="55">
        <f t="shared" si="5"/>
        <v>93</v>
      </c>
      <c r="I94" s="51"/>
      <c r="J94" s="51"/>
    </row>
    <row r="95" spans="1:10" x14ac:dyDescent="0.25">
      <c r="A95" s="52">
        <v>23</v>
      </c>
      <c r="B95" s="38" t="s">
        <v>79</v>
      </c>
      <c r="C95" s="202">
        <v>88</v>
      </c>
      <c r="D95" s="267">
        <v>3.8067999999999995</v>
      </c>
      <c r="E95" s="218">
        <v>3.92</v>
      </c>
      <c r="F95" s="152">
        <v>46</v>
      </c>
      <c r="G95" s="53">
        <f t="shared" si="5"/>
        <v>46</v>
      </c>
      <c r="I95" s="51"/>
      <c r="J95" s="51"/>
    </row>
    <row r="96" spans="1:10" x14ac:dyDescent="0.25">
      <c r="A96" s="52">
        <v>24</v>
      </c>
      <c r="B96" s="38" t="s">
        <v>49</v>
      </c>
      <c r="C96" s="202">
        <v>45</v>
      </c>
      <c r="D96" s="267">
        <v>3.8889000000000005</v>
      </c>
      <c r="E96" s="218">
        <v>3.92</v>
      </c>
      <c r="F96" s="152">
        <v>36</v>
      </c>
      <c r="G96" s="53">
        <f t="shared" si="5"/>
        <v>36</v>
      </c>
      <c r="I96" s="51"/>
      <c r="J96" s="51"/>
    </row>
    <row r="97" spans="1:10" x14ac:dyDescent="0.25">
      <c r="A97" s="52">
        <v>25</v>
      </c>
      <c r="B97" s="38" t="s">
        <v>129</v>
      </c>
      <c r="C97" s="202">
        <v>55</v>
      </c>
      <c r="D97" s="267">
        <v>4.0545999999999998</v>
      </c>
      <c r="E97" s="218">
        <v>3.92</v>
      </c>
      <c r="F97" s="152">
        <v>10</v>
      </c>
      <c r="G97" s="53">
        <f t="shared" si="5"/>
        <v>10</v>
      </c>
      <c r="I97" s="51"/>
      <c r="J97" s="51"/>
    </row>
    <row r="98" spans="1:10" x14ac:dyDescent="0.25">
      <c r="A98" s="52">
        <v>26</v>
      </c>
      <c r="B98" s="38" t="s">
        <v>130</v>
      </c>
      <c r="C98" s="202">
        <v>50</v>
      </c>
      <c r="D98" s="267">
        <v>3.88</v>
      </c>
      <c r="E98" s="218">
        <v>3.92</v>
      </c>
      <c r="F98" s="152">
        <v>37</v>
      </c>
      <c r="G98" s="53">
        <f t="shared" si="5"/>
        <v>37</v>
      </c>
      <c r="I98" s="51"/>
      <c r="J98" s="51"/>
    </row>
    <row r="99" spans="1:10" x14ac:dyDescent="0.25">
      <c r="A99" s="52">
        <v>27</v>
      </c>
      <c r="B99" s="38" t="s">
        <v>131</v>
      </c>
      <c r="C99" s="202">
        <v>111</v>
      </c>
      <c r="D99" s="267">
        <v>3.7302</v>
      </c>
      <c r="E99" s="218">
        <v>3.92</v>
      </c>
      <c r="F99" s="152">
        <v>57</v>
      </c>
      <c r="G99" s="53">
        <f t="shared" si="5"/>
        <v>57</v>
      </c>
      <c r="I99" s="51"/>
      <c r="J99" s="51"/>
    </row>
    <row r="100" spans="1:10" x14ac:dyDescent="0.25">
      <c r="A100" s="52">
        <v>28</v>
      </c>
      <c r="B100" s="38" t="s">
        <v>132</v>
      </c>
      <c r="C100" s="202">
        <v>85</v>
      </c>
      <c r="D100" s="267">
        <v>3.8473999999999999</v>
      </c>
      <c r="E100" s="218">
        <v>3.92</v>
      </c>
      <c r="F100" s="152">
        <v>38</v>
      </c>
      <c r="G100" s="53">
        <f t="shared" si="5"/>
        <v>38</v>
      </c>
      <c r="I100" s="51"/>
      <c r="J100" s="51"/>
    </row>
    <row r="101" spans="1:10" ht="15.75" thickBot="1" x14ac:dyDescent="0.3">
      <c r="A101" s="59">
        <v>29</v>
      </c>
      <c r="B101" s="39" t="s">
        <v>145</v>
      </c>
      <c r="C101" s="203">
        <v>27</v>
      </c>
      <c r="D101" s="272">
        <v>4.2591999999999999</v>
      </c>
      <c r="E101" s="222">
        <v>3.92</v>
      </c>
      <c r="F101" s="179">
        <v>4</v>
      </c>
      <c r="G101" s="60">
        <f t="shared" si="5"/>
        <v>4</v>
      </c>
      <c r="I101" s="51"/>
      <c r="J101" s="51"/>
    </row>
    <row r="102" spans="1:10" ht="15.75" thickBot="1" x14ac:dyDescent="0.3">
      <c r="A102" s="126"/>
      <c r="B102" s="127" t="s">
        <v>75</v>
      </c>
      <c r="C102" s="137">
        <f>SUM(C103:C109)</f>
        <v>318</v>
      </c>
      <c r="D102" s="141">
        <f>AVERAGE(D103:D109)</f>
        <v>4.0574571428571424</v>
      </c>
      <c r="E102" s="219">
        <v>3.92</v>
      </c>
      <c r="F102" s="212"/>
      <c r="G102" s="128"/>
      <c r="I102" s="51"/>
      <c r="J102" s="51"/>
    </row>
    <row r="103" spans="1:10" x14ac:dyDescent="0.25">
      <c r="A103" s="48">
        <v>1</v>
      </c>
      <c r="B103" s="37" t="s">
        <v>50</v>
      </c>
      <c r="C103" s="204">
        <v>27</v>
      </c>
      <c r="D103" s="271">
        <v>4.2588999999999997</v>
      </c>
      <c r="E103" s="221">
        <v>3.92</v>
      </c>
      <c r="F103" s="153">
        <v>5</v>
      </c>
      <c r="G103" s="49">
        <f t="shared" ref="G103:G109" si="6">F103</f>
        <v>5</v>
      </c>
      <c r="I103" s="51"/>
      <c r="J103" s="51"/>
    </row>
    <row r="104" spans="1:10" x14ac:dyDescent="0.25">
      <c r="A104" s="61">
        <v>2</v>
      </c>
      <c r="B104" s="38" t="s">
        <v>53</v>
      </c>
      <c r="C104" s="202">
        <v>28</v>
      </c>
      <c r="D104" s="267">
        <v>4.7856999999999994</v>
      </c>
      <c r="E104" s="218">
        <v>3.92</v>
      </c>
      <c r="F104" s="152">
        <v>1</v>
      </c>
      <c r="G104" s="53">
        <f t="shared" si="6"/>
        <v>1</v>
      </c>
      <c r="I104" s="51"/>
      <c r="J104" s="51"/>
    </row>
    <row r="105" spans="1:10" x14ac:dyDescent="0.25">
      <c r="A105" s="61">
        <v>3</v>
      </c>
      <c r="B105" s="38" t="s">
        <v>52</v>
      </c>
      <c r="C105" s="202">
        <v>26</v>
      </c>
      <c r="D105" s="267">
        <v>3.9226999999999999</v>
      </c>
      <c r="E105" s="218">
        <v>3.92</v>
      </c>
      <c r="F105" s="152">
        <v>29</v>
      </c>
      <c r="G105" s="53">
        <f t="shared" si="6"/>
        <v>29</v>
      </c>
      <c r="I105" s="51"/>
      <c r="J105" s="51"/>
    </row>
    <row r="106" spans="1:10" x14ac:dyDescent="0.25">
      <c r="A106" s="61">
        <v>4</v>
      </c>
      <c r="B106" s="38" t="s">
        <v>133</v>
      </c>
      <c r="C106" s="202">
        <v>23</v>
      </c>
      <c r="D106" s="267">
        <v>4.0434999999999999</v>
      </c>
      <c r="E106" s="218">
        <v>3.92</v>
      </c>
      <c r="F106" s="152">
        <v>15</v>
      </c>
      <c r="G106" s="53">
        <f t="shared" si="6"/>
        <v>15</v>
      </c>
      <c r="I106" s="51"/>
      <c r="J106" s="51"/>
    </row>
    <row r="107" spans="1:10" x14ac:dyDescent="0.25">
      <c r="A107" s="61">
        <v>5</v>
      </c>
      <c r="B107" s="38" t="s">
        <v>54</v>
      </c>
      <c r="C107" s="202">
        <v>21</v>
      </c>
      <c r="D107" s="267">
        <v>4.0476000000000001</v>
      </c>
      <c r="E107" s="218">
        <v>3.92</v>
      </c>
      <c r="F107" s="152">
        <v>13</v>
      </c>
      <c r="G107" s="58">
        <f t="shared" si="6"/>
        <v>13</v>
      </c>
      <c r="I107" s="51"/>
      <c r="J107" s="51"/>
    </row>
    <row r="108" spans="1:10" x14ac:dyDescent="0.25">
      <c r="A108" s="61">
        <v>6</v>
      </c>
      <c r="B108" s="38" t="s">
        <v>134</v>
      </c>
      <c r="C108" s="202">
        <v>101</v>
      </c>
      <c r="D108" s="267">
        <v>3.7025999999999999</v>
      </c>
      <c r="E108" s="218">
        <v>3.92</v>
      </c>
      <c r="F108" s="152">
        <v>64</v>
      </c>
      <c r="G108" s="53">
        <f t="shared" si="6"/>
        <v>64</v>
      </c>
      <c r="I108" s="51"/>
      <c r="J108" s="51"/>
    </row>
    <row r="109" spans="1:10" ht="15.75" thickBot="1" x14ac:dyDescent="0.3">
      <c r="A109" s="470">
        <v>7</v>
      </c>
      <c r="B109" s="39" t="s">
        <v>137</v>
      </c>
      <c r="C109" s="203">
        <v>92</v>
      </c>
      <c r="D109" s="272">
        <v>3.6412</v>
      </c>
      <c r="E109" s="222">
        <v>3.92</v>
      </c>
      <c r="F109" s="179">
        <v>71</v>
      </c>
      <c r="G109" s="60">
        <f t="shared" si="6"/>
        <v>71</v>
      </c>
      <c r="I109" s="51"/>
      <c r="J109" s="51"/>
    </row>
    <row r="110" spans="1:10" x14ac:dyDescent="0.25">
      <c r="A110" s="96" t="s">
        <v>82</v>
      </c>
      <c r="B110" s="62"/>
      <c r="C110" s="62"/>
      <c r="D110" s="143">
        <f>$D$4</f>
        <v>3.7709295918367349</v>
      </c>
      <c r="E110" s="62"/>
      <c r="F110" s="62"/>
    </row>
    <row r="111" spans="1:10" x14ac:dyDescent="0.25">
      <c r="A111" s="97" t="s">
        <v>83</v>
      </c>
      <c r="D111" s="138">
        <v>3.92</v>
      </c>
      <c r="G111" s="138"/>
    </row>
  </sheetData>
  <sortState ref="I83:L112">
    <sortCondition ref="I83"/>
  </sortState>
  <mergeCells count="4">
    <mergeCell ref="G2:G3"/>
    <mergeCell ref="A2:A3"/>
    <mergeCell ref="B2:B3"/>
    <mergeCell ref="C2:F2"/>
  </mergeCells>
  <conditionalFormatting sqref="D4:D111">
    <cfRule type="cellIs" dxfId="30" priority="765" operator="between">
      <formula>$D$110</formula>
      <formula>3.765</formula>
    </cfRule>
    <cfRule type="cellIs" dxfId="29" priority="766" operator="lessThan">
      <formula>3.495</formula>
    </cfRule>
    <cfRule type="cellIs" dxfId="28" priority="767" operator="between">
      <formula>3.495</formula>
      <formula>$D$110</formula>
    </cfRule>
    <cfRule type="cellIs" dxfId="27" priority="768" operator="between">
      <formula>$D$110</formula>
      <formula>4.5</formula>
    </cfRule>
    <cfRule type="cellIs" dxfId="26" priority="769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90" zoomScaleNormal="90" workbookViewId="0">
      <selection activeCell="B2" sqref="B2:B3"/>
    </sheetView>
  </sheetViews>
  <sheetFormatPr defaultRowHeight="15" x14ac:dyDescent="0.25"/>
  <cols>
    <col min="1" max="1" width="5.7109375" style="47" customWidth="1"/>
    <col min="2" max="2" width="41.42578125" style="47" customWidth="1"/>
    <col min="3" max="6" width="7.7109375" style="47" customWidth="1"/>
    <col min="7" max="20" width="8.7109375" style="47" customWidth="1"/>
    <col min="21" max="16384" width="9.140625" style="47"/>
  </cols>
  <sheetData>
    <row r="1" spans="1:12" ht="409.5" customHeight="1" thickBot="1" x14ac:dyDescent="0.3"/>
    <row r="2" spans="1:12" ht="15" customHeight="1" thickBot="1" x14ac:dyDescent="0.3">
      <c r="A2" s="474" t="s">
        <v>0</v>
      </c>
      <c r="B2" s="476" t="s">
        <v>64</v>
      </c>
      <c r="C2" s="478">
        <v>2025</v>
      </c>
      <c r="D2" s="479"/>
      <c r="E2" s="479"/>
      <c r="F2" s="480"/>
      <c r="G2" s="472" t="s">
        <v>66</v>
      </c>
    </row>
    <row r="3" spans="1:12" ht="45" customHeight="1" thickBot="1" x14ac:dyDescent="0.3">
      <c r="A3" s="475"/>
      <c r="B3" s="477"/>
      <c r="C3" s="183" t="s">
        <v>59</v>
      </c>
      <c r="D3" s="186" t="s">
        <v>67</v>
      </c>
      <c r="E3" s="185" t="s">
        <v>61</v>
      </c>
      <c r="F3" s="184" t="s">
        <v>57</v>
      </c>
      <c r="G3" s="473"/>
    </row>
    <row r="4" spans="1:12" ht="15" customHeight="1" thickBot="1" x14ac:dyDescent="0.3">
      <c r="A4" s="129"/>
      <c r="B4" s="132" t="s">
        <v>80</v>
      </c>
      <c r="C4" s="134">
        <f>C5+C15+C26+C42+C57+C72+C102</f>
        <v>3438</v>
      </c>
      <c r="D4" s="142">
        <f>AVERAGE(D6:D14,D16:D25,D27:D41,D43:D56,D58:D71,D73:D101,D103:D109)</f>
        <v>3.7709295918367345</v>
      </c>
      <c r="E4" s="215">
        <v>3.92</v>
      </c>
      <c r="F4" s="208"/>
      <c r="G4" s="453"/>
      <c r="I4" s="120"/>
      <c r="J4" s="4" t="s">
        <v>1</v>
      </c>
    </row>
    <row r="5" spans="1:12" ht="15" customHeight="1" thickBot="1" x14ac:dyDescent="0.3">
      <c r="A5" s="126"/>
      <c r="B5" s="130" t="s">
        <v>68</v>
      </c>
      <c r="C5" s="136">
        <f>SUM(C6:C14)</f>
        <v>236</v>
      </c>
      <c r="D5" s="140">
        <f>AVERAGE(D6:D14)</f>
        <v>3.9516111111111112</v>
      </c>
      <c r="E5" s="216">
        <v>3.92</v>
      </c>
      <c r="F5" s="209"/>
      <c r="G5" s="454"/>
      <c r="I5" s="65"/>
      <c r="J5" s="4" t="s">
        <v>2</v>
      </c>
    </row>
    <row r="6" spans="1:12" x14ac:dyDescent="0.25">
      <c r="A6" s="61">
        <v>1</v>
      </c>
      <c r="B6" s="38" t="s">
        <v>13</v>
      </c>
      <c r="C6" s="288">
        <v>22</v>
      </c>
      <c r="D6" s="285">
        <v>4.3182000000000009</v>
      </c>
      <c r="E6" s="273">
        <v>3.92</v>
      </c>
      <c r="F6" s="293">
        <v>2</v>
      </c>
      <c r="G6" s="455">
        <f t="shared" ref="G6:G14" si="0">F6</f>
        <v>2</v>
      </c>
      <c r="I6" s="148"/>
      <c r="J6" s="4" t="s">
        <v>3</v>
      </c>
      <c r="L6" s="51"/>
    </row>
    <row r="7" spans="1:12" ht="14.25" customHeight="1" x14ac:dyDescent="0.25">
      <c r="A7" s="52">
        <v>2</v>
      </c>
      <c r="B7" s="38" t="s">
        <v>89</v>
      </c>
      <c r="C7" s="289">
        <v>21</v>
      </c>
      <c r="D7" s="285">
        <v>4.2861000000000002</v>
      </c>
      <c r="E7" s="273">
        <v>3.92</v>
      </c>
      <c r="F7" s="293">
        <v>3</v>
      </c>
      <c r="G7" s="456">
        <f t="shared" si="0"/>
        <v>3</v>
      </c>
      <c r="I7" s="7"/>
      <c r="J7" s="4" t="s">
        <v>9</v>
      </c>
      <c r="L7" s="51"/>
    </row>
    <row r="8" spans="1:12" x14ac:dyDescent="0.25">
      <c r="A8" s="52">
        <v>3</v>
      </c>
      <c r="B8" s="38" t="s">
        <v>10</v>
      </c>
      <c r="C8" s="289">
        <v>20</v>
      </c>
      <c r="D8" s="285">
        <v>4.2</v>
      </c>
      <c r="E8" s="273">
        <v>3.92</v>
      </c>
      <c r="F8" s="293">
        <v>8</v>
      </c>
      <c r="G8" s="456">
        <f t="shared" si="0"/>
        <v>8</v>
      </c>
      <c r="L8" s="51"/>
    </row>
    <row r="9" spans="1:12" x14ac:dyDescent="0.25">
      <c r="A9" s="52">
        <v>4</v>
      </c>
      <c r="B9" s="38" t="s">
        <v>91</v>
      </c>
      <c r="C9" s="289">
        <v>18</v>
      </c>
      <c r="D9" s="285">
        <v>3.9443999999999999</v>
      </c>
      <c r="E9" s="273">
        <v>3.92</v>
      </c>
      <c r="F9" s="293">
        <v>27</v>
      </c>
      <c r="G9" s="456">
        <f t="shared" si="0"/>
        <v>27</v>
      </c>
      <c r="L9" s="51"/>
    </row>
    <row r="10" spans="1:12" x14ac:dyDescent="0.25">
      <c r="A10" s="52">
        <v>5</v>
      </c>
      <c r="B10" s="38" t="s">
        <v>12</v>
      </c>
      <c r="C10" s="289">
        <v>56</v>
      </c>
      <c r="D10" s="285">
        <v>3.9108000000000005</v>
      </c>
      <c r="E10" s="273">
        <v>3.92</v>
      </c>
      <c r="F10" s="293">
        <v>34</v>
      </c>
      <c r="G10" s="456">
        <f t="shared" si="0"/>
        <v>34</v>
      </c>
      <c r="I10" s="54"/>
      <c r="J10" s="51"/>
      <c r="L10" s="51"/>
    </row>
    <row r="11" spans="1:12" x14ac:dyDescent="0.25">
      <c r="A11" s="52">
        <v>6</v>
      </c>
      <c r="B11" s="38" t="s">
        <v>11</v>
      </c>
      <c r="C11" s="289">
        <v>28</v>
      </c>
      <c r="D11" s="285">
        <v>3.8929</v>
      </c>
      <c r="E11" s="273">
        <v>3.92</v>
      </c>
      <c r="F11" s="293">
        <v>35</v>
      </c>
      <c r="G11" s="456">
        <f t="shared" si="0"/>
        <v>35</v>
      </c>
      <c r="I11" s="54"/>
      <c r="J11" s="51"/>
      <c r="L11" s="51"/>
    </row>
    <row r="12" spans="1:12" x14ac:dyDescent="0.25">
      <c r="A12" s="52">
        <v>7</v>
      </c>
      <c r="B12" s="38" t="s">
        <v>90</v>
      </c>
      <c r="C12" s="289">
        <v>24</v>
      </c>
      <c r="D12" s="285">
        <v>3.7917000000000001</v>
      </c>
      <c r="E12" s="273">
        <v>3.92</v>
      </c>
      <c r="F12" s="293">
        <v>48</v>
      </c>
      <c r="G12" s="457">
        <f t="shared" si="0"/>
        <v>48</v>
      </c>
      <c r="I12" s="54"/>
      <c r="J12" s="51"/>
      <c r="L12" s="51"/>
    </row>
    <row r="13" spans="1:12" x14ac:dyDescent="0.25">
      <c r="A13" s="52">
        <v>8</v>
      </c>
      <c r="B13" s="38" t="s">
        <v>92</v>
      </c>
      <c r="C13" s="289">
        <v>25</v>
      </c>
      <c r="D13" s="285">
        <v>3.72</v>
      </c>
      <c r="E13" s="273">
        <v>3.92</v>
      </c>
      <c r="F13" s="293">
        <v>59</v>
      </c>
      <c r="G13" s="456">
        <f t="shared" si="0"/>
        <v>59</v>
      </c>
      <c r="I13" s="54"/>
      <c r="J13" s="51"/>
      <c r="L13" s="51"/>
    </row>
    <row r="14" spans="1:12" ht="15.75" thickBot="1" x14ac:dyDescent="0.3">
      <c r="A14" s="56">
        <v>9</v>
      </c>
      <c r="B14" s="38" t="s">
        <v>85</v>
      </c>
      <c r="C14" s="290">
        <v>22</v>
      </c>
      <c r="D14" s="291">
        <v>3.5003999999999995</v>
      </c>
      <c r="E14" s="292">
        <v>3.92</v>
      </c>
      <c r="F14" s="450">
        <v>81</v>
      </c>
      <c r="G14" s="458">
        <f t="shared" si="0"/>
        <v>81</v>
      </c>
      <c r="I14" s="54"/>
      <c r="J14" s="51"/>
      <c r="L14" s="51"/>
    </row>
    <row r="15" spans="1:12" ht="15.75" thickBot="1" x14ac:dyDescent="0.3">
      <c r="A15" s="126"/>
      <c r="B15" s="127" t="s">
        <v>69</v>
      </c>
      <c r="C15" s="213">
        <f>SUM(C16:C25)</f>
        <v>267</v>
      </c>
      <c r="D15" s="282">
        <f>AVERAGE(D16:D25)</f>
        <v>3.73333</v>
      </c>
      <c r="E15" s="274">
        <v>3.92</v>
      </c>
      <c r="F15" s="451"/>
      <c r="G15" s="459"/>
      <c r="I15" s="54"/>
      <c r="J15" s="51"/>
      <c r="L15" s="51"/>
    </row>
    <row r="16" spans="1:12" x14ac:dyDescent="0.25">
      <c r="A16" s="48">
        <v>1</v>
      </c>
      <c r="B16" s="93" t="s">
        <v>70</v>
      </c>
      <c r="C16" s="240">
        <v>51</v>
      </c>
      <c r="D16" s="170">
        <v>4.1568000000000005</v>
      </c>
      <c r="E16" s="275">
        <v>3.92</v>
      </c>
      <c r="F16" s="93">
        <v>9</v>
      </c>
      <c r="G16" s="460">
        <f t="shared" ref="G16:G25" si="1">F16</f>
        <v>9</v>
      </c>
      <c r="I16" s="51"/>
      <c r="J16" s="51"/>
      <c r="L16" s="51"/>
    </row>
    <row r="17" spans="1:12" x14ac:dyDescent="0.25">
      <c r="A17" s="52">
        <v>2</v>
      </c>
      <c r="B17" s="89" t="s">
        <v>144</v>
      </c>
      <c r="C17" s="238">
        <v>23</v>
      </c>
      <c r="D17" s="171">
        <v>4.0434999999999999</v>
      </c>
      <c r="E17" s="276">
        <v>3.92</v>
      </c>
      <c r="F17" s="89">
        <v>14</v>
      </c>
      <c r="G17" s="456">
        <f t="shared" si="1"/>
        <v>14</v>
      </c>
      <c r="I17" s="51"/>
      <c r="J17" s="51"/>
      <c r="L17" s="51"/>
    </row>
    <row r="18" spans="1:12" ht="15" customHeight="1" x14ac:dyDescent="0.25">
      <c r="A18" s="52">
        <v>3</v>
      </c>
      <c r="B18" s="89" t="s">
        <v>18</v>
      </c>
      <c r="C18" s="238">
        <v>25</v>
      </c>
      <c r="D18" s="171">
        <v>4.04</v>
      </c>
      <c r="E18" s="276">
        <v>3.92</v>
      </c>
      <c r="F18" s="89">
        <v>16</v>
      </c>
      <c r="G18" s="456">
        <f t="shared" si="1"/>
        <v>16</v>
      </c>
      <c r="I18" s="51"/>
      <c r="J18" s="51"/>
      <c r="L18" s="51"/>
    </row>
    <row r="19" spans="1:12" x14ac:dyDescent="0.25">
      <c r="A19" s="52">
        <v>4</v>
      </c>
      <c r="B19" s="88" t="s">
        <v>16</v>
      </c>
      <c r="C19" s="238">
        <v>47</v>
      </c>
      <c r="D19" s="171">
        <v>3.9573999999999994</v>
      </c>
      <c r="E19" s="276">
        <v>3.92</v>
      </c>
      <c r="F19" s="89">
        <v>26</v>
      </c>
      <c r="G19" s="456">
        <f t="shared" si="1"/>
        <v>26</v>
      </c>
      <c r="I19" s="51"/>
      <c r="J19" s="51"/>
      <c r="L19" s="51"/>
    </row>
    <row r="20" spans="1:12" x14ac:dyDescent="0.25">
      <c r="A20" s="52">
        <v>5</v>
      </c>
      <c r="B20" s="91" t="s">
        <v>94</v>
      </c>
      <c r="C20" s="241">
        <v>24</v>
      </c>
      <c r="D20" s="26">
        <v>3.8332999999999999</v>
      </c>
      <c r="E20" s="277">
        <v>3.92</v>
      </c>
      <c r="F20" s="91">
        <v>40</v>
      </c>
      <c r="G20" s="456">
        <f t="shared" si="1"/>
        <v>40</v>
      </c>
      <c r="I20" s="51"/>
      <c r="J20" s="51"/>
      <c r="L20" s="51"/>
    </row>
    <row r="21" spans="1:12" x14ac:dyDescent="0.25">
      <c r="A21" s="52">
        <v>6</v>
      </c>
      <c r="B21" s="89" t="s">
        <v>97</v>
      </c>
      <c r="C21" s="238">
        <v>26</v>
      </c>
      <c r="D21" s="171">
        <v>3.6923000000000004</v>
      </c>
      <c r="E21" s="276">
        <v>3.92</v>
      </c>
      <c r="F21" s="89">
        <v>65</v>
      </c>
      <c r="G21" s="456">
        <f t="shared" si="1"/>
        <v>65</v>
      </c>
      <c r="I21" s="51"/>
      <c r="J21" s="51"/>
      <c r="L21" s="51"/>
    </row>
    <row r="22" spans="1:12" x14ac:dyDescent="0.25">
      <c r="A22" s="52">
        <v>7</v>
      </c>
      <c r="B22" s="89" t="s">
        <v>14</v>
      </c>
      <c r="C22" s="238">
        <v>29</v>
      </c>
      <c r="D22" s="171">
        <v>3.5861999999999998</v>
      </c>
      <c r="E22" s="276">
        <v>3.92</v>
      </c>
      <c r="F22" s="89">
        <v>76</v>
      </c>
      <c r="G22" s="457">
        <f t="shared" si="1"/>
        <v>76</v>
      </c>
      <c r="I22" s="51"/>
      <c r="J22" s="51"/>
      <c r="L22" s="51"/>
    </row>
    <row r="23" spans="1:12" x14ac:dyDescent="0.25">
      <c r="A23" s="52">
        <v>8</v>
      </c>
      <c r="B23" s="89" t="s">
        <v>95</v>
      </c>
      <c r="C23" s="238">
        <v>21</v>
      </c>
      <c r="D23" s="171">
        <v>3.5238000000000005</v>
      </c>
      <c r="E23" s="276">
        <v>3.92</v>
      </c>
      <c r="F23" s="89">
        <v>80</v>
      </c>
      <c r="G23" s="456">
        <f t="shared" si="1"/>
        <v>80</v>
      </c>
      <c r="I23" s="51"/>
      <c r="J23" s="51"/>
      <c r="L23" s="51"/>
    </row>
    <row r="24" spans="1:12" x14ac:dyDescent="0.25">
      <c r="A24" s="52">
        <v>9</v>
      </c>
      <c r="B24" s="89" t="s">
        <v>93</v>
      </c>
      <c r="C24" s="238">
        <v>20</v>
      </c>
      <c r="D24" s="171">
        <v>3.5</v>
      </c>
      <c r="E24" s="276">
        <v>3.92</v>
      </c>
      <c r="F24" s="89">
        <v>83</v>
      </c>
      <c r="G24" s="456">
        <f t="shared" si="1"/>
        <v>83</v>
      </c>
      <c r="I24" s="51"/>
      <c r="J24" s="51"/>
      <c r="L24" s="51"/>
    </row>
    <row r="25" spans="1:12" ht="15.75" thickBot="1" x14ac:dyDescent="0.3">
      <c r="A25" s="59">
        <v>10</v>
      </c>
      <c r="B25" s="119" t="s">
        <v>96</v>
      </c>
      <c r="C25" s="239">
        <v>1</v>
      </c>
      <c r="D25" s="173">
        <v>3</v>
      </c>
      <c r="E25" s="278">
        <v>3.92</v>
      </c>
      <c r="F25" s="119">
        <v>97</v>
      </c>
      <c r="G25" s="461">
        <f t="shared" si="1"/>
        <v>97</v>
      </c>
      <c r="I25" s="51"/>
      <c r="J25" s="51"/>
      <c r="L25" s="51"/>
    </row>
    <row r="26" spans="1:12" ht="15.75" thickBot="1" x14ac:dyDescent="0.3">
      <c r="A26" s="463"/>
      <c r="B26" s="464" t="s">
        <v>71</v>
      </c>
      <c r="C26" s="214">
        <f>SUM(C27:C41)</f>
        <v>379</v>
      </c>
      <c r="D26" s="283">
        <f>AVERAGE(D27:D41)</f>
        <v>3.6004133333333335</v>
      </c>
      <c r="E26" s="279">
        <v>3.92</v>
      </c>
      <c r="F26" s="452"/>
      <c r="G26" s="465"/>
      <c r="I26" s="51"/>
      <c r="J26" s="51"/>
      <c r="L26" s="51"/>
    </row>
    <row r="27" spans="1:12" x14ac:dyDescent="0.25">
      <c r="A27" s="48">
        <v>1</v>
      </c>
      <c r="B27" s="37" t="s">
        <v>23</v>
      </c>
      <c r="C27" s="240">
        <v>58</v>
      </c>
      <c r="D27" s="170">
        <v>3.9827999999999997</v>
      </c>
      <c r="E27" s="275">
        <v>3.92</v>
      </c>
      <c r="F27" s="153">
        <v>24</v>
      </c>
      <c r="G27" s="460">
        <f t="shared" ref="G27:G82" si="2">F27</f>
        <v>24</v>
      </c>
      <c r="I27" s="51"/>
      <c r="J27" s="51"/>
      <c r="L27" s="51"/>
    </row>
    <row r="28" spans="1:12" x14ac:dyDescent="0.25">
      <c r="A28" s="52">
        <v>2</v>
      </c>
      <c r="B28" s="38" t="s">
        <v>26</v>
      </c>
      <c r="C28" s="238">
        <v>25</v>
      </c>
      <c r="D28" s="171">
        <v>3.96</v>
      </c>
      <c r="E28" s="276">
        <v>3.92</v>
      </c>
      <c r="F28" s="152">
        <v>25</v>
      </c>
      <c r="G28" s="456">
        <f t="shared" si="2"/>
        <v>25</v>
      </c>
      <c r="I28" s="51"/>
      <c r="J28" s="51"/>
      <c r="L28" s="51"/>
    </row>
    <row r="29" spans="1:12" x14ac:dyDescent="0.25">
      <c r="A29" s="52">
        <v>3</v>
      </c>
      <c r="B29" s="38" t="s">
        <v>19</v>
      </c>
      <c r="C29" s="238">
        <v>25</v>
      </c>
      <c r="D29" s="171">
        <v>3.8</v>
      </c>
      <c r="E29" s="276">
        <v>3.92</v>
      </c>
      <c r="F29" s="152">
        <v>47</v>
      </c>
      <c r="G29" s="456">
        <f t="shared" si="2"/>
        <v>47</v>
      </c>
      <c r="I29" s="51"/>
      <c r="J29" s="51"/>
      <c r="L29" s="51"/>
    </row>
    <row r="30" spans="1:12" x14ac:dyDescent="0.25">
      <c r="A30" s="52">
        <v>4</v>
      </c>
      <c r="B30" s="38" t="s">
        <v>24</v>
      </c>
      <c r="C30" s="238">
        <v>25</v>
      </c>
      <c r="D30" s="171">
        <v>3.76</v>
      </c>
      <c r="E30" s="276">
        <v>3.92</v>
      </c>
      <c r="F30" s="152">
        <v>52</v>
      </c>
      <c r="G30" s="456">
        <f t="shared" si="2"/>
        <v>52</v>
      </c>
      <c r="I30" s="51"/>
      <c r="J30" s="51"/>
      <c r="L30" s="51"/>
    </row>
    <row r="31" spans="1:12" x14ac:dyDescent="0.25">
      <c r="A31" s="52">
        <v>5</v>
      </c>
      <c r="B31" s="38" t="s">
        <v>86</v>
      </c>
      <c r="C31" s="238">
        <v>20</v>
      </c>
      <c r="D31" s="171">
        <v>3.75</v>
      </c>
      <c r="E31" s="276">
        <v>3.92</v>
      </c>
      <c r="F31" s="152">
        <v>54</v>
      </c>
      <c r="G31" s="456">
        <f t="shared" si="2"/>
        <v>54</v>
      </c>
      <c r="I31" s="51"/>
      <c r="J31" s="51"/>
      <c r="L31" s="51"/>
    </row>
    <row r="32" spans="1:12" x14ac:dyDescent="0.25">
      <c r="A32" s="52">
        <v>6</v>
      </c>
      <c r="B32" s="38" t="s">
        <v>99</v>
      </c>
      <c r="C32" s="238">
        <v>31</v>
      </c>
      <c r="D32" s="171">
        <v>3.7096999999999998</v>
      </c>
      <c r="E32" s="276">
        <v>3.92</v>
      </c>
      <c r="F32" s="152">
        <v>62</v>
      </c>
      <c r="G32" s="456">
        <f t="shared" si="2"/>
        <v>62</v>
      </c>
      <c r="I32" s="51"/>
      <c r="J32" s="51"/>
      <c r="L32" s="51"/>
    </row>
    <row r="33" spans="1:12" x14ac:dyDescent="0.25">
      <c r="A33" s="52">
        <v>7</v>
      </c>
      <c r="B33" s="38" t="s">
        <v>103</v>
      </c>
      <c r="C33" s="238">
        <v>19</v>
      </c>
      <c r="D33" s="171">
        <v>3.6842999999999995</v>
      </c>
      <c r="E33" s="276">
        <v>3.92</v>
      </c>
      <c r="F33" s="152">
        <v>66</v>
      </c>
      <c r="G33" s="456">
        <f t="shared" si="2"/>
        <v>66</v>
      </c>
      <c r="I33" s="51"/>
      <c r="J33" s="51"/>
      <c r="L33" s="51"/>
    </row>
    <row r="34" spans="1:12" x14ac:dyDescent="0.25">
      <c r="A34" s="52">
        <v>8</v>
      </c>
      <c r="B34" s="38" t="s">
        <v>102</v>
      </c>
      <c r="C34" s="238">
        <v>24</v>
      </c>
      <c r="D34" s="171">
        <v>3.6668000000000003</v>
      </c>
      <c r="E34" s="276">
        <v>3.92</v>
      </c>
      <c r="F34" s="152">
        <v>67</v>
      </c>
      <c r="G34" s="456">
        <f t="shared" si="2"/>
        <v>67</v>
      </c>
      <c r="I34" s="51"/>
      <c r="J34" s="51"/>
      <c r="L34" s="51"/>
    </row>
    <row r="35" spans="1:12" x14ac:dyDescent="0.25">
      <c r="A35" s="52">
        <v>9</v>
      </c>
      <c r="B35" s="38" t="s">
        <v>101</v>
      </c>
      <c r="C35" s="238">
        <v>17</v>
      </c>
      <c r="D35" s="171">
        <v>3.6469999999999994</v>
      </c>
      <c r="E35" s="276">
        <v>3.92</v>
      </c>
      <c r="F35" s="152">
        <v>70</v>
      </c>
      <c r="G35" s="456">
        <f t="shared" si="2"/>
        <v>70</v>
      </c>
      <c r="I35" s="51"/>
      <c r="J35" s="51"/>
      <c r="L35" s="51"/>
    </row>
    <row r="36" spans="1:12" x14ac:dyDescent="0.25">
      <c r="A36" s="52">
        <v>10</v>
      </c>
      <c r="B36" s="38" t="s">
        <v>98</v>
      </c>
      <c r="C36" s="238">
        <v>24</v>
      </c>
      <c r="D36" s="171">
        <v>3.5420000000000003</v>
      </c>
      <c r="E36" s="276">
        <v>3.92</v>
      </c>
      <c r="F36" s="152">
        <v>78</v>
      </c>
      <c r="G36" s="456">
        <f t="shared" si="2"/>
        <v>78</v>
      </c>
      <c r="I36" s="51"/>
      <c r="J36" s="51"/>
      <c r="L36" s="51"/>
    </row>
    <row r="37" spans="1:12" x14ac:dyDescent="0.25">
      <c r="A37" s="52">
        <v>11</v>
      </c>
      <c r="B37" s="38" t="s">
        <v>21</v>
      </c>
      <c r="C37" s="238">
        <v>23</v>
      </c>
      <c r="D37" s="171">
        <v>3.4780000000000002</v>
      </c>
      <c r="E37" s="276">
        <v>3.92</v>
      </c>
      <c r="F37" s="152">
        <v>85</v>
      </c>
      <c r="G37" s="456">
        <f t="shared" si="2"/>
        <v>85</v>
      </c>
      <c r="I37" s="51"/>
      <c r="J37" s="51"/>
      <c r="L37" s="51"/>
    </row>
    <row r="38" spans="1:12" x14ac:dyDescent="0.25">
      <c r="A38" s="52">
        <v>12</v>
      </c>
      <c r="B38" s="38" t="s">
        <v>27</v>
      </c>
      <c r="C38" s="238">
        <v>21</v>
      </c>
      <c r="D38" s="171">
        <v>3.4288999999999992</v>
      </c>
      <c r="E38" s="276">
        <v>3.92</v>
      </c>
      <c r="F38" s="152">
        <v>86</v>
      </c>
      <c r="G38" s="456">
        <f t="shared" si="2"/>
        <v>86</v>
      </c>
      <c r="I38" s="51"/>
      <c r="J38" s="51"/>
      <c r="L38" s="51"/>
    </row>
    <row r="39" spans="1:12" x14ac:dyDescent="0.25">
      <c r="A39" s="52">
        <v>13</v>
      </c>
      <c r="B39" s="38" t="s">
        <v>28</v>
      </c>
      <c r="C39" s="238">
        <v>20</v>
      </c>
      <c r="D39" s="171">
        <v>3.3</v>
      </c>
      <c r="E39" s="276">
        <v>3.92</v>
      </c>
      <c r="F39" s="152">
        <v>94</v>
      </c>
      <c r="G39" s="456">
        <f t="shared" si="2"/>
        <v>94</v>
      </c>
      <c r="I39" s="51"/>
      <c r="J39" s="51"/>
      <c r="L39" s="51"/>
    </row>
    <row r="40" spans="1:12" x14ac:dyDescent="0.25">
      <c r="A40" s="52">
        <v>14</v>
      </c>
      <c r="B40" s="38" t="s">
        <v>22</v>
      </c>
      <c r="C40" s="238">
        <v>26</v>
      </c>
      <c r="D40" s="171">
        <v>3.1538999999999997</v>
      </c>
      <c r="E40" s="276">
        <v>3.92</v>
      </c>
      <c r="F40" s="152">
        <v>95</v>
      </c>
      <c r="G40" s="456">
        <f t="shared" si="2"/>
        <v>95</v>
      </c>
      <c r="I40" s="51"/>
      <c r="J40" s="51"/>
      <c r="L40" s="51"/>
    </row>
    <row r="41" spans="1:12" ht="15.75" thickBot="1" x14ac:dyDescent="0.3">
      <c r="A41" s="59">
        <v>15</v>
      </c>
      <c r="B41" s="39" t="s">
        <v>25</v>
      </c>
      <c r="C41" s="239">
        <v>21</v>
      </c>
      <c r="D41" s="173">
        <v>3.1427999999999998</v>
      </c>
      <c r="E41" s="278">
        <v>3.92</v>
      </c>
      <c r="F41" s="179">
        <v>96</v>
      </c>
      <c r="G41" s="456">
        <f t="shared" si="2"/>
        <v>96</v>
      </c>
      <c r="I41" s="51"/>
      <c r="J41" s="51"/>
      <c r="L41" s="51"/>
    </row>
    <row r="42" spans="1:12" ht="15.75" thickBot="1" x14ac:dyDescent="0.3">
      <c r="A42" s="126"/>
      <c r="B42" s="127" t="s">
        <v>72</v>
      </c>
      <c r="C42" s="137">
        <f>SUM(C43:C56)</f>
        <v>545</v>
      </c>
      <c r="D42" s="141">
        <f>AVERAGE(D43:D56)</f>
        <v>3.8067071428571433</v>
      </c>
      <c r="E42" s="281">
        <v>3.92</v>
      </c>
      <c r="F42" s="210"/>
      <c r="G42" s="459"/>
      <c r="I42" s="51"/>
      <c r="J42" s="51"/>
      <c r="L42" s="51"/>
    </row>
    <row r="43" spans="1:12" ht="15" customHeight="1" x14ac:dyDescent="0.25">
      <c r="A43" s="48">
        <v>1</v>
      </c>
      <c r="B43" s="294" t="s">
        <v>37</v>
      </c>
      <c r="C43" s="466">
        <v>45</v>
      </c>
      <c r="D43" s="467">
        <v>4.2000999999999999</v>
      </c>
      <c r="E43" s="468">
        <v>3.92</v>
      </c>
      <c r="F43" s="469">
        <v>7</v>
      </c>
      <c r="G43" s="460">
        <f t="shared" si="2"/>
        <v>7</v>
      </c>
      <c r="I43" s="51"/>
      <c r="J43" s="51"/>
      <c r="L43" s="51"/>
    </row>
    <row r="44" spans="1:12" ht="15" customHeight="1" x14ac:dyDescent="0.25">
      <c r="A44" s="52">
        <v>2</v>
      </c>
      <c r="B44" s="38" t="s">
        <v>29</v>
      </c>
      <c r="C44" s="238">
        <v>81</v>
      </c>
      <c r="D44" s="171">
        <v>4.0494000000000003</v>
      </c>
      <c r="E44" s="276">
        <v>3.92</v>
      </c>
      <c r="F44" s="152">
        <v>12</v>
      </c>
      <c r="G44" s="456">
        <f t="shared" si="2"/>
        <v>12</v>
      </c>
      <c r="I44" s="51"/>
      <c r="J44" s="51"/>
      <c r="L44" s="51"/>
    </row>
    <row r="45" spans="1:12" ht="15" customHeight="1" x14ac:dyDescent="0.25">
      <c r="A45" s="52">
        <v>3</v>
      </c>
      <c r="B45" s="38" t="s">
        <v>143</v>
      </c>
      <c r="C45" s="238">
        <v>27</v>
      </c>
      <c r="D45" s="171">
        <v>4.0000999999999998</v>
      </c>
      <c r="E45" s="276">
        <v>3.92</v>
      </c>
      <c r="F45" s="152">
        <v>19</v>
      </c>
      <c r="G45" s="456">
        <f t="shared" si="2"/>
        <v>19</v>
      </c>
      <c r="I45" s="51"/>
      <c r="J45" s="51"/>
      <c r="L45" s="51"/>
    </row>
    <row r="46" spans="1:12" ht="15" customHeight="1" x14ac:dyDescent="0.25">
      <c r="A46" s="52">
        <v>4</v>
      </c>
      <c r="B46" s="38" t="s">
        <v>41</v>
      </c>
      <c r="C46" s="238">
        <v>22</v>
      </c>
      <c r="D46" s="171">
        <v>3.9996000000000005</v>
      </c>
      <c r="E46" s="276">
        <v>3.92</v>
      </c>
      <c r="F46" s="152">
        <v>23</v>
      </c>
      <c r="G46" s="456">
        <f t="shared" si="2"/>
        <v>23</v>
      </c>
      <c r="I46" s="51"/>
      <c r="J46" s="51"/>
      <c r="L46" s="51"/>
    </row>
    <row r="47" spans="1:12" ht="15" customHeight="1" x14ac:dyDescent="0.25">
      <c r="A47" s="52">
        <v>5</v>
      </c>
      <c r="B47" s="38" t="s">
        <v>87</v>
      </c>
      <c r="C47" s="238">
        <v>51</v>
      </c>
      <c r="D47" s="171">
        <v>3.9412000000000003</v>
      </c>
      <c r="E47" s="276">
        <v>3.92</v>
      </c>
      <c r="F47" s="152">
        <v>28</v>
      </c>
      <c r="G47" s="456">
        <f t="shared" si="2"/>
        <v>28</v>
      </c>
      <c r="I47" s="51"/>
      <c r="J47" s="51"/>
      <c r="L47" s="51"/>
    </row>
    <row r="48" spans="1:12" ht="15" customHeight="1" x14ac:dyDescent="0.25">
      <c r="A48" s="52">
        <v>6</v>
      </c>
      <c r="B48" s="38" t="s">
        <v>105</v>
      </c>
      <c r="C48" s="238">
        <v>25</v>
      </c>
      <c r="D48" s="171">
        <v>3.92</v>
      </c>
      <c r="E48" s="276">
        <v>3.92</v>
      </c>
      <c r="F48" s="152">
        <v>31</v>
      </c>
      <c r="G48" s="456">
        <f t="shared" si="2"/>
        <v>31</v>
      </c>
      <c r="I48" s="51"/>
      <c r="J48" s="51"/>
      <c r="L48" s="51"/>
    </row>
    <row r="49" spans="1:12" ht="15" customHeight="1" x14ac:dyDescent="0.25">
      <c r="A49" s="52">
        <v>7</v>
      </c>
      <c r="B49" s="38" t="s">
        <v>30</v>
      </c>
      <c r="C49" s="238">
        <v>25</v>
      </c>
      <c r="D49" s="171">
        <v>3.92</v>
      </c>
      <c r="E49" s="276">
        <v>3.92</v>
      </c>
      <c r="F49" s="152">
        <v>30</v>
      </c>
      <c r="G49" s="456">
        <f t="shared" si="2"/>
        <v>30</v>
      </c>
      <c r="I49" s="51"/>
      <c r="J49" s="51"/>
      <c r="L49" s="51"/>
    </row>
    <row r="50" spans="1:12" ht="15" customHeight="1" x14ac:dyDescent="0.25">
      <c r="A50" s="52">
        <v>8</v>
      </c>
      <c r="B50" s="38" t="s">
        <v>88</v>
      </c>
      <c r="C50" s="238">
        <v>26</v>
      </c>
      <c r="D50" s="171">
        <v>3.8076999999999996</v>
      </c>
      <c r="E50" s="276">
        <v>3.92</v>
      </c>
      <c r="F50" s="152">
        <v>44</v>
      </c>
      <c r="G50" s="456">
        <f t="shared" si="2"/>
        <v>44</v>
      </c>
      <c r="I50" s="51"/>
      <c r="J50" s="51"/>
      <c r="L50" s="51"/>
    </row>
    <row r="51" spans="1:12" ht="15" customHeight="1" x14ac:dyDescent="0.25">
      <c r="A51" s="52">
        <v>9</v>
      </c>
      <c r="B51" s="123" t="s">
        <v>39</v>
      </c>
      <c r="C51" s="241">
        <v>21</v>
      </c>
      <c r="D51" s="26">
        <v>3.7614999999999998</v>
      </c>
      <c r="E51" s="277">
        <v>3.92</v>
      </c>
      <c r="F51" s="206">
        <v>51</v>
      </c>
      <c r="G51" s="456">
        <f t="shared" si="2"/>
        <v>51</v>
      </c>
      <c r="I51" s="51"/>
      <c r="J51" s="51"/>
      <c r="L51" s="51"/>
    </row>
    <row r="52" spans="1:12" ht="15" customHeight="1" x14ac:dyDescent="0.25">
      <c r="A52" s="52">
        <v>10</v>
      </c>
      <c r="B52" s="38" t="s">
        <v>32</v>
      </c>
      <c r="C52" s="238">
        <v>45</v>
      </c>
      <c r="D52" s="171">
        <v>3.6667000000000001</v>
      </c>
      <c r="E52" s="276">
        <v>3.92</v>
      </c>
      <c r="F52" s="152">
        <v>68</v>
      </c>
      <c r="G52" s="456">
        <f t="shared" si="2"/>
        <v>68</v>
      </c>
      <c r="I52" s="51"/>
      <c r="J52" s="51"/>
      <c r="L52" s="51"/>
    </row>
    <row r="53" spans="1:12" ht="15" customHeight="1" x14ac:dyDescent="0.25">
      <c r="A53" s="52">
        <v>11</v>
      </c>
      <c r="B53" s="38" t="s">
        <v>40</v>
      </c>
      <c r="C53" s="238">
        <v>48</v>
      </c>
      <c r="D53" s="171">
        <v>3.6250999999999998</v>
      </c>
      <c r="E53" s="276">
        <v>3.92</v>
      </c>
      <c r="F53" s="152">
        <v>72</v>
      </c>
      <c r="G53" s="456">
        <f t="shared" si="2"/>
        <v>72</v>
      </c>
      <c r="I53" s="51"/>
      <c r="J53" s="51"/>
      <c r="L53" s="51"/>
    </row>
    <row r="54" spans="1:12" ht="15" customHeight="1" x14ac:dyDescent="0.25">
      <c r="A54" s="52">
        <v>12</v>
      </c>
      <c r="B54" s="123" t="s">
        <v>31</v>
      </c>
      <c r="C54" s="241">
        <v>23</v>
      </c>
      <c r="D54" s="26">
        <v>3.6087000000000002</v>
      </c>
      <c r="E54" s="277">
        <v>3.92</v>
      </c>
      <c r="F54" s="206">
        <v>74</v>
      </c>
      <c r="G54" s="456">
        <f t="shared" si="2"/>
        <v>74</v>
      </c>
      <c r="I54" s="51"/>
      <c r="J54" s="51"/>
      <c r="L54" s="51"/>
    </row>
    <row r="55" spans="1:12" ht="15" customHeight="1" x14ac:dyDescent="0.25">
      <c r="A55" s="52">
        <v>13</v>
      </c>
      <c r="B55" s="38" t="s">
        <v>142</v>
      </c>
      <c r="C55" s="238">
        <v>33</v>
      </c>
      <c r="D55" s="171">
        <v>3.4238999999999997</v>
      </c>
      <c r="E55" s="276">
        <v>3.92</v>
      </c>
      <c r="F55" s="152">
        <v>87</v>
      </c>
      <c r="G55" s="456">
        <f t="shared" si="2"/>
        <v>87</v>
      </c>
      <c r="I55" s="51"/>
      <c r="J55" s="51"/>
      <c r="L55" s="51"/>
    </row>
    <row r="56" spans="1:12" ht="15" customHeight="1" thickBot="1" x14ac:dyDescent="0.3">
      <c r="A56" s="59">
        <v>14</v>
      </c>
      <c r="B56" s="39" t="s">
        <v>136</v>
      </c>
      <c r="C56" s="239">
        <v>73</v>
      </c>
      <c r="D56" s="173">
        <v>3.3698999999999995</v>
      </c>
      <c r="E56" s="278">
        <v>3.92</v>
      </c>
      <c r="F56" s="179">
        <v>91</v>
      </c>
      <c r="G56" s="456">
        <f t="shared" si="2"/>
        <v>91</v>
      </c>
      <c r="I56" s="51"/>
      <c r="J56" s="51"/>
      <c r="L56" s="51"/>
    </row>
    <row r="57" spans="1:12" ht="15" customHeight="1" thickBot="1" x14ac:dyDescent="0.3">
      <c r="A57" s="126"/>
      <c r="B57" s="127" t="s">
        <v>73</v>
      </c>
      <c r="C57" s="137">
        <f>SUM(C58:C71)</f>
        <v>475</v>
      </c>
      <c r="D57" s="141">
        <f>AVERAGE(D58:D71)</f>
        <v>3.721078571428571</v>
      </c>
      <c r="E57" s="281">
        <v>3.92</v>
      </c>
      <c r="F57" s="210"/>
      <c r="G57" s="459"/>
      <c r="I57" s="51"/>
      <c r="J57" s="51"/>
      <c r="L57" s="51"/>
    </row>
    <row r="58" spans="1:12" x14ac:dyDescent="0.25">
      <c r="A58" s="61">
        <v>1</v>
      </c>
      <c r="B58" s="40" t="s">
        <v>109</v>
      </c>
      <c r="C58" s="237">
        <v>21</v>
      </c>
      <c r="D58" s="172">
        <v>4</v>
      </c>
      <c r="E58" s="280">
        <v>3.92</v>
      </c>
      <c r="F58" s="88">
        <v>21</v>
      </c>
      <c r="G58" s="460">
        <f t="shared" si="2"/>
        <v>21</v>
      </c>
      <c r="I58" s="51"/>
      <c r="J58" s="51"/>
      <c r="L58" s="51"/>
    </row>
    <row r="59" spans="1:12" x14ac:dyDescent="0.25">
      <c r="A59" s="52">
        <v>2</v>
      </c>
      <c r="B59" s="38" t="s">
        <v>45</v>
      </c>
      <c r="C59" s="238">
        <v>24</v>
      </c>
      <c r="D59" s="171">
        <v>4</v>
      </c>
      <c r="E59" s="276">
        <v>3.92</v>
      </c>
      <c r="F59" s="89">
        <v>22</v>
      </c>
      <c r="G59" s="456">
        <f t="shared" si="2"/>
        <v>22</v>
      </c>
      <c r="I59" s="51"/>
      <c r="J59" s="51"/>
      <c r="L59" s="51"/>
    </row>
    <row r="60" spans="1:12" x14ac:dyDescent="0.25">
      <c r="A60" s="52">
        <v>3</v>
      </c>
      <c r="B60" s="38" t="s">
        <v>108</v>
      </c>
      <c r="C60" s="238">
        <v>23</v>
      </c>
      <c r="D60" s="171">
        <v>3.9130000000000003</v>
      </c>
      <c r="E60" s="276">
        <v>3.92</v>
      </c>
      <c r="F60" s="89">
        <v>32</v>
      </c>
      <c r="G60" s="456">
        <f t="shared" si="2"/>
        <v>32</v>
      </c>
      <c r="I60" s="51"/>
      <c r="J60" s="51"/>
      <c r="L60" s="51"/>
    </row>
    <row r="61" spans="1:12" x14ac:dyDescent="0.25">
      <c r="A61" s="52">
        <v>4</v>
      </c>
      <c r="B61" s="38" t="s">
        <v>43</v>
      </c>
      <c r="C61" s="238">
        <v>18</v>
      </c>
      <c r="D61" s="171">
        <v>3.8334000000000001</v>
      </c>
      <c r="E61" s="276">
        <v>3.92</v>
      </c>
      <c r="F61" s="89">
        <v>39</v>
      </c>
      <c r="G61" s="456">
        <f t="shared" si="2"/>
        <v>39</v>
      </c>
      <c r="I61" s="51"/>
      <c r="J61" s="51"/>
      <c r="L61" s="51"/>
    </row>
    <row r="62" spans="1:12" x14ac:dyDescent="0.25">
      <c r="A62" s="52">
        <v>5</v>
      </c>
      <c r="B62" s="38" t="s">
        <v>46</v>
      </c>
      <c r="C62" s="238">
        <v>26</v>
      </c>
      <c r="D62" s="171">
        <v>3.8076999999999996</v>
      </c>
      <c r="E62" s="276">
        <v>3.92</v>
      </c>
      <c r="F62" s="89">
        <v>45</v>
      </c>
      <c r="G62" s="456">
        <f t="shared" si="2"/>
        <v>45</v>
      </c>
      <c r="I62" s="51"/>
      <c r="J62" s="51"/>
      <c r="L62" s="51"/>
    </row>
    <row r="63" spans="1:12" x14ac:dyDescent="0.25">
      <c r="A63" s="52">
        <v>6</v>
      </c>
      <c r="B63" s="38" t="s">
        <v>111</v>
      </c>
      <c r="C63" s="238">
        <v>51</v>
      </c>
      <c r="D63" s="171">
        <v>3.7843999999999998</v>
      </c>
      <c r="E63" s="276">
        <v>3.92</v>
      </c>
      <c r="F63" s="89">
        <v>49</v>
      </c>
      <c r="G63" s="456">
        <f t="shared" si="2"/>
        <v>49</v>
      </c>
      <c r="I63" s="51"/>
      <c r="J63" s="51"/>
      <c r="L63" s="51"/>
    </row>
    <row r="64" spans="1:12" x14ac:dyDescent="0.25">
      <c r="A64" s="52">
        <v>7</v>
      </c>
      <c r="B64" s="38" t="s">
        <v>110</v>
      </c>
      <c r="C64" s="238">
        <v>52</v>
      </c>
      <c r="D64" s="171">
        <v>3.7503000000000002</v>
      </c>
      <c r="E64" s="276">
        <v>3.92</v>
      </c>
      <c r="F64" s="89">
        <v>53</v>
      </c>
      <c r="G64" s="456">
        <f t="shared" si="2"/>
        <v>53</v>
      </c>
      <c r="I64" s="51"/>
      <c r="J64" s="51"/>
      <c r="L64" s="51"/>
    </row>
    <row r="65" spans="1:12" x14ac:dyDescent="0.25">
      <c r="A65" s="52">
        <v>8</v>
      </c>
      <c r="B65" s="38" t="s">
        <v>106</v>
      </c>
      <c r="C65" s="238">
        <v>48</v>
      </c>
      <c r="D65" s="171">
        <v>3.75</v>
      </c>
      <c r="E65" s="276">
        <v>3.92</v>
      </c>
      <c r="F65" s="89">
        <v>55</v>
      </c>
      <c r="G65" s="456">
        <f t="shared" si="2"/>
        <v>55</v>
      </c>
      <c r="I65" s="51"/>
      <c r="J65" s="51"/>
      <c r="L65" s="51"/>
    </row>
    <row r="66" spans="1:12" x14ac:dyDescent="0.25">
      <c r="A66" s="52">
        <v>9</v>
      </c>
      <c r="B66" s="38" t="s">
        <v>42</v>
      </c>
      <c r="C66" s="238">
        <v>24</v>
      </c>
      <c r="D66" s="171">
        <v>3.7496999999999998</v>
      </c>
      <c r="E66" s="276">
        <v>3.92</v>
      </c>
      <c r="F66" s="89">
        <v>56</v>
      </c>
      <c r="G66" s="456">
        <f t="shared" si="2"/>
        <v>56</v>
      </c>
      <c r="I66" s="51"/>
      <c r="J66" s="51"/>
      <c r="L66" s="51"/>
    </row>
    <row r="67" spans="1:12" x14ac:dyDescent="0.25">
      <c r="A67" s="52">
        <v>10</v>
      </c>
      <c r="B67" s="38" t="s">
        <v>135</v>
      </c>
      <c r="C67" s="238">
        <v>77</v>
      </c>
      <c r="D67" s="171">
        <v>3.7143000000000002</v>
      </c>
      <c r="E67" s="276">
        <v>3.92</v>
      </c>
      <c r="F67" s="89">
        <v>61</v>
      </c>
      <c r="G67" s="456">
        <f t="shared" si="2"/>
        <v>61</v>
      </c>
      <c r="I67" s="51"/>
      <c r="J67" s="51"/>
      <c r="L67" s="51"/>
    </row>
    <row r="68" spans="1:12" x14ac:dyDescent="0.25">
      <c r="A68" s="52">
        <v>11</v>
      </c>
      <c r="B68" s="38" t="s">
        <v>112</v>
      </c>
      <c r="C68" s="238">
        <v>31</v>
      </c>
      <c r="D68" s="171">
        <v>3.5484999999999998</v>
      </c>
      <c r="E68" s="276">
        <v>3.92</v>
      </c>
      <c r="F68" s="89">
        <v>77</v>
      </c>
      <c r="G68" s="456">
        <f t="shared" si="2"/>
        <v>77</v>
      </c>
      <c r="I68" s="51"/>
      <c r="J68" s="51"/>
      <c r="L68" s="51"/>
    </row>
    <row r="69" spans="1:12" x14ac:dyDescent="0.25">
      <c r="A69" s="52">
        <v>12</v>
      </c>
      <c r="B69" s="38" t="s">
        <v>44</v>
      </c>
      <c r="C69" s="238">
        <v>25</v>
      </c>
      <c r="D69" s="171">
        <v>3.48</v>
      </c>
      <c r="E69" s="276">
        <v>3.92</v>
      </c>
      <c r="F69" s="89">
        <v>84</v>
      </c>
      <c r="G69" s="456">
        <f t="shared" si="2"/>
        <v>84</v>
      </c>
      <c r="I69" s="51"/>
      <c r="J69" s="51"/>
      <c r="L69" s="51"/>
    </row>
    <row r="70" spans="1:12" x14ac:dyDescent="0.25">
      <c r="A70" s="52">
        <v>13</v>
      </c>
      <c r="B70" s="38" t="s">
        <v>107</v>
      </c>
      <c r="C70" s="238">
        <v>27</v>
      </c>
      <c r="D70" s="171">
        <v>3.407</v>
      </c>
      <c r="E70" s="276">
        <v>3.92</v>
      </c>
      <c r="F70" s="89">
        <v>88</v>
      </c>
      <c r="G70" s="456">
        <f t="shared" si="2"/>
        <v>88</v>
      </c>
      <c r="I70" s="51"/>
      <c r="J70" s="51"/>
      <c r="L70" s="51"/>
    </row>
    <row r="71" spans="1:12" ht="15.75" thickBot="1" x14ac:dyDescent="0.3">
      <c r="A71" s="52">
        <v>14</v>
      </c>
      <c r="B71" s="38" t="s">
        <v>113</v>
      </c>
      <c r="C71" s="238">
        <v>28</v>
      </c>
      <c r="D71" s="171">
        <v>3.3568000000000002</v>
      </c>
      <c r="E71" s="276">
        <v>3.92</v>
      </c>
      <c r="F71" s="89">
        <v>92</v>
      </c>
      <c r="G71" s="462">
        <f t="shared" si="2"/>
        <v>92</v>
      </c>
      <c r="I71" s="51"/>
      <c r="J71" s="51"/>
      <c r="L71" s="51"/>
    </row>
    <row r="72" spans="1:12" ht="15.75" thickBot="1" x14ac:dyDescent="0.3">
      <c r="A72" s="126"/>
      <c r="B72" s="127" t="s">
        <v>74</v>
      </c>
      <c r="C72" s="137">
        <f>SUM(C73:C101)</f>
        <v>1218</v>
      </c>
      <c r="D72" s="141">
        <f>AVERAGE(D73:D101)</f>
        <v>3.7536517241379306</v>
      </c>
      <c r="E72" s="281">
        <v>3.92</v>
      </c>
      <c r="F72" s="210"/>
      <c r="G72" s="459"/>
      <c r="I72" s="51"/>
      <c r="J72" s="51"/>
      <c r="L72" s="51"/>
    </row>
    <row r="73" spans="1:12" x14ac:dyDescent="0.25">
      <c r="A73" s="48">
        <v>1</v>
      </c>
      <c r="B73" s="12" t="s">
        <v>145</v>
      </c>
      <c r="C73" s="286">
        <v>27</v>
      </c>
      <c r="D73" s="285">
        <v>4.2591999999999999</v>
      </c>
      <c r="E73" s="273">
        <v>3.92</v>
      </c>
      <c r="F73" s="293">
        <v>4</v>
      </c>
      <c r="G73" s="460">
        <f t="shared" si="2"/>
        <v>4</v>
      </c>
      <c r="I73" s="51"/>
      <c r="J73" s="51"/>
      <c r="L73" s="51"/>
    </row>
    <row r="74" spans="1:12" x14ac:dyDescent="0.25">
      <c r="A74" s="52">
        <v>2</v>
      </c>
      <c r="B74" s="12" t="s">
        <v>123</v>
      </c>
      <c r="C74" s="286">
        <v>28</v>
      </c>
      <c r="D74" s="285">
        <v>4.2146999999999997</v>
      </c>
      <c r="E74" s="273">
        <v>3.92</v>
      </c>
      <c r="F74" s="293">
        <v>6</v>
      </c>
      <c r="G74" s="456">
        <f t="shared" si="2"/>
        <v>6</v>
      </c>
      <c r="I74" s="51"/>
      <c r="J74" s="51"/>
      <c r="L74" s="51"/>
    </row>
    <row r="75" spans="1:12" x14ac:dyDescent="0.25">
      <c r="A75" s="52">
        <v>3</v>
      </c>
      <c r="B75" s="12" t="s">
        <v>129</v>
      </c>
      <c r="C75" s="286">
        <v>55</v>
      </c>
      <c r="D75" s="285">
        <v>4.0545999999999998</v>
      </c>
      <c r="E75" s="273">
        <v>3.92</v>
      </c>
      <c r="F75" s="293">
        <v>10</v>
      </c>
      <c r="G75" s="456">
        <f t="shared" si="2"/>
        <v>10</v>
      </c>
      <c r="I75" s="51"/>
      <c r="J75" s="51"/>
      <c r="L75" s="51"/>
    </row>
    <row r="76" spans="1:12" x14ac:dyDescent="0.25">
      <c r="A76" s="52">
        <v>4</v>
      </c>
      <c r="B76" s="12" t="s">
        <v>126</v>
      </c>
      <c r="C76" s="286">
        <v>20</v>
      </c>
      <c r="D76" s="285">
        <v>4.05</v>
      </c>
      <c r="E76" s="273">
        <v>3.92</v>
      </c>
      <c r="F76" s="293">
        <v>11</v>
      </c>
      <c r="G76" s="456">
        <f t="shared" si="2"/>
        <v>11</v>
      </c>
      <c r="I76" s="51"/>
      <c r="J76" s="51"/>
      <c r="L76" s="51"/>
    </row>
    <row r="77" spans="1:12" x14ac:dyDescent="0.25">
      <c r="A77" s="52">
        <v>5</v>
      </c>
      <c r="B77" s="12" t="s">
        <v>116</v>
      </c>
      <c r="C77" s="286">
        <v>25</v>
      </c>
      <c r="D77" s="285">
        <v>4.04</v>
      </c>
      <c r="E77" s="273">
        <v>3.92</v>
      </c>
      <c r="F77" s="293">
        <v>17</v>
      </c>
      <c r="G77" s="456">
        <f t="shared" si="2"/>
        <v>17</v>
      </c>
      <c r="I77" s="51"/>
      <c r="J77" s="51"/>
      <c r="L77" s="51"/>
    </row>
    <row r="78" spans="1:12" x14ac:dyDescent="0.25">
      <c r="A78" s="52">
        <v>6</v>
      </c>
      <c r="B78" s="12" t="s">
        <v>115</v>
      </c>
      <c r="C78" s="286">
        <v>31</v>
      </c>
      <c r="D78" s="285">
        <v>4.0325999999999995</v>
      </c>
      <c r="E78" s="273">
        <v>3.92</v>
      </c>
      <c r="F78" s="293">
        <v>18</v>
      </c>
      <c r="G78" s="456">
        <f t="shared" si="2"/>
        <v>18</v>
      </c>
      <c r="I78" s="51"/>
      <c r="J78" s="51"/>
      <c r="L78" s="51"/>
    </row>
    <row r="79" spans="1:12" x14ac:dyDescent="0.25">
      <c r="A79" s="52">
        <v>7</v>
      </c>
      <c r="B79" s="12" t="s">
        <v>127</v>
      </c>
      <c r="C79" s="286">
        <v>27</v>
      </c>
      <c r="D79" s="285">
        <v>4.0000999999999998</v>
      </c>
      <c r="E79" s="273">
        <v>3.92</v>
      </c>
      <c r="F79" s="293">
        <v>20</v>
      </c>
      <c r="G79" s="456">
        <f t="shared" si="2"/>
        <v>20</v>
      </c>
      <c r="I79" s="51"/>
      <c r="J79" s="51"/>
      <c r="L79" s="51"/>
    </row>
    <row r="80" spans="1:12" x14ac:dyDescent="0.25">
      <c r="A80" s="52">
        <v>8</v>
      </c>
      <c r="B80" s="12" t="s">
        <v>77</v>
      </c>
      <c r="C80" s="286">
        <v>55</v>
      </c>
      <c r="D80" s="285">
        <v>3.9090999999999996</v>
      </c>
      <c r="E80" s="273">
        <v>3.92</v>
      </c>
      <c r="F80" s="293">
        <v>34</v>
      </c>
      <c r="G80" s="456">
        <f t="shared" si="2"/>
        <v>34</v>
      </c>
      <c r="I80" s="51"/>
      <c r="J80" s="51"/>
      <c r="L80" s="51"/>
    </row>
    <row r="81" spans="1:12" x14ac:dyDescent="0.25">
      <c r="A81" s="52">
        <v>9</v>
      </c>
      <c r="B81" s="12" t="s">
        <v>49</v>
      </c>
      <c r="C81" s="286">
        <v>45</v>
      </c>
      <c r="D81" s="285">
        <v>3.8889000000000005</v>
      </c>
      <c r="E81" s="273">
        <v>3.92</v>
      </c>
      <c r="F81" s="293">
        <v>36</v>
      </c>
      <c r="G81" s="456">
        <f t="shared" si="2"/>
        <v>36</v>
      </c>
      <c r="I81" s="51"/>
      <c r="J81" s="51"/>
      <c r="L81" s="51"/>
    </row>
    <row r="82" spans="1:12" x14ac:dyDescent="0.25">
      <c r="A82" s="52">
        <v>10</v>
      </c>
      <c r="B82" s="12" t="s">
        <v>130</v>
      </c>
      <c r="C82" s="284">
        <v>50</v>
      </c>
      <c r="D82" s="285">
        <v>3.88</v>
      </c>
      <c r="E82" s="273">
        <v>3.92</v>
      </c>
      <c r="F82" s="293">
        <v>37</v>
      </c>
      <c r="G82" s="456">
        <f t="shared" si="2"/>
        <v>37</v>
      </c>
      <c r="I82" s="51"/>
      <c r="J82" s="51"/>
      <c r="L82" s="51"/>
    </row>
    <row r="83" spans="1:12" x14ac:dyDescent="0.25">
      <c r="A83" s="52">
        <v>11</v>
      </c>
      <c r="B83" s="12" t="s">
        <v>132</v>
      </c>
      <c r="C83" s="286">
        <v>85</v>
      </c>
      <c r="D83" s="285">
        <v>3.8473999999999999</v>
      </c>
      <c r="E83" s="273">
        <v>3.92</v>
      </c>
      <c r="F83" s="293">
        <v>38</v>
      </c>
      <c r="G83" s="456">
        <f t="shared" ref="G83:G101" si="3">F83</f>
        <v>38</v>
      </c>
      <c r="I83" s="51"/>
      <c r="J83" s="51"/>
      <c r="L83" s="51"/>
    </row>
    <row r="84" spans="1:12" x14ac:dyDescent="0.25">
      <c r="A84" s="52">
        <v>12</v>
      </c>
      <c r="B84" s="12" t="s">
        <v>128</v>
      </c>
      <c r="C84" s="286">
        <v>64</v>
      </c>
      <c r="D84" s="285">
        <v>3.8281000000000001</v>
      </c>
      <c r="E84" s="273">
        <v>3.92</v>
      </c>
      <c r="F84" s="293">
        <v>41</v>
      </c>
      <c r="G84" s="456">
        <f t="shared" si="3"/>
        <v>41</v>
      </c>
      <c r="I84" s="51"/>
      <c r="J84" s="51"/>
      <c r="L84" s="51"/>
    </row>
    <row r="85" spans="1:12" x14ac:dyDescent="0.25">
      <c r="A85" s="52">
        <v>13</v>
      </c>
      <c r="B85" s="12" t="s">
        <v>124</v>
      </c>
      <c r="C85" s="286">
        <v>29</v>
      </c>
      <c r="D85" s="285">
        <v>3.8275999999999999</v>
      </c>
      <c r="E85" s="273">
        <v>3.92</v>
      </c>
      <c r="F85" s="293">
        <v>42</v>
      </c>
      <c r="G85" s="456">
        <f t="shared" si="3"/>
        <v>42</v>
      </c>
      <c r="I85" s="51"/>
      <c r="J85" s="51"/>
      <c r="L85" s="51"/>
    </row>
    <row r="86" spans="1:12" x14ac:dyDescent="0.25">
      <c r="A86" s="52">
        <v>14</v>
      </c>
      <c r="B86" s="12" t="s">
        <v>118</v>
      </c>
      <c r="C86" s="286">
        <v>54</v>
      </c>
      <c r="D86" s="285">
        <v>3.8144999999999998</v>
      </c>
      <c r="E86" s="273">
        <v>3.92</v>
      </c>
      <c r="F86" s="293">
        <v>43</v>
      </c>
      <c r="G86" s="456">
        <f t="shared" si="3"/>
        <v>43</v>
      </c>
      <c r="I86" s="51"/>
      <c r="J86" s="51"/>
      <c r="L86" s="51"/>
    </row>
    <row r="87" spans="1:12" x14ac:dyDescent="0.25">
      <c r="A87" s="52">
        <v>15</v>
      </c>
      <c r="B87" s="12" t="s">
        <v>79</v>
      </c>
      <c r="C87" s="286">
        <v>88</v>
      </c>
      <c r="D87" s="285">
        <v>3.8067999999999995</v>
      </c>
      <c r="E87" s="273">
        <v>3.92</v>
      </c>
      <c r="F87" s="293">
        <v>46</v>
      </c>
      <c r="G87" s="456">
        <f t="shared" si="3"/>
        <v>46</v>
      </c>
      <c r="I87" s="51"/>
      <c r="J87" s="51"/>
      <c r="L87" s="51"/>
    </row>
    <row r="88" spans="1:12" x14ac:dyDescent="0.25">
      <c r="A88" s="52">
        <v>16</v>
      </c>
      <c r="B88" s="12" t="s">
        <v>114</v>
      </c>
      <c r="C88" s="286">
        <v>26</v>
      </c>
      <c r="D88" s="285">
        <v>3.7690999999999999</v>
      </c>
      <c r="E88" s="273">
        <v>3.92</v>
      </c>
      <c r="F88" s="293">
        <v>50</v>
      </c>
      <c r="G88" s="456">
        <f t="shared" si="3"/>
        <v>50</v>
      </c>
      <c r="I88" s="51"/>
      <c r="J88" s="51"/>
      <c r="L88" s="51"/>
    </row>
    <row r="89" spans="1:12" x14ac:dyDescent="0.25">
      <c r="A89" s="52">
        <v>17</v>
      </c>
      <c r="B89" s="12" t="s">
        <v>131</v>
      </c>
      <c r="C89" s="286">
        <v>111</v>
      </c>
      <c r="D89" s="285">
        <v>3.7302</v>
      </c>
      <c r="E89" s="273">
        <v>3.92</v>
      </c>
      <c r="F89" s="293">
        <v>57</v>
      </c>
      <c r="G89" s="456">
        <f t="shared" si="3"/>
        <v>57</v>
      </c>
      <c r="I89" s="51"/>
      <c r="J89" s="51"/>
      <c r="L89" s="51"/>
    </row>
    <row r="90" spans="1:12" x14ac:dyDescent="0.25">
      <c r="A90" s="52">
        <v>18</v>
      </c>
      <c r="B90" s="12" t="s">
        <v>47</v>
      </c>
      <c r="C90" s="286">
        <v>18</v>
      </c>
      <c r="D90" s="285">
        <v>3.7222000000000004</v>
      </c>
      <c r="E90" s="273">
        <v>3.92</v>
      </c>
      <c r="F90" s="293">
        <v>58</v>
      </c>
      <c r="G90" s="456">
        <f t="shared" si="3"/>
        <v>58</v>
      </c>
      <c r="I90" s="51"/>
      <c r="J90" s="51"/>
      <c r="L90" s="51"/>
    </row>
    <row r="91" spans="1:12" x14ac:dyDescent="0.25">
      <c r="A91" s="52">
        <v>19</v>
      </c>
      <c r="B91" s="12" t="s">
        <v>117</v>
      </c>
      <c r="C91" s="286">
        <v>50</v>
      </c>
      <c r="D91" s="285">
        <v>3.72</v>
      </c>
      <c r="E91" s="273">
        <v>3.92</v>
      </c>
      <c r="F91" s="293">
        <v>60</v>
      </c>
      <c r="G91" s="456">
        <f t="shared" si="3"/>
        <v>60</v>
      </c>
      <c r="I91" s="51"/>
      <c r="J91" s="51"/>
      <c r="L91" s="51"/>
    </row>
    <row r="92" spans="1:12" x14ac:dyDescent="0.25">
      <c r="A92" s="52">
        <v>20</v>
      </c>
      <c r="B92" s="12" t="s">
        <v>122</v>
      </c>
      <c r="C92" s="286">
        <v>51</v>
      </c>
      <c r="D92" s="285">
        <v>3.7055000000000002</v>
      </c>
      <c r="E92" s="273">
        <v>3.92</v>
      </c>
      <c r="F92" s="293">
        <v>63</v>
      </c>
      <c r="G92" s="456">
        <f t="shared" si="3"/>
        <v>63</v>
      </c>
      <c r="I92" s="51"/>
      <c r="J92" s="51"/>
      <c r="L92" s="51"/>
    </row>
    <row r="93" spans="1:12" x14ac:dyDescent="0.25">
      <c r="A93" s="52">
        <v>21</v>
      </c>
      <c r="B93" s="12" t="s">
        <v>76</v>
      </c>
      <c r="C93" s="286">
        <v>49</v>
      </c>
      <c r="D93" s="285">
        <v>3.6531000000000002</v>
      </c>
      <c r="E93" s="273">
        <v>3.92</v>
      </c>
      <c r="F93" s="293">
        <v>69</v>
      </c>
      <c r="G93" s="456">
        <f t="shared" si="3"/>
        <v>69</v>
      </c>
      <c r="I93" s="51"/>
      <c r="J93" s="51"/>
      <c r="L93" s="51"/>
    </row>
    <row r="94" spans="1:12" x14ac:dyDescent="0.25">
      <c r="A94" s="52">
        <v>22</v>
      </c>
      <c r="B94" s="12" t="s">
        <v>120</v>
      </c>
      <c r="C94" s="286">
        <v>24</v>
      </c>
      <c r="D94" s="285">
        <v>3.6249000000000002</v>
      </c>
      <c r="E94" s="273">
        <v>3.92</v>
      </c>
      <c r="F94" s="293">
        <v>73</v>
      </c>
      <c r="G94" s="456">
        <f t="shared" si="3"/>
        <v>73</v>
      </c>
      <c r="I94" s="51"/>
      <c r="J94" s="51"/>
      <c r="L94" s="51"/>
    </row>
    <row r="95" spans="1:12" x14ac:dyDescent="0.25">
      <c r="A95" s="52">
        <v>23</v>
      </c>
      <c r="B95" s="12" t="s">
        <v>138</v>
      </c>
      <c r="C95" s="286">
        <v>28</v>
      </c>
      <c r="D95" s="285">
        <v>3.6071</v>
      </c>
      <c r="E95" s="273">
        <v>3.92</v>
      </c>
      <c r="F95" s="293">
        <v>75</v>
      </c>
      <c r="G95" s="456">
        <f t="shared" si="3"/>
        <v>75</v>
      </c>
      <c r="I95" s="51"/>
      <c r="J95" s="51"/>
      <c r="L95" s="51"/>
    </row>
    <row r="96" spans="1:12" x14ac:dyDescent="0.25">
      <c r="A96" s="52">
        <v>24</v>
      </c>
      <c r="B96" s="12" t="s">
        <v>119</v>
      </c>
      <c r="C96" s="286">
        <v>26</v>
      </c>
      <c r="D96" s="285">
        <v>3.5383999999999998</v>
      </c>
      <c r="E96" s="273">
        <v>3.92</v>
      </c>
      <c r="F96" s="293">
        <v>79</v>
      </c>
      <c r="G96" s="456">
        <f t="shared" si="3"/>
        <v>79</v>
      </c>
      <c r="I96" s="51"/>
      <c r="J96" s="51"/>
      <c r="L96" s="51"/>
    </row>
    <row r="97" spans="1:12" x14ac:dyDescent="0.25">
      <c r="A97" s="52">
        <v>25</v>
      </c>
      <c r="B97" s="12" t="s">
        <v>121</v>
      </c>
      <c r="C97" s="286">
        <v>24</v>
      </c>
      <c r="D97" s="285">
        <v>3.5000999999999998</v>
      </c>
      <c r="E97" s="273">
        <v>3.92</v>
      </c>
      <c r="F97" s="293">
        <v>82</v>
      </c>
      <c r="G97" s="456">
        <f t="shared" si="3"/>
        <v>82</v>
      </c>
      <c r="I97" s="51"/>
      <c r="J97" s="51"/>
      <c r="L97" s="51"/>
    </row>
    <row r="98" spans="1:12" x14ac:dyDescent="0.25">
      <c r="A98" s="52">
        <v>26</v>
      </c>
      <c r="B98" s="12" t="s">
        <v>139</v>
      </c>
      <c r="C98" s="286">
        <v>26</v>
      </c>
      <c r="D98" s="285">
        <v>3.3846999999999996</v>
      </c>
      <c r="E98" s="273">
        <v>3.92</v>
      </c>
      <c r="F98" s="293">
        <v>89</v>
      </c>
      <c r="G98" s="456">
        <f t="shared" si="3"/>
        <v>89</v>
      </c>
      <c r="I98" s="51"/>
      <c r="J98" s="51"/>
      <c r="L98" s="51"/>
    </row>
    <row r="99" spans="1:12" x14ac:dyDescent="0.25">
      <c r="A99" s="52">
        <v>27</v>
      </c>
      <c r="B99" s="12" t="s">
        <v>125</v>
      </c>
      <c r="C99" s="286">
        <v>29</v>
      </c>
      <c r="D99" s="285">
        <v>3.3794</v>
      </c>
      <c r="E99" s="273">
        <v>3.92</v>
      </c>
      <c r="F99" s="293">
        <v>90</v>
      </c>
      <c r="G99" s="456">
        <f t="shared" si="3"/>
        <v>90</v>
      </c>
      <c r="I99" s="51"/>
      <c r="J99" s="51"/>
      <c r="L99" s="51"/>
    </row>
    <row r="100" spans="1:12" x14ac:dyDescent="0.25">
      <c r="A100" s="52">
        <v>28</v>
      </c>
      <c r="B100" s="12" t="s">
        <v>78</v>
      </c>
      <c r="C100" s="286">
        <v>55</v>
      </c>
      <c r="D100" s="285">
        <v>3.3453999999999997</v>
      </c>
      <c r="E100" s="273">
        <v>3.92</v>
      </c>
      <c r="F100" s="293">
        <v>93</v>
      </c>
      <c r="G100" s="457">
        <f t="shared" si="3"/>
        <v>93</v>
      </c>
      <c r="I100" s="51"/>
      <c r="J100" s="51"/>
      <c r="L100" s="51"/>
    </row>
    <row r="101" spans="1:12" ht="15.75" thickBot="1" x14ac:dyDescent="0.3">
      <c r="A101" s="52">
        <v>29</v>
      </c>
      <c r="B101" s="12" t="s">
        <v>141</v>
      </c>
      <c r="C101" s="284">
        <v>18</v>
      </c>
      <c r="D101" s="285">
        <v>2.7222000000000004</v>
      </c>
      <c r="E101" s="273">
        <v>3.92</v>
      </c>
      <c r="F101" s="293">
        <v>98</v>
      </c>
      <c r="G101" s="456">
        <f t="shared" si="3"/>
        <v>98</v>
      </c>
      <c r="I101" s="51"/>
      <c r="J101" s="51"/>
      <c r="L101" s="51"/>
    </row>
    <row r="102" spans="1:12" ht="15.75" thickBot="1" x14ac:dyDescent="0.3">
      <c r="A102" s="126"/>
      <c r="B102" s="127" t="s">
        <v>75</v>
      </c>
      <c r="C102" s="137">
        <f>SUM(C103:C109)</f>
        <v>318</v>
      </c>
      <c r="D102" s="141">
        <f>AVERAGE(D103:D109)</f>
        <v>4.0574571428571433</v>
      </c>
      <c r="E102" s="281">
        <v>3.92</v>
      </c>
      <c r="F102" s="210"/>
      <c r="G102" s="459"/>
      <c r="I102" s="51"/>
      <c r="J102" s="51"/>
      <c r="L102" s="51"/>
    </row>
    <row r="103" spans="1:12" x14ac:dyDescent="0.25">
      <c r="A103" s="48">
        <v>1</v>
      </c>
      <c r="B103" s="37" t="s">
        <v>53</v>
      </c>
      <c r="C103" s="240">
        <v>28</v>
      </c>
      <c r="D103" s="170">
        <v>4.7856999999999994</v>
      </c>
      <c r="E103" s="275">
        <v>3.92</v>
      </c>
      <c r="F103" s="93">
        <v>1</v>
      </c>
      <c r="G103" s="460">
        <f t="shared" ref="G103:G109" si="4">F103</f>
        <v>1</v>
      </c>
      <c r="I103" s="51"/>
      <c r="J103" s="51"/>
      <c r="L103" s="51"/>
    </row>
    <row r="104" spans="1:12" x14ac:dyDescent="0.25">
      <c r="A104" s="61">
        <v>2</v>
      </c>
      <c r="B104" s="38" t="s">
        <v>50</v>
      </c>
      <c r="C104" s="238">
        <v>27</v>
      </c>
      <c r="D104" s="171">
        <v>4.2588999999999997</v>
      </c>
      <c r="E104" s="276">
        <v>3.92</v>
      </c>
      <c r="F104" s="89">
        <v>5</v>
      </c>
      <c r="G104" s="456">
        <f t="shared" si="4"/>
        <v>5</v>
      </c>
      <c r="I104" s="51"/>
      <c r="J104" s="51"/>
      <c r="L104" s="51"/>
    </row>
    <row r="105" spans="1:12" x14ac:dyDescent="0.25">
      <c r="A105" s="61">
        <v>3</v>
      </c>
      <c r="B105" s="38" t="s">
        <v>54</v>
      </c>
      <c r="C105" s="238">
        <v>21</v>
      </c>
      <c r="D105" s="171">
        <v>4.0476000000000001</v>
      </c>
      <c r="E105" s="276">
        <v>3.92</v>
      </c>
      <c r="F105" s="89">
        <v>13</v>
      </c>
      <c r="G105" s="456">
        <f t="shared" si="4"/>
        <v>13</v>
      </c>
      <c r="I105" s="51"/>
      <c r="J105" s="51"/>
      <c r="L105" s="51"/>
    </row>
    <row r="106" spans="1:12" x14ac:dyDescent="0.25">
      <c r="A106" s="61">
        <v>4</v>
      </c>
      <c r="B106" s="38" t="s">
        <v>133</v>
      </c>
      <c r="C106" s="238">
        <v>23</v>
      </c>
      <c r="D106" s="171">
        <v>4.0434999999999999</v>
      </c>
      <c r="E106" s="276">
        <v>3.92</v>
      </c>
      <c r="F106" s="89">
        <v>15</v>
      </c>
      <c r="G106" s="456">
        <f t="shared" si="4"/>
        <v>15</v>
      </c>
      <c r="I106" s="51"/>
      <c r="J106" s="51"/>
      <c r="L106" s="51"/>
    </row>
    <row r="107" spans="1:12" x14ac:dyDescent="0.25">
      <c r="A107" s="61">
        <v>5</v>
      </c>
      <c r="B107" s="38" t="s">
        <v>52</v>
      </c>
      <c r="C107" s="238">
        <v>26</v>
      </c>
      <c r="D107" s="171">
        <v>3.9226999999999999</v>
      </c>
      <c r="E107" s="276">
        <v>3.92</v>
      </c>
      <c r="F107" s="89">
        <v>29</v>
      </c>
      <c r="G107" s="456">
        <f t="shared" si="4"/>
        <v>29</v>
      </c>
      <c r="I107" s="51"/>
      <c r="J107" s="51"/>
      <c r="L107" s="51"/>
    </row>
    <row r="108" spans="1:12" x14ac:dyDescent="0.25">
      <c r="A108" s="61">
        <v>6</v>
      </c>
      <c r="B108" s="38" t="s">
        <v>134</v>
      </c>
      <c r="C108" s="238">
        <v>101</v>
      </c>
      <c r="D108" s="171">
        <v>3.7025999999999999</v>
      </c>
      <c r="E108" s="276">
        <v>3.92</v>
      </c>
      <c r="F108" s="89">
        <v>64</v>
      </c>
      <c r="G108" s="456">
        <f t="shared" si="4"/>
        <v>64</v>
      </c>
      <c r="I108" s="51"/>
      <c r="J108" s="51"/>
      <c r="L108" s="51"/>
    </row>
    <row r="109" spans="1:12" ht="15.75" thickBot="1" x14ac:dyDescent="0.3">
      <c r="A109" s="470">
        <v>7</v>
      </c>
      <c r="B109" s="39" t="s">
        <v>137</v>
      </c>
      <c r="C109" s="239">
        <v>92</v>
      </c>
      <c r="D109" s="173">
        <v>3.6412</v>
      </c>
      <c r="E109" s="278">
        <v>3.92</v>
      </c>
      <c r="F109" s="119">
        <v>71</v>
      </c>
      <c r="G109" s="461">
        <f t="shared" si="4"/>
        <v>71</v>
      </c>
      <c r="I109" s="51"/>
      <c r="J109" s="51"/>
      <c r="L109" s="51"/>
    </row>
    <row r="110" spans="1:12" x14ac:dyDescent="0.25">
      <c r="A110" s="96" t="s">
        <v>82</v>
      </c>
      <c r="B110" s="62"/>
      <c r="C110" s="62"/>
      <c r="D110" s="143">
        <f>$D$4</f>
        <v>3.7709295918367345</v>
      </c>
      <c r="E110" s="62"/>
      <c r="F110" s="62"/>
    </row>
    <row r="111" spans="1:12" x14ac:dyDescent="0.25">
      <c r="A111" s="97" t="s">
        <v>83</v>
      </c>
      <c r="D111" s="449">
        <v>3.92</v>
      </c>
      <c r="G111" s="138"/>
    </row>
  </sheetData>
  <mergeCells count="4">
    <mergeCell ref="C2:F2"/>
    <mergeCell ref="G2:G3"/>
    <mergeCell ref="A2:A3"/>
    <mergeCell ref="B2:B3"/>
  </mergeCells>
  <conditionalFormatting sqref="D4:D111">
    <cfRule type="cellIs" dxfId="25" priority="610" stopIfTrue="1" operator="between">
      <formula>$D$110</formula>
      <formula>3.765</formula>
    </cfRule>
    <cfRule type="cellIs" dxfId="24" priority="611" stopIfTrue="1" operator="lessThan">
      <formula>3.495</formula>
    </cfRule>
    <cfRule type="cellIs" dxfId="23" priority="612" stopIfTrue="1" operator="between">
      <formula>$D$110</formula>
      <formula>3.495</formula>
    </cfRule>
    <cfRule type="cellIs" dxfId="22" priority="613" stopIfTrue="1" operator="between">
      <formula>4.5</formula>
      <formula>$D$110</formula>
    </cfRule>
    <cfRule type="cellIs" dxfId="21" priority="614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6" width="7.7109375" customWidth="1"/>
  </cols>
  <sheetData>
    <row r="1" spans="1:8" x14ac:dyDescent="0.25">
      <c r="G1" s="120"/>
      <c r="H1" s="4" t="s">
        <v>1</v>
      </c>
    </row>
    <row r="2" spans="1:8" ht="15.75" x14ac:dyDescent="0.25">
      <c r="C2" s="431" t="s">
        <v>146</v>
      </c>
      <c r="D2" s="431"/>
      <c r="G2" s="65"/>
      <c r="H2" s="4" t="s">
        <v>2</v>
      </c>
    </row>
    <row r="3" spans="1:8" ht="15.75" thickBot="1" x14ac:dyDescent="0.3">
      <c r="G3" s="148"/>
      <c r="H3" s="4" t="s">
        <v>3</v>
      </c>
    </row>
    <row r="4" spans="1:8" ht="15" customHeight="1" thickBot="1" x14ac:dyDescent="0.3">
      <c r="A4" s="481" t="s">
        <v>0</v>
      </c>
      <c r="B4" s="483">
        <v>2025</v>
      </c>
      <c r="C4" s="484"/>
      <c r="D4" s="484"/>
      <c r="E4" s="485"/>
      <c r="G4" s="7"/>
      <c r="H4" s="4" t="s">
        <v>9</v>
      </c>
    </row>
    <row r="5" spans="1:8" ht="44.25" customHeight="1" thickBot="1" x14ac:dyDescent="0.3">
      <c r="A5" s="482"/>
      <c r="B5" s="67" t="s">
        <v>5</v>
      </c>
      <c r="C5" s="180" t="s">
        <v>64</v>
      </c>
      <c r="D5" s="181" t="s">
        <v>60</v>
      </c>
      <c r="E5" s="182" t="s">
        <v>65</v>
      </c>
    </row>
    <row r="6" spans="1:8" s="1" customFormat="1" ht="15" customHeight="1" x14ac:dyDescent="0.25">
      <c r="A6" s="192">
        <v>1</v>
      </c>
      <c r="B6" s="31" t="s">
        <v>153</v>
      </c>
      <c r="C6" s="41" t="s">
        <v>53</v>
      </c>
      <c r="D6" s="230">
        <v>4.7856999999999994</v>
      </c>
      <c r="E6" s="236">
        <v>3.92</v>
      </c>
    </row>
    <row r="7" spans="1:8" s="1" customFormat="1" ht="15" customHeight="1" x14ac:dyDescent="0.25">
      <c r="A7" s="193">
        <v>2</v>
      </c>
      <c r="B7" s="24" t="s">
        <v>147</v>
      </c>
      <c r="C7" s="42" t="s">
        <v>13</v>
      </c>
      <c r="D7" s="226">
        <v>4.3182000000000009</v>
      </c>
      <c r="E7" s="232">
        <v>3.92</v>
      </c>
    </row>
    <row r="8" spans="1:8" s="1" customFormat="1" ht="15" customHeight="1" x14ac:dyDescent="0.25">
      <c r="A8" s="193">
        <v>3</v>
      </c>
      <c r="B8" s="24" t="s">
        <v>147</v>
      </c>
      <c r="C8" s="42" t="s">
        <v>89</v>
      </c>
      <c r="D8" s="226">
        <v>4.2861000000000002</v>
      </c>
      <c r="E8" s="232">
        <v>3.92</v>
      </c>
    </row>
    <row r="9" spans="1:8" s="1" customFormat="1" ht="15" customHeight="1" x14ac:dyDescent="0.25">
      <c r="A9" s="193">
        <v>4</v>
      </c>
      <c r="B9" s="24" t="s">
        <v>152</v>
      </c>
      <c r="C9" s="42" t="s">
        <v>145</v>
      </c>
      <c r="D9" s="226">
        <v>4.2591999999999999</v>
      </c>
      <c r="E9" s="232">
        <v>3.92</v>
      </c>
    </row>
    <row r="10" spans="1:8" s="1" customFormat="1" ht="15" customHeight="1" x14ac:dyDescent="0.25">
      <c r="A10" s="193">
        <v>5</v>
      </c>
      <c r="B10" s="24" t="s">
        <v>153</v>
      </c>
      <c r="C10" s="42" t="s">
        <v>50</v>
      </c>
      <c r="D10" s="226">
        <v>4.2588999999999997</v>
      </c>
      <c r="E10" s="232">
        <v>3.92</v>
      </c>
    </row>
    <row r="11" spans="1:8" s="1" customFormat="1" ht="15" customHeight="1" x14ac:dyDescent="0.25">
      <c r="A11" s="193">
        <v>6</v>
      </c>
      <c r="B11" s="24" t="s">
        <v>152</v>
      </c>
      <c r="C11" s="42" t="s">
        <v>123</v>
      </c>
      <c r="D11" s="226">
        <v>4.2146999999999997</v>
      </c>
      <c r="E11" s="232">
        <v>3.92</v>
      </c>
    </row>
    <row r="12" spans="1:8" s="1" customFormat="1" ht="15" customHeight="1" x14ac:dyDescent="0.25">
      <c r="A12" s="193">
        <v>7</v>
      </c>
      <c r="B12" s="24" t="s">
        <v>150</v>
      </c>
      <c r="C12" s="42" t="s">
        <v>37</v>
      </c>
      <c r="D12" s="226">
        <v>4.2000999999999999</v>
      </c>
      <c r="E12" s="232">
        <v>3.92</v>
      </c>
    </row>
    <row r="13" spans="1:8" s="1" customFormat="1" ht="15" customHeight="1" x14ac:dyDescent="0.25">
      <c r="A13" s="193">
        <v>8</v>
      </c>
      <c r="B13" s="24" t="s">
        <v>147</v>
      </c>
      <c r="C13" s="42" t="s">
        <v>10</v>
      </c>
      <c r="D13" s="226">
        <v>4.2</v>
      </c>
      <c r="E13" s="232">
        <v>3.92</v>
      </c>
    </row>
    <row r="14" spans="1:8" s="1" customFormat="1" ht="15" customHeight="1" x14ac:dyDescent="0.25">
      <c r="A14" s="193">
        <v>9</v>
      </c>
      <c r="B14" s="24" t="s">
        <v>148</v>
      </c>
      <c r="C14" s="42" t="s">
        <v>70</v>
      </c>
      <c r="D14" s="226">
        <v>4.1568000000000005</v>
      </c>
      <c r="E14" s="232">
        <v>3.92</v>
      </c>
    </row>
    <row r="15" spans="1:8" s="1" customFormat="1" ht="15" customHeight="1" thickBot="1" x14ac:dyDescent="0.3">
      <c r="A15" s="194">
        <v>10</v>
      </c>
      <c r="B15" s="29" t="s">
        <v>152</v>
      </c>
      <c r="C15" s="43" t="s">
        <v>129</v>
      </c>
      <c r="D15" s="227">
        <v>4.0545999999999998</v>
      </c>
      <c r="E15" s="233">
        <v>3.92</v>
      </c>
    </row>
    <row r="16" spans="1:8" s="1" customFormat="1" ht="15" customHeight="1" x14ac:dyDescent="0.25">
      <c r="A16" s="195">
        <v>11</v>
      </c>
      <c r="B16" s="27" t="s">
        <v>152</v>
      </c>
      <c r="C16" s="45" t="s">
        <v>126</v>
      </c>
      <c r="D16" s="228">
        <v>4.05</v>
      </c>
      <c r="E16" s="234">
        <v>3.92</v>
      </c>
    </row>
    <row r="17" spans="1:5" s="1" customFormat="1" ht="15" customHeight="1" x14ac:dyDescent="0.25">
      <c r="A17" s="193">
        <v>12</v>
      </c>
      <c r="B17" s="24" t="s">
        <v>150</v>
      </c>
      <c r="C17" s="42" t="s">
        <v>29</v>
      </c>
      <c r="D17" s="226">
        <v>4.0494000000000003</v>
      </c>
      <c r="E17" s="232">
        <v>3.92</v>
      </c>
    </row>
    <row r="18" spans="1:5" s="1" customFormat="1" ht="15" customHeight="1" x14ac:dyDescent="0.25">
      <c r="A18" s="193">
        <v>13</v>
      </c>
      <c r="B18" s="24" t="s">
        <v>153</v>
      </c>
      <c r="C18" s="42" t="s">
        <v>54</v>
      </c>
      <c r="D18" s="226">
        <v>4.0476000000000001</v>
      </c>
      <c r="E18" s="232">
        <v>3.92</v>
      </c>
    </row>
    <row r="19" spans="1:5" s="1" customFormat="1" ht="15" customHeight="1" x14ac:dyDescent="0.25">
      <c r="A19" s="193">
        <v>14</v>
      </c>
      <c r="B19" s="27" t="s">
        <v>148</v>
      </c>
      <c r="C19" s="45" t="s">
        <v>144</v>
      </c>
      <c r="D19" s="226">
        <v>4.0434999999999999</v>
      </c>
      <c r="E19" s="234">
        <v>3.92</v>
      </c>
    </row>
    <row r="20" spans="1:5" s="1" customFormat="1" ht="15" customHeight="1" x14ac:dyDescent="0.25">
      <c r="A20" s="193">
        <v>15</v>
      </c>
      <c r="B20" s="24" t="s">
        <v>153</v>
      </c>
      <c r="C20" s="42" t="s">
        <v>133</v>
      </c>
      <c r="D20" s="226">
        <v>4.0434999999999999</v>
      </c>
      <c r="E20" s="232">
        <v>3.92</v>
      </c>
    </row>
    <row r="21" spans="1:5" s="1" customFormat="1" ht="15" customHeight="1" x14ac:dyDescent="0.25">
      <c r="A21" s="193">
        <v>16</v>
      </c>
      <c r="B21" s="24" t="s">
        <v>148</v>
      </c>
      <c r="C21" s="42" t="s">
        <v>18</v>
      </c>
      <c r="D21" s="226">
        <v>4.04</v>
      </c>
      <c r="E21" s="232">
        <v>3.92</v>
      </c>
    </row>
    <row r="22" spans="1:5" s="1" customFormat="1" ht="15" customHeight="1" x14ac:dyDescent="0.25">
      <c r="A22" s="193">
        <v>17</v>
      </c>
      <c r="B22" s="24" t="s">
        <v>152</v>
      </c>
      <c r="C22" s="42" t="s">
        <v>116</v>
      </c>
      <c r="D22" s="226">
        <v>4.04</v>
      </c>
      <c r="E22" s="232">
        <v>3.92</v>
      </c>
    </row>
    <row r="23" spans="1:5" s="1" customFormat="1" ht="15" customHeight="1" x14ac:dyDescent="0.25">
      <c r="A23" s="193">
        <v>18</v>
      </c>
      <c r="B23" s="24" t="s">
        <v>152</v>
      </c>
      <c r="C23" s="42" t="s">
        <v>115</v>
      </c>
      <c r="D23" s="226">
        <v>4.0325999999999995</v>
      </c>
      <c r="E23" s="232">
        <v>3.92</v>
      </c>
    </row>
    <row r="24" spans="1:5" s="1" customFormat="1" ht="15" customHeight="1" x14ac:dyDescent="0.25">
      <c r="A24" s="193">
        <v>19</v>
      </c>
      <c r="B24" s="24" t="s">
        <v>150</v>
      </c>
      <c r="C24" s="42" t="s">
        <v>143</v>
      </c>
      <c r="D24" s="226">
        <v>4.0000999999999998</v>
      </c>
      <c r="E24" s="232">
        <v>3.92</v>
      </c>
    </row>
    <row r="25" spans="1:5" s="1" customFormat="1" ht="15" customHeight="1" thickBot="1" x14ac:dyDescent="0.3">
      <c r="A25" s="196">
        <v>20</v>
      </c>
      <c r="B25" s="35" t="s">
        <v>152</v>
      </c>
      <c r="C25" s="44" t="s">
        <v>127</v>
      </c>
      <c r="D25" s="229">
        <v>4.0000999999999998</v>
      </c>
      <c r="E25" s="235">
        <v>3.92</v>
      </c>
    </row>
    <row r="26" spans="1:5" s="1" customFormat="1" ht="15" customHeight="1" x14ac:dyDescent="0.25">
      <c r="A26" s="192">
        <v>21</v>
      </c>
      <c r="B26" s="31" t="s">
        <v>151</v>
      </c>
      <c r="C26" s="41" t="s">
        <v>109</v>
      </c>
      <c r="D26" s="230">
        <v>4</v>
      </c>
      <c r="E26" s="236">
        <v>3.92</v>
      </c>
    </row>
    <row r="27" spans="1:5" s="1" customFormat="1" ht="15" customHeight="1" x14ac:dyDescent="0.25">
      <c r="A27" s="193">
        <v>22</v>
      </c>
      <c r="B27" s="24" t="s">
        <v>151</v>
      </c>
      <c r="C27" s="42" t="s">
        <v>45</v>
      </c>
      <c r="D27" s="226">
        <v>4</v>
      </c>
      <c r="E27" s="232">
        <v>3.92</v>
      </c>
    </row>
    <row r="28" spans="1:5" s="1" customFormat="1" ht="15" customHeight="1" x14ac:dyDescent="0.25">
      <c r="A28" s="193">
        <v>23</v>
      </c>
      <c r="B28" s="35" t="s">
        <v>150</v>
      </c>
      <c r="C28" s="44" t="s">
        <v>41</v>
      </c>
      <c r="D28" s="229">
        <v>3.9996000000000005</v>
      </c>
      <c r="E28" s="235">
        <v>3.92</v>
      </c>
    </row>
    <row r="29" spans="1:5" s="1" customFormat="1" ht="15" customHeight="1" x14ac:dyDescent="0.25">
      <c r="A29" s="193">
        <v>24</v>
      </c>
      <c r="B29" s="24" t="s">
        <v>149</v>
      </c>
      <c r="C29" s="42" t="s">
        <v>23</v>
      </c>
      <c r="D29" s="226">
        <v>3.9827999999999997</v>
      </c>
      <c r="E29" s="232">
        <v>3.92</v>
      </c>
    </row>
    <row r="30" spans="1:5" s="1" customFormat="1" ht="15" customHeight="1" x14ac:dyDescent="0.25">
      <c r="A30" s="193">
        <v>25</v>
      </c>
      <c r="B30" s="24" t="s">
        <v>149</v>
      </c>
      <c r="C30" s="42" t="s">
        <v>26</v>
      </c>
      <c r="D30" s="226">
        <v>3.96</v>
      </c>
      <c r="E30" s="232">
        <v>3.92</v>
      </c>
    </row>
    <row r="31" spans="1:5" s="1" customFormat="1" ht="15" customHeight="1" x14ac:dyDescent="0.25">
      <c r="A31" s="193">
        <v>26</v>
      </c>
      <c r="B31" s="24" t="s">
        <v>148</v>
      </c>
      <c r="C31" s="42" t="s">
        <v>16</v>
      </c>
      <c r="D31" s="226">
        <v>3.9573999999999994</v>
      </c>
      <c r="E31" s="232">
        <v>3.92</v>
      </c>
    </row>
    <row r="32" spans="1:5" s="1" customFormat="1" ht="15" customHeight="1" x14ac:dyDescent="0.25">
      <c r="A32" s="193">
        <v>27</v>
      </c>
      <c r="B32" s="24" t="s">
        <v>147</v>
      </c>
      <c r="C32" s="42" t="s">
        <v>91</v>
      </c>
      <c r="D32" s="226">
        <v>3.9443999999999999</v>
      </c>
      <c r="E32" s="232">
        <v>3.92</v>
      </c>
    </row>
    <row r="33" spans="1:5" s="1" customFormat="1" ht="15" customHeight="1" x14ac:dyDescent="0.25">
      <c r="A33" s="193">
        <v>28</v>
      </c>
      <c r="B33" s="24" t="s">
        <v>150</v>
      </c>
      <c r="C33" s="42" t="s">
        <v>87</v>
      </c>
      <c r="D33" s="226">
        <v>3.9412000000000003</v>
      </c>
      <c r="E33" s="232">
        <v>3.92</v>
      </c>
    </row>
    <row r="34" spans="1:5" s="1" customFormat="1" ht="15" customHeight="1" x14ac:dyDescent="0.25">
      <c r="A34" s="193">
        <v>29</v>
      </c>
      <c r="B34" s="24" t="s">
        <v>153</v>
      </c>
      <c r="C34" s="42" t="s">
        <v>52</v>
      </c>
      <c r="D34" s="226">
        <v>3.9226999999999999</v>
      </c>
      <c r="E34" s="232">
        <v>3.92</v>
      </c>
    </row>
    <row r="35" spans="1:5" s="1" customFormat="1" ht="15" customHeight="1" thickBot="1" x14ac:dyDescent="0.3">
      <c r="A35" s="194">
        <v>30</v>
      </c>
      <c r="B35" s="29" t="s">
        <v>150</v>
      </c>
      <c r="C35" s="43" t="s">
        <v>30</v>
      </c>
      <c r="D35" s="227">
        <v>3.92</v>
      </c>
      <c r="E35" s="233">
        <v>3.92</v>
      </c>
    </row>
    <row r="36" spans="1:5" s="1" customFormat="1" ht="15" customHeight="1" x14ac:dyDescent="0.25">
      <c r="A36" s="195">
        <v>31</v>
      </c>
      <c r="B36" s="27" t="s">
        <v>150</v>
      </c>
      <c r="C36" s="45" t="s">
        <v>105</v>
      </c>
      <c r="D36" s="228">
        <v>3.92</v>
      </c>
      <c r="E36" s="234">
        <v>3.92</v>
      </c>
    </row>
    <row r="37" spans="1:5" s="1" customFormat="1" ht="15" customHeight="1" x14ac:dyDescent="0.25">
      <c r="A37" s="193">
        <v>32</v>
      </c>
      <c r="B37" s="24" t="s">
        <v>151</v>
      </c>
      <c r="C37" s="42" t="s">
        <v>108</v>
      </c>
      <c r="D37" s="226">
        <v>3.9130000000000003</v>
      </c>
      <c r="E37" s="232">
        <v>3.92</v>
      </c>
    </row>
    <row r="38" spans="1:5" s="1" customFormat="1" ht="15" customHeight="1" x14ac:dyDescent="0.25">
      <c r="A38" s="193">
        <v>33</v>
      </c>
      <c r="B38" s="24" t="s">
        <v>147</v>
      </c>
      <c r="C38" s="42" t="s">
        <v>12</v>
      </c>
      <c r="D38" s="226">
        <v>3.9108000000000005</v>
      </c>
      <c r="E38" s="232">
        <v>3.92</v>
      </c>
    </row>
    <row r="39" spans="1:5" s="1" customFormat="1" ht="15" customHeight="1" x14ac:dyDescent="0.25">
      <c r="A39" s="193">
        <v>34</v>
      </c>
      <c r="B39" s="24" t="s">
        <v>152</v>
      </c>
      <c r="C39" s="42" t="s">
        <v>77</v>
      </c>
      <c r="D39" s="226">
        <v>3.9090999999999996</v>
      </c>
      <c r="E39" s="232">
        <v>3.92</v>
      </c>
    </row>
    <row r="40" spans="1:5" s="1" customFormat="1" ht="15" customHeight="1" x14ac:dyDescent="0.25">
      <c r="A40" s="193">
        <v>35</v>
      </c>
      <c r="B40" s="24" t="s">
        <v>147</v>
      </c>
      <c r="C40" s="42" t="s">
        <v>11</v>
      </c>
      <c r="D40" s="231">
        <v>3.8929</v>
      </c>
      <c r="E40" s="232">
        <v>3.92</v>
      </c>
    </row>
    <row r="41" spans="1:5" s="1" customFormat="1" ht="15" customHeight="1" x14ac:dyDescent="0.25">
      <c r="A41" s="193">
        <v>36</v>
      </c>
      <c r="B41" s="24" t="s">
        <v>152</v>
      </c>
      <c r="C41" s="42" t="s">
        <v>49</v>
      </c>
      <c r="D41" s="226">
        <v>3.8889000000000005</v>
      </c>
      <c r="E41" s="232">
        <v>3.92</v>
      </c>
    </row>
    <row r="42" spans="1:5" s="1" customFormat="1" ht="15" customHeight="1" x14ac:dyDescent="0.25">
      <c r="A42" s="193">
        <v>37</v>
      </c>
      <c r="B42" s="24" t="s">
        <v>152</v>
      </c>
      <c r="C42" s="42" t="s">
        <v>130</v>
      </c>
      <c r="D42" s="226">
        <v>3.88</v>
      </c>
      <c r="E42" s="232">
        <v>3.92</v>
      </c>
    </row>
    <row r="43" spans="1:5" s="1" customFormat="1" ht="15" customHeight="1" x14ac:dyDescent="0.25">
      <c r="A43" s="193">
        <v>38</v>
      </c>
      <c r="B43" s="24" t="s">
        <v>152</v>
      </c>
      <c r="C43" s="42" t="s">
        <v>132</v>
      </c>
      <c r="D43" s="226">
        <v>3.8473999999999999</v>
      </c>
      <c r="E43" s="232">
        <v>3.92</v>
      </c>
    </row>
    <row r="44" spans="1:5" s="1" customFormat="1" ht="15" customHeight="1" x14ac:dyDescent="0.25">
      <c r="A44" s="193">
        <v>39</v>
      </c>
      <c r="B44" s="24" t="s">
        <v>151</v>
      </c>
      <c r="C44" s="42" t="s">
        <v>43</v>
      </c>
      <c r="D44" s="226">
        <v>3.8334000000000001</v>
      </c>
      <c r="E44" s="232">
        <v>3.92</v>
      </c>
    </row>
    <row r="45" spans="1:5" s="1" customFormat="1" ht="15" customHeight="1" thickBot="1" x14ac:dyDescent="0.3">
      <c r="A45" s="196">
        <v>40</v>
      </c>
      <c r="B45" s="35" t="s">
        <v>148</v>
      </c>
      <c r="C45" s="44" t="s">
        <v>94</v>
      </c>
      <c r="D45" s="229">
        <v>3.8332999999999999</v>
      </c>
      <c r="E45" s="235">
        <v>3.92</v>
      </c>
    </row>
    <row r="46" spans="1:5" s="1" customFormat="1" ht="15" customHeight="1" x14ac:dyDescent="0.25">
      <c r="A46" s="192">
        <v>41</v>
      </c>
      <c r="B46" s="31" t="s">
        <v>152</v>
      </c>
      <c r="C46" s="41" t="s">
        <v>128</v>
      </c>
      <c r="D46" s="230">
        <v>3.8281000000000001</v>
      </c>
      <c r="E46" s="236">
        <v>3.92</v>
      </c>
    </row>
    <row r="47" spans="1:5" s="1" customFormat="1" ht="15" customHeight="1" x14ac:dyDescent="0.25">
      <c r="A47" s="193">
        <v>42</v>
      </c>
      <c r="B47" s="24" t="s">
        <v>152</v>
      </c>
      <c r="C47" s="42" t="s">
        <v>124</v>
      </c>
      <c r="D47" s="226">
        <v>3.8275999999999999</v>
      </c>
      <c r="E47" s="232">
        <v>3.92</v>
      </c>
    </row>
    <row r="48" spans="1:5" s="1" customFormat="1" ht="15" customHeight="1" x14ac:dyDescent="0.25">
      <c r="A48" s="193">
        <v>43</v>
      </c>
      <c r="B48" s="24" t="s">
        <v>152</v>
      </c>
      <c r="C48" s="42" t="s">
        <v>118</v>
      </c>
      <c r="D48" s="226">
        <v>3.8144999999999998</v>
      </c>
      <c r="E48" s="232">
        <v>3.92</v>
      </c>
    </row>
    <row r="49" spans="1:5" s="1" customFormat="1" ht="15" customHeight="1" x14ac:dyDescent="0.25">
      <c r="A49" s="193">
        <v>44</v>
      </c>
      <c r="B49" s="24" t="s">
        <v>150</v>
      </c>
      <c r="C49" s="42" t="s">
        <v>88</v>
      </c>
      <c r="D49" s="226">
        <v>3.8076999999999996</v>
      </c>
      <c r="E49" s="232">
        <v>3.92</v>
      </c>
    </row>
    <row r="50" spans="1:5" s="1" customFormat="1" ht="15" customHeight="1" x14ac:dyDescent="0.25">
      <c r="A50" s="193">
        <v>45</v>
      </c>
      <c r="B50" s="24" t="s">
        <v>151</v>
      </c>
      <c r="C50" s="42" t="s">
        <v>46</v>
      </c>
      <c r="D50" s="226">
        <v>3.8076999999999996</v>
      </c>
      <c r="E50" s="232">
        <v>3.92</v>
      </c>
    </row>
    <row r="51" spans="1:5" s="1" customFormat="1" ht="15" customHeight="1" x14ac:dyDescent="0.25">
      <c r="A51" s="193">
        <v>46</v>
      </c>
      <c r="B51" s="24" t="s">
        <v>152</v>
      </c>
      <c r="C51" s="42" t="s">
        <v>79</v>
      </c>
      <c r="D51" s="226">
        <v>3.8067999999999995</v>
      </c>
      <c r="E51" s="232">
        <v>3.92</v>
      </c>
    </row>
    <row r="52" spans="1:5" s="1" customFormat="1" ht="15" customHeight="1" x14ac:dyDescent="0.25">
      <c r="A52" s="193">
        <v>47</v>
      </c>
      <c r="B52" s="24" t="s">
        <v>149</v>
      </c>
      <c r="C52" s="42" t="s">
        <v>19</v>
      </c>
      <c r="D52" s="226">
        <v>3.8</v>
      </c>
      <c r="E52" s="232">
        <v>3.92</v>
      </c>
    </row>
    <row r="53" spans="1:5" s="1" customFormat="1" ht="15" customHeight="1" x14ac:dyDescent="0.25">
      <c r="A53" s="193">
        <v>48</v>
      </c>
      <c r="B53" s="24" t="s">
        <v>147</v>
      </c>
      <c r="C53" s="42" t="s">
        <v>90</v>
      </c>
      <c r="D53" s="226">
        <v>3.7917000000000001</v>
      </c>
      <c r="E53" s="232">
        <v>3.92</v>
      </c>
    </row>
    <row r="54" spans="1:5" s="1" customFormat="1" ht="15" customHeight="1" x14ac:dyDescent="0.25">
      <c r="A54" s="193">
        <v>49</v>
      </c>
      <c r="B54" s="24" t="s">
        <v>151</v>
      </c>
      <c r="C54" s="42" t="s">
        <v>111</v>
      </c>
      <c r="D54" s="226">
        <v>3.7843999999999998</v>
      </c>
      <c r="E54" s="232">
        <v>3.92</v>
      </c>
    </row>
    <row r="55" spans="1:5" s="1" customFormat="1" ht="15" customHeight="1" thickBot="1" x14ac:dyDescent="0.3">
      <c r="A55" s="194">
        <v>50</v>
      </c>
      <c r="B55" s="29" t="s">
        <v>152</v>
      </c>
      <c r="C55" s="43" t="s">
        <v>114</v>
      </c>
      <c r="D55" s="227">
        <v>3.7690999999999999</v>
      </c>
      <c r="E55" s="233">
        <v>3.92</v>
      </c>
    </row>
    <row r="56" spans="1:5" s="1" customFormat="1" ht="15" customHeight="1" x14ac:dyDescent="0.25">
      <c r="A56" s="195">
        <v>51</v>
      </c>
      <c r="B56" s="27" t="s">
        <v>150</v>
      </c>
      <c r="C56" s="45" t="s">
        <v>39</v>
      </c>
      <c r="D56" s="228">
        <v>3.7614999999999998</v>
      </c>
      <c r="E56" s="234">
        <v>3.92</v>
      </c>
    </row>
    <row r="57" spans="1:5" s="1" customFormat="1" ht="15" customHeight="1" x14ac:dyDescent="0.25">
      <c r="A57" s="193">
        <v>52</v>
      </c>
      <c r="B57" s="27" t="s">
        <v>149</v>
      </c>
      <c r="C57" s="45" t="s">
        <v>24</v>
      </c>
      <c r="D57" s="226">
        <v>3.76</v>
      </c>
      <c r="E57" s="234">
        <v>3.92</v>
      </c>
    </row>
    <row r="58" spans="1:5" s="1" customFormat="1" ht="15" customHeight="1" x14ac:dyDescent="0.25">
      <c r="A58" s="193">
        <v>53</v>
      </c>
      <c r="B58" s="24" t="s">
        <v>151</v>
      </c>
      <c r="C58" s="42" t="s">
        <v>110</v>
      </c>
      <c r="D58" s="226">
        <v>3.7503000000000002</v>
      </c>
      <c r="E58" s="232">
        <v>3.92</v>
      </c>
    </row>
    <row r="59" spans="1:5" s="1" customFormat="1" ht="15" customHeight="1" x14ac:dyDescent="0.25">
      <c r="A59" s="193">
        <v>54</v>
      </c>
      <c r="B59" s="24" t="s">
        <v>149</v>
      </c>
      <c r="C59" s="42" t="s">
        <v>86</v>
      </c>
      <c r="D59" s="226">
        <v>3.75</v>
      </c>
      <c r="E59" s="232">
        <v>3.92</v>
      </c>
    </row>
    <row r="60" spans="1:5" s="1" customFormat="1" ht="15" customHeight="1" x14ac:dyDescent="0.25">
      <c r="A60" s="193">
        <v>55</v>
      </c>
      <c r="B60" s="24" t="s">
        <v>151</v>
      </c>
      <c r="C60" s="42" t="s">
        <v>106</v>
      </c>
      <c r="D60" s="226">
        <v>3.75</v>
      </c>
      <c r="E60" s="232">
        <v>3.92</v>
      </c>
    </row>
    <row r="61" spans="1:5" s="1" customFormat="1" ht="15" customHeight="1" x14ac:dyDescent="0.25">
      <c r="A61" s="193">
        <v>56</v>
      </c>
      <c r="B61" s="24" t="s">
        <v>151</v>
      </c>
      <c r="C61" s="42" t="s">
        <v>42</v>
      </c>
      <c r="D61" s="226">
        <v>3.7496999999999998</v>
      </c>
      <c r="E61" s="232">
        <v>3.92</v>
      </c>
    </row>
    <row r="62" spans="1:5" s="1" customFormat="1" ht="15" customHeight="1" x14ac:dyDescent="0.25">
      <c r="A62" s="193">
        <v>57</v>
      </c>
      <c r="B62" s="24" t="s">
        <v>152</v>
      </c>
      <c r="C62" s="42" t="s">
        <v>131</v>
      </c>
      <c r="D62" s="226">
        <v>3.7302</v>
      </c>
      <c r="E62" s="232">
        <v>3.92</v>
      </c>
    </row>
    <row r="63" spans="1:5" s="1" customFormat="1" ht="15" customHeight="1" x14ac:dyDescent="0.25">
      <c r="A63" s="193">
        <v>58</v>
      </c>
      <c r="B63" s="24" t="s">
        <v>152</v>
      </c>
      <c r="C63" s="42" t="s">
        <v>47</v>
      </c>
      <c r="D63" s="226">
        <v>3.7222000000000004</v>
      </c>
      <c r="E63" s="232">
        <v>3.92</v>
      </c>
    </row>
    <row r="64" spans="1:5" s="1" customFormat="1" ht="15" customHeight="1" x14ac:dyDescent="0.25">
      <c r="A64" s="193">
        <v>59</v>
      </c>
      <c r="B64" s="24" t="s">
        <v>147</v>
      </c>
      <c r="C64" s="42" t="s">
        <v>92</v>
      </c>
      <c r="D64" s="226">
        <v>3.72</v>
      </c>
      <c r="E64" s="232">
        <v>3.92</v>
      </c>
    </row>
    <row r="65" spans="1:5" s="1" customFormat="1" ht="15" customHeight="1" thickBot="1" x14ac:dyDescent="0.3">
      <c r="A65" s="196">
        <v>60</v>
      </c>
      <c r="B65" s="35" t="s">
        <v>152</v>
      </c>
      <c r="C65" s="44" t="s">
        <v>117</v>
      </c>
      <c r="D65" s="227">
        <v>3.72</v>
      </c>
      <c r="E65" s="235">
        <v>3.92</v>
      </c>
    </row>
    <row r="66" spans="1:5" s="1" customFormat="1" ht="15" customHeight="1" x14ac:dyDescent="0.25">
      <c r="A66" s="192">
        <v>61</v>
      </c>
      <c r="B66" s="31" t="s">
        <v>151</v>
      </c>
      <c r="C66" s="41" t="s">
        <v>135</v>
      </c>
      <c r="D66" s="228">
        <v>3.7143000000000002</v>
      </c>
      <c r="E66" s="236">
        <v>3.92</v>
      </c>
    </row>
    <row r="67" spans="1:5" s="1" customFormat="1" ht="15" customHeight="1" x14ac:dyDescent="0.25">
      <c r="A67" s="193">
        <v>62</v>
      </c>
      <c r="B67" s="24" t="s">
        <v>149</v>
      </c>
      <c r="C67" s="42" t="s">
        <v>99</v>
      </c>
      <c r="D67" s="226">
        <v>3.7096999999999998</v>
      </c>
      <c r="E67" s="232">
        <v>3.92</v>
      </c>
    </row>
    <row r="68" spans="1:5" s="1" customFormat="1" ht="15" customHeight="1" x14ac:dyDescent="0.25">
      <c r="A68" s="193">
        <v>63</v>
      </c>
      <c r="B68" s="24" t="s">
        <v>152</v>
      </c>
      <c r="C68" s="42" t="s">
        <v>122</v>
      </c>
      <c r="D68" s="226">
        <v>3.7055000000000002</v>
      </c>
      <c r="E68" s="232">
        <v>3.92</v>
      </c>
    </row>
    <row r="69" spans="1:5" s="1" customFormat="1" ht="15" customHeight="1" x14ac:dyDescent="0.25">
      <c r="A69" s="193">
        <v>64</v>
      </c>
      <c r="B69" s="24" t="s">
        <v>153</v>
      </c>
      <c r="C69" s="42" t="s">
        <v>134</v>
      </c>
      <c r="D69" s="226">
        <v>3.7025999999999999</v>
      </c>
      <c r="E69" s="232">
        <v>3.92</v>
      </c>
    </row>
    <row r="70" spans="1:5" s="1" customFormat="1" ht="15" customHeight="1" x14ac:dyDescent="0.25">
      <c r="A70" s="193">
        <v>65</v>
      </c>
      <c r="B70" s="24" t="s">
        <v>148</v>
      </c>
      <c r="C70" s="42" t="s">
        <v>97</v>
      </c>
      <c r="D70" s="226">
        <v>3.6923000000000004</v>
      </c>
      <c r="E70" s="232">
        <v>3.92</v>
      </c>
    </row>
    <row r="71" spans="1:5" s="1" customFormat="1" ht="15" customHeight="1" x14ac:dyDescent="0.25">
      <c r="A71" s="193">
        <v>66</v>
      </c>
      <c r="B71" s="24" t="s">
        <v>149</v>
      </c>
      <c r="C71" s="42" t="s">
        <v>103</v>
      </c>
      <c r="D71" s="226">
        <v>3.6842999999999995</v>
      </c>
      <c r="E71" s="232">
        <v>3.92</v>
      </c>
    </row>
    <row r="72" spans="1:5" s="1" customFormat="1" ht="15" customHeight="1" x14ac:dyDescent="0.25">
      <c r="A72" s="193">
        <v>67</v>
      </c>
      <c r="B72" s="24" t="s">
        <v>149</v>
      </c>
      <c r="C72" s="42" t="s">
        <v>102</v>
      </c>
      <c r="D72" s="226">
        <v>3.6668000000000003</v>
      </c>
      <c r="E72" s="232">
        <v>3.92</v>
      </c>
    </row>
    <row r="73" spans="1:5" s="1" customFormat="1" ht="15" customHeight="1" x14ac:dyDescent="0.25">
      <c r="A73" s="193">
        <v>68</v>
      </c>
      <c r="B73" s="24" t="s">
        <v>150</v>
      </c>
      <c r="C73" s="42" t="s">
        <v>32</v>
      </c>
      <c r="D73" s="226">
        <v>3.6667000000000001</v>
      </c>
      <c r="E73" s="232">
        <v>3.92</v>
      </c>
    </row>
    <row r="74" spans="1:5" s="1" customFormat="1" ht="15" customHeight="1" x14ac:dyDescent="0.25">
      <c r="A74" s="193">
        <v>69</v>
      </c>
      <c r="B74" s="24" t="s">
        <v>152</v>
      </c>
      <c r="C74" s="42" t="s">
        <v>76</v>
      </c>
      <c r="D74" s="226">
        <v>3.6531000000000002</v>
      </c>
      <c r="E74" s="232">
        <v>3.92</v>
      </c>
    </row>
    <row r="75" spans="1:5" s="1" customFormat="1" ht="15" customHeight="1" thickBot="1" x14ac:dyDescent="0.3">
      <c r="A75" s="194">
        <v>70</v>
      </c>
      <c r="B75" s="29" t="s">
        <v>149</v>
      </c>
      <c r="C75" s="43" t="s">
        <v>101</v>
      </c>
      <c r="D75" s="227">
        <v>3.6469999999999994</v>
      </c>
      <c r="E75" s="233">
        <v>3.92</v>
      </c>
    </row>
    <row r="76" spans="1:5" s="1" customFormat="1" ht="15" customHeight="1" x14ac:dyDescent="0.25">
      <c r="A76" s="195">
        <v>71</v>
      </c>
      <c r="B76" s="27" t="s">
        <v>153</v>
      </c>
      <c r="C76" s="45" t="s">
        <v>137</v>
      </c>
      <c r="D76" s="228">
        <v>3.6412</v>
      </c>
      <c r="E76" s="234">
        <v>3.92</v>
      </c>
    </row>
    <row r="77" spans="1:5" s="1" customFormat="1" ht="15" customHeight="1" x14ac:dyDescent="0.25">
      <c r="A77" s="193">
        <v>72</v>
      </c>
      <c r="B77" s="24" t="s">
        <v>150</v>
      </c>
      <c r="C77" s="42" t="s">
        <v>40</v>
      </c>
      <c r="D77" s="226">
        <v>3.6250999999999998</v>
      </c>
      <c r="E77" s="232">
        <v>3.92</v>
      </c>
    </row>
    <row r="78" spans="1:5" s="1" customFormat="1" ht="15" customHeight="1" x14ac:dyDescent="0.25">
      <c r="A78" s="193">
        <v>73</v>
      </c>
      <c r="B78" s="24" t="s">
        <v>152</v>
      </c>
      <c r="C78" s="42" t="s">
        <v>120</v>
      </c>
      <c r="D78" s="226">
        <v>3.6249000000000002</v>
      </c>
      <c r="E78" s="232">
        <v>3.92</v>
      </c>
    </row>
    <row r="79" spans="1:5" s="1" customFormat="1" ht="15" customHeight="1" x14ac:dyDescent="0.25">
      <c r="A79" s="193">
        <v>74</v>
      </c>
      <c r="B79" s="24" t="s">
        <v>150</v>
      </c>
      <c r="C79" s="42" t="s">
        <v>31</v>
      </c>
      <c r="D79" s="231">
        <v>3.6087000000000002</v>
      </c>
      <c r="E79" s="232">
        <v>3.92</v>
      </c>
    </row>
    <row r="80" spans="1:5" s="1" customFormat="1" ht="15" customHeight="1" x14ac:dyDescent="0.25">
      <c r="A80" s="193">
        <v>75</v>
      </c>
      <c r="B80" s="24" t="s">
        <v>152</v>
      </c>
      <c r="C80" s="42" t="s">
        <v>138</v>
      </c>
      <c r="D80" s="226">
        <v>3.6071</v>
      </c>
      <c r="E80" s="232">
        <v>3.92</v>
      </c>
    </row>
    <row r="81" spans="1:5" s="1" customFormat="1" ht="15" customHeight="1" x14ac:dyDescent="0.25">
      <c r="A81" s="193">
        <v>76</v>
      </c>
      <c r="B81" s="24" t="s">
        <v>148</v>
      </c>
      <c r="C81" s="42" t="s">
        <v>14</v>
      </c>
      <c r="D81" s="226">
        <v>3.5861999999999998</v>
      </c>
      <c r="E81" s="232">
        <v>3.92</v>
      </c>
    </row>
    <row r="82" spans="1:5" s="1" customFormat="1" ht="15" customHeight="1" x14ac:dyDescent="0.25">
      <c r="A82" s="193">
        <v>77</v>
      </c>
      <c r="B82" s="24" t="s">
        <v>151</v>
      </c>
      <c r="C82" s="42" t="s">
        <v>112</v>
      </c>
      <c r="D82" s="231">
        <v>3.5484999999999998</v>
      </c>
      <c r="E82" s="232">
        <v>3.92</v>
      </c>
    </row>
    <row r="83" spans="1:5" s="1" customFormat="1" ht="15" customHeight="1" x14ac:dyDescent="0.25">
      <c r="A83" s="193">
        <v>78</v>
      </c>
      <c r="B83" s="24" t="s">
        <v>149</v>
      </c>
      <c r="C83" s="42" t="s">
        <v>98</v>
      </c>
      <c r="D83" s="226">
        <v>3.5420000000000003</v>
      </c>
      <c r="E83" s="232">
        <v>3.92</v>
      </c>
    </row>
    <row r="84" spans="1:5" s="1" customFormat="1" ht="15" customHeight="1" x14ac:dyDescent="0.25">
      <c r="A84" s="193">
        <v>79</v>
      </c>
      <c r="B84" s="24" t="s">
        <v>152</v>
      </c>
      <c r="C84" s="42" t="s">
        <v>119</v>
      </c>
      <c r="D84" s="226">
        <v>3.5383999999999998</v>
      </c>
      <c r="E84" s="232">
        <v>3.92</v>
      </c>
    </row>
    <row r="85" spans="1:5" s="1" customFormat="1" ht="15" customHeight="1" thickBot="1" x14ac:dyDescent="0.3">
      <c r="A85" s="196">
        <v>80</v>
      </c>
      <c r="B85" s="35" t="s">
        <v>148</v>
      </c>
      <c r="C85" s="44" t="s">
        <v>95</v>
      </c>
      <c r="D85" s="229">
        <v>3.5238000000000005</v>
      </c>
      <c r="E85" s="235">
        <v>3.92</v>
      </c>
    </row>
    <row r="86" spans="1:5" s="1" customFormat="1" ht="15" customHeight="1" x14ac:dyDescent="0.25">
      <c r="A86" s="192">
        <v>81</v>
      </c>
      <c r="B86" s="31" t="s">
        <v>147</v>
      </c>
      <c r="C86" s="41" t="s">
        <v>85</v>
      </c>
      <c r="D86" s="230">
        <v>3.5003999999999995</v>
      </c>
      <c r="E86" s="236">
        <v>3.92</v>
      </c>
    </row>
    <row r="87" spans="1:5" s="1" customFormat="1" ht="15" customHeight="1" x14ac:dyDescent="0.25">
      <c r="A87" s="193">
        <v>82</v>
      </c>
      <c r="B87" s="24" t="s">
        <v>152</v>
      </c>
      <c r="C87" s="42" t="s">
        <v>121</v>
      </c>
      <c r="D87" s="226">
        <v>3.5000999999999998</v>
      </c>
      <c r="E87" s="232">
        <v>3.92</v>
      </c>
    </row>
    <row r="88" spans="1:5" s="1" customFormat="1" ht="15" customHeight="1" x14ac:dyDescent="0.25">
      <c r="A88" s="193">
        <v>83</v>
      </c>
      <c r="B88" s="24" t="s">
        <v>148</v>
      </c>
      <c r="C88" s="42" t="s">
        <v>93</v>
      </c>
      <c r="D88" s="226">
        <v>3.5</v>
      </c>
      <c r="E88" s="232">
        <v>3.92</v>
      </c>
    </row>
    <row r="89" spans="1:5" s="1" customFormat="1" ht="15" customHeight="1" x14ac:dyDescent="0.25">
      <c r="A89" s="193">
        <v>84</v>
      </c>
      <c r="B89" s="24" t="s">
        <v>151</v>
      </c>
      <c r="C89" s="42" t="s">
        <v>44</v>
      </c>
      <c r="D89" s="226">
        <v>3.48</v>
      </c>
      <c r="E89" s="232">
        <v>3.92</v>
      </c>
    </row>
    <row r="90" spans="1:5" s="1" customFormat="1" ht="15" customHeight="1" x14ac:dyDescent="0.25">
      <c r="A90" s="193">
        <v>85</v>
      </c>
      <c r="B90" s="24" t="s">
        <v>149</v>
      </c>
      <c r="C90" s="42" t="s">
        <v>21</v>
      </c>
      <c r="D90" s="226">
        <v>3.4780000000000002</v>
      </c>
      <c r="E90" s="232">
        <v>3.92</v>
      </c>
    </row>
    <row r="91" spans="1:5" s="1" customFormat="1" ht="15" customHeight="1" x14ac:dyDescent="0.25">
      <c r="A91" s="193">
        <v>86</v>
      </c>
      <c r="B91" s="24" t="s">
        <v>149</v>
      </c>
      <c r="C91" s="42" t="s">
        <v>27</v>
      </c>
      <c r="D91" s="226">
        <v>3.4288999999999992</v>
      </c>
      <c r="E91" s="232">
        <v>3.92</v>
      </c>
    </row>
    <row r="92" spans="1:5" s="1" customFormat="1" ht="15" customHeight="1" x14ac:dyDescent="0.25">
      <c r="A92" s="193">
        <v>87</v>
      </c>
      <c r="B92" s="24" t="s">
        <v>150</v>
      </c>
      <c r="C92" s="42" t="s">
        <v>142</v>
      </c>
      <c r="D92" s="226">
        <v>3.4238999999999997</v>
      </c>
      <c r="E92" s="232">
        <v>3.92</v>
      </c>
    </row>
    <row r="93" spans="1:5" s="1" customFormat="1" ht="15" customHeight="1" x14ac:dyDescent="0.25">
      <c r="A93" s="193">
        <v>88</v>
      </c>
      <c r="B93" s="24" t="s">
        <v>151</v>
      </c>
      <c r="C93" s="42" t="s">
        <v>107</v>
      </c>
      <c r="D93" s="226">
        <v>3.407</v>
      </c>
      <c r="E93" s="232">
        <v>3.92</v>
      </c>
    </row>
    <row r="94" spans="1:5" s="1" customFormat="1" ht="15" customHeight="1" x14ac:dyDescent="0.25">
      <c r="A94" s="193">
        <v>89</v>
      </c>
      <c r="B94" s="24" t="s">
        <v>152</v>
      </c>
      <c r="C94" s="42" t="s">
        <v>139</v>
      </c>
      <c r="D94" s="226">
        <v>3.3846999999999996</v>
      </c>
      <c r="E94" s="232">
        <v>3.92</v>
      </c>
    </row>
    <row r="95" spans="1:5" s="1" customFormat="1" ht="15" customHeight="1" thickBot="1" x14ac:dyDescent="0.3">
      <c r="A95" s="194">
        <v>90</v>
      </c>
      <c r="B95" s="29" t="s">
        <v>152</v>
      </c>
      <c r="C95" s="43" t="s">
        <v>125</v>
      </c>
      <c r="D95" s="227">
        <v>3.3794</v>
      </c>
      <c r="E95" s="233">
        <v>3.92</v>
      </c>
    </row>
    <row r="96" spans="1:5" s="1" customFormat="1" ht="15" customHeight="1" x14ac:dyDescent="0.25">
      <c r="A96" s="192">
        <v>91</v>
      </c>
      <c r="B96" s="31" t="s">
        <v>150</v>
      </c>
      <c r="C96" s="41" t="s">
        <v>136</v>
      </c>
      <c r="D96" s="230">
        <v>3.3698999999999995</v>
      </c>
      <c r="E96" s="236">
        <v>3.92</v>
      </c>
    </row>
    <row r="97" spans="1:5" s="1" customFormat="1" ht="15" customHeight="1" x14ac:dyDescent="0.25">
      <c r="A97" s="193">
        <v>92</v>
      </c>
      <c r="B97" s="24" t="s">
        <v>151</v>
      </c>
      <c r="C97" s="42" t="s">
        <v>113</v>
      </c>
      <c r="D97" s="226">
        <v>3.3568000000000002</v>
      </c>
      <c r="E97" s="232">
        <v>3.92</v>
      </c>
    </row>
    <row r="98" spans="1:5" s="1" customFormat="1" ht="15" customHeight="1" x14ac:dyDescent="0.25">
      <c r="A98" s="193">
        <v>93</v>
      </c>
      <c r="B98" s="24" t="s">
        <v>152</v>
      </c>
      <c r="C98" s="42" t="s">
        <v>78</v>
      </c>
      <c r="D98" s="226">
        <v>3.3453999999999997</v>
      </c>
      <c r="E98" s="232">
        <v>3.92</v>
      </c>
    </row>
    <row r="99" spans="1:5" s="1" customFormat="1" ht="15" customHeight="1" x14ac:dyDescent="0.25">
      <c r="A99" s="193">
        <v>94</v>
      </c>
      <c r="B99" s="24" t="s">
        <v>149</v>
      </c>
      <c r="C99" s="42" t="s">
        <v>28</v>
      </c>
      <c r="D99" s="226">
        <v>3.3</v>
      </c>
      <c r="E99" s="232">
        <v>3.92</v>
      </c>
    </row>
    <row r="100" spans="1:5" s="1" customFormat="1" ht="15" customHeight="1" x14ac:dyDescent="0.25">
      <c r="A100" s="193">
        <v>95</v>
      </c>
      <c r="B100" s="24" t="s">
        <v>149</v>
      </c>
      <c r="C100" s="42" t="s">
        <v>22</v>
      </c>
      <c r="D100" s="226">
        <v>3.1538999999999997</v>
      </c>
      <c r="E100" s="232">
        <v>3.92</v>
      </c>
    </row>
    <row r="101" spans="1:5" s="1" customFormat="1" ht="15" customHeight="1" x14ac:dyDescent="0.25">
      <c r="A101" s="193">
        <v>96</v>
      </c>
      <c r="B101" s="24" t="s">
        <v>149</v>
      </c>
      <c r="C101" s="42" t="s">
        <v>25</v>
      </c>
      <c r="D101" s="226">
        <v>3.1427999999999998</v>
      </c>
      <c r="E101" s="232">
        <v>3.92</v>
      </c>
    </row>
    <row r="102" spans="1:5" s="1" customFormat="1" ht="15" customHeight="1" x14ac:dyDescent="0.25">
      <c r="A102" s="193">
        <v>97</v>
      </c>
      <c r="B102" s="24" t="s">
        <v>148</v>
      </c>
      <c r="C102" s="42" t="s">
        <v>96</v>
      </c>
      <c r="D102" s="226">
        <v>3</v>
      </c>
      <c r="E102" s="232">
        <v>3.92</v>
      </c>
    </row>
    <row r="103" spans="1:5" s="1" customFormat="1" ht="15" customHeight="1" thickBot="1" x14ac:dyDescent="0.3">
      <c r="A103" s="194">
        <v>98</v>
      </c>
      <c r="B103" s="29" t="s">
        <v>152</v>
      </c>
      <c r="C103" s="43" t="s">
        <v>141</v>
      </c>
      <c r="D103" s="227">
        <v>2.7222000000000004</v>
      </c>
      <c r="E103" s="233">
        <v>3.92</v>
      </c>
    </row>
    <row r="104" spans="1:5" s="1" customFormat="1" ht="15" customHeight="1" x14ac:dyDescent="0.25">
      <c r="A104"/>
      <c r="B104"/>
      <c r="C104" s="197" t="s">
        <v>62</v>
      </c>
      <c r="D104" s="33">
        <f>AVERAGE(D6:D103)</f>
        <v>3.7709295918367354</v>
      </c>
      <c r="E104"/>
    </row>
    <row r="105" spans="1:5" s="1" customFormat="1" ht="15" customHeight="1" x14ac:dyDescent="0.25">
      <c r="A105"/>
      <c r="B105"/>
      <c r="C105"/>
      <c r="D105"/>
      <c r="E105"/>
    </row>
  </sheetData>
  <mergeCells count="2">
    <mergeCell ref="A4:A5"/>
    <mergeCell ref="B4:E4"/>
  </mergeCells>
  <conditionalFormatting sqref="D6:D103">
    <cfRule type="cellIs" dxfId="20" priority="1" stopIfTrue="1" operator="between">
      <formula>$D$104</formula>
      <formula>3.766</formula>
    </cfRule>
    <cfRule type="cellIs" dxfId="19" priority="2" stopIfTrue="1" operator="lessThan">
      <formula>3.495</formula>
    </cfRule>
    <cfRule type="cellIs" dxfId="18" priority="3" stopIfTrue="1" operator="between">
      <formula>$D$104</formula>
      <formula>3.495</formula>
    </cfRule>
    <cfRule type="cellIs" dxfId="17" priority="4" stopIfTrue="1" operator="between">
      <formula>4.5</formula>
      <formula>$D$104</formula>
    </cfRule>
    <cfRule type="cellIs" dxfId="16" priority="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="90" zoomScaleNormal="90" workbookViewId="0">
      <pane xSplit="3" ySplit="5" topLeftCell="D6" activePane="bottomRight" state="frozen"/>
      <selection pane="topRight" activeCell="E1" sqref="E1"/>
      <selection pane="bottomLeft" activeCell="A9" sqref="A9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7109375" customWidth="1"/>
    <col min="4" max="7" width="7.7109375" customWidth="1"/>
    <col min="8" max="8" width="8.7109375" customWidth="1"/>
    <col min="9" max="9" width="7.7109375" customWidth="1"/>
  </cols>
  <sheetData>
    <row r="1" spans="1:11" ht="15" customHeight="1" x14ac:dyDescent="0.25">
      <c r="J1" s="3"/>
      <c r="K1" s="4" t="s">
        <v>1</v>
      </c>
    </row>
    <row r="2" spans="1:11" ht="15" customHeight="1" x14ac:dyDescent="0.25">
      <c r="B2" s="486" t="s">
        <v>146</v>
      </c>
      <c r="C2" s="486"/>
      <c r="D2" s="287"/>
      <c r="E2" s="287"/>
      <c r="F2" s="287"/>
      <c r="G2" s="287"/>
      <c r="J2" s="65"/>
      <c r="K2" s="4" t="s">
        <v>2</v>
      </c>
    </row>
    <row r="3" spans="1:11" ht="15" customHeight="1" thickBot="1" x14ac:dyDescent="0.3">
      <c r="J3" s="148"/>
      <c r="K3" s="4" t="s">
        <v>3</v>
      </c>
    </row>
    <row r="4" spans="1:11" ht="15" customHeight="1" x14ac:dyDescent="0.25">
      <c r="A4" s="489" t="s">
        <v>0</v>
      </c>
      <c r="B4" s="491" t="s">
        <v>5</v>
      </c>
      <c r="C4" s="493" t="s">
        <v>6</v>
      </c>
      <c r="D4" s="495">
        <v>2025</v>
      </c>
      <c r="E4" s="496"/>
      <c r="F4" s="497"/>
      <c r="G4" s="300" t="s">
        <v>57</v>
      </c>
      <c r="H4" s="487" t="s">
        <v>58</v>
      </c>
      <c r="J4" s="7"/>
      <c r="K4" s="4" t="s">
        <v>9</v>
      </c>
    </row>
    <row r="5" spans="1:11" ht="37.5" customHeight="1" thickBot="1" x14ac:dyDescent="0.3">
      <c r="A5" s="490"/>
      <c r="B5" s="492"/>
      <c r="C5" s="494"/>
      <c r="D5" s="198" t="s">
        <v>59</v>
      </c>
      <c r="E5" s="121" t="s">
        <v>60</v>
      </c>
      <c r="F5" s="199" t="s">
        <v>61</v>
      </c>
      <c r="G5" s="198">
        <v>2025</v>
      </c>
      <c r="H5" s="488"/>
    </row>
    <row r="6" spans="1:11" s="1" customFormat="1" ht="15" customHeight="1" x14ac:dyDescent="0.25">
      <c r="A6" s="31">
        <v>1</v>
      </c>
      <c r="B6" s="32" t="s">
        <v>153</v>
      </c>
      <c r="C6" s="169" t="s">
        <v>53</v>
      </c>
      <c r="D6" s="248">
        <v>28</v>
      </c>
      <c r="E6" s="249">
        <v>4.7856999999999994</v>
      </c>
      <c r="F6" s="242">
        <v>3.92</v>
      </c>
      <c r="G6" s="432">
        <v>1</v>
      </c>
      <c r="H6" s="439">
        <f t="shared" ref="H6:H69" si="0">G6</f>
        <v>1</v>
      </c>
    </row>
    <row r="7" spans="1:11" s="1" customFormat="1" ht="15" customHeight="1" x14ac:dyDescent="0.25">
      <c r="A7" s="24">
        <v>2</v>
      </c>
      <c r="B7" s="25" t="s">
        <v>147</v>
      </c>
      <c r="C7" s="165" t="s">
        <v>13</v>
      </c>
      <c r="D7" s="252">
        <v>22</v>
      </c>
      <c r="E7" s="251">
        <v>4.3182000000000009</v>
      </c>
      <c r="F7" s="243">
        <v>3.92</v>
      </c>
      <c r="G7" s="433">
        <v>2</v>
      </c>
      <c r="H7" s="440">
        <f t="shared" si="0"/>
        <v>2</v>
      </c>
    </row>
    <row r="8" spans="1:11" s="1" customFormat="1" ht="15" customHeight="1" x14ac:dyDescent="0.25">
      <c r="A8" s="24">
        <v>3</v>
      </c>
      <c r="B8" s="25" t="s">
        <v>147</v>
      </c>
      <c r="C8" s="165" t="s">
        <v>89</v>
      </c>
      <c r="D8" s="250">
        <v>21</v>
      </c>
      <c r="E8" s="251">
        <v>4.2861000000000002</v>
      </c>
      <c r="F8" s="242">
        <v>3.92</v>
      </c>
      <c r="G8" s="432">
        <v>3</v>
      </c>
      <c r="H8" s="440">
        <f t="shared" si="0"/>
        <v>3</v>
      </c>
    </row>
    <row r="9" spans="1:11" s="1" customFormat="1" ht="15" customHeight="1" x14ac:dyDescent="0.25">
      <c r="A9" s="24">
        <v>4</v>
      </c>
      <c r="B9" s="25" t="s">
        <v>152</v>
      </c>
      <c r="C9" s="165" t="s">
        <v>145</v>
      </c>
      <c r="D9" s="250">
        <v>27</v>
      </c>
      <c r="E9" s="251">
        <v>4.2591999999999999</v>
      </c>
      <c r="F9" s="243">
        <v>3.92</v>
      </c>
      <c r="G9" s="433">
        <v>4</v>
      </c>
      <c r="H9" s="441">
        <f t="shared" si="0"/>
        <v>4</v>
      </c>
    </row>
    <row r="10" spans="1:11" s="1" customFormat="1" ht="15" customHeight="1" x14ac:dyDescent="0.25">
      <c r="A10" s="24">
        <v>5</v>
      </c>
      <c r="B10" s="25" t="s">
        <v>153</v>
      </c>
      <c r="C10" s="165" t="s">
        <v>50</v>
      </c>
      <c r="D10" s="250">
        <v>27</v>
      </c>
      <c r="E10" s="251">
        <v>4.2588999999999997</v>
      </c>
      <c r="F10" s="243">
        <v>3.92</v>
      </c>
      <c r="G10" s="433">
        <v>5</v>
      </c>
      <c r="H10" s="440">
        <f t="shared" si="0"/>
        <v>5</v>
      </c>
    </row>
    <row r="11" spans="1:11" s="1" customFormat="1" ht="15" customHeight="1" x14ac:dyDescent="0.25">
      <c r="A11" s="24">
        <v>6</v>
      </c>
      <c r="B11" s="25" t="s">
        <v>152</v>
      </c>
      <c r="C11" s="165" t="s">
        <v>123</v>
      </c>
      <c r="D11" s="250">
        <v>28</v>
      </c>
      <c r="E11" s="251">
        <v>4.2146999999999997</v>
      </c>
      <c r="F11" s="242">
        <v>3.92</v>
      </c>
      <c r="G11" s="432">
        <v>6</v>
      </c>
      <c r="H11" s="440">
        <f t="shared" si="0"/>
        <v>6</v>
      </c>
    </row>
    <row r="12" spans="1:11" s="1" customFormat="1" ht="15" customHeight="1" x14ac:dyDescent="0.25">
      <c r="A12" s="24">
        <v>7</v>
      </c>
      <c r="B12" s="25" t="s">
        <v>150</v>
      </c>
      <c r="C12" s="165" t="s">
        <v>37</v>
      </c>
      <c r="D12" s="250">
        <v>45</v>
      </c>
      <c r="E12" s="251">
        <v>4.2000999999999999</v>
      </c>
      <c r="F12" s="243">
        <v>3.92</v>
      </c>
      <c r="G12" s="433">
        <v>7</v>
      </c>
      <c r="H12" s="440">
        <f t="shared" si="0"/>
        <v>7</v>
      </c>
    </row>
    <row r="13" spans="1:11" s="1" customFormat="1" ht="15" customHeight="1" x14ac:dyDescent="0.25">
      <c r="A13" s="24">
        <v>8</v>
      </c>
      <c r="B13" s="25" t="s">
        <v>147</v>
      </c>
      <c r="C13" s="165" t="s">
        <v>10</v>
      </c>
      <c r="D13" s="250">
        <v>20</v>
      </c>
      <c r="E13" s="251">
        <v>4.2</v>
      </c>
      <c r="F13" s="243">
        <v>3.92</v>
      </c>
      <c r="G13" s="433">
        <v>8</v>
      </c>
      <c r="H13" s="440">
        <f t="shared" si="0"/>
        <v>8</v>
      </c>
    </row>
    <row r="14" spans="1:11" s="1" customFormat="1" ht="15" customHeight="1" x14ac:dyDescent="0.25">
      <c r="A14" s="24">
        <v>9</v>
      </c>
      <c r="B14" s="25" t="s">
        <v>148</v>
      </c>
      <c r="C14" s="165" t="s">
        <v>70</v>
      </c>
      <c r="D14" s="253">
        <v>51</v>
      </c>
      <c r="E14" s="251">
        <v>4.1568000000000005</v>
      </c>
      <c r="F14" s="243">
        <v>3.92</v>
      </c>
      <c r="G14" s="433">
        <v>9</v>
      </c>
      <c r="H14" s="440">
        <f t="shared" si="0"/>
        <v>9</v>
      </c>
    </row>
    <row r="15" spans="1:11" s="1" customFormat="1" ht="15" customHeight="1" thickBot="1" x14ac:dyDescent="0.3">
      <c r="A15" s="29">
        <v>10</v>
      </c>
      <c r="B15" s="30" t="s">
        <v>152</v>
      </c>
      <c r="C15" s="168" t="s">
        <v>129</v>
      </c>
      <c r="D15" s="254">
        <v>55</v>
      </c>
      <c r="E15" s="255">
        <v>4.0545999999999998</v>
      </c>
      <c r="F15" s="244">
        <v>3.92</v>
      </c>
      <c r="G15" s="434">
        <v>10</v>
      </c>
      <c r="H15" s="442">
        <f t="shared" si="0"/>
        <v>10</v>
      </c>
    </row>
    <row r="16" spans="1:11" s="1" customFormat="1" ht="15" customHeight="1" x14ac:dyDescent="0.25">
      <c r="A16" s="27">
        <v>11</v>
      </c>
      <c r="B16" s="28" t="s">
        <v>152</v>
      </c>
      <c r="C16" s="178" t="s">
        <v>126</v>
      </c>
      <c r="D16" s="256">
        <v>20</v>
      </c>
      <c r="E16" s="257">
        <v>4.05</v>
      </c>
      <c r="F16" s="242">
        <v>3.92</v>
      </c>
      <c r="G16" s="432">
        <v>11</v>
      </c>
      <c r="H16" s="443">
        <f t="shared" si="0"/>
        <v>11</v>
      </c>
    </row>
    <row r="17" spans="1:8" s="1" customFormat="1" ht="15" customHeight="1" x14ac:dyDescent="0.25">
      <c r="A17" s="24">
        <v>12</v>
      </c>
      <c r="B17" s="25" t="s">
        <v>150</v>
      </c>
      <c r="C17" s="165" t="s">
        <v>29</v>
      </c>
      <c r="D17" s="258">
        <v>81</v>
      </c>
      <c r="E17" s="251">
        <v>4.0494000000000003</v>
      </c>
      <c r="F17" s="243">
        <v>3.92</v>
      </c>
      <c r="G17" s="433">
        <v>12</v>
      </c>
      <c r="H17" s="440">
        <f t="shared" si="0"/>
        <v>12</v>
      </c>
    </row>
    <row r="18" spans="1:8" s="1" customFormat="1" ht="15" customHeight="1" x14ac:dyDescent="0.25">
      <c r="A18" s="24">
        <v>13</v>
      </c>
      <c r="B18" s="25" t="s">
        <v>153</v>
      </c>
      <c r="C18" s="165" t="s">
        <v>54</v>
      </c>
      <c r="D18" s="258">
        <v>21</v>
      </c>
      <c r="E18" s="251">
        <v>4.0476000000000001</v>
      </c>
      <c r="F18" s="243">
        <v>3.92</v>
      </c>
      <c r="G18" s="433">
        <v>13</v>
      </c>
      <c r="H18" s="440">
        <f t="shared" si="0"/>
        <v>13</v>
      </c>
    </row>
    <row r="19" spans="1:8" s="1" customFormat="1" ht="15" customHeight="1" x14ac:dyDescent="0.25">
      <c r="A19" s="24">
        <v>14</v>
      </c>
      <c r="B19" s="25" t="s">
        <v>148</v>
      </c>
      <c r="C19" s="178" t="s">
        <v>144</v>
      </c>
      <c r="D19" s="258">
        <v>23</v>
      </c>
      <c r="E19" s="251">
        <v>4.0434999999999999</v>
      </c>
      <c r="F19" s="242">
        <v>3.92</v>
      </c>
      <c r="G19" s="432">
        <v>14</v>
      </c>
      <c r="H19" s="440">
        <f t="shared" si="0"/>
        <v>14</v>
      </c>
    </row>
    <row r="20" spans="1:8" s="1" customFormat="1" ht="15" customHeight="1" x14ac:dyDescent="0.25">
      <c r="A20" s="24">
        <v>15</v>
      </c>
      <c r="B20" s="25" t="s">
        <v>153</v>
      </c>
      <c r="C20" s="165" t="s">
        <v>133</v>
      </c>
      <c r="D20" s="258">
        <v>23</v>
      </c>
      <c r="E20" s="251">
        <v>4.0434999999999999</v>
      </c>
      <c r="F20" s="243">
        <v>3.92</v>
      </c>
      <c r="G20" s="433">
        <v>15</v>
      </c>
      <c r="H20" s="440">
        <f t="shared" si="0"/>
        <v>15</v>
      </c>
    </row>
    <row r="21" spans="1:8" s="1" customFormat="1" ht="15" customHeight="1" x14ac:dyDescent="0.25">
      <c r="A21" s="24">
        <v>16</v>
      </c>
      <c r="B21" s="25" t="s">
        <v>148</v>
      </c>
      <c r="C21" s="165" t="s">
        <v>18</v>
      </c>
      <c r="D21" s="258">
        <v>25</v>
      </c>
      <c r="E21" s="251">
        <v>4.04</v>
      </c>
      <c r="F21" s="243">
        <v>3.92</v>
      </c>
      <c r="G21" s="433">
        <v>16</v>
      </c>
      <c r="H21" s="440">
        <f t="shared" si="0"/>
        <v>16</v>
      </c>
    </row>
    <row r="22" spans="1:8" s="1" customFormat="1" ht="15" customHeight="1" x14ac:dyDescent="0.25">
      <c r="A22" s="24">
        <v>17</v>
      </c>
      <c r="B22" s="25" t="s">
        <v>152</v>
      </c>
      <c r="C22" s="165" t="s">
        <v>116</v>
      </c>
      <c r="D22" s="258">
        <v>25</v>
      </c>
      <c r="E22" s="251">
        <v>4.04</v>
      </c>
      <c r="F22" s="243">
        <v>3.92</v>
      </c>
      <c r="G22" s="433">
        <v>17</v>
      </c>
      <c r="H22" s="440">
        <f t="shared" si="0"/>
        <v>17</v>
      </c>
    </row>
    <row r="23" spans="1:8" s="1" customFormat="1" ht="15" customHeight="1" x14ac:dyDescent="0.25">
      <c r="A23" s="24">
        <v>18</v>
      </c>
      <c r="B23" s="25" t="s">
        <v>152</v>
      </c>
      <c r="C23" s="165" t="s">
        <v>115</v>
      </c>
      <c r="D23" s="258">
        <v>31</v>
      </c>
      <c r="E23" s="251">
        <v>4.0325999999999995</v>
      </c>
      <c r="F23" s="243">
        <v>3.92</v>
      </c>
      <c r="G23" s="433">
        <v>18</v>
      </c>
      <c r="H23" s="440">
        <f t="shared" si="0"/>
        <v>18</v>
      </c>
    </row>
    <row r="24" spans="1:8" s="1" customFormat="1" ht="15" customHeight="1" x14ac:dyDescent="0.25">
      <c r="A24" s="24">
        <v>19</v>
      </c>
      <c r="B24" s="25" t="s">
        <v>150</v>
      </c>
      <c r="C24" s="165" t="s">
        <v>143</v>
      </c>
      <c r="D24" s="258">
        <v>27</v>
      </c>
      <c r="E24" s="251">
        <v>4.0000999999999998</v>
      </c>
      <c r="F24" s="243">
        <v>3.92</v>
      </c>
      <c r="G24" s="433">
        <v>19</v>
      </c>
      <c r="H24" s="440">
        <f t="shared" si="0"/>
        <v>19</v>
      </c>
    </row>
    <row r="25" spans="1:8" s="1" customFormat="1" ht="15" customHeight="1" thickBot="1" x14ac:dyDescent="0.3">
      <c r="A25" s="35">
        <v>20</v>
      </c>
      <c r="B25" s="36" t="s">
        <v>152</v>
      </c>
      <c r="C25" s="168" t="s">
        <v>127</v>
      </c>
      <c r="D25" s="260">
        <v>27</v>
      </c>
      <c r="E25" s="261">
        <v>4.0000999999999998</v>
      </c>
      <c r="F25" s="244">
        <v>3.92</v>
      </c>
      <c r="G25" s="435">
        <v>20</v>
      </c>
      <c r="H25" s="444">
        <f t="shared" si="0"/>
        <v>20</v>
      </c>
    </row>
    <row r="26" spans="1:8" s="1" customFormat="1" ht="15" customHeight="1" x14ac:dyDescent="0.25">
      <c r="A26" s="31">
        <v>21</v>
      </c>
      <c r="B26" s="32" t="s">
        <v>151</v>
      </c>
      <c r="C26" s="169" t="s">
        <v>109</v>
      </c>
      <c r="D26" s="248">
        <v>21</v>
      </c>
      <c r="E26" s="249">
        <v>4</v>
      </c>
      <c r="F26" s="245">
        <v>3.92</v>
      </c>
      <c r="G26" s="436">
        <v>21</v>
      </c>
      <c r="H26" s="439">
        <f t="shared" si="0"/>
        <v>21</v>
      </c>
    </row>
    <row r="27" spans="1:8" s="1" customFormat="1" ht="15" customHeight="1" x14ac:dyDescent="0.25">
      <c r="A27" s="24">
        <v>22</v>
      </c>
      <c r="B27" s="25" t="s">
        <v>151</v>
      </c>
      <c r="C27" s="178" t="s">
        <v>45</v>
      </c>
      <c r="D27" s="258">
        <v>24</v>
      </c>
      <c r="E27" s="251">
        <v>4</v>
      </c>
      <c r="F27" s="242">
        <v>3.92</v>
      </c>
      <c r="G27" s="432">
        <v>22</v>
      </c>
      <c r="H27" s="440">
        <f t="shared" si="0"/>
        <v>22</v>
      </c>
    </row>
    <row r="28" spans="1:8" s="1" customFormat="1" ht="15" customHeight="1" x14ac:dyDescent="0.25">
      <c r="A28" s="24">
        <v>23</v>
      </c>
      <c r="B28" s="25" t="s">
        <v>150</v>
      </c>
      <c r="C28" s="165" t="s">
        <v>41</v>
      </c>
      <c r="D28" s="260">
        <v>22</v>
      </c>
      <c r="E28" s="261">
        <v>3.9996000000000005</v>
      </c>
      <c r="F28" s="243">
        <v>3.92</v>
      </c>
      <c r="G28" s="433">
        <v>23</v>
      </c>
      <c r="H28" s="440">
        <f t="shared" si="0"/>
        <v>23</v>
      </c>
    </row>
    <row r="29" spans="1:8" s="1" customFormat="1" ht="15" customHeight="1" x14ac:dyDescent="0.25">
      <c r="A29" s="24">
        <v>24</v>
      </c>
      <c r="B29" s="25" t="s">
        <v>149</v>
      </c>
      <c r="C29" s="165" t="s">
        <v>23</v>
      </c>
      <c r="D29" s="258">
        <v>58</v>
      </c>
      <c r="E29" s="251">
        <v>3.9827999999999997</v>
      </c>
      <c r="F29" s="243">
        <v>3.92</v>
      </c>
      <c r="G29" s="433">
        <v>24</v>
      </c>
      <c r="H29" s="440">
        <f t="shared" si="0"/>
        <v>24</v>
      </c>
    </row>
    <row r="30" spans="1:8" s="1" customFormat="1" ht="15" customHeight="1" x14ac:dyDescent="0.25">
      <c r="A30" s="24">
        <v>25</v>
      </c>
      <c r="B30" s="25" t="s">
        <v>149</v>
      </c>
      <c r="C30" s="165" t="s">
        <v>26</v>
      </c>
      <c r="D30" s="258">
        <v>25</v>
      </c>
      <c r="E30" s="251">
        <v>3.96</v>
      </c>
      <c r="F30" s="243">
        <v>3.92</v>
      </c>
      <c r="G30" s="433">
        <v>25</v>
      </c>
      <c r="H30" s="440">
        <f t="shared" si="0"/>
        <v>25</v>
      </c>
    </row>
    <row r="31" spans="1:8" s="1" customFormat="1" ht="15" customHeight="1" x14ac:dyDescent="0.25">
      <c r="A31" s="24">
        <v>26</v>
      </c>
      <c r="B31" s="25" t="s">
        <v>148</v>
      </c>
      <c r="C31" s="167" t="s">
        <v>16</v>
      </c>
      <c r="D31" s="258">
        <v>47</v>
      </c>
      <c r="E31" s="251">
        <v>3.9573999999999994</v>
      </c>
      <c r="F31" s="246">
        <v>3.92</v>
      </c>
      <c r="G31" s="435">
        <v>26</v>
      </c>
      <c r="H31" s="440">
        <f t="shared" si="0"/>
        <v>26</v>
      </c>
    </row>
    <row r="32" spans="1:8" s="1" customFormat="1" ht="15" customHeight="1" x14ac:dyDescent="0.25">
      <c r="A32" s="24">
        <v>27</v>
      </c>
      <c r="B32" s="25" t="s">
        <v>147</v>
      </c>
      <c r="C32" s="165" t="s">
        <v>91</v>
      </c>
      <c r="D32" s="258">
        <v>18</v>
      </c>
      <c r="E32" s="251">
        <v>3.9443999999999999</v>
      </c>
      <c r="F32" s="243">
        <v>3.92</v>
      </c>
      <c r="G32" s="433">
        <v>27</v>
      </c>
      <c r="H32" s="440">
        <f t="shared" si="0"/>
        <v>27</v>
      </c>
    </row>
    <row r="33" spans="1:8" s="1" customFormat="1" ht="15" customHeight="1" x14ac:dyDescent="0.25">
      <c r="A33" s="24">
        <v>28</v>
      </c>
      <c r="B33" s="25" t="s">
        <v>150</v>
      </c>
      <c r="C33" s="165" t="s">
        <v>87</v>
      </c>
      <c r="D33" s="258">
        <v>51</v>
      </c>
      <c r="E33" s="251">
        <v>3.9412000000000003</v>
      </c>
      <c r="F33" s="243">
        <v>3.92</v>
      </c>
      <c r="G33" s="433">
        <v>28</v>
      </c>
      <c r="H33" s="440">
        <f t="shared" si="0"/>
        <v>28</v>
      </c>
    </row>
    <row r="34" spans="1:8" s="1" customFormat="1" ht="15" customHeight="1" x14ac:dyDescent="0.25">
      <c r="A34" s="24">
        <v>29</v>
      </c>
      <c r="B34" s="25" t="s">
        <v>153</v>
      </c>
      <c r="C34" s="165" t="s">
        <v>52</v>
      </c>
      <c r="D34" s="258">
        <v>26</v>
      </c>
      <c r="E34" s="251">
        <v>3.9226999999999999</v>
      </c>
      <c r="F34" s="243">
        <v>3.92</v>
      </c>
      <c r="G34" s="433">
        <v>29</v>
      </c>
      <c r="H34" s="440">
        <f t="shared" si="0"/>
        <v>29</v>
      </c>
    </row>
    <row r="35" spans="1:8" s="1" customFormat="1" ht="15" customHeight="1" thickBot="1" x14ac:dyDescent="0.3">
      <c r="A35" s="29">
        <v>30</v>
      </c>
      <c r="B35" s="30" t="s">
        <v>150</v>
      </c>
      <c r="C35" s="168" t="s">
        <v>30</v>
      </c>
      <c r="D35" s="262">
        <v>25</v>
      </c>
      <c r="E35" s="255">
        <v>3.92</v>
      </c>
      <c r="F35" s="246">
        <v>3.92</v>
      </c>
      <c r="G35" s="435">
        <v>30</v>
      </c>
      <c r="H35" s="442">
        <f t="shared" si="0"/>
        <v>30</v>
      </c>
    </row>
    <row r="36" spans="1:8" s="1" customFormat="1" ht="15" customHeight="1" x14ac:dyDescent="0.25">
      <c r="A36" s="31">
        <v>31</v>
      </c>
      <c r="B36" s="32" t="s">
        <v>150</v>
      </c>
      <c r="C36" s="169" t="s">
        <v>105</v>
      </c>
      <c r="D36" s="256">
        <v>25</v>
      </c>
      <c r="E36" s="257">
        <v>3.92</v>
      </c>
      <c r="F36" s="245">
        <v>3.92</v>
      </c>
      <c r="G36" s="436">
        <v>31</v>
      </c>
      <c r="H36" s="439">
        <f t="shared" si="0"/>
        <v>31</v>
      </c>
    </row>
    <row r="37" spans="1:8" s="1" customFormat="1" ht="15" customHeight="1" x14ac:dyDescent="0.25">
      <c r="A37" s="24">
        <v>32</v>
      </c>
      <c r="B37" s="25" t="s">
        <v>151</v>
      </c>
      <c r="C37" s="165" t="s">
        <v>108</v>
      </c>
      <c r="D37" s="258">
        <v>23</v>
      </c>
      <c r="E37" s="251">
        <v>3.9130000000000003</v>
      </c>
      <c r="F37" s="243">
        <v>3.92</v>
      </c>
      <c r="G37" s="433">
        <v>32</v>
      </c>
      <c r="H37" s="440">
        <f t="shared" si="0"/>
        <v>32</v>
      </c>
    </row>
    <row r="38" spans="1:8" s="1" customFormat="1" ht="15" customHeight="1" x14ac:dyDescent="0.25">
      <c r="A38" s="24">
        <v>34</v>
      </c>
      <c r="B38" s="25" t="s">
        <v>147</v>
      </c>
      <c r="C38" s="165" t="s">
        <v>12</v>
      </c>
      <c r="D38" s="259">
        <v>56</v>
      </c>
      <c r="E38" s="251">
        <v>3.9108000000000005</v>
      </c>
      <c r="F38" s="243">
        <v>3.92</v>
      </c>
      <c r="G38" s="433">
        <v>34</v>
      </c>
      <c r="H38" s="440">
        <f t="shared" si="0"/>
        <v>34</v>
      </c>
    </row>
    <row r="39" spans="1:8" s="1" customFormat="1" ht="15" customHeight="1" x14ac:dyDescent="0.25">
      <c r="A39" s="24">
        <v>34.33</v>
      </c>
      <c r="B39" s="25" t="s">
        <v>152</v>
      </c>
      <c r="C39" s="178" t="s">
        <v>77</v>
      </c>
      <c r="D39" s="258">
        <v>55</v>
      </c>
      <c r="E39" s="251">
        <v>3.9090999999999996</v>
      </c>
      <c r="F39" s="242">
        <v>3.92</v>
      </c>
      <c r="G39" s="432">
        <v>34</v>
      </c>
      <c r="H39" s="440">
        <f t="shared" si="0"/>
        <v>34</v>
      </c>
    </row>
    <row r="40" spans="1:8" s="1" customFormat="1" ht="15" customHeight="1" x14ac:dyDescent="0.25">
      <c r="A40" s="24">
        <v>35</v>
      </c>
      <c r="B40" s="25" t="s">
        <v>147</v>
      </c>
      <c r="C40" s="165" t="s">
        <v>11</v>
      </c>
      <c r="D40" s="258">
        <v>28</v>
      </c>
      <c r="E40" s="251">
        <v>3.8929</v>
      </c>
      <c r="F40" s="243">
        <v>3.92</v>
      </c>
      <c r="G40" s="433">
        <v>35</v>
      </c>
      <c r="H40" s="440">
        <f t="shared" si="0"/>
        <v>35</v>
      </c>
    </row>
    <row r="41" spans="1:8" s="1" customFormat="1" ht="15" customHeight="1" x14ac:dyDescent="0.25">
      <c r="A41" s="24">
        <v>36</v>
      </c>
      <c r="B41" s="25" t="s">
        <v>152</v>
      </c>
      <c r="C41" s="165" t="s">
        <v>49</v>
      </c>
      <c r="D41" s="259">
        <v>45</v>
      </c>
      <c r="E41" s="251">
        <v>3.8889000000000005</v>
      </c>
      <c r="F41" s="243">
        <v>3.92</v>
      </c>
      <c r="G41" s="433">
        <v>36</v>
      </c>
      <c r="H41" s="440">
        <f t="shared" si="0"/>
        <v>36</v>
      </c>
    </row>
    <row r="42" spans="1:8" s="1" customFormat="1" ht="15" customHeight="1" x14ac:dyDescent="0.25">
      <c r="A42" s="24">
        <v>37</v>
      </c>
      <c r="B42" s="25" t="s">
        <v>152</v>
      </c>
      <c r="C42" s="165" t="s">
        <v>130</v>
      </c>
      <c r="D42" s="258">
        <v>50</v>
      </c>
      <c r="E42" s="251">
        <v>3.88</v>
      </c>
      <c r="F42" s="243">
        <v>3.92</v>
      </c>
      <c r="G42" s="433">
        <v>37</v>
      </c>
      <c r="H42" s="440">
        <f t="shared" si="0"/>
        <v>37</v>
      </c>
    </row>
    <row r="43" spans="1:8" s="1" customFormat="1" ht="15" customHeight="1" x14ac:dyDescent="0.25">
      <c r="A43" s="24">
        <v>38</v>
      </c>
      <c r="B43" s="25" t="s">
        <v>152</v>
      </c>
      <c r="C43" s="165" t="s">
        <v>132</v>
      </c>
      <c r="D43" s="258">
        <v>85</v>
      </c>
      <c r="E43" s="251">
        <v>3.8473999999999999</v>
      </c>
      <c r="F43" s="243">
        <v>3.92</v>
      </c>
      <c r="G43" s="433">
        <v>38</v>
      </c>
      <c r="H43" s="440">
        <f t="shared" si="0"/>
        <v>38</v>
      </c>
    </row>
    <row r="44" spans="1:8" s="1" customFormat="1" ht="15" customHeight="1" x14ac:dyDescent="0.25">
      <c r="A44" s="24">
        <v>39</v>
      </c>
      <c r="B44" s="25" t="s">
        <v>151</v>
      </c>
      <c r="C44" s="165" t="s">
        <v>43</v>
      </c>
      <c r="D44" s="258">
        <v>18</v>
      </c>
      <c r="E44" s="251">
        <v>3.8334000000000001</v>
      </c>
      <c r="F44" s="243">
        <v>3.92</v>
      </c>
      <c r="G44" s="433">
        <v>39</v>
      </c>
      <c r="H44" s="440">
        <f t="shared" si="0"/>
        <v>39</v>
      </c>
    </row>
    <row r="45" spans="1:8" s="1" customFormat="1" ht="15" customHeight="1" thickBot="1" x14ac:dyDescent="0.3">
      <c r="A45" s="29">
        <v>40</v>
      </c>
      <c r="B45" s="30" t="s">
        <v>148</v>
      </c>
      <c r="C45" s="168" t="s">
        <v>94</v>
      </c>
      <c r="D45" s="262">
        <v>24</v>
      </c>
      <c r="E45" s="255">
        <v>3.8332999999999999</v>
      </c>
      <c r="F45" s="246">
        <v>3.92</v>
      </c>
      <c r="G45" s="435">
        <v>40</v>
      </c>
      <c r="H45" s="442">
        <f t="shared" si="0"/>
        <v>40</v>
      </c>
    </row>
    <row r="46" spans="1:8" s="1" customFormat="1" ht="15" customHeight="1" x14ac:dyDescent="0.25">
      <c r="A46" s="31">
        <v>41</v>
      </c>
      <c r="B46" s="32" t="s">
        <v>152</v>
      </c>
      <c r="C46" s="169" t="s">
        <v>128</v>
      </c>
      <c r="D46" s="248">
        <v>64</v>
      </c>
      <c r="E46" s="249">
        <v>3.8281000000000001</v>
      </c>
      <c r="F46" s="245">
        <v>3.92</v>
      </c>
      <c r="G46" s="436">
        <v>41</v>
      </c>
      <c r="H46" s="439">
        <f t="shared" si="0"/>
        <v>41</v>
      </c>
    </row>
    <row r="47" spans="1:8" s="1" customFormat="1" ht="15" customHeight="1" x14ac:dyDescent="0.25">
      <c r="A47" s="24">
        <v>42</v>
      </c>
      <c r="B47" s="25" t="s">
        <v>152</v>
      </c>
      <c r="C47" s="165" t="s">
        <v>124</v>
      </c>
      <c r="D47" s="258">
        <v>29</v>
      </c>
      <c r="E47" s="251">
        <v>3.8275999999999999</v>
      </c>
      <c r="F47" s="243">
        <v>3.92</v>
      </c>
      <c r="G47" s="433">
        <v>42</v>
      </c>
      <c r="H47" s="440">
        <f t="shared" si="0"/>
        <v>42</v>
      </c>
    </row>
    <row r="48" spans="1:8" s="1" customFormat="1" ht="15" customHeight="1" x14ac:dyDescent="0.25">
      <c r="A48" s="24">
        <v>43</v>
      </c>
      <c r="B48" s="25" t="s">
        <v>152</v>
      </c>
      <c r="C48" s="165" t="s">
        <v>118</v>
      </c>
      <c r="D48" s="259">
        <v>54</v>
      </c>
      <c r="E48" s="251">
        <v>3.8144999999999998</v>
      </c>
      <c r="F48" s="243">
        <v>3.92</v>
      </c>
      <c r="G48" s="433">
        <v>43</v>
      </c>
      <c r="H48" s="440">
        <f t="shared" si="0"/>
        <v>43</v>
      </c>
    </row>
    <row r="49" spans="1:8" s="1" customFormat="1" ht="15" customHeight="1" x14ac:dyDescent="0.25">
      <c r="A49" s="24">
        <v>44</v>
      </c>
      <c r="B49" s="25" t="s">
        <v>150</v>
      </c>
      <c r="C49" s="178" t="s">
        <v>88</v>
      </c>
      <c r="D49" s="258">
        <v>26</v>
      </c>
      <c r="E49" s="251">
        <v>3.8076999999999996</v>
      </c>
      <c r="F49" s="242">
        <v>3.92</v>
      </c>
      <c r="G49" s="432">
        <v>44</v>
      </c>
      <c r="H49" s="440">
        <f t="shared" si="0"/>
        <v>44</v>
      </c>
    </row>
    <row r="50" spans="1:8" s="1" customFormat="1" ht="15" customHeight="1" x14ac:dyDescent="0.25">
      <c r="A50" s="24">
        <v>45</v>
      </c>
      <c r="B50" s="25" t="s">
        <v>151</v>
      </c>
      <c r="C50" s="165" t="s">
        <v>46</v>
      </c>
      <c r="D50" s="258">
        <v>26</v>
      </c>
      <c r="E50" s="251">
        <v>3.8076999999999996</v>
      </c>
      <c r="F50" s="243">
        <v>3.92</v>
      </c>
      <c r="G50" s="433">
        <v>45</v>
      </c>
      <c r="H50" s="440">
        <f t="shared" si="0"/>
        <v>45</v>
      </c>
    </row>
    <row r="51" spans="1:8" s="1" customFormat="1" ht="15" customHeight="1" x14ac:dyDescent="0.25">
      <c r="A51" s="24">
        <v>46</v>
      </c>
      <c r="B51" s="25" t="s">
        <v>152</v>
      </c>
      <c r="C51" s="165" t="s">
        <v>79</v>
      </c>
      <c r="D51" s="258">
        <v>88</v>
      </c>
      <c r="E51" s="251">
        <v>3.8067999999999995</v>
      </c>
      <c r="F51" s="243">
        <v>3.92</v>
      </c>
      <c r="G51" s="433">
        <v>46</v>
      </c>
      <c r="H51" s="440">
        <f t="shared" si="0"/>
        <v>46</v>
      </c>
    </row>
    <row r="52" spans="1:8" s="1" customFormat="1" ht="15" customHeight="1" x14ac:dyDescent="0.25">
      <c r="A52" s="24">
        <v>47</v>
      </c>
      <c r="B52" s="25" t="s">
        <v>149</v>
      </c>
      <c r="C52" s="165" t="s">
        <v>19</v>
      </c>
      <c r="D52" s="259">
        <v>25</v>
      </c>
      <c r="E52" s="251">
        <v>3.8</v>
      </c>
      <c r="F52" s="243">
        <v>3.92</v>
      </c>
      <c r="G52" s="433">
        <v>47</v>
      </c>
      <c r="H52" s="440">
        <f t="shared" si="0"/>
        <v>47</v>
      </c>
    </row>
    <row r="53" spans="1:8" s="1" customFormat="1" ht="15" customHeight="1" x14ac:dyDescent="0.25">
      <c r="A53" s="24">
        <v>48</v>
      </c>
      <c r="B53" s="25" t="s">
        <v>147</v>
      </c>
      <c r="C53" s="165" t="s">
        <v>90</v>
      </c>
      <c r="D53" s="258">
        <v>24</v>
      </c>
      <c r="E53" s="251">
        <v>3.7917000000000001</v>
      </c>
      <c r="F53" s="243">
        <v>3.92</v>
      </c>
      <c r="G53" s="433">
        <v>48</v>
      </c>
      <c r="H53" s="440">
        <f t="shared" si="0"/>
        <v>48</v>
      </c>
    </row>
    <row r="54" spans="1:8" s="1" customFormat="1" ht="15" customHeight="1" x14ac:dyDescent="0.25">
      <c r="A54" s="24">
        <v>49</v>
      </c>
      <c r="B54" s="25" t="s">
        <v>151</v>
      </c>
      <c r="C54" s="165" t="s">
        <v>111</v>
      </c>
      <c r="D54" s="258">
        <v>51</v>
      </c>
      <c r="E54" s="251">
        <v>3.7843999999999998</v>
      </c>
      <c r="F54" s="243">
        <v>3.92</v>
      </c>
      <c r="G54" s="433">
        <v>49</v>
      </c>
      <c r="H54" s="440">
        <f t="shared" si="0"/>
        <v>49</v>
      </c>
    </row>
    <row r="55" spans="1:8" s="1" customFormat="1" ht="15" customHeight="1" thickBot="1" x14ac:dyDescent="0.3">
      <c r="A55" s="29">
        <v>50</v>
      </c>
      <c r="B55" s="30" t="s">
        <v>152</v>
      </c>
      <c r="C55" s="168" t="s">
        <v>114</v>
      </c>
      <c r="D55" s="265">
        <v>26</v>
      </c>
      <c r="E55" s="266">
        <v>3.7690999999999999</v>
      </c>
      <c r="F55" s="244">
        <v>3.92</v>
      </c>
      <c r="G55" s="434">
        <v>50</v>
      </c>
      <c r="H55" s="442">
        <f t="shared" si="0"/>
        <v>50</v>
      </c>
    </row>
    <row r="56" spans="1:8" s="1" customFormat="1" ht="15" customHeight="1" x14ac:dyDescent="0.25">
      <c r="A56" s="31">
        <v>51</v>
      </c>
      <c r="B56" s="32" t="s">
        <v>150</v>
      </c>
      <c r="C56" s="169" t="s">
        <v>39</v>
      </c>
      <c r="D56" s="256">
        <v>21</v>
      </c>
      <c r="E56" s="257">
        <v>3.7614999999999998</v>
      </c>
      <c r="F56" s="242">
        <v>3.92</v>
      </c>
      <c r="G56" s="432">
        <v>51</v>
      </c>
      <c r="H56" s="439">
        <f t="shared" si="0"/>
        <v>51</v>
      </c>
    </row>
    <row r="57" spans="1:8" s="1" customFormat="1" ht="15" customHeight="1" x14ac:dyDescent="0.25">
      <c r="A57" s="24">
        <v>52</v>
      </c>
      <c r="B57" s="25" t="s">
        <v>149</v>
      </c>
      <c r="C57" s="165" t="s">
        <v>24</v>
      </c>
      <c r="D57" s="258">
        <v>25</v>
      </c>
      <c r="E57" s="251">
        <v>3.76</v>
      </c>
      <c r="F57" s="243">
        <v>3.92</v>
      </c>
      <c r="G57" s="433">
        <v>52</v>
      </c>
      <c r="H57" s="440">
        <f t="shared" si="0"/>
        <v>52</v>
      </c>
    </row>
    <row r="58" spans="1:8" s="1" customFormat="1" ht="15" customHeight="1" x14ac:dyDescent="0.25">
      <c r="A58" s="24">
        <v>53</v>
      </c>
      <c r="B58" s="25" t="s">
        <v>151</v>
      </c>
      <c r="C58" s="165" t="s">
        <v>110</v>
      </c>
      <c r="D58" s="258">
        <v>52</v>
      </c>
      <c r="E58" s="251">
        <v>3.7503000000000002</v>
      </c>
      <c r="F58" s="243">
        <v>3.92</v>
      </c>
      <c r="G58" s="433">
        <v>53</v>
      </c>
      <c r="H58" s="440">
        <f t="shared" si="0"/>
        <v>53</v>
      </c>
    </row>
    <row r="59" spans="1:8" s="1" customFormat="1" ht="15" customHeight="1" x14ac:dyDescent="0.25">
      <c r="A59" s="24">
        <v>54</v>
      </c>
      <c r="B59" s="25" t="s">
        <v>149</v>
      </c>
      <c r="C59" s="178" t="s">
        <v>86</v>
      </c>
      <c r="D59" s="258">
        <v>20</v>
      </c>
      <c r="E59" s="251">
        <v>3.75</v>
      </c>
      <c r="F59" s="242">
        <v>3.92</v>
      </c>
      <c r="G59" s="432">
        <v>54</v>
      </c>
      <c r="H59" s="440">
        <f t="shared" si="0"/>
        <v>54</v>
      </c>
    </row>
    <row r="60" spans="1:8" s="1" customFormat="1" ht="15" customHeight="1" x14ac:dyDescent="0.25">
      <c r="A60" s="24">
        <v>55</v>
      </c>
      <c r="B60" s="25" t="s">
        <v>151</v>
      </c>
      <c r="C60" s="178" t="s">
        <v>106</v>
      </c>
      <c r="D60" s="258">
        <v>48</v>
      </c>
      <c r="E60" s="251">
        <v>3.75</v>
      </c>
      <c r="F60" s="242">
        <v>3.92</v>
      </c>
      <c r="G60" s="432">
        <v>55</v>
      </c>
      <c r="H60" s="440">
        <f t="shared" si="0"/>
        <v>55</v>
      </c>
    </row>
    <row r="61" spans="1:8" s="1" customFormat="1" ht="15" customHeight="1" x14ac:dyDescent="0.25">
      <c r="A61" s="24">
        <v>56</v>
      </c>
      <c r="B61" s="25" t="s">
        <v>151</v>
      </c>
      <c r="C61" s="165" t="s">
        <v>42</v>
      </c>
      <c r="D61" s="258">
        <v>24</v>
      </c>
      <c r="E61" s="251">
        <v>3.7496999999999998</v>
      </c>
      <c r="F61" s="243">
        <v>3.92</v>
      </c>
      <c r="G61" s="433">
        <v>56</v>
      </c>
      <c r="H61" s="440">
        <f t="shared" si="0"/>
        <v>56</v>
      </c>
    </row>
    <row r="62" spans="1:8" s="1" customFormat="1" ht="15" customHeight="1" x14ac:dyDescent="0.25">
      <c r="A62" s="24">
        <v>57</v>
      </c>
      <c r="B62" s="25" t="s">
        <v>152</v>
      </c>
      <c r="C62" s="165" t="s">
        <v>131</v>
      </c>
      <c r="D62" s="258">
        <v>111</v>
      </c>
      <c r="E62" s="251">
        <v>3.7302</v>
      </c>
      <c r="F62" s="243">
        <v>3.92</v>
      </c>
      <c r="G62" s="433">
        <v>57</v>
      </c>
      <c r="H62" s="440">
        <f t="shared" si="0"/>
        <v>57</v>
      </c>
    </row>
    <row r="63" spans="1:8" s="1" customFormat="1" ht="15" customHeight="1" x14ac:dyDescent="0.25">
      <c r="A63" s="24">
        <v>58</v>
      </c>
      <c r="B63" s="25" t="s">
        <v>152</v>
      </c>
      <c r="C63" s="165" t="s">
        <v>47</v>
      </c>
      <c r="D63" s="258">
        <v>18</v>
      </c>
      <c r="E63" s="251">
        <v>3.7222000000000004</v>
      </c>
      <c r="F63" s="243">
        <v>3.92</v>
      </c>
      <c r="G63" s="433">
        <v>58</v>
      </c>
      <c r="H63" s="440">
        <f t="shared" si="0"/>
        <v>58</v>
      </c>
    </row>
    <row r="64" spans="1:8" s="1" customFormat="1" ht="15" customHeight="1" x14ac:dyDescent="0.25">
      <c r="A64" s="24">
        <v>59</v>
      </c>
      <c r="B64" s="25" t="s">
        <v>147</v>
      </c>
      <c r="C64" s="165" t="s">
        <v>92</v>
      </c>
      <c r="D64" s="258">
        <v>25</v>
      </c>
      <c r="E64" s="251">
        <v>3.72</v>
      </c>
      <c r="F64" s="243">
        <v>3.92</v>
      </c>
      <c r="G64" s="433">
        <v>59</v>
      </c>
      <c r="H64" s="440">
        <f t="shared" si="0"/>
        <v>59</v>
      </c>
    </row>
    <row r="65" spans="1:8" s="1" customFormat="1" ht="15" customHeight="1" thickBot="1" x14ac:dyDescent="0.3">
      <c r="A65" s="29">
        <v>60</v>
      </c>
      <c r="B65" s="30" t="s">
        <v>152</v>
      </c>
      <c r="C65" s="168" t="s">
        <v>117</v>
      </c>
      <c r="D65" s="262">
        <v>50</v>
      </c>
      <c r="E65" s="255">
        <v>3.72</v>
      </c>
      <c r="F65" s="244">
        <v>3.92</v>
      </c>
      <c r="G65" s="434">
        <v>60</v>
      </c>
      <c r="H65" s="442">
        <f t="shared" si="0"/>
        <v>60</v>
      </c>
    </row>
    <row r="66" spans="1:8" s="1" customFormat="1" ht="15" customHeight="1" x14ac:dyDescent="0.25">
      <c r="A66" s="31">
        <v>61</v>
      </c>
      <c r="B66" s="32" t="s">
        <v>151</v>
      </c>
      <c r="C66" s="169" t="s">
        <v>135</v>
      </c>
      <c r="D66" s="263">
        <v>77</v>
      </c>
      <c r="E66" s="257">
        <v>3.7143000000000002</v>
      </c>
      <c r="F66" s="242">
        <v>3.92</v>
      </c>
      <c r="G66" s="432">
        <v>61</v>
      </c>
      <c r="H66" s="439">
        <f t="shared" si="0"/>
        <v>61</v>
      </c>
    </row>
    <row r="67" spans="1:8" s="1" customFormat="1" ht="15" customHeight="1" x14ac:dyDescent="0.25">
      <c r="A67" s="24">
        <v>62</v>
      </c>
      <c r="B67" s="25" t="s">
        <v>149</v>
      </c>
      <c r="C67" s="165" t="s">
        <v>99</v>
      </c>
      <c r="D67" s="258">
        <v>31</v>
      </c>
      <c r="E67" s="251">
        <v>3.7096999999999998</v>
      </c>
      <c r="F67" s="243">
        <v>3.92</v>
      </c>
      <c r="G67" s="433">
        <v>62</v>
      </c>
      <c r="H67" s="440">
        <f t="shared" si="0"/>
        <v>62</v>
      </c>
    </row>
    <row r="68" spans="1:8" s="1" customFormat="1" ht="15" customHeight="1" x14ac:dyDescent="0.25">
      <c r="A68" s="24">
        <v>63</v>
      </c>
      <c r="B68" s="25" t="s">
        <v>152</v>
      </c>
      <c r="C68" s="165" t="s">
        <v>122</v>
      </c>
      <c r="D68" s="258">
        <v>51</v>
      </c>
      <c r="E68" s="251">
        <v>3.7055000000000002</v>
      </c>
      <c r="F68" s="243">
        <v>3.92</v>
      </c>
      <c r="G68" s="433">
        <v>63</v>
      </c>
      <c r="H68" s="440">
        <f t="shared" si="0"/>
        <v>63</v>
      </c>
    </row>
    <row r="69" spans="1:8" s="1" customFormat="1" ht="15" customHeight="1" x14ac:dyDescent="0.25">
      <c r="A69" s="24">
        <v>64</v>
      </c>
      <c r="B69" s="25" t="s">
        <v>153</v>
      </c>
      <c r="C69" s="178" t="s">
        <v>134</v>
      </c>
      <c r="D69" s="259">
        <v>101</v>
      </c>
      <c r="E69" s="264">
        <v>3.7025999999999999</v>
      </c>
      <c r="F69" s="242">
        <v>3.92</v>
      </c>
      <c r="G69" s="432">
        <v>64</v>
      </c>
      <c r="H69" s="440">
        <f t="shared" si="0"/>
        <v>64</v>
      </c>
    </row>
    <row r="70" spans="1:8" s="1" customFormat="1" ht="15" customHeight="1" x14ac:dyDescent="0.25">
      <c r="A70" s="24">
        <v>65</v>
      </c>
      <c r="B70" s="25" t="s">
        <v>148</v>
      </c>
      <c r="C70" s="165" t="s">
        <v>97</v>
      </c>
      <c r="D70" s="258">
        <v>26</v>
      </c>
      <c r="E70" s="251">
        <v>3.6923000000000004</v>
      </c>
      <c r="F70" s="243">
        <v>3.92</v>
      </c>
      <c r="G70" s="433">
        <v>65</v>
      </c>
      <c r="H70" s="440">
        <f t="shared" ref="H70:H103" si="1">G70</f>
        <v>65</v>
      </c>
    </row>
    <row r="71" spans="1:8" s="1" customFormat="1" ht="15" customHeight="1" x14ac:dyDescent="0.25">
      <c r="A71" s="24">
        <v>66</v>
      </c>
      <c r="B71" s="25" t="s">
        <v>149</v>
      </c>
      <c r="C71" s="165" t="s">
        <v>103</v>
      </c>
      <c r="D71" s="258">
        <v>19</v>
      </c>
      <c r="E71" s="251">
        <v>3.6842999999999995</v>
      </c>
      <c r="F71" s="243">
        <v>3.92</v>
      </c>
      <c r="G71" s="433">
        <v>66</v>
      </c>
      <c r="H71" s="440">
        <f t="shared" si="1"/>
        <v>66</v>
      </c>
    </row>
    <row r="72" spans="1:8" s="1" customFormat="1" ht="15" customHeight="1" x14ac:dyDescent="0.25">
      <c r="A72" s="24">
        <v>67</v>
      </c>
      <c r="B72" s="25" t="s">
        <v>149</v>
      </c>
      <c r="C72" s="165" t="s">
        <v>102</v>
      </c>
      <c r="D72" s="258">
        <v>24</v>
      </c>
      <c r="E72" s="251">
        <v>3.6668000000000003</v>
      </c>
      <c r="F72" s="243">
        <v>3.92</v>
      </c>
      <c r="G72" s="433">
        <v>67</v>
      </c>
      <c r="H72" s="440">
        <f t="shared" si="1"/>
        <v>67</v>
      </c>
    </row>
    <row r="73" spans="1:8" s="1" customFormat="1" ht="15" customHeight="1" x14ac:dyDescent="0.25">
      <c r="A73" s="24">
        <v>68</v>
      </c>
      <c r="B73" s="25" t="s">
        <v>150</v>
      </c>
      <c r="C73" s="165" t="s">
        <v>32</v>
      </c>
      <c r="D73" s="258">
        <v>45</v>
      </c>
      <c r="E73" s="251">
        <v>3.6667000000000001</v>
      </c>
      <c r="F73" s="243">
        <v>3.92</v>
      </c>
      <c r="G73" s="433">
        <v>68</v>
      </c>
      <c r="H73" s="440">
        <f t="shared" si="1"/>
        <v>68</v>
      </c>
    </row>
    <row r="74" spans="1:8" s="1" customFormat="1" ht="15" customHeight="1" x14ac:dyDescent="0.25">
      <c r="A74" s="24">
        <v>69</v>
      </c>
      <c r="B74" s="25" t="s">
        <v>152</v>
      </c>
      <c r="C74" s="165" t="s">
        <v>76</v>
      </c>
      <c r="D74" s="258">
        <v>49</v>
      </c>
      <c r="E74" s="251">
        <v>3.6531000000000002</v>
      </c>
      <c r="F74" s="243">
        <v>3.92</v>
      </c>
      <c r="G74" s="433">
        <v>69</v>
      </c>
      <c r="H74" s="440">
        <f t="shared" si="1"/>
        <v>69</v>
      </c>
    </row>
    <row r="75" spans="1:8" s="1" customFormat="1" ht="15" customHeight="1" thickBot="1" x14ac:dyDescent="0.3">
      <c r="A75" s="29">
        <v>70</v>
      </c>
      <c r="B75" s="30" t="s">
        <v>149</v>
      </c>
      <c r="C75" s="298" t="s">
        <v>101</v>
      </c>
      <c r="D75" s="262">
        <v>17</v>
      </c>
      <c r="E75" s="255">
        <v>3.6469999999999994</v>
      </c>
      <c r="F75" s="299">
        <v>3.92</v>
      </c>
      <c r="G75" s="437">
        <v>70</v>
      </c>
      <c r="H75" s="442">
        <f t="shared" si="1"/>
        <v>70</v>
      </c>
    </row>
    <row r="76" spans="1:8" s="1" customFormat="1" ht="15" customHeight="1" x14ac:dyDescent="0.25">
      <c r="A76" s="27">
        <v>71</v>
      </c>
      <c r="B76" s="32" t="s">
        <v>153</v>
      </c>
      <c r="C76" s="153" t="s">
        <v>137</v>
      </c>
      <c r="D76" s="256">
        <v>92</v>
      </c>
      <c r="E76" s="257">
        <v>3.6412</v>
      </c>
      <c r="F76" s="245">
        <v>3.92</v>
      </c>
      <c r="G76" s="432">
        <v>71</v>
      </c>
      <c r="H76" s="443">
        <f t="shared" si="1"/>
        <v>71</v>
      </c>
    </row>
    <row r="77" spans="1:8" s="1" customFormat="1" ht="15" customHeight="1" x14ac:dyDescent="0.25">
      <c r="A77" s="24">
        <v>72</v>
      </c>
      <c r="B77" s="25" t="s">
        <v>150</v>
      </c>
      <c r="C77" s="152" t="s">
        <v>40</v>
      </c>
      <c r="D77" s="258">
        <v>48</v>
      </c>
      <c r="E77" s="251">
        <v>3.6250999999999998</v>
      </c>
      <c r="F77" s="243">
        <v>3.92</v>
      </c>
      <c r="G77" s="433">
        <v>72</v>
      </c>
      <c r="H77" s="440">
        <f t="shared" si="1"/>
        <v>72</v>
      </c>
    </row>
    <row r="78" spans="1:8" s="1" customFormat="1" ht="15" customHeight="1" x14ac:dyDescent="0.25">
      <c r="A78" s="24">
        <v>73</v>
      </c>
      <c r="B78" s="25" t="s">
        <v>152</v>
      </c>
      <c r="C78" s="152" t="s">
        <v>120</v>
      </c>
      <c r="D78" s="258">
        <v>24</v>
      </c>
      <c r="E78" s="251">
        <v>3.6249000000000002</v>
      </c>
      <c r="F78" s="243">
        <v>3.92</v>
      </c>
      <c r="G78" s="433">
        <v>73</v>
      </c>
      <c r="H78" s="440">
        <f t="shared" si="1"/>
        <v>73</v>
      </c>
    </row>
    <row r="79" spans="1:8" s="1" customFormat="1" ht="15" customHeight="1" x14ac:dyDescent="0.25">
      <c r="A79" s="24">
        <v>74</v>
      </c>
      <c r="B79" s="25" t="s">
        <v>150</v>
      </c>
      <c r="C79" s="152" t="s">
        <v>31</v>
      </c>
      <c r="D79" s="258">
        <v>23</v>
      </c>
      <c r="E79" s="251">
        <v>3.6087000000000002</v>
      </c>
      <c r="F79" s="243">
        <v>3.92</v>
      </c>
      <c r="G79" s="433">
        <v>74</v>
      </c>
      <c r="H79" s="440">
        <f t="shared" si="1"/>
        <v>74</v>
      </c>
    </row>
    <row r="80" spans="1:8" s="1" customFormat="1" ht="15" customHeight="1" x14ac:dyDescent="0.25">
      <c r="A80" s="24">
        <v>75</v>
      </c>
      <c r="B80" s="25" t="s">
        <v>152</v>
      </c>
      <c r="C80" s="152" t="s">
        <v>138</v>
      </c>
      <c r="D80" s="258">
        <v>28</v>
      </c>
      <c r="E80" s="251">
        <v>3.6071</v>
      </c>
      <c r="F80" s="242">
        <v>3.92</v>
      </c>
      <c r="G80" s="432">
        <v>75</v>
      </c>
      <c r="H80" s="440">
        <f t="shared" si="1"/>
        <v>75</v>
      </c>
    </row>
    <row r="81" spans="1:8" s="1" customFormat="1" ht="15" customHeight="1" x14ac:dyDescent="0.25">
      <c r="A81" s="24">
        <v>76</v>
      </c>
      <c r="B81" s="25" t="s">
        <v>148</v>
      </c>
      <c r="C81" s="152" t="s">
        <v>14</v>
      </c>
      <c r="D81" s="258">
        <v>29</v>
      </c>
      <c r="E81" s="251">
        <v>3.5861999999999998</v>
      </c>
      <c r="F81" s="243">
        <v>3.92</v>
      </c>
      <c r="G81" s="433">
        <v>76</v>
      </c>
      <c r="H81" s="440">
        <f t="shared" si="1"/>
        <v>76</v>
      </c>
    </row>
    <row r="82" spans="1:8" s="1" customFormat="1" ht="15" customHeight="1" x14ac:dyDescent="0.25">
      <c r="A82" s="24">
        <v>77</v>
      </c>
      <c r="B82" s="25" t="s">
        <v>151</v>
      </c>
      <c r="C82" s="152" t="s">
        <v>112</v>
      </c>
      <c r="D82" s="258">
        <v>31</v>
      </c>
      <c r="E82" s="251">
        <v>3.5484999999999998</v>
      </c>
      <c r="F82" s="243">
        <v>3.92</v>
      </c>
      <c r="G82" s="433">
        <v>77</v>
      </c>
      <c r="H82" s="440">
        <f t="shared" si="1"/>
        <v>77</v>
      </c>
    </row>
    <row r="83" spans="1:8" s="1" customFormat="1" ht="15" customHeight="1" x14ac:dyDescent="0.25">
      <c r="A83" s="24">
        <v>78</v>
      </c>
      <c r="B83" s="25" t="s">
        <v>149</v>
      </c>
      <c r="C83" s="152" t="s">
        <v>98</v>
      </c>
      <c r="D83" s="258">
        <v>24</v>
      </c>
      <c r="E83" s="251">
        <v>3.5420000000000003</v>
      </c>
      <c r="F83" s="243">
        <v>3.92</v>
      </c>
      <c r="G83" s="433">
        <v>78</v>
      </c>
      <c r="H83" s="440">
        <f t="shared" si="1"/>
        <v>78</v>
      </c>
    </row>
    <row r="84" spans="1:8" s="1" customFormat="1" ht="15" customHeight="1" x14ac:dyDescent="0.25">
      <c r="A84" s="24">
        <v>79</v>
      </c>
      <c r="B84" s="25" t="s">
        <v>152</v>
      </c>
      <c r="C84" s="152" t="s">
        <v>119</v>
      </c>
      <c r="D84" s="258">
        <v>26</v>
      </c>
      <c r="E84" s="251">
        <v>3.5383999999999998</v>
      </c>
      <c r="F84" s="243">
        <v>3.92</v>
      </c>
      <c r="G84" s="433">
        <v>79</v>
      </c>
      <c r="H84" s="440">
        <f t="shared" si="1"/>
        <v>79</v>
      </c>
    </row>
    <row r="85" spans="1:8" s="1" customFormat="1" ht="15" customHeight="1" thickBot="1" x14ac:dyDescent="0.3">
      <c r="A85" s="35">
        <v>80</v>
      </c>
      <c r="B85" s="30" t="s">
        <v>148</v>
      </c>
      <c r="C85" s="179" t="s">
        <v>95</v>
      </c>
      <c r="D85" s="262">
        <v>21</v>
      </c>
      <c r="E85" s="255">
        <v>3.5238000000000005</v>
      </c>
      <c r="F85" s="244">
        <v>3.92</v>
      </c>
      <c r="G85" s="435">
        <v>80</v>
      </c>
      <c r="H85" s="444">
        <f t="shared" si="1"/>
        <v>80</v>
      </c>
    </row>
    <row r="86" spans="1:8" s="1" customFormat="1" ht="15" customHeight="1" x14ac:dyDescent="0.25">
      <c r="A86" s="31">
        <v>81</v>
      </c>
      <c r="B86" s="32" t="s">
        <v>147</v>
      </c>
      <c r="C86" s="169" t="s">
        <v>85</v>
      </c>
      <c r="D86" s="248">
        <v>22</v>
      </c>
      <c r="E86" s="249">
        <v>3.5003999999999995</v>
      </c>
      <c r="F86" s="245">
        <v>3.92</v>
      </c>
      <c r="G86" s="436">
        <v>81</v>
      </c>
      <c r="H86" s="439">
        <f t="shared" si="1"/>
        <v>81</v>
      </c>
    </row>
    <row r="87" spans="1:8" s="1" customFormat="1" ht="15" customHeight="1" x14ac:dyDescent="0.25">
      <c r="A87" s="24">
        <v>82</v>
      </c>
      <c r="B87" s="25" t="s">
        <v>152</v>
      </c>
      <c r="C87" s="165" t="s">
        <v>121</v>
      </c>
      <c r="D87" s="258">
        <v>24</v>
      </c>
      <c r="E87" s="251">
        <v>3.5000999999999998</v>
      </c>
      <c r="F87" s="243">
        <v>3.92</v>
      </c>
      <c r="G87" s="433">
        <v>82</v>
      </c>
      <c r="H87" s="440">
        <f t="shared" si="1"/>
        <v>82</v>
      </c>
    </row>
    <row r="88" spans="1:8" s="1" customFormat="1" ht="15" customHeight="1" x14ac:dyDescent="0.25">
      <c r="A88" s="24">
        <v>83</v>
      </c>
      <c r="B88" s="25" t="s">
        <v>148</v>
      </c>
      <c r="C88" s="165" t="s">
        <v>93</v>
      </c>
      <c r="D88" s="258">
        <v>20</v>
      </c>
      <c r="E88" s="251">
        <v>3.5</v>
      </c>
      <c r="F88" s="243">
        <v>3.92</v>
      </c>
      <c r="G88" s="433">
        <v>83</v>
      </c>
      <c r="H88" s="440">
        <f t="shared" si="1"/>
        <v>83</v>
      </c>
    </row>
    <row r="89" spans="1:8" s="1" customFormat="1" ht="15" customHeight="1" x14ac:dyDescent="0.25">
      <c r="A89" s="24">
        <v>84</v>
      </c>
      <c r="B89" s="25" t="s">
        <v>151</v>
      </c>
      <c r="C89" s="165" t="s">
        <v>44</v>
      </c>
      <c r="D89" s="258">
        <v>25</v>
      </c>
      <c r="E89" s="251">
        <v>3.48</v>
      </c>
      <c r="F89" s="243">
        <v>3.92</v>
      </c>
      <c r="G89" s="433">
        <v>84</v>
      </c>
      <c r="H89" s="440">
        <f t="shared" si="1"/>
        <v>84</v>
      </c>
    </row>
    <row r="90" spans="1:8" s="1" customFormat="1" ht="15" customHeight="1" x14ac:dyDescent="0.25">
      <c r="A90" s="24">
        <v>85</v>
      </c>
      <c r="B90" s="25" t="s">
        <v>149</v>
      </c>
      <c r="C90" s="165" t="s">
        <v>21</v>
      </c>
      <c r="D90" s="258">
        <v>23</v>
      </c>
      <c r="E90" s="251">
        <v>3.4780000000000002</v>
      </c>
      <c r="F90" s="242">
        <v>3.92</v>
      </c>
      <c r="G90" s="432">
        <v>85</v>
      </c>
      <c r="H90" s="440">
        <f t="shared" si="1"/>
        <v>85</v>
      </c>
    </row>
    <row r="91" spans="1:8" s="1" customFormat="1" ht="15" customHeight="1" x14ac:dyDescent="0.25">
      <c r="A91" s="24">
        <v>86</v>
      </c>
      <c r="B91" s="25" t="s">
        <v>149</v>
      </c>
      <c r="C91" s="166" t="s">
        <v>27</v>
      </c>
      <c r="D91" s="258">
        <v>21</v>
      </c>
      <c r="E91" s="251">
        <v>3.4288999999999992</v>
      </c>
      <c r="F91" s="247">
        <v>3.92</v>
      </c>
      <c r="G91" s="438">
        <v>86</v>
      </c>
      <c r="H91" s="440">
        <f t="shared" si="1"/>
        <v>86</v>
      </c>
    </row>
    <row r="92" spans="1:8" s="1" customFormat="1" ht="15" customHeight="1" x14ac:dyDescent="0.25">
      <c r="A92" s="24">
        <v>87</v>
      </c>
      <c r="B92" s="25" t="s">
        <v>150</v>
      </c>
      <c r="C92" s="165" t="s">
        <v>142</v>
      </c>
      <c r="D92" s="259">
        <v>33</v>
      </c>
      <c r="E92" s="264">
        <v>3.4238999999999997</v>
      </c>
      <c r="F92" s="243">
        <v>3.92</v>
      </c>
      <c r="G92" s="433">
        <v>87</v>
      </c>
      <c r="H92" s="440">
        <f t="shared" si="1"/>
        <v>87</v>
      </c>
    </row>
    <row r="93" spans="1:8" s="1" customFormat="1" ht="15" customHeight="1" x14ac:dyDescent="0.25">
      <c r="A93" s="24">
        <v>88</v>
      </c>
      <c r="B93" s="25" t="s">
        <v>151</v>
      </c>
      <c r="C93" s="165" t="s">
        <v>107</v>
      </c>
      <c r="D93" s="258">
        <v>27</v>
      </c>
      <c r="E93" s="251">
        <v>3.407</v>
      </c>
      <c r="F93" s="243">
        <v>3.92</v>
      </c>
      <c r="G93" s="433">
        <v>88</v>
      </c>
      <c r="H93" s="440">
        <f t="shared" si="1"/>
        <v>88</v>
      </c>
    </row>
    <row r="94" spans="1:8" s="1" customFormat="1" ht="15" customHeight="1" x14ac:dyDescent="0.25">
      <c r="A94" s="24">
        <v>89</v>
      </c>
      <c r="B94" s="25" t="s">
        <v>152</v>
      </c>
      <c r="C94" s="166" t="s">
        <v>139</v>
      </c>
      <c r="D94" s="258">
        <v>26</v>
      </c>
      <c r="E94" s="251">
        <v>3.3846999999999996</v>
      </c>
      <c r="F94" s="247">
        <v>3.92</v>
      </c>
      <c r="G94" s="438">
        <v>89</v>
      </c>
      <c r="H94" s="440">
        <f t="shared" si="1"/>
        <v>89</v>
      </c>
    </row>
    <row r="95" spans="1:8" s="1" customFormat="1" ht="15" customHeight="1" thickBot="1" x14ac:dyDescent="0.3">
      <c r="A95" s="29">
        <v>90</v>
      </c>
      <c r="B95" s="30" t="s">
        <v>152</v>
      </c>
      <c r="C95" s="168" t="s">
        <v>125</v>
      </c>
      <c r="D95" s="262">
        <v>29</v>
      </c>
      <c r="E95" s="255">
        <v>3.3794</v>
      </c>
      <c r="F95" s="244">
        <v>3.92</v>
      </c>
      <c r="G95" s="434">
        <v>90</v>
      </c>
      <c r="H95" s="442">
        <f t="shared" si="1"/>
        <v>90</v>
      </c>
    </row>
    <row r="96" spans="1:8" s="1" customFormat="1" ht="15" customHeight="1" x14ac:dyDescent="0.25">
      <c r="A96" s="31">
        <v>91</v>
      </c>
      <c r="B96" s="32" t="s">
        <v>150</v>
      </c>
      <c r="C96" s="153" t="s">
        <v>136</v>
      </c>
      <c r="D96" s="248">
        <v>73</v>
      </c>
      <c r="E96" s="249">
        <v>3.3698999999999995</v>
      </c>
      <c r="F96" s="245">
        <v>3.92</v>
      </c>
      <c r="G96" s="436">
        <v>91</v>
      </c>
      <c r="H96" s="439">
        <f t="shared" si="1"/>
        <v>91</v>
      </c>
    </row>
    <row r="97" spans="1:8" s="1" customFormat="1" ht="15" customHeight="1" x14ac:dyDescent="0.25">
      <c r="A97" s="24">
        <v>92</v>
      </c>
      <c r="B97" s="25" t="s">
        <v>151</v>
      </c>
      <c r="C97" s="152" t="s">
        <v>113</v>
      </c>
      <c r="D97" s="258">
        <v>28</v>
      </c>
      <c r="E97" s="251">
        <v>3.3568000000000002</v>
      </c>
      <c r="F97" s="243">
        <v>3.92</v>
      </c>
      <c r="G97" s="433">
        <v>92</v>
      </c>
      <c r="H97" s="440">
        <f t="shared" si="1"/>
        <v>92</v>
      </c>
    </row>
    <row r="98" spans="1:8" s="1" customFormat="1" ht="15" customHeight="1" x14ac:dyDescent="0.25">
      <c r="A98" s="24">
        <v>93</v>
      </c>
      <c r="B98" s="25" t="s">
        <v>152</v>
      </c>
      <c r="C98" s="152" t="s">
        <v>78</v>
      </c>
      <c r="D98" s="258">
        <v>55</v>
      </c>
      <c r="E98" s="251">
        <v>3.3453999999999997</v>
      </c>
      <c r="F98" s="243">
        <v>3.92</v>
      </c>
      <c r="G98" s="433">
        <v>93</v>
      </c>
      <c r="H98" s="440">
        <f t="shared" si="1"/>
        <v>93</v>
      </c>
    </row>
    <row r="99" spans="1:8" s="1" customFormat="1" ht="15" customHeight="1" x14ac:dyDescent="0.25">
      <c r="A99" s="24">
        <v>94</v>
      </c>
      <c r="B99" s="25" t="s">
        <v>149</v>
      </c>
      <c r="C99" s="152" t="s">
        <v>28</v>
      </c>
      <c r="D99" s="258">
        <v>20</v>
      </c>
      <c r="E99" s="251">
        <v>3.3</v>
      </c>
      <c r="F99" s="243">
        <v>3.92</v>
      </c>
      <c r="G99" s="433">
        <v>94</v>
      </c>
      <c r="H99" s="440">
        <f t="shared" si="1"/>
        <v>94</v>
      </c>
    </row>
    <row r="100" spans="1:8" s="1" customFormat="1" ht="15" customHeight="1" x14ac:dyDescent="0.25">
      <c r="A100" s="24">
        <v>95</v>
      </c>
      <c r="B100" s="25" t="s">
        <v>149</v>
      </c>
      <c r="C100" s="152" t="s">
        <v>22</v>
      </c>
      <c r="D100" s="258">
        <v>26</v>
      </c>
      <c r="E100" s="251">
        <v>3.1538999999999997</v>
      </c>
      <c r="F100" s="242">
        <v>3.92</v>
      </c>
      <c r="G100" s="432">
        <v>95</v>
      </c>
      <c r="H100" s="440">
        <f t="shared" si="1"/>
        <v>95</v>
      </c>
    </row>
    <row r="101" spans="1:8" s="1" customFormat="1" ht="15" customHeight="1" x14ac:dyDescent="0.25">
      <c r="A101" s="24">
        <v>96</v>
      </c>
      <c r="B101" s="25" t="s">
        <v>149</v>
      </c>
      <c r="C101" s="152" t="s">
        <v>25</v>
      </c>
      <c r="D101" s="258">
        <v>21</v>
      </c>
      <c r="E101" s="251">
        <v>3.1427999999999998</v>
      </c>
      <c r="F101" s="243">
        <v>3.92</v>
      </c>
      <c r="G101" s="433">
        <v>96</v>
      </c>
      <c r="H101" s="440">
        <f t="shared" si="1"/>
        <v>96</v>
      </c>
    </row>
    <row r="102" spans="1:8" s="1" customFormat="1" ht="15" customHeight="1" x14ac:dyDescent="0.25">
      <c r="A102" s="24">
        <v>97</v>
      </c>
      <c r="B102" s="25" t="s">
        <v>148</v>
      </c>
      <c r="C102" s="152" t="s">
        <v>96</v>
      </c>
      <c r="D102" s="258">
        <v>1</v>
      </c>
      <c r="E102" s="251">
        <v>3</v>
      </c>
      <c r="F102" s="243">
        <v>3.92</v>
      </c>
      <c r="G102" s="433">
        <v>97</v>
      </c>
      <c r="H102" s="440">
        <f t="shared" si="1"/>
        <v>97</v>
      </c>
    </row>
    <row r="103" spans="1:8" s="1" customFormat="1" ht="15" customHeight="1" thickBot="1" x14ac:dyDescent="0.3">
      <c r="A103" s="29">
        <v>98</v>
      </c>
      <c r="B103" s="30" t="s">
        <v>152</v>
      </c>
      <c r="C103" s="179" t="s">
        <v>141</v>
      </c>
      <c r="D103" s="262">
        <v>18</v>
      </c>
      <c r="E103" s="255">
        <v>2.7222000000000004</v>
      </c>
      <c r="F103" s="244">
        <v>3.92</v>
      </c>
      <c r="G103" s="434">
        <v>98</v>
      </c>
      <c r="H103" s="442">
        <f t="shared" si="1"/>
        <v>98</v>
      </c>
    </row>
    <row r="104" spans="1:8" s="1" customFormat="1" ht="15" customHeight="1" x14ac:dyDescent="0.25">
      <c r="A104"/>
      <c r="B104" s="22"/>
      <c r="C104" s="122" t="s">
        <v>62</v>
      </c>
      <c r="D104" s="122"/>
      <c r="E104" s="124">
        <f>AVERAGE(E6:E103)</f>
        <v>3.7709295918367354</v>
      </c>
      <c r="F104" s="122"/>
      <c r="G104" s="122"/>
      <c r="H104" s="18"/>
    </row>
    <row r="105" spans="1:8" s="1" customFormat="1" ht="15" customHeight="1" x14ac:dyDescent="0.25">
      <c r="A105"/>
      <c r="B105"/>
      <c r="C105" s="34" t="s">
        <v>63</v>
      </c>
      <c r="D105" s="34"/>
      <c r="E105" s="34">
        <v>3.92</v>
      </c>
      <c r="F105" s="34"/>
      <c r="G105" s="34"/>
      <c r="H105" s="18"/>
    </row>
    <row r="106" spans="1:8" x14ac:dyDescent="0.25">
      <c r="H106" s="22"/>
    </row>
    <row r="107" spans="1:8" x14ac:dyDescent="0.25">
      <c r="H107" s="22"/>
    </row>
  </sheetData>
  <mergeCells count="6">
    <mergeCell ref="B2:C2"/>
    <mergeCell ref="H4:H5"/>
    <mergeCell ref="A4:A5"/>
    <mergeCell ref="B4:B5"/>
    <mergeCell ref="C4:C5"/>
    <mergeCell ref="D4:F4"/>
  </mergeCells>
  <conditionalFormatting sqref="E6:E105">
    <cfRule type="cellIs" dxfId="15" priority="585" stopIfTrue="1" operator="between">
      <formula>$E$104</formula>
      <formula>3.766</formula>
    </cfRule>
    <cfRule type="cellIs" dxfId="14" priority="586" stopIfTrue="1" operator="lessThan">
      <formula>3.495</formula>
    </cfRule>
    <cfRule type="cellIs" dxfId="13" priority="587" stopIfTrue="1" operator="between">
      <formula>$E$104</formula>
      <formula>3.495</formula>
    </cfRule>
    <cfRule type="cellIs" dxfId="12" priority="588" stopIfTrue="1" operator="between">
      <formula>4.5</formula>
      <formula>$E$104</formula>
    </cfRule>
    <cfRule type="cellIs" dxfId="11" priority="589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zoomScale="90" zoomScaleNormal="90" workbookViewId="0">
      <pane xSplit="5" ySplit="6" topLeftCell="F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2.85546875" customWidth="1"/>
    <col min="4" max="4" width="8.7109375" customWidth="1"/>
    <col min="5" max="5" width="8.7109375" style="2" customWidth="1"/>
    <col min="6" max="6" width="7.85546875" customWidth="1"/>
  </cols>
  <sheetData>
    <row r="1" spans="1:12" ht="15" customHeight="1" x14ac:dyDescent="0.25">
      <c r="G1" s="64"/>
      <c r="H1" s="4" t="s">
        <v>1</v>
      </c>
    </row>
    <row r="2" spans="1:12" ht="15" customHeight="1" x14ac:dyDescent="0.25">
      <c r="A2" s="5"/>
      <c r="B2" s="5"/>
      <c r="C2" s="486" t="s">
        <v>146</v>
      </c>
      <c r="D2" s="486"/>
      <c r="E2" s="63">
        <v>2025</v>
      </c>
      <c r="F2" s="5"/>
      <c r="G2" s="65"/>
      <c r="H2" s="4" t="s">
        <v>2</v>
      </c>
    </row>
    <row r="3" spans="1:12" ht="15" customHeight="1" thickBot="1" x14ac:dyDescent="0.3">
      <c r="A3" s="5"/>
      <c r="B3" s="5"/>
      <c r="C3" s="5"/>
      <c r="D3" s="5"/>
      <c r="E3" s="6"/>
      <c r="F3" s="5"/>
      <c r="G3" s="148"/>
      <c r="H3" s="4" t="s">
        <v>3</v>
      </c>
    </row>
    <row r="4" spans="1:12" ht="15" customHeight="1" x14ac:dyDescent="0.25">
      <c r="A4" s="498" t="s">
        <v>0</v>
      </c>
      <c r="B4" s="500" t="s">
        <v>5</v>
      </c>
      <c r="C4" s="502" t="s">
        <v>6</v>
      </c>
      <c r="D4" s="491" t="s">
        <v>7</v>
      </c>
      <c r="E4" s="493" t="s">
        <v>84</v>
      </c>
      <c r="F4" s="5"/>
      <c r="G4" s="7"/>
      <c r="H4" s="4" t="s">
        <v>9</v>
      </c>
    </row>
    <row r="5" spans="1:12" ht="27" customHeight="1" thickBot="1" x14ac:dyDescent="0.3">
      <c r="A5" s="499"/>
      <c r="B5" s="501"/>
      <c r="C5" s="503"/>
      <c r="D5" s="504"/>
      <c r="E5" s="494"/>
      <c r="F5" s="5"/>
    </row>
    <row r="6" spans="1:12" ht="15" customHeight="1" thickBot="1" x14ac:dyDescent="0.3">
      <c r="A6" s="67"/>
      <c r="B6" s="68"/>
      <c r="C6" s="66" t="s">
        <v>80</v>
      </c>
      <c r="D6" s="80">
        <f>SUM(D7:D104)</f>
        <v>3438</v>
      </c>
      <c r="E6" s="114">
        <f>AVERAGE(E7:E104)</f>
        <v>3.7709295918367354</v>
      </c>
      <c r="F6" s="10"/>
      <c r="G6" s="107"/>
      <c r="H6" s="105"/>
      <c r="I6" s="105"/>
      <c r="J6" s="105"/>
      <c r="K6" s="105"/>
      <c r="L6" s="105"/>
    </row>
    <row r="7" spans="1:12" ht="15" customHeight="1" x14ac:dyDescent="0.25">
      <c r="A7" s="8">
        <v>1</v>
      </c>
      <c r="B7" s="117" t="s">
        <v>153</v>
      </c>
      <c r="C7" s="37" t="s">
        <v>53</v>
      </c>
      <c r="D7" s="98">
        <v>28</v>
      </c>
      <c r="E7" s="77">
        <v>4.7856999999999994</v>
      </c>
      <c r="F7" s="10"/>
      <c r="G7" s="106"/>
      <c r="H7" s="105"/>
      <c r="I7" s="105"/>
      <c r="J7" s="105"/>
      <c r="K7" s="105"/>
      <c r="L7" s="105"/>
    </row>
    <row r="8" spans="1:12" s="1" customFormat="1" ht="15" customHeight="1" x14ac:dyDescent="0.25">
      <c r="A8" s="11">
        <v>2</v>
      </c>
      <c r="B8" s="111" t="s">
        <v>147</v>
      </c>
      <c r="C8" s="40" t="s">
        <v>13</v>
      </c>
      <c r="D8" s="161">
        <v>22</v>
      </c>
      <c r="E8" s="187">
        <v>4.3182000000000009</v>
      </c>
      <c r="F8" s="10"/>
    </row>
    <row r="9" spans="1:12" s="1" customFormat="1" ht="15" customHeight="1" x14ac:dyDescent="0.25">
      <c r="A9" s="11">
        <v>3</v>
      </c>
      <c r="B9" s="111" t="s">
        <v>147</v>
      </c>
      <c r="C9" s="159" t="s">
        <v>89</v>
      </c>
      <c r="D9" s="177">
        <v>21</v>
      </c>
      <c r="E9" s="78">
        <v>4.2861000000000002</v>
      </c>
      <c r="F9" s="10"/>
    </row>
    <row r="10" spans="1:12" s="1" customFormat="1" ht="15" customHeight="1" x14ac:dyDescent="0.25">
      <c r="A10" s="11">
        <v>4</v>
      </c>
      <c r="B10" s="111" t="s">
        <v>152</v>
      </c>
      <c r="C10" s="38" t="s">
        <v>145</v>
      </c>
      <c r="D10" s="177">
        <v>27</v>
      </c>
      <c r="E10" s="78">
        <v>4.2591999999999999</v>
      </c>
      <c r="F10" s="10"/>
    </row>
    <row r="11" spans="1:12" s="1" customFormat="1" ht="15" customHeight="1" x14ac:dyDescent="0.25">
      <c r="A11" s="11">
        <v>5</v>
      </c>
      <c r="B11" s="111" t="s">
        <v>153</v>
      </c>
      <c r="C11" s="40" t="s">
        <v>50</v>
      </c>
      <c r="D11" s="177">
        <v>27</v>
      </c>
      <c r="E11" s="78">
        <v>4.2588999999999997</v>
      </c>
      <c r="F11" s="10"/>
    </row>
    <row r="12" spans="1:12" s="1" customFormat="1" ht="15" customHeight="1" x14ac:dyDescent="0.25">
      <c r="A12" s="11">
        <v>6</v>
      </c>
      <c r="B12" s="111" t="s">
        <v>152</v>
      </c>
      <c r="C12" s="38" t="s">
        <v>123</v>
      </c>
      <c r="D12" s="177">
        <v>28</v>
      </c>
      <c r="E12" s="78">
        <v>4.2146999999999997</v>
      </c>
      <c r="F12" s="10"/>
    </row>
    <row r="13" spans="1:12" s="1" customFormat="1" ht="15" customHeight="1" x14ac:dyDescent="0.25">
      <c r="A13" s="11">
        <v>7</v>
      </c>
      <c r="B13" s="111" t="s">
        <v>150</v>
      </c>
      <c r="C13" s="38" t="s">
        <v>37</v>
      </c>
      <c r="D13" s="177">
        <v>45</v>
      </c>
      <c r="E13" s="78">
        <v>4.2000999999999999</v>
      </c>
      <c r="F13" s="10"/>
    </row>
    <row r="14" spans="1:12" s="1" customFormat="1" ht="15" customHeight="1" x14ac:dyDescent="0.25">
      <c r="A14" s="11">
        <v>8</v>
      </c>
      <c r="B14" s="111" t="s">
        <v>147</v>
      </c>
      <c r="C14" s="123" t="s">
        <v>10</v>
      </c>
      <c r="D14" s="177">
        <v>20</v>
      </c>
      <c r="E14" s="78">
        <v>4.2</v>
      </c>
      <c r="F14" s="10"/>
    </row>
    <row r="15" spans="1:12" s="1" customFormat="1" ht="15" customHeight="1" x14ac:dyDescent="0.25">
      <c r="A15" s="11">
        <v>9</v>
      </c>
      <c r="B15" s="111" t="s">
        <v>148</v>
      </c>
      <c r="C15" s="38" t="s">
        <v>70</v>
      </c>
      <c r="D15" s="188">
        <v>51</v>
      </c>
      <c r="E15" s="78">
        <v>4.1568000000000005</v>
      </c>
      <c r="F15" s="10"/>
    </row>
    <row r="16" spans="1:12" s="1" customFormat="1" ht="15" customHeight="1" thickBot="1" x14ac:dyDescent="0.3">
      <c r="A16" s="14">
        <v>10</v>
      </c>
      <c r="B16" s="118" t="s">
        <v>152</v>
      </c>
      <c r="C16" s="191" t="s">
        <v>129</v>
      </c>
      <c r="D16" s="163">
        <v>55</v>
      </c>
      <c r="E16" s="79">
        <v>4.0545999999999998</v>
      </c>
      <c r="F16" s="10"/>
    </row>
    <row r="17" spans="1:6" s="1" customFormat="1" ht="15" customHeight="1" x14ac:dyDescent="0.25">
      <c r="A17" s="8">
        <v>11</v>
      </c>
      <c r="B17" s="117" t="s">
        <v>152</v>
      </c>
      <c r="C17" s="93" t="s">
        <v>126</v>
      </c>
      <c r="D17" s="98">
        <v>20</v>
      </c>
      <c r="E17" s="77">
        <v>4.05</v>
      </c>
      <c r="F17" s="10"/>
    </row>
    <row r="18" spans="1:6" s="1" customFormat="1" ht="15" customHeight="1" x14ac:dyDescent="0.25">
      <c r="A18" s="112">
        <v>12</v>
      </c>
      <c r="B18" s="110" t="s">
        <v>150</v>
      </c>
      <c r="C18" s="17" t="s">
        <v>29</v>
      </c>
      <c r="D18" s="99">
        <v>81</v>
      </c>
      <c r="E18" s="115">
        <v>4.0494000000000003</v>
      </c>
      <c r="F18" s="10"/>
    </row>
    <row r="19" spans="1:6" s="1" customFormat="1" ht="15" customHeight="1" x14ac:dyDescent="0.25">
      <c r="A19" s="11">
        <v>13</v>
      </c>
      <c r="B19" s="111" t="s">
        <v>153</v>
      </c>
      <c r="C19" s="89" t="s">
        <v>54</v>
      </c>
      <c r="D19" s="100">
        <v>21</v>
      </c>
      <c r="E19" s="78">
        <v>4.0476000000000001</v>
      </c>
      <c r="F19" s="10"/>
    </row>
    <row r="20" spans="1:6" s="1" customFormat="1" ht="15" customHeight="1" x14ac:dyDescent="0.25">
      <c r="A20" s="11">
        <v>14</v>
      </c>
      <c r="B20" s="110" t="s">
        <v>148</v>
      </c>
      <c r="C20" s="88" t="s">
        <v>144</v>
      </c>
      <c r="D20" s="100">
        <v>23</v>
      </c>
      <c r="E20" s="78">
        <v>4.0434999999999999</v>
      </c>
      <c r="F20" s="10"/>
    </row>
    <row r="21" spans="1:6" s="1" customFormat="1" ht="15" customHeight="1" x14ac:dyDescent="0.25">
      <c r="A21" s="11">
        <v>15</v>
      </c>
      <c r="B21" s="111" t="s">
        <v>153</v>
      </c>
      <c r="C21" s="89" t="s">
        <v>133</v>
      </c>
      <c r="D21" s="100">
        <v>23</v>
      </c>
      <c r="E21" s="78">
        <v>4.0434999999999999</v>
      </c>
      <c r="F21" s="10"/>
    </row>
    <row r="22" spans="1:6" s="1" customFormat="1" ht="15" customHeight="1" x14ac:dyDescent="0.25">
      <c r="A22" s="11">
        <v>16</v>
      </c>
      <c r="B22" s="111" t="s">
        <v>148</v>
      </c>
      <c r="C22" s="89" t="s">
        <v>18</v>
      </c>
      <c r="D22" s="100">
        <v>25</v>
      </c>
      <c r="E22" s="78">
        <v>4.04</v>
      </c>
      <c r="F22" s="10"/>
    </row>
    <row r="23" spans="1:6" s="1" customFormat="1" ht="15" customHeight="1" x14ac:dyDescent="0.25">
      <c r="A23" s="11">
        <v>17</v>
      </c>
      <c r="B23" s="111" t="s">
        <v>152</v>
      </c>
      <c r="C23" s="89" t="s">
        <v>116</v>
      </c>
      <c r="D23" s="100">
        <v>25</v>
      </c>
      <c r="E23" s="78">
        <v>4.04</v>
      </c>
      <c r="F23" s="10"/>
    </row>
    <row r="24" spans="1:6" s="1" customFormat="1" ht="15" customHeight="1" x14ac:dyDescent="0.25">
      <c r="A24" s="11">
        <v>18</v>
      </c>
      <c r="B24" s="111" t="s">
        <v>152</v>
      </c>
      <c r="C24" s="89" t="s">
        <v>115</v>
      </c>
      <c r="D24" s="164">
        <v>31</v>
      </c>
      <c r="E24" s="78">
        <v>4.0325999999999995</v>
      </c>
      <c r="F24" s="10"/>
    </row>
    <row r="25" spans="1:6" s="1" customFormat="1" ht="15" customHeight="1" x14ac:dyDescent="0.25">
      <c r="A25" s="11">
        <v>19</v>
      </c>
      <c r="B25" s="111" t="s">
        <v>150</v>
      </c>
      <c r="C25" s="89" t="s">
        <v>143</v>
      </c>
      <c r="D25" s="100">
        <v>27</v>
      </c>
      <c r="E25" s="78">
        <v>4.0000999999999998</v>
      </c>
      <c r="F25" s="10"/>
    </row>
    <row r="26" spans="1:6" s="1" customFormat="1" ht="15" customHeight="1" thickBot="1" x14ac:dyDescent="0.3">
      <c r="A26" s="14">
        <v>20</v>
      </c>
      <c r="B26" s="118" t="s">
        <v>152</v>
      </c>
      <c r="C26" s="119" t="s">
        <v>127</v>
      </c>
      <c r="D26" s="101">
        <v>27</v>
      </c>
      <c r="E26" s="79">
        <v>4.0000999999999998</v>
      </c>
      <c r="F26" s="10"/>
    </row>
    <row r="27" spans="1:6" s="1" customFormat="1" ht="15" customHeight="1" x14ac:dyDescent="0.25">
      <c r="A27" s="16">
        <v>21</v>
      </c>
      <c r="B27" s="110" t="s">
        <v>151</v>
      </c>
      <c r="C27" s="88" t="s">
        <v>109</v>
      </c>
      <c r="D27" s="447">
        <v>21</v>
      </c>
      <c r="E27" s="448">
        <v>4</v>
      </c>
      <c r="F27" s="10"/>
    </row>
    <row r="28" spans="1:6" s="1" customFormat="1" ht="15" customHeight="1" x14ac:dyDescent="0.25">
      <c r="A28" s="11">
        <v>22</v>
      </c>
      <c r="B28" s="110" t="s">
        <v>151</v>
      </c>
      <c r="C28" s="88" t="s">
        <v>45</v>
      </c>
      <c r="D28" s="99">
        <v>24</v>
      </c>
      <c r="E28" s="115">
        <v>4</v>
      </c>
      <c r="F28" s="10"/>
    </row>
    <row r="29" spans="1:6" s="1" customFormat="1" ht="15" customHeight="1" x14ac:dyDescent="0.25">
      <c r="A29" s="13">
        <v>23</v>
      </c>
      <c r="B29" s="57" t="s">
        <v>150</v>
      </c>
      <c r="C29" s="90" t="s">
        <v>41</v>
      </c>
      <c r="D29" s="104">
        <v>22</v>
      </c>
      <c r="E29" s="113">
        <v>3.9996000000000005</v>
      </c>
      <c r="F29" s="10"/>
    </row>
    <row r="30" spans="1:6" s="1" customFormat="1" ht="15" customHeight="1" x14ac:dyDescent="0.25">
      <c r="A30" s="11">
        <v>24</v>
      </c>
      <c r="B30" s="111" t="s">
        <v>149</v>
      </c>
      <c r="C30" s="295" t="s">
        <v>23</v>
      </c>
      <c r="D30" s="100">
        <v>58</v>
      </c>
      <c r="E30" s="78">
        <v>3.9827999999999997</v>
      </c>
      <c r="F30" s="10"/>
    </row>
    <row r="31" spans="1:6" s="1" customFormat="1" ht="15" customHeight="1" x14ac:dyDescent="0.25">
      <c r="A31" s="11">
        <v>25</v>
      </c>
      <c r="B31" s="111" t="s">
        <v>149</v>
      </c>
      <c r="C31" s="12" t="s">
        <v>26</v>
      </c>
      <c r="D31" s="100">
        <v>25</v>
      </c>
      <c r="E31" s="78">
        <v>3.96</v>
      </c>
      <c r="F31" s="10"/>
    </row>
    <row r="32" spans="1:6" s="1" customFormat="1" ht="15" customHeight="1" x14ac:dyDescent="0.25">
      <c r="A32" s="11">
        <v>26</v>
      </c>
      <c r="B32" s="111" t="s">
        <v>148</v>
      </c>
      <c r="C32" s="12" t="s">
        <v>16</v>
      </c>
      <c r="D32" s="100">
        <v>47</v>
      </c>
      <c r="E32" s="78">
        <v>3.9573999999999994</v>
      </c>
      <c r="F32" s="10"/>
    </row>
    <row r="33" spans="1:6" s="1" customFormat="1" ht="15" customHeight="1" x14ac:dyDescent="0.25">
      <c r="A33" s="11">
        <v>27</v>
      </c>
      <c r="B33" s="111" t="s">
        <v>147</v>
      </c>
      <c r="C33" s="12" t="s">
        <v>91</v>
      </c>
      <c r="D33" s="100">
        <v>18</v>
      </c>
      <c r="E33" s="78">
        <v>3.9443999999999999</v>
      </c>
      <c r="F33" s="116"/>
    </row>
    <row r="34" spans="1:6" s="1" customFormat="1" ht="15" customHeight="1" x14ac:dyDescent="0.25">
      <c r="A34" s="11">
        <v>28</v>
      </c>
      <c r="B34" s="111" t="s">
        <v>150</v>
      </c>
      <c r="C34" s="12" t="s">
        <v>87</v>
      </c>
      <c r="D34" s="100">
        <v>51</v>
      </c>
      <c r="E34" s="78">
        <v>3.9412000000000003</v>
      </c>
      <c r="F34" s="116"/>
    </row>
    <row r="35" spans="1:6" s="1" customFormat="1" ht="15" customHeight="1" x14ac:dyDescent="0.25">
      <c r="A35" s="11">
        <v>29</v>
      </c>
      <c r="B35" s="111" t="s">
        <v>153</v>
      </c>
      <c r="C35" s="12" t="s">
        <v>52</v>
      </c>
      <c r="D35" s="100">
        <v>26</v>
      </c>
      <c r="E35" s="78">
        <v>3.9226999999999999</v>
      </c>
      <c r="F35" s="116"/>
    </row>
    <row r="36" spans="1:6" s="1" customFormat="1" ht="15" customHeight="1" thickBot="1" x14ac:dyDescent="0.3">
      <c r="A36" s="14">
        <v>30</v>
      </c>
      <c r="B36" s="118" t="s">
        <v>150</v>
      </c>
      <c r="C36" s="15" t="s">
        <v>30</v>
      </c>
      <c r="D36" s="101">
        <v>25</v>
      </c>
      <c r="E36" s="79">
        <v>3.92</v>
      </c>
      <c r="F36" s="116"/>
    </row>
    <row r="37" spans="1:6" s="1" customFormat="1" ht="15" customHeight="1" x14ac:dyDescent="0.25">
      <c r="A37" s="16">
        <v>31</v>
      </c>
      <c r="B37" s="111" t="s">
        <v>150</v>
      </c>
      <c r="C37" s="295" t="s">
        <v>105</v>
      </c>
      <c r="D37" s="100">
        <v>25</v>
      </c>
      <c r="E37" s="78">
        <v>3.92</v>
      </c>
      <c r="F37" s="116"/>
    </row>
    <row r="38" spans="1:6" s="1" customFormat="1" ht="15" customHeight="1" x14ac:dyDescent="0.25">
      <c r="A38" s="11">
        <v>32</v>
      </c>
      <c r="B38" s="110" t="s">
        <v>151</v>
      </c>
      <c r="C38" s="17" t="s">
        <v>108</v>
      </c>
      <c r="D38" s="99">
        <v>23</v>
      </c>
      <c r="E38" s="115">
        <v>3.9130000000000003</v>
      </c>
      <c r="F38" s="116"/>
    </row>
    <row r="39" spans="1:6" s="1" customFormat="1" ht="15" customHeight="1" x14ac:dyDescent="0.25">
      <c r="A39" s="11">
        <v>33</v>
      </c>
      <c r="B39" s="111" t="s">
        <v>147</v>
      </c>
      <c r="C39" s="295" t="s">
        <v>12</v>
      </c>
      <c r="D39" s="164">
        <v>56</v>
      </c>
      <c r="E39" s="78">
        <v>3.9108000000000005</v>
      </c>
      <c r="F39" s="116"/>
    </row>
    <row r="40" spans="1:6" s="1" customFormat="1" ht="15" customHeight="1" x14ac:dyDescent="0.25">
      <c r="A40" s="11">
        <v>34</v>
      </c>
      <c r="B40" s="111" t="s">
        <v>152</v>
      </c>
      <c r="C40" s="12" t="s">
        <v>77</v>
      </c>
      <c r="D40" s="100">
        <v>55</v>
      </c>
      <c r="E40" s="78">
        <v>3.9090999999999996</v>
      </c>
      <c r="F40" s="116"/>
    </row>
    <row r="41" spans="1:6" s="1" customFormat="1" ht="15" customHeight="1" x14ac:dyDescent="0.25">
      <c r="A41" s="11">
        <v>35</v>
      </c>
      <c r="B41" s="111" t="s">
        <v>147</v>
      </c>
      <c r="C41" s="12" t="s">
        <v>11</v>
      </c>
      <c r="D41" s="100">
        <v>28</v>
      </c>
      <c r="E41" s="78">
        <v>3.8929</v>
      </c>
      <c r="F41" s="116"/>
    </row>
    <row r="42" spans="1:6" s="1" customFormat="1" ht="15" customHeight="1" x14ac:dyDescent="0.25">
      <c r="A42" s="11">
        <v>36</v>
      </c>
      <c r="B42" s="111" t="s">
        <v>152</v>
      </c>
      <c r="C42" s="12" t="s">
        <v>49</v>
      </c>
      <c r="D42" s="100">
        <v>45</v>
      </c>
      <c r="E42" s="78">
        <v>3.8889000000000005</v>
      </c>
      <c r="F42" s="116"/>
    </row>
    <row r="43" spans="1:6" s="1" customFormat="1" ht="15" customHeight="1" x14ac:dyDescent="0.25">
      <c r="A43" s="11">
        <v>37</v>
      </c>
      <c r="B43" s="111" t="s">
        <v>152</v>
      </c>
      <c r="C43" s="12" t="s">
        <v>130</v>
      </c>
      <c r="D43" s="100">
        <v>50</v>
      </c>
      <c r="E43" s="78">
        <v>3.88</v>
      </c>
      <c r="F43" s="116"/>
    </row>
    <row r="44" spans="1:6" s="1" customFormat="1" ht="15" customHeight="1" x14ac:dyDescent="0.25">
      <c r="A44" s="11">
        <v>38</v>
      </c>
      <c r="B44" s="111" t="s">
        <v>152</v>
      </c>
      <c r="C44" s="12" t="s">
        <v>132</v>
      </c>
      <c r="D44" s="100">
        <v>85</v>
      </c>
      <c r="E44" s="78">
        <v>3.8473999999999999</v>
      </c>
      <c r="F44" s="116"/>
    </row>
    <row r="45" spans="1:6" s="1" customFormat="1" ht="15" customHeight="1" x14ac:dyDescent="0.25">
      <c r="A45" s="11">
        <v>39</v>
      </c>
      <c r="B45" s="111" t="s">
        <v>151</v>
      </c>
      <c r="C45" s="12" t="s">
        <v>43</v>
      </c>
      <c r="D45" s="100">
        <v>18</v>
      </c>
      <c r="E45" s="78">
        <v>3.8334000000000001</v>
      </c>
      <c r="F45" s="116"/>
    </row>
    <row r="46" spans="1:6" s="1" customFormat="1" ht="15" customHeight="1" thickBot="1" x14ac:dyDescent="0.3">
      <c r="A46" s="13">
        <v>40</v>
      </c>
      <c r="B46" s="118" t="s">
        <v>148</v>
      </c>
      <c r="C46" s="207" t="s">
        <v>94</v>
      </c>
      <c r="D46" s="104">
        <v>24</v>
      </c>
      <c r="E46" s="113">
        <v>3.8332999999999999</v>
      </c>
      <c r="F46" s="116"/>
    </row>
    <row r="47" spans="1:6" s="1" customFormat="1" ht="15" customHeight="1" x14ac:dyDescent="0.25">
      <c r="A47" s="8">
        <v>41</v>
      </c>
      <c r="B47" s="110" t="s">
        <v>152</v>
      </c>
      <c r="C47" s="9" t="s">
        <v>128</v>
      </c>
      <c r="D47" s="98">
        <v>64</v>
      </c>
      <c r="E47" s="77">
        <v>3.8281000000000001</v>
      </c>
      <c r="F47" s="116"/>
    </row>
    <row r="48" spans="1:6" s="1" customFormat="1" ht="15" customHeight="1" x14ac:dyDescent="0.25">
      <c r="A48" s="11">
        <v>42</v>
      </c>
      <c r="B48" s="111" t="s">
        <v>152</v>
      </c>
      <c r="C48" s="12" t="s">
        <v>124</v>
      </c>
      <c r="D48" s="100">
        <v>29</v>
      </c>
      <c r="E48" s="78">
        <v>3.8275999999999999</v>
      </c>
      <c r="F48" s="116"/>
    </row>
    <row r="49" spans="1:6" s="1" customFormat="1" ht="15" customHeight="1" x14ac:dyDescent="0.25">
      <c r="A49" s="11">
        <v>43</v>
      </c>
      <c r="B49" s="111" t="s">
        <v>152</v>
      </c>
      <c r="C49" s="12" t="s">
        <v>118</v>
      </c>
      <c r="D49" s="100">
        <v>54</v>
      </c>
      <c r="E49" s="78">
        <v>3.8144999999999998</v>
      </c>
      <c r="F49" s="116"/>
    </row>
    <row r="50" spans="1:6" s="1" customFormat="1" ht="15" customHeight="1" x14ac:dyDescent="0.25">
      <c r="A50" s="11">
        <v>44</v>
      </c>
      <c r="B50" s="111" t="s">
        <v>150</v>
      </c>
      <c r="C50" s="89" t="s">
        <v>88</v>
      </c>
      <c r="D50" s="100">
        <v>26</v>
      </c>
      <c r="E50" s="78">
        <v>3.8076999999999996</v>
      </c>
      <c r="F50" s="116"/>
    </row>
    <row r="51" spans="1:6" s="1" customFormat="1" ht="15" customHeight="1" x14ac:dyDescent="0.25">
      <c r="A51" s="11">
        <v>45</v>
      </c>
      <c r="B51" s="111" t="s">
        <v>151</v>
      </c>
      <c r="C51" s="89" t="s">
        <v>46</v>
      </c>
      <c r="D51" s="100">
        <v>26</v>
      </c>
      <c r="E51" s="78">
        <v>3.8076999999999996</v>
      </c>
      <c r="F51" s="116"/>
    </row>
    <row r="52" spans="1:6" s="1" customFormat="1" ht="15" customHeight="1" x14ac:dyDescent="0.25">
      <c r="A52" s="11">
        <v>46</v>
      </c>
      <c r="B52" s="111" t="s">
        <v>152</v>
      </c>
      <c r="C52" s="89" t="s">
        <v>79</v>
      </c>
      <c r="D52" s="100">
        <v>88</v>
      </c>
      <c r="E52" s="78">
        <v>3.8067999999999995</v>
      </c>
      <c r="F52" s="116"/>
    </row>
    <row r="53" spans="1:6" s="1" customFormat="1" ht="15" customHeight="1" x14ac:dyDescent="0.25">
      <c r="A53" s="11">
        <v>47</v>
      </c>
      <c r="B53" s="111" t="s">
        <v>149</v>
      </c>
      <c r="C53" s="89" t="s">
        <v>19</v>
      </c>
      <c r="D53" s="100">
        <v>25</v>
      </c>
      <c r="E53" s="78">
        <v>3.8</v>
      </c>
      <c r="F53" s="116"/>
    </row>
    <row r="54" spans="1:6" s="1" customFormat="1" ht="15" customHeight="1" x14ac:dyDescent="0.25">
      <c r="A54" s="11">
        <v>48</v>
      </c>
      <c r="B54" s="111" t="s">
        <v>147</v>
      </c>
      <c r="C54" s="89" t="s">
        <v>90</v>
      </c>
      <c r="D54" s="100">
        <v>24</v>
      </c>
      <c r="E54" s="78">
        <v>3.7917000000000001</v>
      </c>
      <c r="F54" s="116"/>
    </row>
    <row r="55" spans="1:6" s="1" customFormat="1" ht="15" customHeight="1" x14ac:dyDescent="0.25">
      <c r="A55" s="11">
        <v>49</v>
      </c>
      <c r="B55" s="111" t="s">
        <v>151</v>
      </c>
      <c r="C55" s="89" t="s">
        <v>111</v>
      </c>
      <c r="D55" s="100">
        <v>51</v>
      </c>
      <c r="E55" s="78">
        <v>3.7843999999999998</v>
      </c>
      <c r="F55" s="116"/>
    </row>
    <row r="56" spans="1:6" s="1" customFormat="1" ht="15" customHeight="1" thickBot="1" x14ac:dyDescent="0.3">
      <c r="A56" s="14">
        <v>50</v>
      </c>
      <c r="B56" s="118" t="s">
        <v>152</v>
      </c>
      <c r="C56" s="119" t="s">
        <v>114</v>
      </c>
      <c r="D56" s="101">
        <v>26</v>
      </c>
      <c r="E56" s="79">
        <v>3.7690999999999999</v>
      </c>
      <c r="F56" s="116"/>
    </row>
    <row r="57" spans="1:6" s="1" customFormat="1" ht="15" customHeight="1" x14ac:dyDescent="0.25">
      <c r="A57" s="8">
        <v>51</v>
      </c>
      <c r="B57" s="117" t="s">
        <v>150</v>
      </c>
      <c r="C57" s="93" t="s">
        <v>39</v>
      </c>
      <c r="D57" s="98">
        <v>21</v>
      </c>
      <c r="E57" s="77">
        <v>3.7614999999999998</v>
      </c>
      <c r="F57" s="116"/>
    </row>
    <row r="58" spans="1:6" s="1" customFormat="1" ht="15" customHeight="1" x14ac:dyDescent="0.25">
      <c r="A58" s="11">
        <v>52</v>
      </c>
      <c r="B58" s="110" t="s">
        <v>149</v>
      </c>
      <c r="C58" s="88" t="s">
        <v>24</v>
      </c>
      <c r="D58" s="100">
        <v>25</v>
      </c>
      <c r="E58" s="78">
        <v>3.76</v>
      </c>
      <c r="F58" s="116"/>
    </row>
    <row r="59" spans="1:6" s="1" customFormat="1" ht="15" customHeight="1" x14ac:dyDescent="0.25">
      <c r="A59" s="11">
        <v>53</v>
      </c>
      <c r="B59" s="111" t="s">
        <v>151</v>
      </c>
      <c r="C59" s="295" t="s">
        <v>110</v>
      </c>
      <c r="D59" s="100">
        <v>52</v>
      </c>
      <c r="E59" s="78">
        <v>3.7503000000000002</v>
      </c>
      <c r="F59" s="116"/>
    </row>
    <row r="60" spans="1:6" s="1" customFormat="1" ht="15" customHeight="1" x14ac:dyDescent="0.25">
      <c r="A60" s="11">
        <v>54</v>
      </c>
      <c r="B60" s="111" t="s">
        <v>149</v>
      </c>
      <c r="C60" s="12" t="s">
        <v>86</v>
      </c>
      <c r="D60" s="100">
        <v>20</v>
      </c>
      <c r="E60" s="78">
        <v>3.75</v>
      </c>
      <c r="F60" s="116"/>
    </row>
    <row r="61" spans="1:6" s="1" customFormat="1" ht="15" customHeight="1" x14ac:dyDescent="0.25">
      <c r="A61" s="11">
        <v>55</v>
      </c>
      <c r="B61" s="111" t="s">
        <v>151</v>
      </c>
      <c r="C61" s="12" t="s">
        <v>106</v>
      </c>
      <c r="D61" s="100">
        <v>48</v>
      </c>
      <c r="E61" s="78">
        <v>3.75</v>
      </c>
      <c r="F61" s="116"/>
    </row>
    <row r="62" spans="1:6" s="1" customFormat="1" ht="15" customHeight="1" x14ac:dyDescent="0.25">
      <c r="A62" s="11">
        <v>56</v>
      </c>
      <c r="B62" s="111" t="s">
        <v>151</v>
      </c>
      <c r="C62" s="12" t="s">
        <v>42</v>
      </c>
      <c r="D62" s="100">
        <v>24</v>
      </c>
      <c r="E62" s="78">
        <v>3.7496999999999998</v>
      </c>
      <c r="F62" s="116"/>
    </row>
    <row r="63" spans="1:6" s="1" customFormat="1" ht="15" customHeight="1" x14ac:dyDescent="0.25">
      <c r="A63" s="11">
        <v>57</v>
      </c>
      <c r="B63" s="111" t="s">
        <v>152</v>
      </c>
      <c r="C63" s="12" t="s">
        <v>131</v>
      </c>
      <c r="D63" s="100">
        <v>111</v>
      </c>
      <c r="E63" s="78">
        <v>3.7302</v>
      </c>
      <c r="F63" s="116"/>
    </row>
    <row r="64" spans="1:6" s="1" customFormat="1" ht="15" customHeight="1" x14ac:dyDescent="0.25">
      <c r="A64" s="11">
        <v>58</v>
      </c>
      <c r="B64" s="111" t="s">
        <v>152</v>
      </c>
      <c r="C64" s="12" t="s">
        <v>47</v>
      </c>
      <c r="D64" s="100">
        <v>18</v>
      </c>
      <c r="E64" s="78">
        <v>3.7222000000000004</v>
      </c>
      <c r="F64" s="116"/>
    </row>
    <row r="65" spans="1:6" s="1" customFormat="1" ht="15" customHeight="1" x14ac:dyDescent="0.25">
      <c r="A65" s="11">
        <v>59</v>
      </c>
      <c r="B65" s="110" t="s">
        <v>147</v>
      </c>
      <c r="C65" s="17" t="s">
        <v>92</v>
      </c>
      <c r="D65" s="447">
        <v>25</v>
      </c>
      <c r="E65" s="115">
        <v>3.72</v>
      </c>
      <c r="F65" s="116"/>
    </row>
    <row r="66" spans="1:6" s="1" customFormat="1" ht="15" customHeight="1" thickBot="1" x14ac:dyDescent="0.3">
      <c r="A66" s="14">
        <v>60</v>
      </c>
      <c r="B66" s="118" t="s">
        <v>152</v>
      </c>
      <c r="C66" s="15" t="s">
        <v>117</v>
      </c>
      <c r="D66" s="101">
        <v>50</v>
      </c>
      <c r="E66" s="79">
        <v>3.72</v>
      </c>
      <c r="F66" s="116"/>
    </row>
    <row r="67" spans="1:6" s="1" customFormat="1" ht="15" customHeight="1" x14ac:dyDescent="0.25">
      <c r="A67" s="8">
        <v>61</v>
      </c>
      <c r="B67" s="117" t="s">
        <v>151</v>
      </c>
      <c r="C67" s="9" t="s">
        <v>135</v>
      </c>
      <c r="D67" s="297">
        <v>77</v>
      </c>
      <c r="E67" s="77">
        <v>3.7143000000000002</v>
      </c>
      <c r="F67" s="116"/>
    </row>
    <row r="68" spans="1:6" s="1" customFormat="1" ht="15" customHeight="1" x14ac:dyDescent="0.25">
      <c r="A68" s="11">
        <v>62</v>
      </c>
      <c r="B68" s="111" t="s">
        <v>149</v>
      </c>
      <c r="C68" s="446" t="s">
        <v>99</v>
      </c>
      <c r="D68" s="100">
        <v>31</v>
      </c>
      <c r="E68" s="78">
        <v>3.7096999999999998</v>
      </c>
      <c r="F68" s="116"/>
    </row>
    <row r="69" spans="1:6" s="1" customFormat="1" ht="15" customHeight="1" x14ac:dyDescent="0.25">
      <c r="A69" s="11">
        <v>63</v>
      </c>
      <c r="B69" s="111" t="s">
        <v>152</v>
      </c>
      <c r="C69" s="12" t="s">
        <v>122</v>
      </c>
      <c r="D69" s="100">
        <v>51</v>
      </c>
      <c r="E69" s="78">
        <v>3.7055000000000002</v>
      </c>
      <c r="F69" s="116"/>
    </row>
    <row r="70" spans="1:6" s="1" customFormat="1" ht="15" customHeight="1" x14ac:dyDescent="0.25">
      <c r="A70" s="11">
        <v>64</v>
      </c>
      <c r="B70" s="111" t="s">
        <v>153</v>
      </c>
      <c r="C70" s="12" t="s">
        <v>134</v>
      </c>
      <c r="D70" s="100">
        <v>101</v>
      </c>
      <c r="E70" s="78">
        <v>3.7025999999999999</v>
      </c>
      <c r="F70" s="116"/>
    </row>
    <row r="71" spans="1:6" s="1" customFormat="1" ht="15" customHeight="1" x14ac:dyDescent="0.25">
      <c r="A71" s="11">
        <v>65</v>
      </c>
      <c r="B71" s="111" t="s">
        <v>148</v>
      </c>
      <c r="C71" s="12" t="s">
        <v>97</v>
      </c>
      <c r="D71" s="100">
        <v>26</v>
      </c>
      <c r="E71" s="78">
        <v>3.6923000000000004</v>
      </c>
      <c r="F71" s="116"/>
    </row>
    <row r="72" spans="1:6" s="1" customFormat="1" ht="15" customHeight="1" x14ac:dyDescent="0.25">
      <c r="A72" s="11">
        <v>66</v>
      </c>
      <c r="B72" s="111" t="s">
        <v>149</v>
      </c>
      <c r="C72" s="12" t="s">
        <v>103</v>
      </c>
      <c r="D72" s="100">
        <v>19</v>
      </c>
      <c r="E72" s="78">
        <v>3.6842999999999995</v>
      </c>
      <c r="F72" s="116"/>
    </row>
    <row r="73" spans="1:6" s="1" customFormat="1" ht="15" customHeight="1" x14ac:dyDescent="0.25">
      <c r="A73" s="11">
        <v>67</v>
      </c>
      <c r="B73" s="111" t="s">
        <v>149</v>
      </c>
      <c r="C73" s="12" t="s">
        <v>102</v>
      </c>
      <c r="D73" s="100">
        <v>24</v>
      </c>
      <c r="E73" s="78">
        <v>3.6668000000000003</v>
      </c>
      <c r="F73" s="116"/>
    </row>
    <row r="74" spans="1:6" s="1" customFormat="1" ht="15" customHeight="1" x14ac:dyDescent="0.25">
      <c r="A74" s="11">
        <v>68</v>
      </c>
      <c r="B74" s="111" t="s">
        <v>150</v>
      </c>
      <c r="C74" s="12" t="s">
        <v>32</v>
      </c>
      <c r="D74" s="100">
        <v>45</v>
      </c>
      <c r="E74" s="78">
        <v>3.6667000000000001</v>
      </c>
      <c r="F74" s="116"/>
    </row>
    <row r="75" spans="1:6" s="1" customFormat="1" ht="15" customHeight="1" x14ac:dyDescent="0.25">
      <c r="A75" s="11">
        <v>69</v>
      </c>
      <c r="B75" s="111" t="s">
        <v>152</v>
      </c>
      <c r="C75" s="12" t="s">
        <v>76</v>
      </c>
      <c r="D75" s="100">
        <v>49</v>
      </c>
      <c r="E75" s="78">
        <v>3.6531000000000002</v>
      </c>
      <c r="F75" s="116"/>
    </row>
    <row r="76" spans="1:6" s="1" customFormat="1" ht="15" customHeight="1" thickBot="1" x14ac:dyDescent="0.3">
      <c r="A76" s="14">
        <v>70</v>
      </c>
      <c r="B76" s="118" t="s">
        <v>149</v>
      </c>
      <c r="C76" s="15" t="s">
        <v>101</v>
      </c>
      <c r="D76" s="101">
        <v>17</v>
      </c>
      <c r="E76" s="79">
        <v>3.6469999999999994</v>
      </c>
      <c r="F76" s="116"/>
    </row>
    <row r="77" spans="1:6" s="1" customFormat="1" ht="15" customHeight="1" x14ac:dyDescent="0.25">
      <c r="A77" s="16">
        <v>71</v>
      </c>
      <c r="B77" s="110" t="s">
        <v>153</v>
      </c>
      <c r="C77" s="17" t="s">
        <v>137</v>
      </c>
      <c r="D77" s="99">
        <v>92</v>
      </c>
      <c r="E77" s="115">
        <v>3.6412</v>
      </c>
      <c r="F77" s="116"/>
    </row>
    <row r="78" spans="1:6" s="1" customFormat="1" ht="15" customHeight="1" x14ac:dyDescent="0.25">
      <c r="A78" s="11">
        <v>72</v>
      </c>
      <c r="B78" s="111" t="s">
        <v>150</v>
      </c>
      <c r="C78" s="12" t="s">
        <v>40</v>
      </c>
      <c r="D78" s="100">
        <v>48</v>
      </c>
      <c r="E78" s="78">
        <v>3.6250999999999998</v>
      </c>
      <c r="F78" s="116"/>
    </row>
    <row r="79" spans="1:6" s="1" customFormat="1" ht="15" customHeight="1" x14ac:dyDescent="0.25">
      <c r="A79" s="11">
        <v>73</v>
      </c>
      <c r="B79" s="111" t="s">
        <v>152</v>
      </c>
      <c r="C79" s="12" t="s">
        <v>120</v>
      </c>
      <c r="D79" s="100">
        <v>24</v>
      </c>
      <c r="E79" s="78">
        <v>3.6249000000000002</v>
      </c>
      <c r="F79" s="116"/>
    </row>
    <row r="80" spans="1:6" s="1" customFormat="1" ht="15" customHeight="1" x14ac:dyDescent="0.25">
      <c r="A80" s="11">
        <v>74</v>
      </c>
      <c r="B80" s="111" t="s">
        <v>150</v>
      </c>
      <c r="C80" s="295" t="s">
        <v>31</v>
      </c>
      <c r="D80" s="100">
        <v>23</v>
      </c>
      <c r="E80" s="78">
        <v>3.6087000000000002</v>
      </c>
      <c r="F80" s="116"/>
    </row>
    <row r="81" spans="1:6" s="1" customFormat="1" ht="15" customHeight="1" x14ac:dyDescent="0.25">
      <c r="A81" s="11">
        <v>75</v>
      </c>
      <c r="B81" s="111" t="s">
        <v>152</v>
      </c>
      <c r="C81" s="12" t="s">
        <v>138</v>
      </c>
      <c r="D81" s="100">
        <v>28</v>
      </c>
      <c r="E81" s="78">
        <v>3.6071</v>
      </c>
      <c r="F81" s="116"/>
    </row>
    <row r="82" spans="1:6" s="1" customFormat="1" ht="15" customHeight="1" x14ac:dyDescent="0.25">
      <c r="A82" s="11">
        <v>76</v>
      </c>
      <c r="B82" s="111" t="s">
        <v>148</v>
      </c>
      <c r="C82" s="12" t="s">
        <v>14</v>
      </c>
      <c r="D82" s="100">
        <v>29</v>
      </c>
      <c r="E82" s="78">
        <v>3.5861999999999998</v>
      </c>
      <c r="F82" s="116"/>
    </row>
    <row r="83" spans="1:6" s="1" customFormat="1" ht="15" customHeight="1" x14ac:dyDescent="0.25">
      <c r="A83" s="11">
        <v>77</v>
      </c>
      <c r="B83" s="111" t="s">
        <v>151</v>
      </c>
      <c r="C83" s="12" t="s">
        <v>112</v>
      </c>
      <c r="D83" s="100">
        <v>31</v>
      </c>
      <c r="E83" s="78">
        <v>3.5484999999999998</v>
      </c>
      <c r="F83" s="116"/>
    </row>
    <row r="84" spans="1:6" s="1" customFormat="1" ht="15" customHeight="1" x14ac:dyDescent="0.25">
      <c r="A84" s="11">
        <v>78</v>
      </c>
      <c r="B84" s="111" t="s">
        <v>149</v>
      </c>
      <c r="C84" s="89" t="s">
        <v>98</v>
      </c>
      <c r="D84" s="164">
        <v>24</v>
      </c>
      <c r="E84" s="78">
        <v>3.5420000000000003</v>
      </c>
      <c r="F84" s="116"/>
    </row>
    <row r="85" spans="1:6" s="1" customFormat="1" ht="15" customHeight="1" x14ac:dyDescent="0.25">
      <c r="A85" s="11">
        <v>79</v>
      </c>
      <c r="B85" s="111" t="s">
        <v>152</v>
      </c>
      <c r="C85" s="89" t="s">
        <v>119</v>
      </c>
      <c r="D85" s="100">
        <v>26</v>
      </c>
      <c r="E85" s="78">
        <v>3.5383999999999998</v>
      </c>
      <c r="F85" s="116"/>
    </row>
    <row r="86" spans="1:6" s="1" customFormat="1" ht="15" customHeight="1" thickBot="1" x14ac:dyDescent="0.3">
      <c r="A86" s="13">
        <v>80</v>
      </c>
      <c r="B86" s="57" t="s">
        <v>148</v>
      </c>
      <c r="C86" s="90" t="s">
        <v>95</v>
      </c>
      <c r="D86" s="104">
        <v>21</v>
      </c>
      <c r="E86" s="113">
        <v>3.5238000000000005</v>
      </c>
      <c r="F86" s="116"/>
    </row>
    <row r="87" spans="1:6" s="1" customFormat="1" ht="15" customHeight="1" x14ac:dyDescent="0.25">
      <c r="A87" s="8">
        <v>81</v>
      </c>
      <c r="B87" s="117" t="s">
        <v>147</v>
      </c>
      <c r="C87" s="93" t="s">
        <v>85</v>
      </c>
      <c r="D87" s="98">
        <v>22</v>
      </c>
      <c r="E87" s="77">
        <v>3.5003999999999995</v>
      </c>
      <c r="F87" s="116"/>
    </row>
    <row r="88" spans="1:6" s="1" customFormat="1" ht="15" customHeight="1" x14ac:dyDescent="0.25">
      <c r="A88" s="11">
        <v>82</v>
      </c>
      <c r="B88" s="111" t="s">
        <v>152</v>
      </c>
      <c r="C88" s="89" t="s">
        <v>121</v>
      </c>
      <c r="D88" s="100">
        <v>24</v>
      </c>
      <c r="E88" s="78">
        <v>3.5000999999999998</v>
      </c>
      <c r="F88" s="116"/>
    </row>
    <row r="89" spans="1:6" s="1" customFormat="1" ht="15" customHeight="1" x14ac:dyDescent="0.25">
      <c r="A89" s="11">
        <v>83</v>
      </c>
      <c r="B89" s="111" t="s">
        <v>148</v>
      </c>
      <c r="C89" s="89" t="s">
        <v>93</v>
      </c>
      <c r="D89" s="100">
        <v>20</v>
      </c>
      <c r="E89" s="78">
        <v>3.5</v>
      </c>
      <c r="F89" s="116"/>
    </row>
    <row r="90" spans="1:6" s="1" customFormat="1" ht="15" customHeight="1" x14ac:dyDescent="0.25">
      <c r="A90" s="11">
        <v>84</v>
      </c>
      <c r="B90" s="111" t="s">
        <v>151</v>
      </c>
      <c r="C90" s="89" t="s">
        <v>44</v>
      </c>
      <c r="D90" s="100">
        <v>25</v>
      </c>
      <c r="E90" s="78">
        <v>3.48</v>
      </c>
      <c r="F90" s="116"/>
    </row>
    <row r="91" spans="1:6" s="1" customFormat="1" ht="15" customHeight="1" x14ac:dyDescent="0.25">
      <c r="A91" s="11">
        <v>85</v>
      </c>
      <c r="B91" s="111" t="s">
        <v>149</v>
      </c>
      <c r="C91" s="89" t="s">
        <v>21</v>
      </c>
      <c r="D91" s="100">
        <v>23</v>
      </c>
      <c r="E91" s="78">
        <v>3.4780000000000002</v>
      </c>
      <c r="F91" s="116"/>
    </row>
    <row r="92" spans="1:6" s="1" customFormat="1" ht="15" customHeight="1" x14ac:dyDescent="0.25">
      <c r="A92" s="11">
        <v>86</v>
      </c>
      <c r="B92" s="111" t="s">
        <v>149</v>
      </c>
      <c r="C92" s="89" t="s">
        <v>27</v>
      </c>
      <c r="D92" s="100">
        <v>21</v>
      </c>
      <c r="E92" s="78">
        <v>3.4288999999999992</v>
      </c>
      <c r="F92" s="116"/>
    </row>
    <row r="93" spans="1:6" s="1" customFormat="1" ht="15" customHeight="1" x14ac:dyDescent="0.25">
      <c r="A93" s="11">
        <v>87</v>
      </c>
      <c r="B93" s="111" t="s">
        <v>150</v>
      </c>
      <c r="C93" s="89" t="s">
        <v>142</v>
      </c>
      <c r="D93" s="164">
        <v>33</v>
      </c>
      <c r="E93" s="78">
        <v>3.4238999999999997</v>
      </c>
      <c r="F93" s="116"/>
    </row>
    <row r="94" spans="1:6" s="1" customFormat="1" ht="15" customHeight="1" x14ac:dyDescent="0.25">
      <c r="A94" s="11">
        <v>88</v>
      </c>
      <c r="B94" s="111" t="s">
        <v>151</v>
      </c>
      <c r="C94" s="89" t="s">
        <v>107</v>
      </c>
      <c r="D94" s="100">
        <v>27</v>
      </c>
      <c r="E94" s="78">
        <v>3.407</v>
      </c>
      <c r="F94" s="116"/>
    </row>
    <row r="95" spans="1:6" s="1" customFormat="1" ht="15" customHeight="1" x14ac:dyDescent="0.25">
      <c r="A95" s="11">
        <v>89</v>
      </c>
      <c r="B95" s="111" t="s">
        <v>152</v>
      </c>
      <c r="C95" s="89" t="s">
        <v>139</v>
      </c>
      <c r="D95" s="100">
        <v>26</v>
      </c>
      <c r="E95" s="78">
        <v>3.3846999999999996</v>
      </c>
      <c r="F95" s="116"/>
    </row>
    <row r="96" spans="1:6" s="1" customFormat="1" ht="15" customHeight="1" thickBot="1" x14ac:dyDescent="0.3">
      <c r="A96" s="14">
        <v>90</v>
      </c>
      <c r="B96" s="445" t="s">
        <v>152</v>
      </c>
      <c r="C96" s="191" t="s">
        <v>125</v>
      </c>
      <c r="D96" s="163">
        <v>29</v>
      </c>
      <c r="E96" s="151">
        <v>3.3794</v>
      </c>
      <c r="F96" s="116"/>
    </row>
    <row r="97" spans="1:6" s="1" customFormat="1" ht="15" customHeight="1" x14ac:dyDescent="0.25">
      <c r="A97" s="16">
        <v>91</v>
      </c>
      <c r="B97" s="110" t="s">
        <v>150</v>
      </c>
      <c r="C97" s="88" t="s">
        <v>136</v>
      </c>
      <c r="D97" s="99">
        <v>73</v>
      </c>
      <c r="E97" s="115">
        <v>3.3698999999999995</v>
      </c>
      <c r="F97" s="116"/>
    </row>
    <row r="98" spans="1:6" s="1" customFormat="1" ht="15" customHeight="1" x14ac:dyDescent="0.25">
      <c r="A98" s="11">
        <v>92</v>
      </c>
      <c r="B98" s="111" t="s">
        <v>151</v>
      </c>
      <c r="C98" s="89" t="s">
        <v>113</v>
      </c>
      <c r="D98" s="100">
        <v>28</v>
      </c>
      <c r="E98" s="78">
        <v>3.3568000000000002</v>
      </c>
      <c r="F98" s="116"/>
    </row>
    <row r="99" spans="1:6" s="1" customFormat="1" ht="15" customHeight="1" x14ac:dyDescent="0.25">
      <c r="A99" s="11">
        <v>93</v>
      </c>
      <c r="B99" s="111" t="s">
        <v>152</v>
      </c>
      <c r="C99" s="89" t="s">
        <v>78</v>
      </c>
      <c r="D99" s="100">
        <v>55</v>
      </c>
      <c r="E99" s="78">
        <v>3.3453999999999997</v>
      </c>
      <c r="F99" s="116"/>
    </row>
    <row r="100" spans="1:6" s="1" customFormat="1" ht="15" customHeight="1" x14ac:dyDescent="0.25">
      <c r="A100" s="11">
        <v>94</v>
      </c>
      <c r="B100" s="111" t="s">
        <v>149</v>
      </c>
      <c r="C100" s="296" t="s">
        <v>28</v>
      </c>
      <c r="D100" s="100">
        <v>20</v>
      </c>
      <c r="E100" s="78">
        <v>3.3</v>
      </c>
      <c r="F100" s="116"/>
    </row>
    <row r="101" spans="1:6" s="1" customFormat="1" ht="15" customHeight="1" x14ac:dyDescent="0.25">
      <c r="A101" s="11">
        <v>95</v>
      </c>
      <c r="B101" s="111" t="s">
        <v>149</v>
      </c>
      <c r="C101" s="89" t="s">
        <v>22</v>
      </c>
      <c r="D101" s="164">
        <v>26</v>
      </c>
      <c r="E101" s="78">
        <v>3.1538999999999997</v>
      </c>
      <c r="F101" s="116"/>
    </row>
    <row r="102" spans="1:6" s="1" customFormat="1" ht="15" customHeight="1" x14ac:dyDescent="0.25">
      <c r="A102" s="11">
        <v>96</v>
      </c>
      <c r="B102" s="111" t="s">
        <v>149</v>
      </c>
      <c r="C102" s="89" t="s">
        <v>25</v>
      </c>
      <c r="D102" s="100">
        <v>21</v>
      </c>
      <c r="E102" s="78">
        <v>3.1427999999999998</v>
      </c>
      <c r="F102" s="116"/>
    </row>
    <row r="103" spans="1:6" s="1" customFormat="1" ht="15" customHeight="1" x14ac:dyDescent="0.25">
      <c r="A103" s="11">
        <v>97</v>
      </c>
      <c r="B103" s="111" t="s">
        <v>148</v>
      </c>
      <c r="C103" s="89" t="s">
        <v>96</v>
      </c>
      <c r="D103" s="100">
        <v>1</v>
      </c>
      <c r="E103" s="78">
        <v>3</v>
      </c>
      <c r="F103" s="116"/>
    </row>
    <row r="104" spans="1:6" s="1" customFormat="1" ht="15" customHeight="1" thickBot="1" x14ac:dyDescent="0.3">
      <c r="A104" s="14">
        <v>98</v>
      </c>
      <c r="B104" s="118" t="s">
        <v>152</v>
      </c>
      <c r="C104" s="119" t="s">
        <v>141</v>
      </c>
      <c r="D104" s="101">
        <v>18</v>
      </c>
      <c r="E104" s="79">
        <v>2.7222000000000004</v>
      </c>
      <c r="F104" s="116"/>
    </row>
    <row r="105" spans="1:6" ht="15" customHeight="1" x14ac:dyDescent="0.25">
      <c r="A105" s="18"/>
      <c r="B105" s="18"/>
      <c r="C105" s="18"/>
      <c r="D105" s="189" t="s">
        <v>62</v>
      </c>
      <c r="E105" s="76">
        <f>AVERAGE(E7:E104)</f>
        <v>3.7709295918367354</v>
      </c>
      <c r="F105" s="5"/>
    </row>
    <row r="106" spans="1:6" ht="15" customHeight="1" x14ac:dyDescent="0.25">
      <c r="A106" s="18"/>
      <c r="B106" s="18"/>
      <c r="C106" s="18"/>
      <c r="D106" s="190" t="s">
        <v>56</v>
      </c>
      <c r="E106" s="109">
        <v>3.92</v>
      </c>
      <c r="F106" s="5"/>
    </row>
    <row r="107" spans="1:6" ht="15" customHeight="1" x14ac:dyDescent="0.25">
      <c r="A107" s="18"/>
      <c r="B107" s="18"/>
      <c r="C107" s="18"/>
      <c r="D107" s="18"/>
      <c r="E107" s="21"/>
      <c r="F107" s="5"/>
    </row>
    <row r="108" spans="1:6" x14ac:dyDescent="0.25">
      <c r="A108" s="5"/>
      <c r="B108" s="5"/>
      <c r="C108" s="5"/>
      <c r="D108" s="5"/>
      <c r="E108" s="6"/>
      <c r="F108" s="5"/>
    </row>
  </sheetData>
  <sortState ref="B129:E132">
    <sortCondition ref="B128"/>
  </sortState>
  <mergeCells count="6">
    <mergeCell ref="E4:E5"/>
    <mergeCell ref="C2:D2"/>
    <mergeCell ref="A4:A5"/>
    <mergeCell ref="B4:B5"/>
    <mergeCell ref="C4:C5"/>
    <mergeCell ref="D4:D5"/>
  </mergeCells>
  <conditionalFormatting sqref="E6:E106">
    <cfRule type="cellIs" dxfId="10" priority="580" stopIfTrue="1" operator="between">
      <formula>$E$105</formula>
      <formula>3.765</formula>
    </cfRule>
    <cfRule type="cellIs" dxfId="9" priority="581" stopIfTrue="1" operator="lessThan">
      <formula>3.495</formula>
    </cfRule>
    <cfRule type="cellIs" dxfId="8" priority="582" stopIfTrue="1" operator="between">
      <formula>$E$105</formula>
      <formula>3.495</formula>
    </cfRule>
    <cfRule type="cellIs" dxfId="7" priority="583" stopIfTrue="1" operator="between">
      <formula>4.5</formula>
      <formula>$E$105</formula>
    </cfRule>
    <cfRule type="cellIs" dxfId="6" priority="584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7.7109375" customWidth="1"/>
    <col min="5" max="8" width="7.28515625" customWidth="1"/>
    <col min="9" max="9" width="8.7109375" style="2" customWidth="1"/>
    <col min="10" max="10" width="7.85546875" customWidth="1"/>
  </cols>
  <sheetData>
    <row r="1" spans="1:16" x14ac:dyDescent="0.25">
      <c r="K1" s="64"/>
      <c r="L1" s="4" t="s">
        <v>1</v>
      </c>
    </row>
    <row r="2" spans="1:16" ht="16.5" customHeight="1" x14ac:dyDescent="0.25">
      <c r="A2" s="5"/>
      <c r="B2" s="5"/>
      <c r="C2" s="486" t="s">
        <v>146</v>
      </c>
      <c r="D2" s="486"/>
      <c r="E2" s="23"/>
      <c r="F2" s="23"/>
      <c r="G2" s="23"/>
      <c r="H2" s="23"/>
      <c r="I2" s="63">
        <v>2025</v>
      </c>
      <c r="J2" s="5"/>
      <c r="K2" s="65"/>
      <c r="L2" s="4" t="s">
        <v>2</v>
      </c>
    </row>
    <row r="3" spans="1:16" ht="15.75" thickBot="1" x14ac:dyDescent="0.3">
      <c r="A3" s="5"/>
      <c r="B3" s="5"/>
      <c r="C3" s="5"/>
      <c r="D3" s="5"/>
      <c r="E3" s="5"/>
      <c r="F3" s="5"/>
      <c r="G3" s="5"/>
      <c r="H3" s="5"/>
      <c r="I3" s="6"/>
      <c r="J3" s="5"/>
      <c r="K3" s="148"/>
      <c r="L3" s="4" t="s">
        <v>3</v>
      </c>
    </row>
    <row r="4" spans="1:16" ht="15" customHeight="1" x14ac:dyDescent="0.25">
      <c r="A4" s="498" t="s">
        <v>0</v>
      </c>
      <c r="B4" s="500" t="s">
        <v>4</v>
      </c>
      <c r="C4" s="507" t="s">
        <v>6</v>
      </c>
      <c r="D4" s="491" t="s">
        <v>7</v>
      </c>
      <c r="E4" s="509" t="s">
        <v>8</v>
      </c>
      <c r="F4" s="496"/>
      <c r="G4" s="496"/>
      <c r="H4" s="510"/>
      <c r="I4" s="493" t="s">
        <v>81</v>
      </c>
      <c r="J4" s="5"/>
      <c r="K4" s="7"/>
      <c r="L4" s="4" t="s">
        <v>9</v>
      </c>
    </row>
    <row r="5" spans="1:16" ht="30" customHeight="1" thickBot="1" x14ac:dyDescent="0.3">
      <c r="A5" s="499"/>
      <c r="B5" s="501"/>
      <c r="C5" s="508"/>
      <c r="D5" s="504"/>
      <c r="E5" s="46">
        <v>2</v>
      </c>
      <c r="F5" s="46">
        <v>3</v>
      </c>
      <c r="G5" s="46">
        <v>4</v>
      </c>
      <c r="H5" s="46">
        <v>5</v>
      </c>
      <c r="I5" s="505"/>
      <c r="J5" s="5"/>
    </row>
    <row r="6" spans="1:16" ht="15" customHeight="1" thickBot="1" x14ac:dyDescent="0.3">
      <c r="A6" s="67">
        <f>A16+A29+A47+A68+A83+A115+A125</f>
        <v>112</v>
      </c>
      <c r="B6" s="68"/>
      <c r="C6" s="66" t="s">
        <v>80</v>
      </c>
      <c r="D6" s="80">
        <f>D7+D17+D30+D48+D69+D84+D116</f>
        <v>3438</v>
      </c>
      <c r="E6" s="174">
        <f>AVERAGE(E8:E16,E18:E29,E31:E47,E49:E68,E70:E83,E85:E115,E117:E125)</f>
        <v>7.4637288135593236</v>
      </c>
      <c r="F6" s="175">
        <f>AVERAGE(F8:F16,F18:F29,F31:F47,F49:F68,F70:F83,F85:F115,F117:F125)</f>
        <v>31.114062499999999</v>
      </c>
      <c r="G6" s="175">
        <f>AVERAGE(G8:G16,G18:G29,G31:G47,G49:G68,G70:G83,G85:G115,G117:G125)</f>
        <v>48.966597938144339</v>
      </c>
      <c r="H6" s="176">
        <f>AVERAGE(H8:H16,H18:H29,H31:H47,H49:H68,H70:H83,H85:H115,H117:H125)</f>
        <v>17.640217391304343</v>
      </c>
      <c r="I6" s="114">
        <f t="shared" ref="I6:I16" si="0">(E6*2+F6*3+G6*4+H6*5)/100</f>
        <v>3.9233712383621775</v>
      </c>
      <c r="J6" s="10"/>
      <c r="K6" s="107"/>
      <c r="L6" s="105"/>
      <c r="M6" s="105"/>
      <c r="N6" s="105"/>
      <c r="O6" s="105"/>
      <c r="P6" s="105"/>
    </row>
    <row r="7" spans="1:16" ht="15" customHeight="1" thickBot="1" x14ac:dyDescent="0.3">
      <c r="A7" s="67"/>
      <c r="B7" s="94"/>
      <c r="C7" s="69" t="s">
        <v>68</v>
      </c>
      <c r="D7" s="70">
        <f>SUM(D8:D16)</f>
        <v>236</v>
      </c>
      <c r="E7" s="103">
        <f>AVERAGE(E8:E16)</f>
        <v>6.6059999999999999</v>
      </c>
      <c r="F7" s="103">
        <f>AVERAGE(F8:F16)</f>
        <v>25.938749999999999</v>
      </c>
      <c r="G7" s="103">
        <f>AVERAGE(G8:G16)</f>
        <v>47.726666666666659</v>
      </c>
      <c r="H7" s="103">
        <f>AVERAGE(H8:H16)</f>
        <v>25.548888888888889</v>
      </c>
      <c r="I7" s="102">
        <f>AVERAGE(I8:I16)</f>
        <v>3.9516111111111107</v>
      </c>
      <c r="J7" s="10"/>
    </row>
    <row r="8" spans="1:16" s="1" customFormat="1" ht="15" customHeight="1" x14ac:dyDescent="0.25">
      <c r="A8" s="16">
        <v>1</v>
      </c>
      <c r="B8" s="81">
        <v>10003</v>
      </c>
      <c r="C8" s="157" t="s">
        <v>10</v>
      </c>
      <c r="D8" s="360">
        <v>20</v>
      </c>
      <c r="E8" s="361"/>
      <c r="F8" s="361">
        <v>20</v>
      </c>
      <c r="G8" s="361">
        <v>40</v>
      </c>
      <c r="H8" s="361">
        <v>40</v>
      </c>
      <c r="I8" s="115">
        <f t="shared" si="0"/>
        <v>4.2</v>
      </c>
      <c r="J8" s="10"/>
    </row>
    <row r="9" spans="1:16" s="1" customFormat="1" ht="15" customHeight="1" x14ac:dyDescent="0.25">
      <c r="A9" s="11">
        <v>2</v>
      </c>
      <c r="B9" s="82">
        <v>10002</v>
      </c>
      <c r="C9" s="158" t="s">
        <v>89</v>
      </c>
      <c r="D9" s="304">
        <v>21</v>
      </c>
      <c r="E9" s="305"/>
      <c r="F9" s="305">
        <v>14.29</v>
      </c>
      <c r="G9" s="305">
        <v>42.86</v>
      </c>
      <c r="H9" s="305">
        <v>42.86</v>
      </c>
      <c r="I9" s="78">
        <f t="shared" si="0"/>
        <v>4.2861000000000002</v>
      </c>
      <c r="J9" s="10"/>
    </row>
    <row r="10" spans="1:16" s="1" customFormat="1" ht="15" customHeight="1" x14ac:dyDescent="0.25">
      <c r="A10" s="11">
        <v>3</v>
      </c>
      <c r="B10" s="82">
        <v>10090</v>
      </c>
      <c r="C10" s="159" t="s">
        <v>12</v>
      </c>
      <c r="D10" s="362">
        <v>56</v>
      </c>
      <c r="E10" s="363">
        <v>3.57</v>
      </c>
      <c r="F10" s="363">
        <v>23.21</v>
      </c>
      <c r="G10" s="363">
        <v>51.79</v>
      </c>
      <c r="H10" s="363">
        <v>21.43</v>
      </c>
      <c r="I10" s="78">
        <f t="shared" si="0"/>
        <v>3.9108000000000005</v>
      </c>
      <c r="J10" s="10"/>
    </row>
    <row r="11" spans="1:16" s="1" customFormat="1" ht="15" customHeight="1" x14ac:dyDescent="0.25">
      <c r="A11" s="11">
        <v>4</v>
      </c>
      <c r="B11" s="82">
        <v>10004</v>
      </c>
      <c r="C11" s="159" t="s">
        <v>11</v>
      </c>
      <c r="D11" s="302">
        <v>28</v>
      </c>
      <c r="E11" s="303">
        <v>3.57</v>
      </c>
      <c r="F11" s="303">
        <v>28.57</v>
      </c>
      <c r="G11" s="303">
        <v>42.86</v>
      </c>
      <c r="H11" s="303">
        <v>25</v>
      </c>
      <c r="I11" s="78">
        <f t="shared" si="0"/>
        <v>3.8929</v>
      </c>
      <c r="J11" s="10"/>
    </row>
    <row r="12" spans="1:16" s="1" customFormat="1" ht="15" customHeight="1" x14ac:dyDescent="0.25">
      <c r="A12" s="11">
        <v>5</v>
      </c>
      <c r="B12" s="82">
        <v>10001</v>
      </c>
      <c r="C12" s="158" t="s">
        <v>90</v>
      </c>
      <c r="D12" s="302">
        <v>24</v>
      </c>
      <c r="E12" s="303">
        <v>8.33</v>
      </c>
      <c r="F12" s="303">
        <v>16.670000000000002</v>
      </c>
      <c r="G12" s="303">
        <v>62.5</v>
      </c>
      <c r="H12" s="303">
        <v>12.5</v>
      </c>
      <c r="I12" s="78">
        <f t="shared" si="0"/>
        <v>3.7917000000000001</v>
      </c>
      <c r="J12" s="10"/>
    </row>
    <row r="13" spans="1:16" s="1" customFormat="1" ht="15" customHeight="1" x14ac:dyDescent="0.25">
      <c r="A13" s="11">
        <v>6</v>
      </c>
      <c r="B13" s="82">
        <v>10120</v>
      </c>
      <c r="C13" s="159" t="s">
        <v>91</v>
      </c>
      <c r="D13" s="306">
        <v>18</v>
      </c>
      <c r="E13" s="307">
        <v>5.56</v>
      </c>
      <c r="F13" s="307">
        <v>22.22</v>
      </c>
      <c r="G13" s="307">
        <v>44.44</v>
      </c>
      <c r="H13" s="307">
        <v>27.78</v>
      </c>
      <c r="I13" s="78">
        <f t="shared" si="0"/>
        <v>3.9443999999999999</v>
      </c>
      <c r="J13" s="10"/>
    </row>
    <row r="14" spans="1:16" s="1" customFormat="1" ht="15" customHeight="1" x14ac:dyDescent="0.25">
      <c r="A14" s="11">
        <v>7</v>
      </c>
      <c r="B14" s="82">
        <v>10190</v>
      </c>
      <c r="C14" s="159" t="s">
        <v>92</v>
      </c>
      <c r="D14" s="306">
        <v>25</v>
      </c>
      <c r="E14" s="307">
        <v>12</v>
      </c>
      <c r="F14" s="307">
        <v>28</v>
      </c>
      <c r="G14" s="307">
        <v>36</v>
      </c>
      <c r="H14" s="307">
        <v>24</v>
      </c>
      <c r="I14" s="78">
        <f t="shared" si="0"/>
        <v>3.72</v>
      </c>
      <c r="J14" s="10"/>
    </row>
    <row r="15" spans="1:16" s="1" customFormat="1" ht="15" customHeight="1" x14ac:dyDescent="0.25">
      <c r="A15" s="11">
        <v>8</v>
      </c>
      <c r="B15" s="82">
        <v>10320</v>
      </c>
      <c r="C15" s="159" t="s">
        <v>13</v>
      </c>
      <c r="D15" s="364">
        <v>22</v>
      </c>
      <c r="E15" s="365"/>
      <c r="F15" s="365"/>
      <c r="G15" s="365">
        <v>68.180000000000007</v>
      </c>
      <c r="H15" s="365">
        <v>31.82</v>
      </c>
      <c r="I15" s="78">
        <f t="shared" si="0"/>
        <v>4.3182000000000009</v>
      </c>
      <c r="J15" s="10"/>
    </row>
    <row r="16" spans="1:16" s="1" customFormat="1" ht="15" customHeight="1" thickBot="1" x14ac:dyDescent="0.3">
      <c r="A16" s="13">
        <v>9</v>
      </c>
      <c r="B16" s="83">
        <v>10860</v>
      </c>
      <c r="C16" s="160" t="s">
        <v>85</v>
      </c>
      <c r="D16" s="308">
        <v>22</v>
      </c>
      <c r="E16" s="309"/>
      <c r="F16" s="309">
        <v>54.55</v>
      </c>
      <c r="G16" s="309">
        <v>40.909999999999997</v>
      </c>
      <c r="H16" s="309">
        <v>4.55</v>
      </c>
      <c r="I16" s="113">
        <f t="shared" si="0"/>
        <v>3.5003999999999995</v>
      </c>
      <c r="J16" s="10"/>
    </row>
    <row r="17" spans="1:10" s="1" customFormat="1" ht="15" customHeight="1" thickBot="1" x14ac:dyDescent="0.3">
      <c r="A17" s="71"/>
      <c r="B17" s="95"/>
      <c r="C17" s="69" t="s">
        <v>69</v>
      </c>
      <c r="D17" s="72">
        <f>SUM(D18:D29)</f>
        <v>267</v>
      </c>
      <c r="E17" s="73">
        <f>AVERAGE(E18:E29)</f>
        <v>4.4249999999999998</v>
      </c>
      <c r="F17" s="73">
        <f>AVERAGE(F18:F29)</f>
        <v>36.405000000000001</v>
      </c>
      <c r="G17" s="73">
        <f>AVERAGE(G18:G29)</f>
        <v>56.891111111111108</v>
      </c>
      <c r="H17" s="73">
        <f>AVERAGE(H18:H29)</f>
        <v>12.786666666666667</v>
      </c>
      <c r="I17" s="74">
        <f>AVERAGE(I18:I29)</f>
        <v>3.7333300000000009</v>
      </c>
      <c r="J17" s="108"/>
    </row>
    <row r="18" spans="1:10" s="1" customFormat="1" ht="15" customHeight="1" x14ac:dyDescent="0.25">
      <c r="A18" s="16">
        <v>1</v>
      </c>
      <c r="B18" s="81">
        <v>20040</v>
      </c>
      <c r="C18" s="88" t="s">
        <v>14</v>
      </c>
      <c r="D18" s="312">
        <v>29</v>
      </c>
      <c r="E18" s="313"/>
      <c r="F18" s="313">
        <v>44.83</v>
      </c>
      <c r="G18" s="313">
        <v>51.72</v>
      </c>
      <c r="H18" s="313">
        <v>3.45</v>
      </c>
      <c r="I18" s="115">
        <f t="shared" ref="I18:I29" si="1">(E18*2+F18*3+G18*4+H18*5)/100</f>
        <v>3.5861999999999998</v>
      </c>
      <c r="J18" s="10"/>
    </row>
    <row r="19" spans="1:10" s="1" customFormat="1" ht="15" customHeight="1" x14ac:dyDescent="0.25">
      <c r="A19" s="11">
        <v>2</v>
      </c>
      <c r="B19" s="82">
        <v>20061</v>
      </c>
      <c r="C19" s="89" t="s">
        <v>15</v>
      </c>
      <c r="D19" s="373"/>
      <c r="E19" s="374"/>
      <c r="F19" s="374"/>
      <c r="G19" s="374"/>
      <c r="H19" s="374"/>
      <c r="I19" s="78"/>
      <c r="J19" s="10"/>
    </row>
    <row r="20" spans="1:10" s="1" customFormat="1" ht="15" customHeight="1" x14ac:dyDescent="0.25">
      <c r="A20" s="11">
        <v>3</v>
      </c>
      <c r="B20" s="82">
        <v>21020</v>
      </c>
      <c r="C20" s="89" t="s">
        <v>18</v>
      </c>
      <c r="D20" s="377">
        <v>25</v>
      </c>
      <c r="E20" s="378"/>
      <c r="F20" s="378">
        <v>24</v>
      </c>
      <c r="G20" s="378">
        <v>48</v>
      </c>
      <c r="H20" s="378">
        <v>28</v>
      </c>
      <c r="I20" s="78">
        <f t="shared" si="1"/>
        <v>4.04</v>
      </c>
      <c r="J20" s="10"/>
    </row>
    <row r="21" spans="1:10" s="1" customFormat="1" ht="15" customHeight="1" x14ac:dyDescent="0.25">
      <c r="A21" s="11">
        <v>4</v>
      </c>
      <c r="B21" s="81">
        <v>20060</v>
      </c>
      <c r="C21" s="88" t="s">
        <v>70</v>
      </c>
      <c r="D21" s="371">
        <v>51</v>
      </c>
      <c r="E21" s="372"/>
      <c r="F21" s="372">
        <v>13.73</v>
      </c>
      <c r="G21" s="372">
        <v>56.86</v>
      </c>
      <c r="H21" s="372">
        <v>29.41</v>
      </c>
      <c r="I21" s="78">
        <f t="shared" si="1"/>
        <v>4.1568000000000005</v>
      </c>
      <c r="J21" s="10"/>
    </row>
    <row r="22" spans="1:10" s="1" customFormat="1" ht="15" customHeight="1" x14ac:dyDescent="0.25">
      <c r="A22" s="11">
        <v>5</v>
      </c>
      <c r="B22" s="82">
        <v>20400</v>
      </c>
      <c r="C22" s="91" t="s">
        <v>16</v>
      </c>
      <c r="D22" s="310">
        <v>47</v>
      </c>
      <c r="E22" s="311"/>
      <c r="F22" s="311">
        <v>19.149999999999999</v>
      </c>
      <c r="G22" s="311">
        <v>65.959999999999994</v>
      </c>
      <c r="H22" s="311">
        <v>14.89</v>
      </c>
      <c r="I22" s="78">
        <f t="shared" si="1"/>
        <v>3.9573999999999994</v>
      </c>
      <c r="J22" s="10"/>
    </row>
    <row r="23" spans="1:10" s="1" customFormat="1" ht="15" customHeight="1" x14ac:dyDescent="0.25">
      <c r="A23" s="11">
        <v>6</v>
      </c>
      <c r="B23" s="82">
        <v>20080</v>
      </c>
      <c r="C23" s="89" t="s">
        <v>93</v>
      </c>
      <c r="D23" s="375">
        <v>20</v>
      </c>
      <c r="E23" s="376">
        <v>5</v>
      </c>
      <c r="F23" s="376">
        <v>45</v>
      </c>
      <c r="G23" s="376">
        <v>45</v>
      </c>
      <c r="H23" s="376">
        <v>5</v>
      </c>
      <c r="I23" s="78">
        <f t="shared" si="1"/>
        <v>3.5</v>
      </c>
      <c r="J23" s="10"/>
    </row>
    <row r="24" spans="1:10" s="1" customFormat="1" ht="15" customHeight="1" x14ac:dyDescent="0.25">
      <c r="A24" s="11">
        <v>7</v>
      </c>
      <c r="B24" s="82">
        <v>20460</v>
      </c>
      <c r="C24" s="89" t="s">
        <v>94</v>
      </c>
      <c r="D24" s="375">
        <v>24</v>
      </c>
      <c r="E24" s="376"/>
      <c r="F24" s="376">
        <v>25</v>
      </c>
      <c r="G24" s="376">
        <v>66.67</v>
      </c>
      <c r="H24" s="376">
        <v>8.33</v>
      </c>
      <c r="I24" s="78">
        <f t="shared" si="1"/>
        <v>3.8332999999999999</v>
      </c>
      <c r="J24" s="10"/>
    </row>
    <row r="25" spans="1:10" s="1" customFormat="1" ht="15" customHeight="1" x14ac:dyDescent="0.25">
      <c r="A25" s="11">
        <v>8</v>
      </c>
      <c r="B25" s="82">
        <v>20550</v>
      </c>
      <c r="C25" s="89" t="s">
        <v>17</v>
      </c>
      <c r="D25" s="375"/>
      <c r="E25" s="376"/>
      <c r="F25" s="376"/>
      <c r="G25" s="376"/>
      <c r="H25" s="376"/>
      <c r="I25" s="78"/>
      <c r="J25" s="10"/>
    </row>
    <row r="26" spans="1:10" s="1" customFormat="1" ht="15" customHeight="1" x14ac:dyDescent="0.25">
      <c r="A26" s="11">
        <v>9</v>
      </c>
      <c r="B26" s="82">
        <v>20630</v>
      </c>
      <c r="C26" s="89" t="s">
        <v>144</v>
      </c>
      <c r="D26" s="375">
        <v>23</v>
      </c>
      <c r="E26" s="376"/>
      <c r="F26" s="376">
        <v>13.04</v>
      </c>
      <c r="G26" s="376">
        <v>69.569999999999993</v>
      </c>
      <c r="H26" s="376">
        <v>17.39</v>
      </c>
      <c r="I26" s="78">
        <f t="shared" si="1"/>
        <v>4.0434999999999999</v>
      </c>
      <c r="J26" s="10"/>
    </row>
    <row r="27" spans="1:10" s="1" customFormat="1" ht="15" customHeight="1" x14ac:dyDescent="0.25">
      <c r="A27" s="11">
        <v>10</v>
      </c>
      <c r="B27" s="82">
        <v>20810</v>
      </c>
      <c r="C27" s="89" t="s">
        <v>95</v>
      </c>
      <c r="D27" s="375">
        <v>21</v>
      </c>
      <c r="E27" s="376"/>
      <c r="F27" s="376">
        <v>52.38</v>
      </c>
      <c r="G27" s="376">
        <v>42.86</v>
      </c>
      <c r="H27" s="376">
        <v>4.76</v>
      </c>
      <c r="I27" s="78">
        <f t="shared" si="1"/>
        <v>3.5238000000000005</v>
      </c>
      <c r="J27" s="10"/>
    </row>
    <row r="28" spans="1:10" s="1" customFormat="1" ht="15" customHeight="1" x14ac:dyDescent="0.25">
      <c r="A28" s="11">
        <v>11</v>
      </c>
      <c r="B28" s="82">
        <v>20900</v>
      </c>
      <c r="C28" s="89" t="s">
        <v>96</v>
      </c>
      <c r="D28" s="375">
        <v>1</v>
      </c>
      <c r="E28" s="376"/>
      <c r="F28" s="376">
        <v>100</v>
      </c>
      <c r="G28" s="376"/>
      <c r="H28" s="376"/>
      <c r="I28" s="78">
        <f t="shared" si="1"/>
        <v>3</v>
      </c>
      <c r="J28" s="10"/>
    </row>
    <row r="29" spans="1:10" s="1" customFormat="1" ht="15" customHeight="1" thickBot="1" x14ac:dyDescent="0.3">
      <c r="A29" s="11">
        <v>12</v>
      </c>
      <c r="B29" s="82">
        <v>21350</v>
      </c>
      <c r="C29" s="89" t="s">
        <v>97</v>
      </c>
      <c r="D29" s="379">
        <v>26</v>
      </c>
      <c r="E29" s="380">
        <v>3.85</v>
      </c>
      <c r="F29" s="380">
        <v>26.92</v>
      </c>
      <c r="G29" s="380">
        <v>65.38</v>
      </c>
      <c r="H29" s="380">
        <v>3.85</v>
      </c>
      <c r="I29" s="78">
        <f t="shared" si="1"/>
        <v>3.6923000000000004</v>
      </c>
      <c r="J29" s="10"/>
    </row>
    <row r="30" spans="1:10" s="1" customFormat="1" ht="15" customHeight="1" thickBot="1" x14ac:dyDescent="0.3">
      <c r="A30" s="71"/>
      <c r="B30" s="94"/>
      <c r="C30" s="69" t="s">
        <v>71</v>
      </c>
      <c r="D30" s="72">
        <f>SUM(D31:D47)</f>
        <v>379</v>
      </c>
      <c r="E30" s="154">
        <f>AVERAGE(E31:E47)</f>
        <v>9.9281818181818196</v>
      </c>
      <c r="F30" s="73">
        <f>AVERAGE(F31:F47)</f>
        <v>35.866</v>
      </c>
      <c r="G30" s="73">
        <f>AVERAGE(G31:G47)</f>
        <v>46.388000000000005</v>
      </c>
      <c r="H30" s="73">
        <f>AVERAGE(H31:H47)</f>
        <v>13.082500000000001</v>
      </c>
      <c r="I30" s="155">
        <f>AVERAGE(I31:I47)</f>
        <v>3.6004133333333335</v>
      </c>
      <c r="J30" s="10"/>
    </row>
    <row r="31" spans="1:10" s="1" customFormat="1" ht="15" customHeight="1" x14ac:dyDescent="0.25">
      <c r="A31" s="16">
        <v>1</v>
      </c>
      <c r="B31" s="81">
        <v>30070</v>
      </c>
      <c r="C31" s="88" t="s">
        <v>19</v>
      </c>
      <c r="D31" s="316">
        <v>25</v>
      </c>
      <c r="E31" s="317"/>
      <c r="F31" s="317">
        <v>28</v>
      </c>
      <c r="G31" s="317">
        <v>64</v>
      </c>
      <c r="H31" s="317">
        <v>8</v>
      </c>
      <c r="I31" s="115">
        <f t="shared" ref="I31:I47" si="2">(E31*2+F31*3+G31*4+H31*5)/100</f>
        <v>3.8</v>
      </c>
      <c r="J31" s="10"/>
    </row>
    <row r="32" spans="1:10" s="1" customFormat="1" ht="15" customHeight="1" x14ac:dyDescent="0.25">
      <c r="A32" s="11">
        <v>2</v>
      </c>
      <c r="B32" s="82">
        <v>30480</v>
      </c>
      <c r="C32" s="89" t="s">
        <v>86</v>
      </c>
      <c r="D32" s="387">
        <v>20</v>
      </c>
      <c r="E32" s="388">
        <v>5</v>
      </c>
      <c r="F32" s="388">
        <v>40</v>
      </c>
      <c r="G32" s="388">
        <v>30</v>
      </c>
      <c r="H32" s="388">
        <v>25</v>
      </c>
      <c r="I32" s="78">
        <f t="shared" si="2"/>
        <v>3.75</v>
      </c>
      <c r="J32" s="10"/>
    </row>
    <row r="33" spans="1:10" s="1" customFormat="1" ht="15" customHeight="1" x14ac:dyDescent="0.25">
      <c r="A33" s="11">
        <v>3</v>
      </c>
      <c r="B33" s="82">
        <v>30460</v>
      </c>
      <c r="C33" s="89" t="s">
        <v>23</v>
      </c>
      <c r="D33" s="385">
        <v>58</v>
      </c>
      <c r="E33" s="386"/>
      <c r="F33" s="386">
        <v>20.69</v>
      </c>
      <c r="G33" s="386">
        <v>60.34</v>
      </c>
      <c r="H33" s="386">
        <v>18.97</v>
      </c>
      <c r="I33" s="78">
        <f t="shared" si="2"/>
        <v>3.9827999999999997</v>
      </c>
      <c r="J33" s="10"/>
    </row>
    <row r="34" spans="1:10" s="1" customFormat="1" ht="15" customHeight="1" x14ac:dyDescent="0.25">
      <c r="A34" s="11">
        <v>4</v>
      </c>
      <c r="B34" s="82">
        <v>30030</v>
      </c>
      <c r="C34" s="89" t="s">
        <v>98</v>
      </c>
      <c r="D34" s="314">
        <v>24</v>
      </c>
      <c r="E34" s="315">
        <v>4.17</v>
      </c>
      <c r="F34" s="315">
        <v>41.67</v>
      </c>
      <c r="G34" s="315">
        <v>50</v>
      </c>
      <c r="H34" s="315">
        <v>4.17</v>
      </c>
      <c r="I34" s="78">
        <f t="shared" si="2"/>
        <v>3.5420000000000003</v>
      </c>
      <c r="J34" s="10"/>
    </row>
    <row r="35" spans="1:10" s="1" customFormat="1" ht="15" customHeight="1" x14ac:dyDescent="0.25">
      <c r="A35" s="11">
        <v>5</v>
      </c>
      <c r="B35" s="82">
        <v>31000</v>
      </c>
      <c r="C35" s="89" t="s">
        <v>27</v>
      </c>
      <c r="D35" s="314">
        <v>21</v>
      </c>
      <c r="E35" s="315">
        <v>14.29</v>
      </c>
      <c r="F35" s="315">
        <v>42.86</v>
      </c>
      <c r="G35" s="315">
        <v>28.57</v>
      </c>
      <c r="H35" s="315">
        <v>14.29</v>
      </c>
      <c r="I35" s="78">
        <f t="shared" si="2"/>
        <v>3.4288999999999992</v>
      </c>
      <c r="J35" s="10"/>
    </row>
    <row r="36" spans="1:10" s="1" customFormat="1" ht="15" customHeight="1" x14ac:dyDescent="0.25">
      <c r="A36" s="11">
        <v>6</v>
      </c>
      <c r="B36" s="82">
        <v>30130</v>
      </c>
      <c r="C36" s="89" t="s">
        <v>20</v>
      </c>
      <c r="D36" s="381"/>
      <c r="E36" s="382"/>
      <c r="F36" s="382"/>
      <c r="G36" s="382"/>
      <c r="H36" s="382"/>
      <c r="I36" s="78"/>
      <c r="J36" s="10"/>
    </row>
    <row r="37" spans="1:10" s="1" customFormat="1" ht="15" customHeight="1" x14ac:dyDescent="0.25">
      <c r="A37" s="11">
        <v>7</v>
      </c>
      <c r="B37" s="82">
        <v>30160</v>
      </c>
      <c r="C37" s="89" t="s">
        <v>99</v>
      </c>
      <c r="D37" s="318">
        <v>31</v>
      </c>
      <c r="E37" s="319">
        <v>6.45</v>
      </c>
      <c r="F37" s="319">
        <v>32.26</v>
      </c>
      <c r="G37" s="319">
        <v>45.16</v>
      </c>
      <c r="H37" s="319">
        <v>16.13</v>
      </c>
      <c r="I37" s="78">
        <f t="shared" si="2"/>
        <v>3.7096999999999998</v>
      </c>
      <c r="J37" s="10"/>
    </row>
    <row r="38" spans="1:10" s="1" customFormat="1" ht="15" customHeight="1" x14ac:dyDescent="0.25">
      <c r="A38" s="11">
        <v>8</v>
      </c>
      <c r="B38" s="82">
        <v>30310</v>
      </c>
      <c r="C38" s="89" t="s">
        <v>21</v>
      </c>
      <c r="D38" s="383">
        <v>23</v>
      </c>
      <c r="E38" s="384">
        <v>13.04</v>
      </c>
      <c r="F38" s="384">
        <v>30.43</v>
      </c>
      <c r="G38" s="384">
        <v>52.17</v>
      </c>
      <c r="H38" s="384">
        <v>4.3499999999999996</v>
      </c>
      <c r="I38" s="78">
        <f t="shared" si="2"/>
        <v>3.4780000000000002</v>
      </c>
      <c r="J38" s="10"/>
    </row>
    <row r="39" spans="1:10" s="1" customFormat="1" ht="15" customHeight="1" x14ac:dyDescent="0.25">
      <c r="A39" s="11">
        <v>9</v>
      </c>
      <c r="B39" s="82">
        <v>30440</v>
      </c>
      <c r="C39" s="89" t="s">
        <v>22</v>
      </c>
      <c r="D39" s="320">
        <v>26</v>
      </c>
      <c r="E39" s="321">
        <v>15.38</v>
      </c>
      <c r="F39" s="321">
        <v>53.85</v>
      </c>
      <c r="G39" s="321">
        <v>30.77</v>
      </c>
      <c r="H39" s="321"/>
      <c r="I39" s="78">
        <f t="shared" si="2"/>
        <v>3.1538999999999997</v>
      </c>
      <c r="J39" s="10"/>
    </row>
    <row r="40" spans="1:10" s="1" customFormat="1" ht="15" customHeight="1" x14ac:dyDescent="0.25">
      <c r="A40" s="11">
        <v>10</v>
      </c>
      <c r="B40" s="82">
        <v>30500</v>
      </c>
      <c r="C40" s="89" t="s">
        <v>100</v>
      </c>
      <c r="D40" s="389"/>
      <c r="E40" s="390"/>
      <c r="F40" s="390"/>
      <c r="G40" s="390"/>
      <c r="H40" s="390"/>
      <c r="I40" s="78"/>
      <c r="J40" s="10"/>
    </row>
    <row r="41" spans="1:10" s="1" customFormat="1" ht="15" customHeight="1" x14ac:dyDescent="0.25">
      <c r="A41" s="11">
        <v>11</v>
      </c>
      <c r="B41" s="82">
        <v>30530</v>
      </c>
      <c r="C41" s="89" t="s">
        <v>101</v>
      </c>
      <c r="D41" s="322">
        <v>17</v>
      </c>
      <c r="E41" s="323"/>
      <c r="F41" s="323">
        <v>41.18</v>
      </c>
      <c r="G41" s="323">
        <v>52.94</v>
      </c>
      <c r="H41" s="323">
        <v>5.88</v>
      </c>
      <c r="I41" s="78">
        <f t="shared" si="2"/>
        <v>3.6469999999999994</v>
      </c>
      <c r="J41" s="10"/>
    </row>
    <row r="42" spans="1:10" s="1" customFormat="1" ht="15" customHeight="1" x14ac:dyDescent="0.25">
      <c r="A42" s="11">
        <v>12</v>
      </c>
      <c r="B42" s="82">
        <v>30640</v>
      </c>
      <c r="C42" s="89" t="s">
        <v>24</v>
      </c>
      <c r="D42" s="322">
        <v>25</v>
      </c>
      <c r="E42" s="323"/>
      <c r="F42" s="323">
        <v>24</v>
      </c>
      <c r="G42" s="323">
        <v>76</v>
      </c>
      <c r="H42" s="323"/>
      <c r="I42" s="78">
        <f t="shared" si="2"/>
        <v>3.76</v>
      </c>
      <c r="J42" s="10"/>
    </row>
    <row r="43" spans="1:10" s="1" customFormat="1" ht="15" customHeight="1" x14ac:dyDescent="0.25">
      <c r="A43" s="11">
        <v>13</v>
      </c>
      <c r="B43" s="82">
        <v>30650</v>
      </c>
      <c r="C43" s="89" t="s">
        <v>102</v>
      </c>
      <c r="D43" s="322">
        <v>24</v>
      </c>
      <c r="E43" s="323">
        <v>8.33</v>
      </c>
      <c r="F43" s="323">
        <v>33.33</v>
      </c>
      <c r="G43" s="323">
        <v>41.67</v>
      </c>
      <c r="H43" s="323">
        <v>16.670000000000002</v>
      </c>
      <c r="I43" s="78">
        <f t="shared" si="2"/>
        <v>3.6668000000000003</v>
      </c>
      <c r="J43" s="10"/>
    </row>
    <row r="44" spans="1:10" s="1" customFormat="1" ht="15" customHeight="1" x14ac:dyDescent="0.25">
      <c r="A44" s="11">
        <v>14</v>
      </c>
      <c r="B44" s="81">
        <v>30790</v>
      </c>
      <c r="C44" s="89" t="s">
        <v>25</v>
      </c>
      <c r="D44" s="391">
        <v>21</v>
      </c>
      <c r="E44" s="392">
        <v>14.29</v>
      </c>
      <c r="F44" s="392">
        <v>57.14</v>
      </c>
      <c r="G44" s="392">
        <v>28.57</v>
      </c>
      <c r="H44" s="392"/>
      <c r="I44" s="78">
        <f t="shared" si="2"/>
        <v>3.1427999999999998</v>
      </c>
      <c r="J44" s="10"/>
    </row>
    <row r="45" spans="1:10" s="1" customFormat="1" ht="15" customHeight="1" x14ac:dyDescent="0.25">
      <c r="A45" s="11">
        <v>15</v>
      </c>
      <c r="B45" s="82">
        <v>30880</v>
      </c>
      <c r="C45" s="88" t="s">
        <v>103</v>
      </c>
      <c r="D45" s="324">
        <v>19</v>
      </c>
      <c r="E45" s="325">
        <v>5.26</v>
      </c>
      <c r="F45" s="325">
        <v>31.58</v>
      </c>
      <c r="G45" s="325">
        <v>52.63</v>
      </c>
      <c r="H45" s="325">
        <v>10.53</v>
      </c>
      <c r="I45" s="78">
        <f t="shared" si="2"/>
        <v>3.6842999999999995</v>
      </c>
      <c r="J45" s="10"/>
    </row>
    <row r="46" spans="1:10" s="1" customFormat="1" ht="15" customHeight="1" x14ac:dyDescent="0.25">
      <c r="A46" s="11">
        <v>16</v>
      </c>
      <c r="B46" s="82">
        <v>30940</v>
      </c>
      <c r="C46" s="89" t="s">
        <v>26</v>
      </c>
      <c r="D46" s="324">
        <v>25</v>
      </c>
      <c r="E46" s="325">
        <v>8</v>
      </c>
      <c r="F46" s="325">
        <v>16</v>
      </c>
      <c r="G46" s="325">
        <v>48</v>
      </c>
      <c r="H46" s="325">
        <v>28</v>
      </c>
      <c r="I46" s="78">
        <f t="shared" si="2"/>
        <v>3.96</v>
      </c>
      <c r="J46" s="10"/>
    </row>
    <row r="47" spans="1:10" s="1" customFormat="1" ht="15" customHeight="1" thickBot="1" x14ac:dyDescent="0.3">
      <c r="A47" s="11">
        <v>17</v>
      </c>
      <c r="B47" s="85">
        <v>31480</v>
      </c>
      <c r="C47" s="89" t="s">
        <v>28</v>
      </c>
      <c r="D47" s="324">
        <v>20</v>
      </c>
      <c r="E47" s="325">
        <v>15</v>
      </c>
      <c r="F47" s="325">
        <v>45</v>
      </c>
      <c r="G47" s="325">
        <v>35</v>
      </c>
      <c r="H47" s="325">
        <v>5</v>
      </c>
      <c r="I47" s="78">
        <f t="shared" si="2"/>
        <v>3.3</v>
      </c>
      <c r="J47" s="10"/>
    </row>
    <row r="48" spans="1:10" s="1" customFormat="1" ht="15" customHeight="1" thickBot="1" x14ac:dyDescent="0.3">
      <c r="A48" s="71"/>
      <c r="B48" s="94"/>
      <c r="C48" s="75" t="s">
        <v>72</v>
      </c>
      <c r="D48" s="72">
        <f>SUM(D49:D68)</f>
        <v>545</v>
      </c>
      <c r="E48" s="73">
        <f>AVERAGE(E49:E68)</f>
        <v>6.5569999999999995</v>
      </c>
      <c r="F48" s="156">
        <f>AVERAGE(F49:F68)</f>
        <v>28.277142857142856</v>
      </c>
      <c r="G48" s="73">
        <f>AVERAGE(G49:G68)</f>
        <v>48.713571428571434</v>
      </c>
      <c r="H48" s="73">
        <f>AVERAGE(H49:H68)</f>
        <v>19.733076923076926</v>
      </c>
      <c r="I48" s="155">
        <f>AVERAGE(I49:I68)</f>
        <v>3.8067071428571428</v>
      </c>
      <c r="J48" s="10"/>
    </row>
    <row r="49" spans="1:10" s="1" customFormat="1" ht="15" customHeight="1" x14ac:dyDescent="0.25">
      <c r="A49" s="16">
        <v>1</v>
      </c>
      <c r="B49" s="81">
        <v>40010</v>
      </c>
      <c r="C49" s="88" t="s">
        <v>87</v>
      </c>
      <c r="D49" s="393">
        <v>51</v>
      </c>
      <c r="E49" s="394"/>
      <c r="F49" s="394">
        <v>23.53</v>
      </c>
      <c r="G49" s="394">
        <v>58.82</v>
      </c>
      <c r="H49" s="394">
        <v>17.649999999999999</v>
      </c>
      <c r="I49" s="115">
        <f t="shared" ref="I49:I68" si="3">(E49*2+F49*3+G49*4+H49*5)/100</f>
        <v>3.9412000000000003</v>
      </c>
      <c r="J49" s="10"/>
    </row>
    <row r="50" spans="1:10" s="1" customFormat="1" ht="15" customHeight="1" x14ac:dyDescent="0.25">
      <c r="A50" s="11">
        <v>2</v>
      </c>
      <c r="B50" s="82">
        <v>40030</v>
      </c>
      <c r="C50" s="89" t="s">
        <v>88</v>
      </c>
      <c r="D50" s="395">
        <v>26</v>
      </c>
      <c r="E50" s="396"/>
      <c r="F50" s="396">
        <v>30.77</v>
      </c>
      <c r="G50" s="396">
        <v>57.69</v>
      </c>
      <c r="H50" s="396">
        <v>11.54</v>
      </c>
      <c r="I50" s="78">
        <f t="shared" si="3"/>
        <v>3.8076999999999996</v>
      </c>
      <c r="J50" s="10"/>
    </row>
    <row r="51" spans="1:10" s="1" customFormat="1" ht="15" customHeight="1" x14ac:dyDescent="0.25">
      <c r="A51" s="11">
        <v>3</v>
      </c>
      <c r="B51" s="82">
        <v>40410</v>
      </c>
      <c r="C51" s="89" t="s">
        <v>37</v>
      </c>
      <c r="D51" s="407">
        <v>45</v>
      </c>
      <c r="E51" s="408">
        <v>4.4400000000000004</v>
      </c>
      <c r="F51" s="408">
        <v>6.67</v>
      </c>
      <c r="G51" s="408">
        <v>53.33</v>
      </c>
      <c r="H51" s="408">
        <v>35.56</v>
      </c>
      <c r="I51" s="78">
        <f t="shared" si="3"/>
        <v>4.2000999999999999</v>
      </c>
      <c r="J51" s="10"/>
    </row>
    <row r="52" spans="1:10" s="1" customFormat="1" ht="15" customHeight="1" x14ac:dyDescent="0.25">
      <c r="A52" s="11">
        <v>4</v>
      </c>
      <c r="B52" s="82">
        <v>40011</v>
      </c>
      <c r="C52" s="89" t="s">
        <v>29</v>
      </c>
      <c r="D52" s="397">
        <v>81</v>
      </c>
      <c r="E52" s="398">
        <v>4.9400000000000004</v>
      </c>
      <c r="F52" s="398">
        <v>11.11</v>
      </c>
      <c r="G52" s="398">
        <v>58.02</v>
      </c>
      <c r="H52" s="398">
        <v>25.93</v>
      </c>
      <c r="I52" s="78">
        <f t="shared" si="3"/>
        <v>4.0494000000000003</v>
      </c>
      <c r="J52" s="10"/>
    </row>
    <row r="53" spans="1:10" s="1" customFormat="1" ht="15" customHeight="1" x14ac:dyDescent="0.25">
      <c r="A53" s="11">
        <v>5</v>
      </c>
      <c r="B53" s="82">
        <v>40080</v>
      </c>
      <c r="C53" s="89" t="s">
        <v>30</v>
      </c>
      <c r="D53" s="326">
        <v>25</v>
      </c>
      <c r="E53" s="327">
        <v>4</v>
      </c>
      <c r="F53" s="327">
        <v>28</v>
      </c>
      <c r="G53" s="327">
        <v>40</v>
      </c>
      <c r="H53" s="327">
        <v>28</v>
      </c>
      <c r="I53" s="78">
        <f t="shared" si="3"/>
        <v>3.92</v>
      </c>
      <c r="J53" s="10"/>
    </row>
    <row r="54" spans="1:10" s="1" customFormat="1" ht="15" customHeight="1" x14ac:dyDescent="0.25">
      <c r="A54" s="11">
        <v>6</v>
      </c>
      <c r="B54" s="82">
        <v>40100</v>
      </c>
      <c r="C54" s="89" t="s">
        <v>31</v>
      </c>
      <c r="D54" s="399">
        <v>23</v>
      </c>
      <c r="E54" s="400">
        <v>4.3499999999999996</v>
      </c>
      <c r="F54" s="400">
        <v>30.43</v>
      </c>
      <c r="G54" s="400">
        <v>65.22</v>
      </c>
      <c r="H54" s="400"/>
      <c r="I54" s="78">
        <f t="shared" si="3"/>
        <v>3.6087000000000002</v>
      </c>
      <c r="J54" s="10"/>
    </row>
    <row r="55" spans="1:10" s="1" customFormat="1" ht="15" customHeight="1" x14ac:dyDescent="0.25">
      <c r="A55" s="11">
        <v>7</v>
      </c>
      <c r="B55" s="82">
        <v>40020</v>
      </c>
      <c r="C55" s="89" t="s">
        <v>104</v>
      </c>
      <c r="D55" s="334"/>
      <c r="E55" s="335"/>
      <c r="F55" s="335"/>
      <c r="G55" s="335"/>
      <c r="H55" s="335"/>
      <c r="I55" s="78"/>
      <c r="J55" s="10"/>
    </row>
    <row r="56" spans="1:10" s="1" customFormat="1" ht="15" customHeight="1" x14ac:dyDescent="0.25">
      <c r="A56" s="11">
        <v>8</v>
      </c>
      <c r="B56" s="82">
        <v>40031</v>
      </c>
      <c r="C56" s="91" t="s">
        <v>143</v>
      </c>
      <c r="D56" s="328">
        <v>27</v>
      </c>
      <c r="E56" s="329">
        <v>3.7</v>
      </c>
      <c r="F56" s="329">
        <v>18.52</v>
      </c>
      <c r="G56" s="329">
        <v>51.85</v>
      </c>
      <c r="H56" s="329">
        <v>25.93</v>
      </c>
      <c r="I56" s="78">
        <f t="shared" si="3"/>
        <v>4.0000999999999998</v>
      </c>
      <c r="J56" s="10"/>
    </row>
    <row r="57" spans="1:10" s="1" customFormat="1" ht="15" customHeight="1" x14ac:dyDescent="0.25">
      <c r="A57" s="11">
        <v>9</v>
      </c>
      <c r="B57" s="82">
        <v>40210</v>
      </c>
      <c r="C57" s="91" t="s">
        <v>33</v>
      </c>
      <c r="D57" s="328"/>
      <c r="E57" s="329"/>
      <c r="F57" s="329"/>
      <c r="G57" s="329"/>
      <c r="H57" s="329"/>
      <c r="I57" s="78"/>
      <c r="J57" s="10"/>
    </row>
    <row r="58" spans="1:10" s="1" customFormat="1" ht="15" customHeight="1" x14ac:dyDescent="0.25">
      <c r="A58" s="11">
        <v>10</v>
      </c>
      <c r="B58" s="81">
        <v>40300</v>
      </c>
      <c r="C58" s="92" t="s">
        <v>34</v>
      </c>
      <c r="D58" s="403"/>
      <c r="E58" s="404"/>
      <c r="F58" s="404"/>
      <c r="G58" s="404"/>
      <c r="H58" s="404"/>
      <c r="I58" s="78"/>
      <c r="J58" s="10"/>
    </row>
    <row r="59" spans="1:10" s="1" customFormat="1" ht="15" customHeight="1" x14ac:dyDescent="0.25">
      <c r="A59" s="11">
        <v>11</v>
      </c>
      <c r="B59" s="82">
        <v>40360</v>
      </c>
      <c r="C59" s="89" t="s">
        <v>35</v>
      </c>
      <c r="D59" s="330"/>
      <c r="E59" s="331"/>
      <c r="F59" s="331"/>
      <c r="G59" s="331"/>
      <c r="H59" s="331"/>
      <c r="I59" s="78"/>
      <c r="J59" s="10"/>
    </row>
    <row r="60" spans="1:10" s="1" customFormat="1" ht="15" customHeight="1" x14ac:dyDescent="0.25">
      <c r="A60" s="11">
        <v>12</v>
      </c>
      <c r="B60" s="82">
        <v>40390</v>
      </c>
      <c r="C60" s="89" t="s">
        <v>36</v>
      </c>
      <c r="D60" s="405"/>
      <c r="E60" s="406"/>
      <c r="F60" s="406"/>
      <c r="G60" s="406"/>
      <c r="H60" s="406"/>
      <c r="I60" s="78"/>
      <c r="J60" s="10"/>
    </row>
    <row r="61" spans="1:10" s="1" customFormat="1" ht="15" customHeight="1" x14ac:dyDescent="0.25">
      <c r="A61" s="11">
        <v>13</v>
      </c>
      <c r="B61" s="82">
        <v>40720</v>
      </c>
      <c r="C61" s="89" t="s">
        <v>142</v>
      </c>
      <c r="D61" s="409">
        <v>33</v>
      </c>
      <c r="E61" s="410">
        <v>15.15</v>
      </c>
      <c r="F61" s="410">
        <v>39.39</v>
      </c>
      <c r="G61" s="410">
        <v>33.33</v>
      </c>
      <c r="H61" s="410">
        <v>12.12</v>
      </c>
      <c r="I61" s="78">
        <f t="shared" si="3"/>
        <v>3.4238999999999997</v>
      </c>
      <c r="J61" s="10"/>
    </row>
    <row r="62" spans="1:10" s="1" customFormat="1" ht="15" customHeight="1" x14ac:dyDescent="0.25">
      <c r="A62" s="11">
        <v>14</v>
      </c>
      <c r="B62" s="82">
        <v>40730</v>
      </c>
      <c r="C62" s="89" t="s">
        <v>38</v>
      </c>
      <c r="D62" s="409"/>
      <c r="E62" s="410"/>
      <c r="F62" s="410"/>
      <c r="G62" s="410"/>
      <c r="H62" s="410"/>
      <c r="I62" s="78"/>
      <c r="J62" s="10"/>
    </row>
    <row r="63" spans="1:10" s="1" customFormat="1" ht="15" customHeight="1" x14ac:dyDescent="0.25">
      <c r="A63" s="11">
        <v>15</v>
      </c>
      <c r="B63" s="82">
        <v>40820</v>
      </c>
      <c r="C63" s="89" t="s">
        <v>105</v>
      </c>
      <c r="D63" s="332">
        <v>25</v>
      </c>
      <c r="E63" s="333">
        <v>8</v>
      </c>
      <c r="F63" s="333">
        <v>28</v>
      </c>
      <c r="G63" s="333">
        <v>28</v>
      </c>
      <c r="H63" s="333">
        <v>36</v>
      </c>
      <c r="I63" s="78">
        <f t="shared" si="3"/>
        <v>3.92</v>
      </c>
      <c r="J63" s="10"/>
    </row>
    <row r="64" spans="1:10" s="1" customFormat="1" ht="15" customHeight="1" x14ac:dyDescent="0.25">
      <c r="A64" s="11">
        <v>16</v>
      </c>
      <c r="B64" s="82">
        <v>40840</v>
      </c>
      <c r="C64" s="89" t="s">
        <v>39</v>
      </c>
      <c r="D64" s="332">
        <v>21</v>
      </c>
      <c r="E64" s="333"/>
      <c r="F64" s="333">
        <v>33.33</v>
      </c>
      <c r="G64" s="333">
        <v>57.14</v>
      </c>
      <c r="H64" s="333">
        <v>9.52</v>
      </c>
      <c r="I64" s="78">
        <f t="shared" si="3"/>
        <v>3.7614999999999998</v>
      </c>
      <c r="J64" s="10"/>
    </row>
    <row r="65" spans="1:10" s="1" customFormat="1" ht="15" customHeight="1" x14ac:dyDescent="0.25">
      <c r="A65" s="11">
        <v>17</v>
      </c>
      <c r="B65" s="82">
        <v>40950</v>
      </c>
      <c r="C65" s="89" t="s">
        <v>40</v>
      </c>
      <c r="D65" s="332">
        <v>48</v>
      </c>
      <c r="E65" s="333">
        <v>8.33</v>
      </c>
      <c r="F65" s="333">
        <v>31.25</v>
      </c>
      <c r="G65" s="333">
        <v>50</v>
      </c>
      <c r="H65" s="333">
        <v>10.42</v>
      </c>
      <c r="I65" s="78">
        <f t="shared" si="3"/>
        <v>3.6250999999999998</v>
      </c>
      <c r="J65" s="10"/>
    </row>
    <row r="66" spans="1:10" s="1" customFormat="1" ht="15" customHeight="1" x14ac:dyDescent="0.25">
      <c r="A66" s="11">
        <v>18</v>
      </c>
      <c r="B66" s="82">
        <v>40990</v>
      </c>
      <c r="C66" s="89" t="s">
        <v>41</v>
      </c>
      <c r="D66" s="332">
        <v>22</v>
      </c>
      <c r="E66" s="333"/>
      <c r="F66" s="333">
        <v>27.27</v>
      </c>
      <c r="G66" s="333">
        <v>45.45</v>
      </c>
      <c r="H66" s="333">
        <v>27.27</v>
      </c>
      <c r="I66" s="78">
        <f t="shared" si="3"/>
        <v>3.9996000000000005</v>
      </c>
      <c r="J66" s="10"/>
    </row>
    <row r="67" spans="1:10" s="1" customFormat="1" ht="15" customHeight="1" x14ac:dyDescent="0.25">
      <c r="A67" s="13">
        <v>19</v>
      </c>
      <c r="B67" s="84">
        <v>40133</v>
      </c>
      <c r="C67" s="90" t="s">
        <v>32</v>
      </c>
      <c r="D67" s="401">
        <v>45</v>
      </c>
      <c r="E67" s="402">
        <v>4.4400000000000004</v>
      </c>
      <c r="F67" s="402">
        <v>35.56</v>
      </c>
      <c r="G67" s="402">
        <v>48.89</v>
      </c>
      <c r="H67" s="402">
        <v>11.11</v>
      </c>
      <c r="I67" s="113">
        <f t="shared" si="3"/>
        <v>3.6667000000000001</v>
      </c>
      <c r="J67" s="10"/>
    </row>
    <row r="68" spans="1:10" s="1" customFormat="1" ht="15" customHeight="1" thickBot="1" x14ac:dyDescent="0.3">
      <c r="A68" s="13">
        <v>20</v>
      </c>
      <c r="B68" s="84">
        <v>40400</v>
      </c>
      <c r="C68" s="90" t="s">
        <v>136</v>
      </c>
      <c r="D68" s="350">
        <v>73</v>
      </c>
      <c r="E68" s="351">
        <v>8.2200000000000006</v>
      </c>
      <c r="F68" s="351">
        <v>52.05</v>
      </c>
      <c r="G68" s="351">
        <v>34.25</v>
      </c>
      <c r="H68" s="351">
        <v>5.48</v>
      </c>
      <c r="I68" s="113">
        <f t="shared" si="3"/>
        <v>3.3698999999999995</v>
      </c>
      <c r="J68" s="10"/>
    </row>
    <row r="69" spans="1:10" s="1" customFormat="1" ht="15" customHeight="1" thickBot="1" x14ac:dyDescent="0.3">
      <c r="A69" s="71"/>
      <c r="B69" s="94"/>
      <c r="C69" s="69" t="s">
        <v>73</v>
      </c>
      <c r="D69" s="72">
        <f>SUM(D70:D83)</f>
        <v>475</v>
      </c>
      <c r="E69" s="73">
        <f>AVERAGE(E70:E83)</f>
        <v>7.0933333333333337</v>
      </c>
      <c r="F69" s="73">
        <f>AVERAGE(F70:F83)</f>
        <v>33.917857142857137</v>
      </c>
      <c r="G69" s="73">
        <f>AVERAGE(G70:G83)</f>
        <v>50.929285714285705</v>
      </c>
      <c r="H69" s="73">
        <f>AVERAGE(H70:H83)</f>
        <v>12.11142857142857</v>
      </c>
      <c r="I69" s="74">
        <f>AVERAGE(I70:I83)</f>
        <v>3.7210785714285706</v>
      </c>
      <c r="J69" s="10"/>
    </row>
    <row r="70" spans="1:10" s="1" customFormat="1" ht="15" customHeight="1" x14ac:dyDescent="0.25">
      <c r="A70" s="16">
        <v>1</v>
      </c>
      <c r="B70" s="81">
        <v>50040</v>
      </c>
      <c r="C70" s="88" t="s">
        <v>43</v>
      </c>
      <c r="D70" s="413">
        <v>18</v>
      </c>
      <c r="E70" s="414"/>
      <c r="F70" s="414">
        <v>33.33</v>
      </c>
      <c r="G70" s="414">
        <v>50</v>
      </c>
      <c r="H70" s="414">
        <v>16.670000000000002</v>
      </c>
      <c r="I70" s="115">
        <f t="shared" ref="I70:I83" si="4">(E70*2+F70*3+G70*4+H70*5)/100</f>
        <v>3.8334000000000001</v>
      </c>
      <c r="J70" s="10"/>
    </row>
    <row r="71" spans="1:10" s="1" customFormat="1" ht="15" customHeight="1" x14ac:dyDescent="0.25">
      <c r="A71" s="11">
        <v>2</v>
      </c>
      <c r="B71" s="82">
        <v>50003</v>
      </c>
      <c r="C71" s="89" t="s">
        <v>42</v>
      </c>
      <c r="D71" s="411">
        <v>24</v>
      </c>
      <c r="E71" s="412">
        <v>8.33</v>
      </c>
      <c r="F71" s="412">
        <v>20.83</v>
      </c>
      <c r="G71" s="412">
        <v>58.33</v>
      </c>
      <c r="H71" s="412">
        <v>12.5</v>
      </c>
      <c r="I71" s="78">
        <f t="shared" si="4"/>
        <v>3.7496999999999998</v>
      </c>
      <c r="J71" s="10"/>
    </row>
    <row r="72" spans="1:10" s="1" customFormat="1" ht="15" customHeight="1" x14ac:dyDescent="0.25">
      <c r="A72" s="11">
        <v>3</v>
      </c>
      <c r="B72" s="82">
        <v>50060</v>
      </c>
      <c r="C72" s="89" t="s">
        <v>106</v>
      </c>
      <c r="D72" s="415">
        <v>48</v>
      </c>
      <c r="E72" s="416">
        <v>4.17</v>
      </c>
      <c r="F72" s="416">
        <v>27.08</v>
      </c>
      <c r="G72" s="416">
        <v>58.33</v>
      </c>
      <c r="H72" s="416">
        <v>10.42</v>
      </c>
      <c r="I72" s="78">
        <f t="shared" si="4"/>
        <v>3.75</v>
      </c>
      <c r="J72" s="10"/>
    </row>
    <row r="73" spans="1:10" s="1" customFormat="1" ht="15" customHeight="1" x14ac:dyDescent="0.25">
      <c r="A73" s="11">
        <v>4</v>
      </c>
      <c r="B73" s="82">
        <v>50170</v>
      </c>
      <c r="C73" s="89" t="s">
        <v>107</v>
      </c>
      <c r="D73" s="415">
        <v>27</v>
      </c>
      <c r="E73" s="416"/>
      <c r="F73" s="416">
        <v>62.96</v>
      </c>
      <c r="G73" s="416">
        <v>33.33</v>
      </c>
      <c r="H73" s="416">
        <v>3.7</v>
      </c>
      <c r="I73" s="78">
        <f t="shared" si="4"/>
        <v>3.407</v>
      </c>
      <c r="J73" s="10"/>
    </row>
    <row r="74" spans="1:10" s="1" customFormat="1" ht="15" customHeight="1" x14ac:dyDescent="0.25">
      <c r="A74" s="11">
        <v>5</v>
      </c>
      <c r="B74" s="82">
        <v>50230</v>
      </c>
      <c r="C74" s="89" t="s">
        <v>44</v>
      </c>
      <c r="D74" s="415">
        <v>25</v>
      </c>
      <c r="E74" s="416"/>
      <c r="F74" s="416">
        <v>56</v>
      </c>
      <c r="G74" s="416">
        <v>40</v>
      </c>
      <c r="H74" s="416">
        <v>4</v>
      </c>
      <c r="I74" s="78">
        <f t="shared" si="4"/>
        <v>3.48</v>
      </c>
      <c r="J74" s="10"/>
    </row>
    <row r="75" spans="1:10" s="1" customFormat="1" ht="15" customHeight="1" x14ac:dyDescent="0.25">
      <c r="A75" s="11">
        <v>6</v>
      </c>
      <c r="B75" s="82">
        <v>50340</v>
      </c>
      <c r="C75" s="89" t="s">
        <v>108</v>
      </c>
      <c r="D75" s="415">
        <v>23</v>
      </c>
      <c r="E75" s="416"/>
      <c r="F75" s="416">
        <v>26.09</v>
      </c>
      <c r="G75" s="416">
        <v>56.52</v>
      </c>
      <c r="H75" s="416">
        <v>17.39</v>
      </c>
      <c r="I75" s="78">
        <f t="shared" si="4"/>
        <v>3.9130000000000003</v>
      </c>
      <c r="J75" s="10"/>
    </row>
    <row r="76" spans="1:10" s="1" customFormat="1" ht="15" customHeight="1" x14ac:dyDescent="0.25">
      <c r="A76" s="11">
        <v>7</v>
      </c>
      <c r="B76" s="82">
        <v>50420</v>
      </c>
      <c r="C76" s="89" t="s">
        <v>109</v>
      </c>
      <c r="D76" s="415">
        <v>21</v>
      </c>
      <c r="E76" s="416"/>
      <c r="F76" s="416">
        <v>19.05</v>
      </c>
      <c r="G76" s="416">
        <v>61.9</v>
      </c>
      <c r="H76" s="416">
        <v>19.05</v>
      </c>
      <c r="I76" s="78">
        <f t="shared" si="4"/>
        <v>4</v>
      </c>
      <c r="J76" s="10"/>
    </row>
    <row r="77" spans="1:10" s="1" customFormat="1" ht="15" customHeight="1" x14ac:dyDescent="0.25">
      <c r="A77" s="11">
        <v>8</v>
      </c>
      <c r="B77" s="81">
        <v>50450</v>
      </c>
      <c r="C77" s="88" t="s">
        <v>110</v>
      </c>
      <c r="D77" s="415">
        <v>52</v>
      </c>
      <c r="E77" s="416">
        <v>3.85</v>
      </c>
      <c r="F77" s="416">
        <v>28.85</v>
      </c>
      <c r="G77" s="416">
        <v>55.77</v>
      </c>
      <c r="H77" s="416">
        <v>11.54</v>
      </c>
      <c r="I77" s="78">
        <f t="shared" si="4"/>
        <v>3.7503000000000002</v>
      </c>
      <c r="J77" s="10"/>
    </row>
    <row r="78" spans="1:10" s="1" customFormat="1" ht="15" customHeight="1" x14ac:dyDescent="0.25">
      <c r="A78" s="11">
        <v>9</v>
      </c>
      <c r="B78" s="82">
        <v>50620</v>
      </c>
      <c r="C78" s="89" t="s">
        <v>45</v>
      </c>
      <c r="D78" s="336">
        <v>24</v>
      </c>
      <c r="E78" s="337"/>
      <c r="F78" s="337">
        <v>25</v>
      </c>
      <c r="G78" s="337">
        <v>50</v>
      </c>
      <c r="H78" s="337">
        <v>25</v>
      </c>
      <c r="I78" s="78">
        <f t="shared" si="4"/>
        <v>4</v>
      </c>
      <c r="J78" s="10"/>
    </row>
    <row r="79" spans="1:10" s="1" customFormat="1" ht="15" customHeight="1" x14ac:dyDescent="0.25">
      <c r="A79" s="11">
        <v>10</v>
      </c>
      <c r="B79" s="82">
        <v>50760</v>
      </c>
      <c r="C79" s="89" t="s">
        <v>111</v>
      </c>
      <c r="D79" s="417">
        <v>51</v>
      </c>
      <c r="E79" s="418"/>
      <c r="F79" s="418">
        <v>37.25</v>
      </c>
      <c r="G79" s="418">
        <v>47.06</v>
      </c>
      <c r="H79" s="418">
        <v>15.69</v>
      </c>
      <c r="I79" s="78">
        <f t="shared" si="4"/>
        <v>3.7843999999999998</v>
      </c>
      <c r="J79" s="10"/>
    </row>
    <row r="80" spans="1:10" s="1" customFormat="1" ht="15" customHeight="1" x14ac:dyDescent="0.25">
      <c r="A80" s="11">
        <v>11</v>
      </c>
      <c r="B80" s="82">
        <v>50780</v>
      </c>
      <c r="C80" s="89" t="s">
        <v>112</v>
      </c>
      <c r="D80" s="417">
        <v>31</v>
      </c>
      <c r="E80" s="418">
        <v>12.9</v>
      </c>
      <c r="F80" s="418">
        <v>22.58</v>
      </c>
      <c r="G80" s="418">
        <v>61.29</v>
      </c>
      <c r="H80" s="418">
        <v>3.23</v>
      </c>
      <c r="I80" s="78">
        <f t="shared" si="4"/>
        <v>3.5484999999999998</v>
      </c>
      <c r="J80" s="10"/>
    </row>
    <row r="81" spans="1:10" s="1" customFormat="1" ht="15" customHeight="1" x14ac:dyDescent="0.25">
      <c r="A81" s="11">
        <v>12</v>
      </c>
      <c r="B81" s="82">
        <v>50930</v>
      </c>
      <c r="C81" s="89" t="s">
        <v>113</v>
      </c>
      <c r="D81" s="417">
        <v>28</v>
      </c>
      <c r="E81" s="418">
        <v>10.71</v>
      </c>
      <c r="F81" s="418">
        <v>50</v>
      </c>
      <c r="G81" s="418">
        <v>32.14</v>
      </c>
      <c r="H81" s="418">
        <v>7.14</v>
      </c>
      <c r="I81" s="78">
        <f t="shared" si="4"/>
        <v>3.3568000000000002</v>
      </c>
      <c r="J81" s="10"/>
    </row>
    <row r="82" spans="1:10" s="1" customFormat="1" ht="15" customHeight="1" x14ac:dyDescent="0.25">
      <c r="A82" s="11">
        <v>13</v>
      </c>
      <c r="B82" s="84">
        <v>51370</v>
      </c>
      <c r="C82" s="89" t="s">
        <v>46</v>
      </c>
      <c r="D82" s="338">
        <v>26</v>
      </c>
      <c r="E82" s="339"/>
      <c r="F82" s="339">
        <v>30.77</v>
      </c>
      <c r="G82" s="339">
        <v>57.69</v>
      </c>
      <c r="H82" s="339">
        <v>11.54</v>
      </c>
      <c r="I82" s="78">
        <f t="shared" si="4"/>
        <v>3.8076999999999996</v>
      </c>
      <c r="J82" s="10"/>
    </row>
    <row r="83" spans="1:10" s="1" customFormat="1" ht="15" customHeight="1" thickBot="1" x14ac:dyDescent="0.3">
      <c r="A83" s="11">
        <v>14</v>
      </c>
      <c r="B83" s="84">
        <v>51580</v>
      </c>
      <c r="C83" s="89" t="s">
        <v>135</v>
      </c>
      <c r="D83" s="348">
        <v>77</v>
      </c>
      <c r="E83" s="349">
        <v>2.6</v>
      </c>
      <c r="F83" s="349">
        <v>35.06</v>
      </c>
      <c r="G83" s="349">
        <v>50.65</v>
      </c>
      <c r="H83" s="349">
        <v>11.69</v>
      </c>
      <c r="I83" s="78">
        <f t="shared" si="4"/>
        <v>3.7143000000000002</v>
      </c>
      <c r="J83" s="10"/>
    </row>
    <row r="84" spans="1:10" s="1" customFormat="1" ht="15" customHeight="1" thickBot="1" x14ac:dyDescent="0.3">
      <c r="A84" s="71"/>
      <c r="B84" s="94"/>
      <c r="C84" s="75" t="s">
        <v>74</v>
      </c>
      <c r="D84" s="72">
        <f>SUM(D85:D115)</f>
        <v>1218</v>
      </c>
      <c r="E84" s="73">
        <f>AVERAGE(E85:E115)</f>
        <v>7.625</v>
      </c>
      <c r="F84" s="73">
        <f>AVERAGE(F85:F115)</f>
        <v>29.735517241379309</v>
      </c>
      <c r="G84" s="73">
        <f>AVERAGE(G85:G115)</f>
        <v>47.81379310344829</v>
      </c>
      <c r="H84" s="73">
        <f>AVERAGE(H85:H115)</f>
        <v>17.262142857142855</v>
      </c>
      <c r="I84" s="74">
        <f>AVERAGE(I85:I115)</f>
        <v>3.7536517241379297</v>
      </c>
      <c r="J84" s="10"/>
    </row>
    <row r="85" spans="1:10" s="1" customFormat="1" ht="15" customHeight="1" x14ac:dyDescent="0.25">
      <c r="A85" s="16">
        <v>1</v>
      </c>
      <c r="B85" s="81">
        <v>60010</v>
      </c>
      <c r="C85" s="88" t="s">
        <v>114</v>
      </c>
      <c r="D85" s="421">
        <v>26</v>
      </c>
      <c r="E85" s="422">
        <v>3.85</v>
      </c>
      <c r="F85" s="422">
        <v>23.08</v>
      </c>
      <c r="G85" s="422">
        <v>65.38</v>
      </c>
      <c r="H85" s="422">
        <v>7.69</v>
      </c>
      <c r="I85" s="115">
        <f t="shared" ref="I85:I115" si="5">(E85*2+F85*3+G85*4+H85*5)/100</f>
        <v>3.7690999999999999</v>
      </c>
      <c r="J85" s="10"/>
    </row>
    <row r="86" spans="1:10" s="1" customFormat="1" ht="15" customHeight="1" x14ac:dyDescent="0.25">
      <c r="A86" s="11">
        <v>2</v>
      </c>
      <c r="B86" s="82">
        <v>60020</v>
      </c>
      <c r="C86" s="89" t="s">
        <v>47</v>
      </c>
      <c r="D86" s="340">
        <v>18</v>
      </c>
      <c r="E86" s="341">
        <v>16.670000000000002</v>
      </c>
      <c r="F86" s="341">
        <v>22.22</v>
      </c>
      <c r="G86" s="341">
        <v>33.33</v>
      </c>
      <c r="H86" s="341">
        <v>27.78</v>
      </c>
      <c r="I86" s="78">
        <f t="shared" si="5"/>
        <v>3.7222000000000004</v>
      </c>
      <c r="J86" s="10"/>
    </row>
    <row r="87" spans="1:10" s="1" customFormat="1" ht="15" customHeight="1" x14ac:dyDescent="0.25">
      <c r="A87" s="11">
        <v>3</v>
      </c>
      <c r="B87" s="82">
        <v>60050</v>
      </c>
      <c r="C87" s="89" t="s">
        <v>115</v>
      </c>
      <c r="D87" s="340">
        <v>31</v>
      </c>
      <c r="E87" s="341">
        <v>3.23</v>
      </c>
      <c r="F87" s="341">
        <v>16.13</v>
      </c>
      <c r="G87" s="341">
        <v>54.84</v>
      </c>
      <c r="H87" s="341">
        <v>25.81</v>
      </c>
      <c r="I87" s="78">
        <f t="shared" si="5"/>
        <v>4.0325999999999995</v>
      </c>
      <c r="J87" s="10"/>
    </row>
    <row r="88" spans="1:10" s="1" customFormat="1" ht="15" customHeight="1" x14ac:dyDescent="0.25">
      <c r="A88" s="11">
        <v>4</v>
      </c>
      <c r="B88" s="82">
        <v>60070</v>
      </c>
      <c r="C88" s="89" t="s">
        <v>116</v>
      </c>
      <c r="D88" s="340">
        <v>25</v>
      </c>
      <c r="E88" s="341"/>
      <c r="F88" s="341">
        <v>20</v>
      </c>
      <c r="G88" s="341">
        <v>56</v>
      </c>
      <c r="H88" s="341">
        <v>24</v>
      </c>
      <c r="I88" s="78">
        <f t="shared" si="5"/>
        <v>4.04</v>
      </c>
      <c r="J88" s="10"/>
    </row>
    <row r="89" spans="1:10" s="1" customFormat="1" ht="15" customHeight="1" x14ac:dyDescent="0.25">
      <c r="A89" s="11">
        <v>5</v>
      </c>
      <c r="B89" s="82">
        <v>60180</v>
      </c>
      <c r="C89" s="89" t="s">
        <v>117</v>
      </c>
      <c r="D89" s="423">
        <v>50</v>
      </c>
      <c r="E89" s="424">
        <v>4</v>
      </c>
      <c r="F89" s="424">
        <v>30</v>
      </c>
      <c r="G89" s="424">
        <v>56</v>
      </c>
      <c r="H89" s="424">
        <v>10</v>
      </c>
      <c r="I89" s="78">
        <f t="shared" si="5"/>
        <v>3.72</v>
      </c>
      <c r="J89" s="10"/>
    </row>
    <row r="90" spans="1:10" s="1" customFormat="1" ht="15" customHeight="1" x14ac:dyDescent="0.25">
      <c r="A90" s="11">
        <v>6</v>
      </c>
      <c r="B90" s="82">
        <v>60240</v>
      </c>
      <c r="C90" s="89" t="s">
        <v>118</v>
      </c>
      <c r="D90" s="423">
        <v>54</v>
      </c>
      <c r="E90" s="424">
        <v>3.7</v>
      </c>
      <c r="F90" s="424">
        <v>22.22</v>
      </c>
      <c r="G90" s="424">
        <v>62.96</v>
      </c>
      <c r="H90" s="424">
        <v>11.11</v>
      </c>
      <c r="I90" s="78">
        <f t="shared" si="5"/>
        <v>3.8144999999999998</v>
      </c>
      <c r="J90" s="10"/>
    </row>
    <row r="91" spans="1:10" s="1" customFormat="1" ht="15" customHeight="1" x14ac:dyDescent="0.25">
      <c r="A91" s="11">
        <v>7</v>
      </c>
      <c r="B91" s="82">
        <v>60560</v>
      </c>
      <c r="C91" s="89" t="s">
        <v>48</v>
      </c>
      <c r="D91" s="342"/>
      <c r="E91" s="343"/>
      <c r="F91" s="343"/>
      <c r="G91" s="343"/>
      <c r="H91" s="343"/>
      <c r="I91" s="78"/>
      <c r="J91" s="10"/>
    </row>
    <row r="92" spans="1:10" s="1" customFormat="1" ht="15" customHeight="1" x14ac:dyDescent="0.25">
      <c r="A92" s="11">
        <v>8</v>
      </c>
      <c r="B92" s="82">
        <v>60660</v>
      </c>
      <c r="C92" s="89" t="s">
        <v>119</v>
      </c>
      <c r="D92" s="425">
        <v>26</v>
      </c>
      <c r="E92" s="426"/>
      <c r="F92" s="426">
        <v>53.85</v>
      </c>
      <c r="G92" s="426">
        <v>38.46</v>
      </c>
      <c r="H92" s="426">
        <v>7.69</v>
      </c>
      <c r="I92" s="78">
        <f t="shared" si="5"/>
        <v>3.5383999999999998</v>
      </c>
      <c r="J92" s="10"/>
    </row>
    <row r="93" spans="1:10" s="1" customFormat="1" ht="15" customHeight="1" x14ac:dyDescent="0.25">
      <c r="A93" s="11">
        <v>9</v>
      </c>
      <c r="B93" s="82">
        <v>60001</v>
      </c>
      <c r="C93" s="89" t="s">
        <v>120</v>
      </c>
      <c r="D93" s="419">
        <v>24</v>
      </c>
      <c r="E93" s="420">
        <v>4.17</v>
      </c>
      <c r="F93" s="420">
        <v>37.5</v>
      </c>
      <c r="G93" s="420">
        <v>50</v>
      </c>
      <c r="H93" s="420">
        <v>8.33</v>
      </c>
      <c r="I93" s="78">
        <f t="shared" si="5"/>
        <v>3.6249000000000002</v>
      </c>
      <c r="J93" s="10"/>
    </row>
    <row r="94" spans="1:10" s="1" customFormat="1" ht="15" customHeight="1" x14ac:dyDescent="0.25">
      <c r="A94" s="11">
        <v>10</v>
      </c>
      <c r="B94" s="82">
        <v>60850</v>
      </c>
      <c r="C94" s="89" t="s">
        <v>121</v>
      </c>
      <c r="D94" s="427">
        <v>24</v>
      </c>
      <c r="E94" s="428">
        <v>8.33</v>
      </c>
      <c r="F94" s="428">
        <v>50</v>
      </c>
      <c r="G94" s="428">
        <v>25</v>
      </c>
      <c r="H94" s="428">
        <v>16.670000000000002</v>
      </c>
      <c r="I94" s="78">
        <f t="shared" si="5"/>
        <v>3.5000999999999998</v>
      </c>
      <c r="J94" s="10"/>
    </row>
    <row r="95" spans="1:10" s="1" customFormat="1" ht="15" customHeight="1" x14ac:dyDescent="0.25">
      <c r="A95" s="11">
        <v>11</v>
      </c>
      <c r="B95" s="82">
        <v>60910</v>
      </c>
      <c r="C95" s="91" t="s">
        <v>141</v>
      </c>
      <c r="D95" s="427">
        <v>18</v>
      </c>
      <c r="E95" s="428">
        <v>38.89</v>
      </c>
      <c r="F95" s="428">
        <v>50</v>
      </c>
      <c r="G95" s="428">
        <v>11.11</v>
      </c>
      <c r="H95" s="428"/>
      <c r="I95" s="78">
        <f t="shared" si="5"/>
        <v>2.7222000000000004</v>
      </c>
      <c r="J95" s="10"/>
    </row>
    <row r="96" spans="1:10" s="1" customFormat="1" ht="15" customHeight="1" x14ac:dyDescent="0.25">
      <c r="A96" s="11">
        <v>12</v>
      </c>
      <c r="B96" s="82">
        <v>60980</v>
      </c>
      <c r="C96" s="89" t="s">
        <v>140</v>
      </c>
      <c r="D96" s="427"/>
      <c r="E96" s="428"/>
      <c r="F96" s="428"/>
      <c r="G96" s="428"/>
      <c r="H96" s="428"/>
      <c r="I96" s="78"/>
      <c r="J96" s="10"/>
    </row>
    <row r="97" spans="1:10" s="1" customFormat="1" ht="15" customHeight="1" x14ac:dyDescent="0.25">
      <c r="A97" s="11">
        <v>13</v>
      </c>
      <c r="B97" s="82">
        <v>61080</v>
      </c>
      <c r="C97" s="89" t="s">
        <v>122</v>
      </c>
      <c r="D97" s="427">
        <v>51</v>
      </c>
      <c r="E97" s="428">
        <v>1.96</v>
      </c>
      <c r="F97" s="428">
        <v>33.33</v>
      </c>
      <c r="G97" s="428">
        <v>56.86</v>
      </c>
      <c r="H97" s="428">
        <v>7.84</v>
      </c>
      <c r="I97" s="78">
        <f t="shared" si="5"/>
        <v>3.7055000000000002</v>
      </c>
      <c r="J97" s="10"/>
    </row>
    <row r="98" spans="1:10" s="1" customFormat="1" ht="15" customHeight="1" x14ac:dyDescent="0.25">
      <c r="A98" s="11">
        <v>14</v>
      </c>
      <c r="B98" s="82">
        <v>61150</v>
      </c>
      <c r="C98" s="89" t="s">
        <v>123</v>
      </c>
      <c r="D98" s="344">
        <v>28</v>
      </c>
      <c r="E98" s="345"/>
      <c r="F98" s="345">
        <v>17.86</v>
      </c>
      <c r="G98" s="345">
        <v>42.86</v>
      </c>
      <c r="H98" s="345">
        <v>39.29</v>
      </c>
      <c r="I98" s="78">
        <f t="shared" si="5"/>
        <v>4.2146999999999997</v>
      </c>
      <c r="J98" s="10"/>
    </row>
    <row r="99" spans="1:10" s="1" customFormat="1" ht="15" customHeight="1" x14ac:dyDescent="0.25">
      <c r="A99" s="11">
        <v>15</v>
      </c>
      <c r="B99" s="82">
        <v>61210</v>
      </c>
      <c r="C99" s="89" t="s">
        <v>124</v>
      </c>
      <c r="D99" s="429">
        <v>29</v>
      </c>
      <c r="E99" s="430"/>
      <c r="F99" s="430">
        <v>37.93</v>
      </c>
      <c r="G99" s="430">
        <v>41.38</v>
      </c>
      <c r="H99" s="430">
        <v>20.69</v>
      </c>
      <c r="I99" s="78">
        <f t="shared" si="5"/>
        <v>3.8275999999999999</v>
      </c>
      <c r="J99" s="10"/>
    </row>
    <row r="100" spans="1:10" s="1" customFormat="1" ht="15" customHeight="1" x14ac:dyDescent="0.25">
      <c r="A100" s="11">
        <v>16</v>
      </c>
      <c r="B100" s="82">
        <v>61290</v>
      </c>
      <c r="C100" s="89" t="s">
        <v>139</v>
      </c>
      <c r="D100" s="429">
        <v>26</v>
      </c>
      <c r="E100" s="430">
        <v>7.69</v>
      </c>
      <c r="F100" s="430">
        <v>57.69</v>
      </c>
      <c r="G100" s="430">
        <v>23.08</v>
      </c>
      <c r="H100" s="430">
        <v>11.54</v>
      </c>
      <c r="I100" s="78">
        <f t="shared" si="5"/>
        <v>3.3846999999999996</v>
      </c>
      <c r="J100" s="10"/>
    </row>
    <row r="101" spans="1:10" s="1" customFormat="1" ht="15" customHeight="1" x14ac:dyDescent="0.25">
      <c r="A101" s="11">
        <v>17</v>
      </c>
      <c r="B101" s="82">
        <v>61340</v>
      </c>
      <c r="C101" s="89" t="s">
        <v>125</v>
      </c>
      <c r="D101" s="429">
        <v>29</v>
      </c>
      <c r="E101" s="430">
        <v>17.239999999999998</v>
      </c>
      <c r="F101" s="430">
        <v>34.479999999999997</v>
      </c>
      <c r="G101" s="430">
        <v>41.38</v>
      </c>
      <c r="H101" s="430">
        <v>6.9</v>
      </c>
      <c r="I101" s="78">
        <f t="shared" si="5"/>
        <v>3.3794</v>
      </c>
      <c r="J101" s="10"/>
    </row>
    <row r="102" spans="1:10" s="1" customFormat="1" ht="15" customHeight="1" x14ac:dyDescent="0.25">
      <c r="A102" s="11">
        <v>18</v>
      </c>
      <c r="B102" s="82">
        <v>61390</v>
      </c>
      <c r="C102" s="89" t="s">
        <v>126</v>
      </c>
      <c r="D102" s="429">
        <v>20</v>
      </c>
      <c r="E102" s="430">
        <v>5</v>
      </c>
      <c r="F102" s="430">
        <v>15</v>
      </c>
      <c r="G102" s="430">
        <v>50</v>
      </c>
      <c r="H102" s="430">
        <v>30</v>
      </c>
      <c r="I102" s="78">
        <f t="shared" si="5"/>
        <v>4.05</v>
      </c>
      <c r="J102" s="10"/>
    </row>
    <row r="103" spans="1:10" s="1" customFormat="1" ht="15" customHeight="1" x14ac:dyDescent="0.25">
      <c r="A103" s="11">
        <v>19</v>
      </c>
      <c r="B103" s="82">
        <v>61410</v>
      </c>
      <c r="C103" s="89" t="s">
        <v>127</v>
      </c>
      <c r="D103" s="429">
        <v>27</v>
      </c>
      <c r="E103" s="430">
        <v>3.7</v>
      </c>
      <c r="F103" s="430">
        <v>29.63</v>
      </c>
      <c r="G103" s="430">
        <v>29.63</v>
      </c>
      <c r="H103" s="430">
        <v>37.04</v>
      </c>
      <c r="I103" s="78">
        <f t="shared" si="5"/>
        <v>4.0000999999999998</v>
      </c>
      <c r="J103" s="10"/>
    </row>
    <row r="104" spans="1:10" s="1" customFormat="1" ht="15" customHeight="1" x14ac:dyDescent="0.25">
      <c r="A104" s="11">
        <v>20</v>
      </c>
      <c r="B104" s="82">
        <v>61430</v>
      </c>
      <c r="C104" s="89" t="s">
        <v>77</v>
      </c>
      <c r="D104" s="429">
        <v>55</v>
      </c>
      <c r="E104" s="430"/>
      <c r="F104" s="430">
        <v>21.82</v>
      </c>
      <c r="G104" s="430">
        <v>65.45</v>
      </c>
      <c r="H104" s="430">
        <v>12.73</v>
      </c>
      <c r="I104" s="78">
        <f t="shared" si="5"/>
        <v>3.9090999999999996</v>
      </c>
      <c r="J104" s="10"/>
    </row>
    <row r="105" spans="1:10" s="1" customFormat="1" ht="15" customHeight="1" x14ac:dyDescent="0.25">
      <c r="A105" s="11">
        <v>21</v>
      </c>
      <c r="B105" s="82">
        <v>61440</v>
      </c>
      <c r="C105" s="89" t="s">
        <v>128</v>
      </c>
      <c r="D105" s="429">
        <v>64</v>
      </c>
      <c r="E105" s="430">
        <v>1.56</v>
      </c>
      <c r="F105" s="430">
        <v>21.88</v>
      </c>
      <c r="G105" s="430">
        <v>68.75</v>
      </c>
      <c r="H105" s="430">
        <v>7.81</v>
      </c>
      <c r="I105" s="78">
        <f t="shared" si="5"/>
        <v>3.8281000000000001</v>
      </c>
      <c r="J105" s="10"/>
    </row>
    <row r="106" spans="1:10" s="1" customFormat="1" ht="15" customHeight="1" x14ac:dyDescent="0.25">
      <c r="A106" s="11">
        <v>22</v>
      </c>
      <c r="B106" s="82">
        <v>61450</v>
      </c>
      <c r="C106" s="89" t="s">
        <v>76</v>
      </c>
      <c r="D106" s="429">
        <v>49</v>
      </c>
      <c r="E106" s="430">
        <v>2.04</v>
      </c>
      <c r="F106" s="430">
        <v>32.65</v>
      </c>
      <c r="G106" s="430">
        <v>63.27</v>
      </c>
      <c r="H106" s="430">
        <v>2.04</v>
      </c>
      <c r="I106" s="78">
        <f t="shared" si="5"/>
        <v>3.6531000000000002</v>
      </c>
      <c r="J106" s="10"/>
    </row>
    <row r="107" spans="1:10" s="1" customFormat="1" ht="15" customHeight="1" x14ac:dyDescent="0.25">
      <c r="A107" s="11">
        <v>23</v>
      </c>
      <c r="B107" s="82">
        <v>61470</v>
      </c>
      <c r="C107" s="89" t="s">
        <v>138</v>
      </c>
      <c r="D107" s="429">
        <v>28</v>
      </c>
      <c r="E107" s="430">
        <v>3.57</v>
      </c>
      <c r="F107" s="430">
        <v>42.86</v>
      </c>
      <c r="G107" s="430">
        <v>42.86</v>
      </c>
      <c r="H107" s="430">
        <v>10.71</v>
      </c>
      <c r="I107" s="78">
        <f t="shared" si="5"/>
        <v>3.6071</v>
      </c>
      <c r="J107" s="10"/>
    </row>
    <row r="108" spans="1:10" s="1" customFormat="1" ht="15" customHeight="1" x14ac:dyDescent="0.25">
      <c r="A108" s="11">
        <v>24</v>
      </c>
      <c r="B108" s="82">
        <v>61490</v>
      </c>
      <c r="C108" s="89" t="s">
        <v>78</v>
      </c>
      <c r="D108" s="429">
        <v>55</v>
      </c>
      <c r="E108" s="430">
        <v>18.18</v>
      </c>
      <c r="F108" s="430">
        <v>34.549999999999997</v>
      </c>
      <c r="G108" s="430">
        <v>41.82</v>
      </c>
      <c r="H108" s="430">
        <v>5.45</v>
      </c>
      <c r="I108" s="78">
        <f t="shared" si="5"/>
        <v>3.3453999999999997</v>
      </c>
      <c r="J108" s="10"/>
    </row>
    <row r="109" spans="1:10" s="1" customFormat="1" ht="15" customHeight="1" x14ac:dyDescent="0.25">
      <c r="A109" s="11">
        <v>25</v>
      </c>
      <c r="B109" s="82">
        <v>61500</v>
      </c>
      <c r="C109" s="89" t="s">
        <v>79</v>
      </c>
      <c r="D109" s="346">
        <v>88</v>
      </c>
      <c r="E109" s="347">
        <v>9.09</v>
      </c>
      <c r="F109" s="347">
        <v>19.32</v>
      </c>
      <c r="G109" s="347">
        <v>53.41</v>
      </c>
      <c r="H109" s="347">
        <v>18.18</v>
      </c>
      <c r="I109" s="78">
        <f t="shared" si="5"/>
        <v>3.8067999999999995</v>
      </c>
      <c r="J109" s="10"/>
    </row>
    <row r="110" spans="1:10" s="1" customFormat="1" ht="15" customHeight="1" x14ac:dyDescent="0.25">
      <c r="A110" s="11">
        <v>26</v>
      </c>
      <c r="B110" s="82">
        <v>61510</v>
      </c>
      <c r="C110" s="89" t="s">
        <v>49</v>
      </c>
      <c r="D110" s="358">
        <v>45</v>
      </c>
      <c r="E110" s="359">
        <v>2.2200000000000002</v>
      </c>
      <c r="F110" s="359">
        <v>17.78</v>
      </c>
      <c r="G110" s="359">
        <v>68.89</v>
      </c>
      <c r="H110" s="359">
        <v>11.11</v>
      </c>
      <c r="I110" s="78">
        <f t="shared" si="5"/>
        <v>3.8889000000000005</v>
      </c>
      <c r="J110" s="10"/>
    </row>
    <row r="111" spans="1:10" s="1" customFormat="1" ht="15" customHeight="1" x14ac:dyDescent="0.25">
      <c r="A111" s="11">
        <v>27</v>
      </c>
      <c r="B111" s="82">
        <v>61520</v>
      </c>
      <c r="C111" s="89" t="s">
        <v>129</v>
      </c>
      <c r="D111" s="358">
        <v>55</v>
      </c>
      <c r="E111" s="359"/>
      <c r="F111" s="359">
        <v>18.18</v>
      </c>
      <c r="G111" s="359">
        <v>58.18</v>
      </c>
      <c r="H111" s="359">
        <v>23.64</v>
      </c>
      <c r="I111" s="78">
        <f t="shared" si="5"/>
        <v>4.0545999999999998</v>
      </c>
      <c r="J111" s="10"/>
    </row>
    <row r="112" spans="1:10" s="1" customFormat="1" ht="15" customHeight="1" x14ac:dyDescent="0.25">
      <c r="A112" s="11">
        <v>28</v>
      </c>
      <c r="B112" s="81">
        <v>61540</v>
      </c>
      <c r="C112" s="89" t="s">
        <v>130</v>
      </c>
      <c r="D112" s="356">
        <v>50</v>
      </c>
      <c r="E112" s="357">
        <v>2</v>
      </c>
      <c r="F112" s="357">
        <v>24</v>
      </c>
      <c r="G112" s="357">
        <v>58</v>
      </c>
      <c r="H112" s="357">
        <v>16</v>
      </c>
      <c r="I112" s="78">
        <f t="shared" si="5"/>
        <v>3.88</v>
      </c>
      <c r="J112" s="10"/>
    </row>
    <row r="113" spans="1:10" s="1" customFormat="1" ht="15" customHeight="1" x14ac:dyDescent="0.25">
      <c r="A113" s="11">
        <v>29</v>
      </c>
      <c r="B113" s="82">
        <v>61560</v>
      </c>
      <c r="C113" s="88" t="s">
        <v>131</v>
      </c>
      <c r="D113" s="354">
        <v>111</v>
      </c>
      <c r="E113" s="355">
        <v>3.6</v>
      </c>
      <c r="F113" s="355">
        <v>35.14</v>
      </c>
      <c r="G113" s="355">
        <v>45.95</v>
      </c>
      <c r="H113" s="355">
        <v>15.32</v>
      </c>
      <c r="I113" s="78">
        <f t="shared" si="5"/>
        <v>3.7302</v>
      </c>
      <c r="J113" s="10"/>
    </row>
    <row r="114" spans="1:10" s="1" customFormat="1" ht="15" customHeight="1" x14ac:dyDescent="0.25">
      <c r="A114" s="11">
        <v>30</v>
      </c>
      <c r="B114" s="82">
        <v>61570</v>
      </c>
      <c r="C114" s="88" t="s">
        <v>132</v>
      </c>
      <c r="D114" s="354">
        <v>85</v>
      </c>
      <c r="E114" s="355">
        <v>7.06</v>
      </c>
      <c r="F114" s="355">
        <v>24.71</v>
      </c>
      <c r="G114" s="355">
        <v>44.71</v>
      </c>
      <c r="H114" s="355">
        <v>23.53</v>
      </c>
      <c r="I114" s="78">
        <f>(E114*2+F114*3+G114*4+H114*5)/100</f>
        <v>3.8473999999999999</v>
      </c>
      <c r="J114" s="10"/>
    </row>
    <row r="115" spans="1:10" s="1" customFormat="1" ht="15" customHeight="1" thickBot="1" x14ac:dyDescent="0.3">
      <c r="A115" s="11">
        <v>31</v>
      </c>
      <c r="B115" s="82">
        <v>61600</v>
      </c>
      <c r="C115" s="89" t="s">
        <v>145</v>
      </c>
      <c r="D115" s="352">
        <v>27</v>
      </c>
      <c r="E115" s="353"/>
      <c r="F115" s="353">
        <v>18.52</v>
      </c>
      <c r="G115" s="353">
        <v>37.04</v>
      </c>
      <c r="H115" s="353">
        <v>44.44</v>
      </c>
      <c r="I115" s="78">
        <f t="shared" si="5"/>
        <v>4.2591999999999999</v>
      </c>
      <c r="J115" s="10"/>
    </row>
    <row r="116" spans="1:10" s="1" customFormat="1" ht="15" customHeight="1" thickBot="1" x14ac:dyDescent="0.3">
      <c r="A116" s="71"/>
      <c r="B116" s="94"/>
      <c r="C116" s="69" t="s">
        <v>75</v>
      </c>
      <c r="D116" s="72">
        <f>SUM(D117:D125)</f>
        <v>318</v>
      </c>
      <c r="E116" s="73">
        <f>AVERAGE(E117:E125)</f>
        <v>4.4633333333333338</v>
      </c>
      <c r="F116" s="73">
        <f>AVERAGE(F117:F125)</f>
        <v>24.056666666666668</v>
      </c>
      <c r="G116" s="73">
        <f>AVERAGE(G117:G125)</f>
        <v>47.254285714285707</v>
      </c>
      <c r="H116" s="73">
        <f>AVERAGE(H117:H125)</f>
        <v>30.208571428571425</v>
      </c>
      <c r="I116" s="74">
        <f>AVERAGE(I117:I125)</f>
        <v>4.0574571428571424</v>
      </c>
      <c r="J116" s="10"/>
    </row>
    <row r="117" spans="1:10" s="1" customFormat="1" ht="15" customHeight="1" x14ac:dyDescent="0.25">
      <c r="A117" s="8">
        <v>1</v>
      </c>
      <c r="B117" s="162">
        <v>70020</v>
      </c>
      <c r="C117" s="157" t="s">
        <v>50</v>
      </c>
      <c r="D117" s="301">
        <v>27</v>
      </c>
      <c r="E117" s="368">
        <v>3.7</v>
      </c>
      <c r="F117" s="368">
        <v>11.11</v>
      </c>
      <c r="G117" s="368">
        <v>40.74</v>
      </c>
      <c r="H117" s="368">
        <v>44.44</v>
      </c>
      <c r="I117" s="77">
        <f t="shared" ref="I117:I125" si="6">(E117*2+F117*3+G117*4+H117*5)/100</f>
        <v>4.2588999999999997</v>
      </c>
      <c r="J117" s="10"/>
    </row>
    <row r="118" spans="1:10" s="1" customFormat="1" ht="15" customHeight="1" x14ac:dyDescent="0.25">
      <c r="A118" s="11">
        <v>2</v>
      </c>
      <c r="B118" s="82">
        <v>70110</v>
      </c>
      <c r="C118" s="159" t="s">
        <v>53</v>
      </c>
      <c r="D118" s="366">
        <v>28</v>
      </c>
      <c r="E118" s="367"/>
      <c r="F118" s="367"/>
      <c r="G118" s="367">
        <v>21.43</v>
      </c>
      <c r="H118" s="367">
        <v>78.569999999999993</v>
      </c>
      <c r="I118" s="78">
        <f t="shared" si="6"/>
        <v>4.7856999999999994</v>
      </c>
      <c r="J118" s="10"/>
    </row>
    <row r="119" spans="1:10" s="1" customFormat="1" ht="15" customHeight="1" x14ac:dyDescent="0.25">
      <c r="A119" s="16">
        <v>3</v>
      </c>
      <c r="B119" s="82">
        <v>70021</v>
      </c>
      <c r="C119" s="159" t="s">
        <v>51</v>
      </c>
      <c r="D119" s="366"/>
      <c r="E119" s="367"/>
      <c r="F119" s="367"/>
      <c r="G119" s="367"/>
      <c r="H119" s="367"/>
      <c r="I119" s="78"/>
      <c r="J119" s="10"/>
    </row>
    <row r="120" spans="1:10" s="1" customFormat="1" ht="15" customHeight="1" x14ac:dyDescent="0.25">
      <c r="A120" s="11">
        <v>4</v>
      </c>
      <c r="B120" s="82">
        <v>70040</v>
      </c>
      <c r="C120" s="159" t="s">
        <v>52</v>
      </c>
      <c r="D120" s="366">
        <v>26</v>
      </c>
      <c r="E120" s="367"/>
      <c r="F120" s="367">
        <v>15.38</v>
      </c>
      <c r="G120" s="367">
        <v>76.92</v>
      </c>
      <c r="H120" s="367">
        <v>7.69</v>
      </c>
      <c r="I120" s="78">
        <f t="shared" si="6"/>
        <v>3.9226999999999999</v>
      </c>
      <c r="J120" s="10"/>
    </row>
    <row r="121" spans="1:10" s="1" customFormat="1" ht="15" customHeight="1" x14ac:dyDescent="0.25">
      <c r="A121" s="11">
        <v>5</v>
      </c>
      <c r="B121" s="82">
        <v>70100</v>
      </c>
      <c r="C121" s="159" t="s">
        <v>133</v>
      </c>
      <c r="D121" s="366">
        <v>23</v>
      </c>
      <c r="E121" s="367"/>
      <c r="F121" s="367">
        <v>21.74</v>
      </c>
      <c r="G121" s="367">
        <v>52.17</v>
      </c>
      <c r="H121" s="367">
        <v>26.09</v>
      </c>
      <c r="I121" s="78">
        <f t="shared" si="6"/>
        <v>4.0434999999999999</v>
      </c>
      <c r="J121" s="10"/>
    </row>
    <row r="122" spans="1:10" s="1" customFormat="1" ht="15" customHeight="1" x14ac:dyDescent="0.25">
      <c r="A122" s="11">
        <v>6</v>
      </c>
      <c r="B122" s="82">
        <v>70270</v>
      </c>
      <c r="C122" s="159" t="s">
        <v>54</v>
      </c>
      <c r="D122" s="366">
        <v>21</v>
      </c>
      <c r="E122" s="367"/>
      <c r="F122" s="367">
        <v>19.05</v>
      </c>
      <c r="G122" s="367">
        <v>57.14</v>
      </c>
      <c r="H122" s="367">
        <v>23.81</v>
      </c>
      <c r="I122" s="78">
        <f t="shared" si="6"/>
        <v>4.0476000000000001</v>
      </c>
      <c r="J122" s="10"/>
    </row>
    <row r="123" spans="1:10" s="1" customFormat="1" ht="15" customHeight="1" x14ac:dyDescent="0.25">
      <c r="A123" s="11">
        <v>7</v>
      </c>
      <c r="B123" s="86">
        <v>70510</v>
      </c>
      <c r="C123" s="159" t="s">
        <v>55</v>
      </c>
      <c r="D123" s="366"/>
      <c r="E123" s="367"/>
      <c r="F123" s="367"/>
      <c r="G123" s="367"/>
      <c r="H123" s="367"/>
      <c r="I123" s="78"/>
      <c r="J123" s="10"/>
    </row>
    <row r="124" spans="1:10" s="1" customFormat="1" ht="15" customHeight="1" x14ac:dyDescent="0.25">
      <c r="A124" s="11">
        <v>8</v>
      </c>
      <c r="B124" s="86">
        <v>10880</v>
      </c>
      <c r="C124" s="159" t="s">
        <v>134</v>
      </c>
      <c r="D124" s="366">
        <v>101</v>
      </c>
      <c r="E124" s="367">
        <v>0.99</v>
      </c>
      <c r="F124" s="367">
        <v>45.54</v>
      </c>
      <c r="G124" s="367">
        <v>35.64</v>
      </c>
      <c r="H124" s="367">
        <v>17.82</v>
      </c>
      <c r="I124" s="78">
        <f t="shared" si="6"/>
        <v>3.7025999999999999</v>
      </c>
      <c r="J124" s="10"/>
    </row>
    <row r="125" spans="1:10" s="1" customFormat="1" ht="15" customHeight="1" thickBot="1" x14ac:dyDescent="0.3">
      <c r="A125" s="150">
        <v>9</v>
      </c>
      <c r="B125" s="87">
        <v>10890</v>
      </c>
      <c r="C125" s="160" t="s">
        <v>137</v>
      </c>
      <c r="D125" s="369">
        <v>92</v>
      </c>
      <c r="E125" s="370">
        <v>8.6999999999999993</v>
      </c>
      <c r="F125" s="370">
        <v>31.52</v>
      </c>
      <c r="G125" s="370">
        <v>46.74</v>
      </c>
      <c r="H125" s="370">
        <v>13.04</v>
      </c>
      <c r="I125" s="151">
        <f t="shared" si="6"/>
        <v>3.6412</v>
      </c>
      <c r="J125" s="10"/>
    </row>
    <row r="126" spans="1:10" ht="15" customHeight="1" x14ac:dyDescent="0.25">
      <c r="A126" s="18"/>
      <c r="B126" s="18"/>
      <c r="C126" s="18"/>
      <c r="D126" s="506" t="s">
        <v>62</v>
      </c>
      <c r="E126" s="506"/>
      <c r="F126" s="506"/>
      <c r="G126" s="506"/>
      <c r="H126" s="506"/>
      <c r="I126" s="76">
        <f>AVERAGE(I8:I16,I18:I29,I31:I47,I49:I68,I70:I83,I85:I115,I117:I125)</f>
        <v>3.7709295918367349</v>
      </c>
      <c r="J126" s="5"/>
    </row>
    <row r="127" spans="1:10" ht="15" customHeight="1" x14ac:dyDescent="0.25">
      <c r="A127" s="18"/>
      <c r="B127" s="18"/>
      <c r="C127" s="18"/>
      <c r="D127" s="18"/>
      <c r="E127" s="19"/>
      <c r="F127" s="19"/>
      <c r="G127" s="20"/>
      <c r="H127" s="20"/>
      <c r="I127" s="21"/>
      <c r="J127" s="5"/>
    </row>
    <row r="128" spans="1:10" x14ac:dyDescent="0.25">
      <c r="A128" s="5"/>
      <c r="B128" s="5"/>
      <c r="C128" s="5"/>
      <c r="D128" s="5"/>
      <c r="E128" s="5"/>
      <c r="F128" s="5"/>
      <c r="G128" s="5"/>
      <c r="H128" s="5"/>
      <c r="I128" s="6"/>
      <c r="J128" s="5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5" priority="1" operator="between">
      <formula>$I$126</formula>
      <formula>3.766</formula>
    </cfRule>
    <cfRule type="containsBlanks" dxfId="4" priority="3" stopIfTrue="1">
      <formula>LEN(TRIM(I6))=0</formula>
    </cfRule>
    <cfRule type="cellIs" dxfId="3" priority="4" stopIfTrue="1" operator="lessThan">
      <formula>3.5</formula>
    </cfRule>
    <cfRule type="cellIs" dxfId="2" priority="5" stopIfTrue="1" operator="between">
      <formula>$I$126</formula>
      <formula>3.5</formula>
    </cfRule>
    <cfRule type="cellIs" dxfId="1" priority="6" stopIfTrue="1" operator="between">
      <formula>4.5</formula>
      <formula>$I$126</formula>
    </cfRule>
    <cfRule type="cellIs" dxfId="0" priority="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АЯ -4 диаграмма по районам</vt:lpstr>
      <vt:lpstr>АЯ-4 диаграмма</vt:lpstr>
      <vt:lpstr>Рейтинги 2025</vt:lpstr>
      <vt:lpstr>Рейтинг по сумме мест</vt:lpstr>
      <vt:lpstr>АЯ-4 2025 Итоги</vt:lpstr>
      <vt:lpstr>АЯ-4 2025 расклад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Горностаев Александр Октавьевич</cp:lastModifiedBy>
  <dcterms:created xsi:type="dcterms:W3CDTF">2017-12-19T03:05:30Z</dcterms:created>
  <dcterms:modified xsi:type="dcterms:W3CDTF">2025-08-30T11:39:31Z</dcterms:modified>
</cp:coreProperties>
</file>