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15" windowWidth="20220" windowHeight="7890" tabRatio="539"/>
  </bookViews>
  <sheets>
    <sheet name="Химия-11 диаграмма по районам" sheetId="22" r:id="rId1"/>
    <sheet name="Химия-11 диаграмма" sheetId="19" r:id="rId2"/>
    <sheet name="Рейтинги 2021-2025" sheetId="18" r:id="rId3"/>
    <sheet name="Рейтинг по сумме мест" sheetId="8" r:id="rId4"/>
    <sheet name="Химия-11 2025 Итоги" sheetId="21" r:id="rId5"/>
    <sheet name="Химия-11 2025 расклад" sheetId="7" r:id="rId6"/>
  </sheets>
  <externalReferences>
    <externalReference r:id="rId7"/>
  </externalReferences>
  <definedNames>
    <definedName name="_xlnm._FilterDatabase" localSheetId="5" hidden="1">'Химия-11 2025 расклад'!$A$4:$K$110</definedName>
    <definedName name="_xlnm._FilterDatabase" localSheetId="0" hidden="1">'Химия-11 диаграмма по районам'!#REF!</definedName>
    <definedName name="S1_FName10" hidden="1">[1]XLR_NoRangeSheet!$R$6</definedName>
    <definedName name="S1_FName11" hidden="1">[1]XLR_NoRangeSheet!$S$6</definedName>
    <definedName name="S1_FName12" hidden="1">[1]XLR_NoRangeSheet!$T$6</definedName>
    <definedName name="S1_FName13" hidden="1">[1]XLR_NoRangeSheet!$U$6</definedName>
    <definedName name="S1_FName14" hidden="1">[1]XLR_NoRangeSheet!$V$6</definedName>
    <definedName name="S1_FName15" hidden="1">[1]XLR_NoRangeSheet!$W$6</definedName>
    <definedName name="S1_FName18" hidden="1">[1]XLR_NoRangeSheet!$Z$6</definedName>
    <definedName name="S1_FName2" hidden="1">[1]XLR_NoRangeSheet!$J$6</definedName>
    <definedName name="S1_FName3" hidden="1">[1]XLR_NoRangeSheet!$K$6</definedName>
    <definedName name="S1_FName4" hidden="1">[1]XLR_NoRangeSheet!$L$6</definedName>
    <definedName name="S1_FName5" hidden="1">[1]XLR_NoRangeSheet!$M$6</definedName>
    <definedName name="S1_FName6" hidden="1">[1]XLR_NoRangeSheet!$N$6</definedName>
  </definedNames>
  <calcPr calcId="145621"/>
</workbook>
</file>

<file path=xl/calcChain.xml><?xml version="1.0" encoding="utf-8"?>
<calcChain xmlns="http://schemas.openxmlformats.org/spreadsheetml/2006/main">
  <c r="W6" i="22" l="1"/>
  <c r="W13" i="22"/>
  <c r="W12" i="22"/>
  <c r="W11" i="22"/>
  <c r="W10" i="22"/>
  <c r="W9" i="22"/>
  <c r="W8" i="22"/>
  <c r="W7" i="22"/>
  <c r="W26" i="22"/>
  <c r="W25" i="22"/>
  <c r="W24" i="22"/>
  <c r="W23" i="22"/>
  <c r="W22" i="22"/>
  <c r="W21" i="22"/>
  <c r="W20" i="22"/>
  <c r="W19" i="22"/>
  <c r="W18" i="22"/>
  <c r="W17" i="22"/>
  <c r="W16" i="22"/>
  <c r="W15" i="22"/>
  <c r="W44" i="22"/>
  <c r="W43" i="22"/>
  <c r="W42" i="22"/>
  <c r="W41" i="22"/>
  <c r="W40" i="22"/>
  <c r="W39" i="22"/>
  <c r="W38" i="22"/>
  <c r="W37" i="22"/>
  <c r="W36" i="22"/>
  <c r="W35" i="22"/>
  <c r="W34" i="22"/>
  <c r="W33" i="22"/>
  <c r="W32" i="22"/>
  <c r="W31" i="22"/>
  <c r="W30" i="22"/>
  <c r="W29" i="22"/>
  <c r="W28" i="22"/>
  <c r="W64" i="22"/>
  <c r="W63" i="22"/>
  <c r="W62" i="22"/>
  <c r="W61" i="22"/>
  <c r="W60" i="22"/>
  <c r="W59" i="22"/>
  <c r="W58" i="22"/>
  <c r="W57" i="22"/>
  <c r="W56" i="22"/>
  <c r="W55" i="22"/>
  <c r="W54" i="22"/>
  <c r="W53" i="22"/>
  <c r="W52" i="22"/>
  <c r="W51" i="22"/>
  <c r="W50" i="22"/>
  <c r="W49" i="22"/>
  <c r="W48" i="22"/>
  <c r="W47" i="22"/>
  <c r="W46" i="22"/>
  <c r="W79" i="22"/>
  <c r="W78" i="22"/>
  <c r="W77" i="22"/>
  <c r="W76" i="22"/>
  <c r="W75" i="22"/>
  <c r="W74" i="22"/>
  <c r="W73" i="22"/>
  <c r="W72" i="22"/>
  <c r="W71" i="22"/>
  <c r="W70" i="22"/>
  <c r="W69" i="22"/>
  <c r="W68" i="22"/>
  <c r="W67" i="22"/>
  <c r="W66" i="22"/>
  <c r="W110" i="22"/>
  <c r="W109" i="22"/>
  <c r="W108" i="22"/>
  <c r="W107" i="22"/>
  <c r="W106" i="22"/>
  <c r="W105" i="22"/>
  <c r="W104" i="22"/>
  <c r="W103" i="22"/>
  <c r="W102" i="22"/>
  <c r="W101" i="22"/>
  <c r="W100" i="22"/>
  <c r="W99" i="22"/>
  <c r="W98" i="22"/>
  <c r="W97" i="22"/>
  <c r="W96" i="22"/>
  <c r="W95" i="22"/>
  <c r="W94" i="22"/>
  <c r="W93" i="22"/>
  <c r="W92" i="22"/>
  <c r="W91" i="22"/>
  <c r="W90" i="22"/>
  <c r="W89" i="22"/>
  <c r="W88" i="22"/>
  <c r="W87" i="22"/>
  <c r="W86" i="22"/>
  <c r="W85" i="22"/>
  <c r="W84" i="22"/>
  <c r="W83" i="22"/>
  <c r="W82" i="22"/>
  <c r="W81" i="22"/>
  <c r="W118" i="22"/>
  <c r="W117" i="22"/>
  <c r="W116" i="22"/>
  <c r="W115" i="22"/>
  <c r="W114" i="22"/>
  <c r="W113" i="22"/>
  <c r="W112" i="22"/>
  <c r="W119" i="22"/>
  <c r="D120" i="22"/>
  <c r="D111" i="22"/>
  <c r="C111" i="22"/>
  <c r="D80" i="22"/>
  <c r="C80" i="22"/>
  <c r="D65" i="22"/>
  <c r="C65" i="22"/>
  <c r="D45" i="22"/>
  <c r="C45" i="22"/>
  <c r="D27" i="22"/>
  <c r="C27" i="22"/>
  <c r="D14" i="22"/>
  <c r="C14" i="22"/>
  <c r="C4" i="22" s="1"/>
  <c r="D5" i="22"/>
  <c r="C5" i="22"/>
  <c r="D4" i="22"/>
  <c r="W13" i="19"/>
  <c r="W12" i="19"/>
  <c r="W11" i="19"/>
  <c r="W10" i="19"/>
  <c r="W9" i="19"/>
  <c r="W8" i="19"/>
  <c r="W7" i="19"/>
  <c r="W6" i="19"/>
  <c r="W26" i="19"/>
  <c r="W25" i="19"/>
  <c r="W24" i="19"/>
  <c r="W23" i="19"/>
  <c r="W22" i="19"/>
  <c r="W21" i="19"/>
  <c r="W20" i="19"/>
  <c r="W19" i="19"/>
  <c r="W18" i="19"/>
  <c r="W17" i="19"/>
  <c r="W16" i="19"/>
  <c r="W15" i="19"/>
  <c r="W44" i="19"/>
  <c r="W43" i="19"/>
  <c r="W42" i="19"/>
  <c r="W41" i="19"/>
  <c r="W40" i="19"/>
  <c r="W39" i="19"/>
  <c r="W38" i="19"/>
  <c r="W37" i="19"/>
  <c r="W36" i="19"/>
  <c r="W35" i="19"/>
  <c r="W34" i="19"/>
  <c r="W33" i="19"/>
  <c r="W32" i="19"/>
  <c r="W31" i="19"/>
  <c r="W30" i="19"/>
  <c r="W29" i="19"/>
  <c r="W28" i="19"/>
  <c r="W64" i="19"/>
  <c r="W63" i="19"/>
  <c r="W62" i="19"/>
  <c r="W61" i="19"/>
  <c r="W60" i="19"/>
  <c r="W59" i="19"/>
  <c r="W58" i="19"/>
  <c r="W57" i="19"/>
  <c r="W56" i="19"/>
  <c r="W55" i="19"/>
  <c r="W54" i="19"/>
  <c r="W53" i="19"/>
  <c r="W52" i="19"/>
  <c r="W51" i="19"/>
  <c r="W50" i="19"/>
  <c r="W49" i="19"/>
  <c r="W48" i="19"/>
  <c r="W47" i="19"/>
  <c r="W46" i="19"/>
  <c r="W79" i="19"/>
  <c r="W78" i="19"/>
  <c r="W77" i="19"/>
  <c r="W76" i="19"/>
  <c r="W75" i="19"/>
  <c r="W74" i="19"/>
  <c r="W73" i="19"/>
  <c r="W72" i="19"/>
  <c r="W71" i="19"/>
  <c r="W70" i="19"/>
  <c r="W69" i="19"/>
  <c r="W68" i="19"/>
  <c r="W67" i="19"/>
  <c r="W66" i="19"/>
  <c r="W110" i="19"/>
  <c r="W109" i="19"/>
  <c r="W108" i="19"/>
  <c r="W107" i="19"/>
  <c r="W106" i="19"/>
  <c r="W105" i="19"/>
  <c r="W104" i="19"/>
  <c r="W103" i="19"/>
  <c r="W102" i="19"/>
  <c r="W101" i="19"/>
  <c r="W100" i="19"/>
  <c r="W99" i="19"/>
  <c r="W98" i="19"/>
  <c r="W97" i="19"/>
  <c r="W96" i="19"/>
  <c r="W95" i="19"/>
  <c r="W94" i="19"/>
  <c r="W93" i="19"/>
  <c r="W92" i="19"/>
  <c r="W91" i="19"/>
  <c r="W90" i="19"/>
  <c r="W89" i="19"/>
  <c r="W88" i="19"/>
  <c r="W87" i="19"/>
  <c r="W86" i="19"/>
  <c r="W85" i="19"/>
  <c r="W84" i="19"/>
  <c r="W83" i="19"/>
  <c r="W82" i="19"/>
  <c r="W81" i="19"/>
  <c r="W118" i="19"/>
  <c r="W117" i="19"/>
  <c r="W116" i="19"/>
  <c r="W115" i="19"/>
  <c r="W114" i="19"/>
  <c r="W113" i="19"/>
  <c r="W112" i="19"/>
  <c r="W119" i="19"/>
  <c r="D120" i="19"/>
  <c r="D111" i="19"/>
  <c r="C111" i="19"/>
  <c r="D80" i="19"/>
  <c r="C80" i="19"/>
  <c r="D65" i="19"/>
  <c r="C65" i="19"/>
  <c r="D45" i="19"/>
  <c r="C45" i="19"/>
  <c r="D27" i="19"/>
  <c r="C27" i="19"/>
  <c r="D14" i="19"/>
  <c r="C14" i="19"/>
  <c r="D5" i="19"/>
  <c r="C5" i="19"/>
  <c r="D4" i="19"/>
  <c r="C4" i="19"/>
  <c r="E114" i="8"/>
  <c r="X113" i="8"/>
  <c r="X94" i="8"/>
  <c r="X111" i="8"/>
  <c r="X108" i="8"/>
  <c r="X112" i="8"/>
  <c r="X110" i="8"/>
  <c r="X101" i="8"/>
  <c r="X103" i="8"/>
  <c r="X107" i="8"/>
  <c r="X104" i="8"/>
  <c r="X99" i="8"/>
  <c r="X106" i="8"/>
  <c r="X105" i="8"/>
  <c r="X102" i="8"/>
  <c r="X92" i="8"/>
  <c r="X98" i="8"/>
  <c r="X86" i="8"/>
  <c r="X95" i="8"/>
  <c r="X81" i="8"/>
  <c r="X100" i="8"/>
  <c r="X72" i="8"/>
  <c r="X93" i="8"/>
  <c r="X96" i="8"/>
  <c r="X84" i="8"/>
  <c r="X97" i="8"/>
  <c r="X90" i="8"/>
  <c r="X73" i="8"/>
  <c r="X85" i="8"/>
  <c r="X83" i="8"/>
  <c r="X91" i="8"/>
  <c r="X77" i="8"/>
  <c r="X88" i="8"/>
  <c r="X89" i="8"/>
  <c r="X64" i="8"/>
  <c r="X74" i="8"/>
  <c r="X76" i="8"/>
  <c r="X87" i="8"/>
  <c r="X56" i="8"/>
  <c r="X69" i="8"/>
  <c r="X75" i="8"/>
  <c r="X82" i="8"/>
  <c r="X63" i="8"/>
  <c r="X71" i="8"/>
  <c r="X79" i="8"/>
  <c r="X80" i="8"/>
  <c r="X78" i="8"/>
  <c r="X53" i="8"/>
  <c r="X54" i="8"/>
  <c r="X60" i="8"/>
  <c r="X57" i="8"/>
  <c r="X67" i="8"/>
  <c r="X58" i="8"/>
  <c r="X51" i="8"/>
  <c r="X62" i="8"/>
  <c r="X66" i="8"/>
  <c r="X50" i="8"/>
  <c r="X70" i="8"/>
  <c r="X55" i="8"/>
  <c r="X38" i="8"/>
  <c r="X68" i="8"/>
  <c r="X65" i="8"/>
  <c r="X61" i="8"/>
  <c r="X32" i="8"/>
  <c r="X33" i="8"/>
  <c r="X35" i="8"/>
  <c r="X39" i="8"/>
  <c r="X47" i="8"/>
  <c r="X59" i="8"/>
  <c r="X34" i="8"/>
  <c r="X48" i="8"/>
  <c r="X29" i="8"/>
  <c r="X40" i="8"/>
  <c r="X27" i="8"/>
  <c r="X52" i="8"/>
  <c r="X30" i="8"/>
  <c r="X36" i="8"/>
  <c r="X26" i="8"/>
  <c r="X37" i="8"/>
  <c r="X49" i="8"/>
  <c r="X44" i="8"/>
  <c r="X25" i="8"/>
  <c r="X18" i="8"/>
  <c r="X45" i="8"/>
  <c r="X41" i="8"/>
  <c r="X46" i="8"/>
  <c r="X43" i="8"/>
  <c r="X42" i="8"/>
  <c r="X22" i="8"/>
  <c r="X28" i="8"/>
  <c r="X31" i="8"/>
  <c r="X24" i="8"/>
  <c r="X20" i="8"/>
  <c r="X16" i="8"/>
  <c r="X13" i="8"/>
  <c r="X15" i="8"/>
  <c r="X19" i="8"/>
  <c r="X17" i="8"/>
  <c r="X23" i="8"/>
  <c r="X11" i="8"/>
  <c r="X21" i="8"/>
  <c r="X10" i="8"/>
  <c r="X12" i="8"/>
  <c r="X14" i="8"/>
  <c r="X9" i="8"/>
  <c r="X8" i="8"/>
  <c r="X7" i="8"/>
  <c r="X6" i="8"/>
  <c r="X109" i="8"/>
  <c r="E114" i="18"/>
  <c r="J60" i="7"/>
  <c r="J27" i="7"/>
  <c r="H120" i="22" l="1"/>
  <c r="H111" i="22"/>
  <c r="G111" i="22"/>
  <c r="H80" i="22"/>
  <c r="G80" i="22"/>
  <c r="H65" i="22"/>
  <c r="G65" i="22"/>
  <c r="H45" i="22"/>
  <c r="G45" i="22"/>
  <c r="H27" i="22"/>
  <c r="G27" i="22"/>
  <c r="H14" i="22"/>
  <c r="G14" i="22"/>
  <c r="H5" i="22"/>
  <c r="G5" i="22"/>
  <c r="H4" i="22"/>
  <c r="G45" i="19"/>
  <c r="H45" i="19"/>
  <c r="K45" i="19"/>
  <c r="L45" i="19"/>
  <c r="O45" i="19"/>
  <c r="P45" i="19"/>
  <c r="S45" i="19"/>
  <c r="T45" i="19"/>
  <c r="H120" i="19"/>
  <c r="H111" i="19"/>
  <c r="G111" i="19"/>
  <c r="H80" i="19"/>
  <c r="G80" i="19"/>
  <c r="H65" i="19"/>
  <c r="G65" i="19"/>
  <c r="H27" i="19"/>
  <c r="G27" i="19"/>
  <c r="H14" i="19"/>
  <c r="G14" i="19"/>
  <c r="H5" i="19"/>
  <c r="G5" i="19"/>
  <c r="H4" i="19"/>
  <c r="H114" i="8"/>
  <c r="K114" i="8"/>
  <c r="Q114" i="8"/>
  <c r="N114" i="8"/>
  <c r="I114" i="18"/>
  <c r="E103" i="21"/>
  <c r="E6" i="21"/>
  <c r="G4" i="22" l="1"/>
  <c r="G4" i="19"/>
  <c r="D102" i="7"/>
  <c r="E102" i="7"/>
  <c r="F102" i="7"/>
  <c r="G102" i="7"/>
  <c r="H102" i="7"/>
  <c r="I102" i="7"/>
  <c r="J102" i="7"/>
  <c r="J111" i="7"/>
  <c r="D7" i="7"/>
  <c r="E7" i="7"/>
  <c r="F7" i="7"/>
  <c r="G7" i="7"/>
  <c r="H7" i="7"/>
  <c r="I7" i="7"/>
  <c r="J7" i="7"/>
  <c r="L65" i="22" l="1"/>
  <c r="L27" i="19"/>
  <c r="L14" i="19"/>
  <c r="L5" i="19"/>
  <c r="P120" i="22"/>
  <c r="P111" i="22"/>
  <c r="O111" i="22"/>
  <c r="P80" i="22"/>
  <c r="O80" i="22"/>
  <c r="P65" i="22"/>
  <c r="O65" i="22"/>
  <c r="P45" i="22"/>
  <c r="O45" i="22"/>
  <c r="P27" i="22"/>
  <c r="O27" i="22"/>
  <c r="P14" i="22"/>
  <c r="O14" i="22"/>
  <c r="P5" i="22"/>
  <c r="O5" i="22"/>
  <c r="P4" i="22"/>
  <c r="L120" i="22"/>
  <c r="L111" i="22"/>
  <c r="K111" i="22"/>
  <c r="L80" i="22"/>
  <c r="K80" i="22"/>
  <c r="K65" i="22"/>
  <c r="L45" i="22"/>
  <c r="K45" i="22"/>
  <c r="L27" i="22"/>
  <c r="K27" i="22"/>
  <c r="L14" i="22"/>
  <c r="K14" i="22"/>
  <c r="L5" i="22"/>
  <c r="K5" i="22"/>
  <c r="L4" i="22"/>
  <c r="P120" i="19"/>
  <c r="P111" i="19"/>
  <c r="O111" i="19"/>
  <c r="P80" i="19"/>
  <c r="O80" i="19"/>
  <c r="P65" i="19"/>
  <c r="O65" i="19"/>
  <c r="P27" i="19"/>
  <c r="O27" i="19"/>
  <c r="P14" i="19"/>
  <c r="O14" i="19"/>
  <c r="P5" i="19"/>
  <c r="O5" i="19"/>
  <c r="P4" i="19"/>
  <c r="O4" i="19"/>
  <c r="L120" i="19"/>
  <c r="L111" i="19"/>
  <c r="K111" i="19"/>
  <c r="L80" i="19"/>
  <c r="K80" i="19"/>
  <c r="L65" i="19"/>
  <c r="K65" i="19"/>
  <c r="K27" i="19"/>
  <c r="K14" i="19"/>
  <c r="K5" i="19"/>
  <c r="L4" i="19"/>
  <c r="O4" i="22" l="1"/>
  <c r="K4" i="22"/>
  <c r="K4" i="19"/>
  <c r="Q114" i="18"/>
  <c r="M114" i="18"/>
  <c r="J75" i="7"/>
  <c r="K8" i="7"/>
  <c r="T120" i="22" l="1"/>
  <c r="T4" i="22"/>
  <c r="T4" i="19"/>
  <c r="T120" i="19"/>
  <c r="T111" i="22" l="1"/>
  <c r="S111" i="22"/>
  <c r="T80" i="22"/>
  <c r="S80" i="22"/>
  <c r="T65" i="22"/>
  <c r="S65" i="22"/>
  <c r="T45" i="22"/>
  <c r="S45" i="22"/>
  <c r="T27" i="22"/>
  <c r="S27" i="22"/>
  <c r="T14" i="22"/>
  <c r="S14" i="22"/>
  <c r="T5" i="22"/>
  <c r="S5" i="22"/>
  <c r="S4" i="22" s="1"/>
  <c r="T111" i="19"/>
  <c r="S111" i="19"/>
  <c r="T80" i="19"/>
  <c r="S80" i="19"/>
  <c r="T65" i="19"/>
  <c r="S65" i="19"/>
  <c r="T27" i="19"/>
  <c r="S27" i="19"/>
  <c r="T14" i="19"/>
  <c r="S14" i="19"/>
  <c r="T5" i="19"/>
  <c r="S5" i="19"/>
  <c r="S4" i="19" s="1"/>
  <c r="U114" i="18" l="1"/>
  <c r="D60" i="7"/>
  <c r="D42" i="7"/>
  <c r="E42" i="7"/>
  <c r="F42" i="7"/>
  <c r="G42" i="7"/>
  <c r="H42" i="7"/>
  <c r="I42" i="7"/>
  <c r="J16" i="7"/>
  <c r="K81" i="7" l="1"/>
  <c r="I75" i="7" l="1"/>
  <c r="H75" i="7"/>
  <c r="G75" i="7"/>
  <c r="F75" i="7"/>
  <c r="E75" i="7"/>
  <c r="I60" i="7"/>
  <c r="H60" i="7"/>
  <c r="G60" i="7"/>
  <c r="F60" i="7"/>
  <c r="E60" i="7"/>
  <c r="I27" i="7"/>
  <c r="H27" i="7"/>
  <c r="G27" i="7"/>
  <c r="F27" i="7"/>
  <c r="E27" i="7"/>
  <c r="I16" i="7"/>
  <c r="H16" i="7"/>
  <c r="G16" i="7"/>
  <c r="F16" i="7"/>
  <c r="E16" i="7"/>
  <c r="H6" i="7" l="1"/>
  <c r="F6" i="7"/>
  <c r="E6" i="7"/>
  <c r="G6" i="7"/>
  <c r="I6" i="7"/>
  <c r="F26" i="21"/>
  <c r="D6" i="21" l="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3" i="21"/>
  <c r="F62" i="21"/>
  <c r="F61" i="21"/>
  <c r="F60" i="21"/>
  <c r="F59" i="21"/>
  <c r="F58" i="21"/>
  <c r="F57" i="21"/>
  <c r="F56" i="21"/>
  <c r="F55" i="21"/>
  <c r="F54" i="21"/>
  <c r="F53" i="21"/>
  <c r="F51" i="21"/>
  <c r="F50" i="21"/>
  <c r="F49" i="21"/>
  <c r="F47" i="21"/>
  <c r="F44" i="21"/>
  <c r="F43" i="21"/>
  <c r="F42" i="21"/>
  <c r="F41" i="21"/>
  <c r="F40" i="21"/>
  <c r="F39" i="21"/>
  <c r="F38" i="21"/>
  <c r="F37" i="21"/>
  <c r="F36" i="21"/>
  <c r="F35" i="21"/>
  <c r="F34" i="21"/>
  <c r="F33" i="21"/>
  <c r="F31" i="21"/>
  <c r="F30" i="21"/>
  <c r="F29" i="21"/>
  <c r="F25" i="21"/>
  <c r="F24" i="21"/>
  <c r="F23" i="21"/>
  <c r="F22" i="21"/>
  <c r="F18" i="21"/>
  <c r="F17" i="21"/>
  <c r="F16" i="21"/>
  <c r="F15" i="21"/>
  <c r="F14" i="21"/>
  <c r="F13" i="21"/>
  <c r="F9" i="21"/>
  <c r="F8" i="21"/>
  <c r="D75" i="7"/>
  <c r="J42" i="7"/>
  <c r="D27" i="7"/>
  <c r="D16" i="7"/>
  <c r="D6" i="7" l="1"/>
  <c r="K108" i="7"/>
  <c r="K107" i="7"/>
  <c r="K105" i="7"/>
  <c r="K103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5" i="7"/>
  <c r="K84" i="7"/>
  <c r="K83" i="7"/>
  <c r="K82" i="7"/>
  <c r="K80" i="7"/>
  <c r="K79" i="7"/>
  <c r="K78" i="7"/>
  <c r="K76" i="7"/>
  <c r="K72" i="7"/>
  <c r="K70" i="7"/>
  <c r="K69" i="7"/>
  <c r="K68" i="7"/>
  <c r="K64" i="7"/>
  <c r="K63" i="7"/>
  <c r="K62" i="7"/>
  <c r="K61" i="7"/>
  <c r="K59" i="7"/>
  <c r="K55" i="7"/>
  <c r="K50" i="7"/>
  <c r="K49" i="7"/>
  <c r="K46" i="7"/>
  <c r="K45" i="7"/>
  <c r="K44" i="7"/>
  <c r="K43" i="7"/>
  <c r="K40" i="7"/>
  <c r="K37" i="7"/>
  <c r="K32" i="7"/>
  <c r="K31" i="7"/>
  <c r="K28" i="7"/>
  <c r="K26" i="7"/>
  <c r="K20" i="7"/>
  <c r="K19" i="7"/>
  <c r="K17" i="7"/>
  <c r="K15" i="7"/>
  <c r="K9" i="7"/>
</calcChain>
</file>

<file path=xl/sharedStrings.xml><?xml version="1.0" encoding="utf-8"?>
<sst xmlns="http://schemas.openxmlformats.org/spreadsheetml/2006/main" count="1925" uniqueCount="186">
  <si>
    <t>Центральный</t>
  </si>
  <si>
    <t>Советский</t>
  </si>
  <si>
    <t>МБОУ СШ № 66</t>
  </si>
  <si>
    <t>МБОУ СШ № 69</t>
  </si>
  <si>
    <t>МБОУ СШ № 98</t>
  </si>
  <si>
    <t>МБОУ СШ № 5</t>
  </si>
  <si>
    <t>МБОУ СШ № 18</t>
  </si>
  <si>
    <t>МБОУ СШ № 129</t>
  </si>
  <si>
    <t>МАОУ СШ № 151</t>
  </si>
  <si>
    <t>МБОУ СШ № 91</t>
  </si>
  <si>
    <t>МБОУ СШ № 62</t>
  </si>
  <si>
    <t>Свердловский</t>
  </si>
  <si>
    <t>МБОУ СШ № 6</t>
  </si>
  <si>
    <t>Октябрьский</t>
  </si>
  <si>
    <t>МБОУ СШ № 84</t>
  </si>
  <si>
    <t>МБОУ Лицей № 10</t>
  </si>
  <si>
    <t>МБОУ СШ № 99</t>
  </si>
  <si>
    <t>МБОУ СШ № 3</t>
  </si>
  <si>
    <t>МБОУ СШ № 94</t>
  </si>
  <si>
    <t>Ленинский</t>
  </si>
  <si>
    <t>МБОУ СШ № 31</t>
  </si>
  <si>
    <t>МБОУ СШ № 44</t>
  </si>
  <si>
    <t>МАОУ СШ № 148</t>
  </si>
  <si>
    <t>МБОУ СШ № 64</t>
  </si>
  <si>
    <t>МБОУ СШ № 135</t>
  </si>
  <si>
    <t>Кировский</t>
  </si>
  <si>
    <t>МБОУ СШ № 81</t>
  </si>
  <si>
    <t>МАОУ Гимназия № 6</t>
  </si>
  <si>
    <t>МАОУ Гимназия № 4</t>
  </si>
  <si>
    <t>МАОУ Гимназия № 10</t>
  </si>
  <si>
    <t>МАОУ Лицей № 11</t>
  </si>
  <si>
    <t>Железнодорожный</t>
  </si>
  <si>
    <t>МБОУ СШ № 46</t>
  </si>
  <si>
    <t>Район</t>
  </si>
  <si>
    <t>№</t>
  </si>
  <si>
    <t>МБОУ СШ № 4</t>
  </si>
  <si>
    <t>МБОУ СШ № 36</t>
  </si>
  <si>
    <t>МБОУ СШ № 65</t>
  </si>
  <si>
    <t>МБОУ СШ № 79</t>
  </si>
  <si>
    <t>МАОУ Лицей № 12</t>
  </si>
  <si>
    <t>МАОУ Гимназия № 15</t>
  </si>
  <si>
    <t xml:space="preserve">МАОУ Лицей № 7 </t>
  </si>
  <si>
    <t>МБОУ Лицей № 28</t>
  </si>
  <si>
    <t>МАОУ Гимназия № 9</t>
  </si>
  <si>
    <t>МАОУ СШ № 32</t>
  </si>
  <si>
    <t>МБОУ Гимназия № 7</t>
  </si>
  <si>
    <t>МБОУ СШ № 21</t>
  </si>
  <si>
    <t>МБОУ СШ № 95</t>
  </si>
  <si>
    <t>МАОУ "КУГ № 1 - Универс"</t>
  </si>
  <si>
    <t>МАОУ Гимназия № 13 "Академ"</t>
  </si>
  <si>
    <t>МАОУ Гимназия № 14</t>
  </si>
  <si>
    <t>МБОУ СШ № 45</t>
  </si>
  <si>
    <t>МБОУ Лицей № 2</t>
  </si>
  <si>
    <t>МАОУ Гимназия № 2</t>
  </si>
  <si>
    <t>МБОУ СШ № 27</t>
  </si>
  <si>
    <t>Расчётное среднее значение</t>
  </si>
  <si>
    <t>Человек</t>
  </si>
  <si>
    <t>80-99</t>
  </si>
  <si>
    <t>МБОУ Гимназия  № 16</t>
  </si>
  <si>
    <t>МАОУ Лицей № 1</t>
  </si>
  <si>
    <t>МАОУ СШ № 23</t>
  </si>
  <si>
    <t>МАОУ СШ № 137</t>
  </si>
  <si>
    <t>МАОУ СШ № 152</t>
  </si>
  <si>
    <t>Наименование ОУ (кратко)</t>
  </si>
  <si>
    <t>МАОУ Лицей № 9 "Лидер"</t>
  </si>
  <si>
    <t>Код ОУ            (по КИАСУО)</t>
  </si>
  <si>
    <t>Код ОУ по КИАСУО</t>
  </si>
  <si>
    <t>Химия 11 кл.</t>
  </si>
  <si>
    <t>Среднее значение по городу принято:</t>
  </si>
  <si>
    <t>отлично - более 75 баллов</t>
  </si>
  <si>
    <t>хорошо - между расчётным средним баллом и 75</t>
  </si>
  <si>
    <t>нормально - между расчётным средним баллом и 50</t>
  </si>
  <si>
    <t>критично - меньше 50 баллов</t>
  </si>
  <si>
    <t>место</t>
  </si>
  <si>
    <t>сумма мест</t>
  </si>
  <si>
    <t>чел.</t>
  </si>
  <si>
    <t>ср.балл по ОУ</t>
  </si>
  <si>
    <t>балл по городу</t>
  </si>
  <si>
    <t>Среднее значение по городу принято</t>
  </si>
  <si>
    <t>Наименование ОУ (кратно)</t>
  </si>
  <si>
    <t>ср.балл по городу</t>
  </si>
  <si>
    <t>ср.балл ОУ</t>
  </si>
  <si>
    <t xml:space="preserve">чел. </t>
  </si>
  <si>
    <t>ср. балл по ОУ</t>
  </si>
  <si>
    <t>ср. балл по городу</t>
  </si>
  <si>
    <t xml:space="preserve">МБОУ СШ № 72 </t>
  </si>
  <si>
    <t>Средний балл принят</t>
  </si>
  <si>
    <t xml:space="preserve">МБОУ СШ № 10 </t>
  </si>
  <si>
    <t>МАОУ СШ № 150</t>
  </si>
  <si>
    <t>МАОУ СШ № 149</t>
  </si>
  <si>
    <t>МАОУ СШ № 147</t>
  </si>
  <si>
    <t>МАОУ СШ № 145</t>
  </si>
  <si>
    <t>МАОУ СШ № 143</t>
  </si>
  <si>
    <t xml:space="preserve">МАОУ Гимназия № 11 </t>
  </si>
  <si>
    <t xml:space="preserve">МБОУ СШ № 86 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</si>
  <si>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</si>
  <si>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</si>
  <si>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</si>
  <si>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</si>
  <si>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</si>
  <si>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</si>
  <si>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</si>
  <si>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>по городу Красноярску</t>
  </si>
  <si>
    <t>МБОУ СШ № 133</t>
  </si>
  <si>
    <t xml:space="preserve">Средний балл </t>
  </si>
  <si>
    <t>Расчётное среднее значение среднего балла по ОУ</t>
  </si>
  <si>
    <t>Среднее значение среднего балла принято ГУО</t>
  </si>
  <si>
    <t>Получено баллов</t>
  </si>
  <si>
    <t>МАОУ СШ "Комплекс Покровский"</t>
  </si>
  <si>
    <t>МБОУ СШ № 78</t>
  </si>
  <si>
    <t>менее 36</t>
  </si>
  <si>
    <t>МБОУ СШ № 73</t>
  </si>
  <si>
    <t>МАОУ СШ № 154</t>
  </si>
  <si>
    <t>МБОУ Гимназия № 3</t>
  </si>
  <si>
    <t>36-69</t>
  </si>
  <si>
    <t>70-79</t>
  </si>
  <si>
    <t>МБОУ СШ № 155</t>
  </si>
  <si>
    <t>МАОУ Гимназия № 8</t>
  </si>
  <si>
    <t>МАОУ СШ № 12</t>
  </si>
  <si>
    <t>МАОУ СШ № 19</t>
  </si>
  <si>
    <t>МАОУ СШ № 90</t>
  </si>
  <si>
    <t>МАОУ СШ № 89</t>
  </si>
  <si>
    <t>МАОУ СШ № 53</t>
  </si>
  <si>
    <t>МАОУ Лицей № 3</t>
  </si>
  <si>
    <t>МАОУ СШ № 82</t>
  </si>
  <si>
    <t>МАОУ Школа-интернат № 1</t>
  </si>
  <si>
    <t>МАОУ СШ № 93</t>
  </si>
  <si>
    <t>МАОУ СШ № 76</t>
  </si>
  <si>
    <t>МАОУ СШ № 1</t>
  </si>
  <si>
    <t>МАОУ СШ № 7</t>
  </si>
  <si>
    <t>МАОУ СШ № 24</t>
  </si>
  <si>
    <t>МАОУ СШ № 85</t>
  </si>
  <si>
    <t>МАОУ СШ № 108</t>
  </si>
  <si>
    <t>МАОУ СШ № 115</t>
  </si>
  <si>
    <t>МАОУ СШ № 121</t>
  </si>
  <si>
    <t>МАОУ СШ № 134</t>
  </si>
  <si>
    <t>МАОУ СШ № 139</t>
  </si>
  <si>
    <t>МАОУ СШ № 141</t>
  </si>
  <si>
    <t>МАОУ СШ № 144</t>
  </si>
  <si>
    <t>МБОУ СШ № 156</t>
  </si>
  <si>
    <t>МАОУ СШ № 34</t>
  </si>
  <si>
    <t>МАОУ СШ № 158</t>
  </si>
  <si>
    <t>МБОУ СШ № 157</t>
  </si>
  <si>
    <t>МАОУ СШ № 158 "Грани"</t>
  </si>
  <si>
    <t>МАОУ СШ № 46</t>
  </si>
  <si>
    <t>МАОУ Лицей № 6 "Перспектива"</t>
  </si>
  <si>
    <t>МАОУ СШ № 55</t>
  </si>
  <si>
    <t>МАОУ СШ № 65</t>
  </si>
  <si>
    <t>МБОУ Лицей № 8</t>
  </si>
  <si>
    <t>МАОУ СШ № 45</t>
  </si>
  <si>
    <t>МАОУ СШ № 78</t>
  </si>
  <si>
    <t>МАОУ СШ № 42</t>
  </si>
  <si>
    <t>МБОУ СШ № 2</t>
  </si>
  <si>
    <t>МАОУ СШ № 5</t>
  </si>
  <si>
    <t>МАОУ СШ № 18</t>
  </si>
  <si>
    <t>МАОУ СШ № 69</t>
  </si>
  <si>
    <t>МАОУ СШ № 56</t>
  </si>
  <si>
    <t>МАОУ СШ № 8 "Созидание"</t>
  </si>
  <si>
    <t>МБОУ СШ № 63</t>
  </si>
  <si>
    <t>МБОУ СШ № 16</t>
  </si>
  <si>
    <t>МАОУ СШ № 17</t>
  </si>
  <si>
    <t>МБОУ СШ № 56</t>
  </si>
  <si>
    <t>МАОУ СШ № 135</t>
  </si>
  <si>
    <t>МАОУ СШ № 81</t>
  </si>
  <si>
    <t>МАОУ СШ № 50</t>
  </si>
  <si>
    <t>МАОУ СШ № 6</t>
  </si>
  <si>
    <t>МАОУ СШ № 156</t>
  </si>
  <si>
    <t>МАОУ СШ № 157</t>
  </si>
  <si>
    <t>МАОУ СШ № 66</t>
  </si>
  <si>
    <t>МАОУ СШ № 155</t>
  </si>
  <si>
    <t>МБОУ СШ № 147</t>
  </si>
  <si>
    <t>МАОУ Лицей № 28</t>
  </si>
  <si>
    <t>МБОУ СШ № 86</t>
  </si>
  <si>
    <t>МАОУ Гимназия № 11</t>
  </si>
  <si>
    <t>МБОУ СШ № 13</t>
  </si>
  <si>
    <t>МАОУ СШ № 3</t>
  </si>
  <si>
    <t xml:space="preserve">МАОУ СШ № 72 </t>
  </si>
  <si>
    <t>МБОУ СШ № 30</t>
  </si>
  <si>
    <t>МБОУ СШ № 159</t>
  </si>
  <si>
    <t>МАОУ СШ № 63</t>
  </si>
  <si>
    <t>МАОУ СШ № 129</t>
  </si>
  <si>
    <t>МАОУ СШ № 91</t>
  </si>
  <si>
    <t>МАОУ СШ № 98</t>
  </si>
  <si>
    <t>МАОУ СШ № 16</t>
  </si>
  <si>
    <t xml:space="preserve">МБОУ СОШ № 10 </t>
  </si>
  <si>
    <t>МАОУ СШ № 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</si>
</sst>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0.0%"/>
    <numFmt numFmtId="165" formatCode="[$-419]General"/>
    <numFmt numFmtId="166" formatCode="#,##0_ ;\-#,##0\ 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i/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scheme val="minor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CC"/>
      </patternFill>
    </fill>
    <fill>
      <patternFill patternType="solid">
        <fgColor rgb="FFFFCC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FFFFFF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0" fontId="23" fillId="0" borderId="0"/>
    <xf numFmtId="9" fontId="27" fillId="0" borderId="0" applyFont="0" applyFill="0" applyBorder="0" applyAlignment="0" applyProtection="0"/>
    <xf numFmtId="0" fontId="23" fillId="0" borderId="0"/>
    <xf numFmtId="0" fontId="21" fillId="0" borderId="0"/>
    <xf numFmtId="0" fontId="21" fillId="0" borderId="0"/>
    <xf numFmtId="0" fontId="31" fillId="0" borderId="0"/>
    <xf numFmtId="165" fontId="31" fillId="0" borderId="0" applyBorder="0" applyProtection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7" fillId="0" borderId="0"/>
    <xf numFmtId="0" fontId="15" fillId="0" borderId="0"/>
    <xf numFmtId="44" fontId="15" fillId="0" borderId="0" applyFont="0" applyFill="0" applyBorder="0" applyAlignment="0" applyProtection="0"/>
    <xf numFmtId="0" fontId="12" fillId="0" borderId="0"/>
    <xf numFmtId="0" fontId="23" fillId="0" borderId="0"/>
    <xf numFmtId="44" fontId="1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944">
    <xf numFmtId="0" fontId="0" fillId="0" borderId="0" xfId="0"/>
    <xf numFmtId="0" fontId="0" fillId="0" borderId="0" xfId="0" applyBorder="1"/>
    <xf numFmtId="0" fontId="25" fillId="0" borderId="0" xfId="0" applyFont="1"/>
    <xf numFmtId="0" fontId="22" fillId="0" borderId="0" xfId="0" applyFont="1" applyBorder="1"/>
    <xf numFmtId="0" fontId="29" fillId="0" borderId="0" xfId="0" applyFont="1"/>
    <xf numFmtId="0" fontId="22" fillId="0" borderId="0" xfId="0" applyFont="1"/>
    <xf numFmtId="164" fontId="30" fillId="0" borderId="0" xfId="2" applyNumberFormat="1" applyFont="1" applyBorder="1"/>
    <xf numFmtId="0" fontId="32" fillId="0" borderId="0" xfId="0" applyFont="1" applyAlignment="1">
      <alignment horizontal="right"/>
    </xf>
    <xf numFmtId="0" fontId="25" fillId="0" borderId="0" xfId="0" applyFont="1" applyBorder="1" applyAlignment="1">
      <alignment vertical="top" wrapText="1"/>
    </xf>
    <xf numFmtId="2" fontId="25" fillId="0" borderId="0" xfId="0" applyNumberFormat="1" applyFont="1" applyBorder="1" applyAlignment="1">
      <alignment vertical="top" wrapText="1"/>
    </xf>
    <xf numFmtId="0" fontId="16" fillId="0" borderId="0" xfId="0" applyFont="1"/>
    <xf numFmtId="0" fontId="16" fillId="2" borderId="4" xfId="0" applyFont="1" applyFill="1" applyBorder="1" applyAlignment="1">
      <alignment wrapText="1"/>
    </xf>
    <xf numFmtId="2" fontId="16" fillId="2" borderId="3" xfId="0" applyNumberFormat="1" applyFont="1" applyFill="1" applyBorder="1" applyAlignment="1">
      <alignment wrapText="1"/>
    </xf>
    <xf numFmtId="0" fontId="16" fillId="0" borderId="0" xfId="0" applyFont="1" applyAlignment="1"/>
    <xf numFmtId="0" fontId="16" fillId="0" borderId="0" xfId="0" applyFont="1" applyBorder="1" applyAlignment="1">
      <alignment vertical="top" wrapText="1"/>
    </xf>
    <xf numFmtId="0" fontId="16" fillId="0" borderId="4" xfId="0" applyFont="1" applyBorder="1" applyAlignment="1">
      <alignment wrapText="1"/>
    </xf>
    <xf numFmtId="2" fontId="16" fillId="0" borderId="3" xfId="0" applyNumberFormat="1" applyFont="1" applyBorder="1" applyAlignment="1">
      <alignment wrapText="1"/>
    </xf>
    <xf numFmtId="0" fontId="16" fillId="0" borderId="4" xfId="0" applyFont="1" applyBorder="1" applyAlignment="1">
      <alignment vertical="top" wrapText="1"/>
    </xf>
    <xf numFmtId="2" fontId="16" fillId="0" borderId="3" xfId="0" applyNumberFormat="1" applyFont="1" applyBorder="1" applyAlignment="1">
      <alignment vertical="top" wrapText="1"/>
    </xf>
    <xf numFmtId="0" fontId="16" fillId="0" borderId="2" xfId="0" applyFont="1" applyBorder="1" applyAlignment="1">
      <alignment wrapText="1"/>
    </xf>
    <xf numFmtId="2" fontId="16" fillId="0" borderId="1" xfId="0" applyNumberFormat="1" applyFont="1" applyBorder="1" applyAlignment="1">
      <alignment wrapText="1"/>
    </xf>
    <xf numFmtId="0" fontId="16" fillId="0" borderId="0" xfId="0" applyFont="1" applyBorder="1" applyAlignment="1"/>
    <xf numFmtId="0" fontId="16" fillId="0" borderId="0" xfId="0" applyFont="1" applyBorder="1" applyAlignment="1">
      <alignment horizontal="center" wrapText="1"/>
    </xf>
    <xf numFmtId="2" fontId="16" fillId="0" borderId="0" xfId="0" applyNumberFormat="1" applyFont="1" applyAlignment="1"/>
    <xf numFmtId="0" fontId="16" fillId="0" borderId="4" xfId="0" applyFont="1" applyBorder="1" applyAlignment="1">
      <alignment horizontal="center" wrapText="1"/>
    </xf>
    <xf numFmtId="2" fontId="22" fillId="0" borderId="4" xfId="0" applyNumberFormat="1" applyFont="1" applyBorder="1" applyAlignment="1"/>
    <xf numFmtId="0" fontId="16" fillId="2" borderId="4" xfId="0" applyFont="1" applyFill="1" applyBorder="1" applyAlignment="1">
      <alignment horizontal="left" wrapText="1"/>
    </xf>
    <xf numFmtId="0" fontId="16" fillId="2" borderId="2" xfId="0" applyFont="1" applyFill="1" applyBorder="1" applyAlignment="1">
      <alignment horizontal="left" wrapText="1"/>
    </xf>
    <xf numFmtId="0" fontId="22" fillId="0" borderId="0" xfId="0" applyFont="1" applyAlignment="1">
      <alignment horizontal="center"/>
    </xf>
    <xf numFmtId="0" fontId="16" fillId="0" borderId="6" xfId="0" applyFont="1" applyBorder="1" applyAlignment="1">
      <alignment wrapText="1"/>
    </xf>
    <xf numFmtId="0" fontId="16" fillId="2" borderId="6" xfId="0" applyFont="1" applyFill="1" applyBorder="1" applyAlignment="1">
      <alignment horizontal="left" wrapText="1"/>
    </xf>
    <xf numFmtId="0" fontId="16" fillId="2" borderId="6" xfId="0" applyFont="1" applyFill="1" applyBorder="1" applyAlignment="1">
      <alignment wrapText="1"/>
    </xf>
    <xf numFmtId="2" fontId="16" fillId="2" borderId="5" xfId="0" applyNumberFormat="1" applyFont="1" applyFill="1" applyBorder="1" applyAlignment="1">
      <alignment wrapText="1"/>
    </xf>
    <xf numFmtId="0" fontId="37" fillId="0" borderId="0" xfId="0" applyFont="1"/>
    <xf numFmtId="0" fontId="37" fillId="6" borderId="0" xfId="0" applyFont="1" applyFill="1"/>
    <xf numFmtId="0" fontId="33" fillId="0" borderId="8" xfId="0" applyFont="1" applyBorder="1"/>
    <xf numFmtId="0" fontId="33" fillId="0" borderId="11" xfId="0" applyFont="1" applyBorder="1"/>
    <xf numFmtId="0" fontId="33" fillId="0" borderId="45" xfId="0" applyFont="1" applyBorder="1"/>
    <xf numFmtId="0" fontId="33" fillId="0" borderId="0" xfId="0" applyFont="1" applyBorder="1"/>
    <xf numFmtId="0" fontId="33" fillId="0" borderId="16" xfId="0" applyFont="1" applyBorder="1"/>
    <xf numFmtId="0" fontId="28" fillId="0" borderId="0" xfId="0" applyFont="1"/>
    <xf numFmtId="0" fontId="16" fillId="0" borderId="7" xfId="0" applyFont="1" applyBorder="1" applyAlignment="1">
      <alignment wrapText="1"/>
    </xf>
    <xf numFmtId="0" fontId="16" fillId="0" borderId="0" xfId="0" applyFont="1" applyBorder="1"/>
    <xf numFmtId="0" fontId="16" fillId="2" borderId="7" xfId="0" applyFont="1" applyFill="1" applyBorder="1" applyAlignment="1">
      <alignment horizontal="left" wrapText="1"/>
    </xf>
    <xf numFmtId="2" fontId="16" fillId="0" borderId="32" xfId="0" applyNumberFormat="1" applyFont="1" applyBorder="1" applyAlignment="1">
      <alignment wrapText="1"/>
    </xf>
    <xf numFmtId="2" fontId="16" fillId="0" borderId="5" xfId="0" applyNumberFormat="1" applyFont="1" applyBorder="1" applyAlignment="1">
      <alignment wrapText="1"/>
    </xf>
    <xf numFmtId="0" fontId="32" fillId="0" borderId="0" xfId="0" applyFont="1" applyBorder="1" applyAlignment="1">
      <alignment horizontal="right"/>
    </xf>
    <xf numFmtId="0" fontId="41" fillId="0" borderId="0" xfId="0" applyFont="1" applyAlignment="1">
      <alignment horizontal="right" vertical="center"/>
    </xf>
    <xf numFmtId="2" fontId="25" fillId="0" borderId="0" xfId="0" applyNumberFormat="1" applyFont="1" applyBorder="1"/>
    <xf numFmtId="2" fontId="26" fillId="2" borderId="0" xfId="0" applyNumberFormat="1" applyFont="1" applyFill="1" applyBorder="1"/>
    <xf numFmtId="0" fontId="16" fillId="2" borderId="0" xfId="0" applyFont="1" applyFill="1"/>
    <xf numFmtId="2" fontId="25" fillId="2" borderId="0" xfId="0" applyNumberFormat="1" applyFont="1" applyFill="1" applyBorder="1"/>
    <xf numFmtId="0" fontId="0" fillId="2" borderId="0" xfId="0" applyFill="1" applyBorder="1"/>
    <xf numFmtId="0" fontId="33" fillId="0" borderId="6" xfId="0" applyFont="1" applyBorder="1"/>
    <xf numFmtId="2" fontId="16" fillId="0" borderId="4" xfId="0" applyNumberFormat="1" applyFont="1" applyBorder="1" applyAlignment="1">
      <alignment horizontal="center" wrapText="1"/>
    </xf>
    <xf numFmtId="2" fontId="16" fillId="2" borderId="4" xfId="0" applyNumberFormat="1" applyFont="1" applyFill="1" applyBorder="1" applyAlignment="1">
      <alignment horizontal="center" wrapText="1"/>
    </xf>
    <xf numFmtId="0" fontId="33" fillId="4" borderId="35" xfId="0" applyFont="1" applyFill="1" applyBorder="1" applyAlignment="1">
      <alignment horizontal="left" wrapText="1"/>
    </xf>
    <xf numFmtId="0" fontId="16" fillId="0" borderId="35" xfId="0" applyFont="1" applyBorder="1" applyAlignment="1">
      <alignment horizontal="left" wrapText="1"/>
    </xf>
    <xf numFmtId="0" fontId="33" fillId="0" borderId="35" xfId="0" applyFont="1" applyBorder="1" applyAlignment="1">
      <alignment horizontal="left" wrapText="1"/>
    </xf>
    <xf numFmtId="0" fontId="34" fillId="0" borderId="35" xfId="0" applyFont="1" applyBorder="1" applyAlignment="1">
      <alignment horizontal="left" wrapText="1"/>
    </xf>
    <xf numFmtId="0" fontId="16" fillId="0" borderId="35" xfId="0" applyFont="1" applyFill="1" applyBorder="1" applyAlignment="1">
      <alignment horizontal="left" wrapText="1"/>
    </xf>
    <xf numFmtId="0" fontId="16" fillId="2" borderId="35" xfId="0" applyFont="1" applyFill="1" applyBorder="1" applyAlignment="1">
      <alignment horizontal="left" wrapText="1"/>
    </xf>
    <xf numFmtId="0" fontId="16" fillId="0" borderId="22" xfId="0" applyFont="1" applyBorder="1" applyAlignment="1">
      <alignment horizontal="left" wrapText="1"/>
    </xf>
    <xf numFmtId="0" fontId="33" fillId="0" borderId="22" xfId="0" applyFont="1" applyBorder="1" applyAlignment="1">
      <alignment horizontal="left" wrapText="1"/>
    </xf>
    <xf numFmtId="0" fontId="33" fillId="0" borderId="22" xfId="0" applyFont="1" applyBorder="1"/>
    <xf numFmtId="0" fontId="33" fillId="0" borderId="49" xfId="0" applyFont="1" applyBorder="1"/>
    <xf numFmtId="0" fontId="36" fillId="0" borderId="0" xfId="0" applyFont="1" applyBorder="1" applyAlignment="1"/>
    <xf numFmtId="0" fontId="33" fillId="0" borderId="7" xfId="0" applyFont="1" applyBorder="1"/>
    <xf numFmtId="0" fontId="33" fillId="0" borderId="24" xfId="0" applyFont="1" applyBorder="1"/>
    <xf numFmtId="0" fontId="16" fillId="0" borderId="37" xfId="0" applyFont="1" applyBorder="1" applyAlignment="1">
      <alignment horizontal="left" wrapText="1"/>
    </xf>
    <xf numFmtId="0" fontId="34" fillId="0" borderId="36" xfId="0" applyFont="1" applyBorder="1"/>
    <xf numFmtId="0" fontId="34" fillId="0" borderId="25" xfId="0" applyFont="1" applyBorder="1"/>
    <xf numFmtId="0" fontId="34" fillId="0" borderId="53" xfId="0" applyFont="1" applyBorder="1"/>
    <xf numFmtId="0" fontId="34" fillId="0" borderId="26" xfId="0" applyFont="1" applyBorder="1"/>
    <xf numFmtId="0" fontId="34" fillId="0" borderId="41" xfId="0" applyFont="1" applyBorder="1"/>
    <xf numFmtId="0" fontId="33" fillId="0" borderId="9" xfId="0" applyFont="1" applyBorder="1"/>
    <xf numFmtId="0" fontId="33" fillId="4" borderId="22" xfId="0" applyFont="1" applyFill="1" applyBorder="1" applyAlignment="1">
      <alignment horizontal="left" wrapText="1"/>
    </xf>
    <xf numFmtId="0" fontId="38" fillId="0" borderId="42" xfId="0" applyFont="1" applyBorder="1" applyAlignment="1">
      <alignment horizontal="center" vertical="center" wrapText="1"/>
    </xf>
    <xf numFmtId="0" fontId="0" fillId="0" borderId="8" xfId="0" applyFont="1" applyBorder="1" applyAlignment="1"/>
    <xf numFmtId="0" fontId="16" fillId="0" borderId="28" xfId="0" applyFont="1" applyBorder="1" applyAlignment="1">
      <alignment horizontal="left" wrapText="1"/>
    </xf>
    <xf numFmtId="2" fontId="16" fillId="0" borderId="6" xfId="0" applyNumberFormat="1" applyFont="1" applyBorder="1" applyAlignment="1">
      <alignment horizontal="center" wrapText="1"/>
    </xf>
    <xf numFmtId="0" fontId="0" fillId="0" borderId="9" xfId="0" applyFont="1" applyBorder="1" applyAlignment="1"/>
    <xf numFmtId="2" fontId="16" fillId="0" borderId="2" xfId="0" applyNumberFormat="1" applyFont="1" applyBorder="1" applyAlignment="1">
      <alignment horizontal="center" wrapText="1"/>
    </xf>
    <xf numFmtId="0" fontId="0" fillId="0" borderId="8" xfId="0" applyFont="1" applyBorder="1"/>
    <xf numFmtId="0" fontId="0" fillId="0" borderId="9" xfId="0" applyFont="1" applyBorder="1"/>
    <xf numFmtId="0" fontId="0" fillId="0" borderId="10" xfId="0" applyFont="1" applyBorder="1"/>
    <xf numFmtId="0" fontId="37" fillId="0" borderId="8" xfId="0" applyFont="1" applyBorder="1"/>
    <xf numFmtId="0" fontId="37" fillId="0" borderId="11" xfId="0" applyFont="1" applyBorder="1"/>
    <xf numFmtId="0" fontId="0" fillId="0" borderId="0" xfId="0" applyFont="1"/>
    <xf numFmtId="0" fontId="42" fillId="0" borderId="0" xfId="0" applyFont="1" applyAlignment="1">
      <alignment horizontal="right"/>
    </xf>
    <xf numFmtId="2" fontId="16" fillId="2" borderId="2" xfId="0" applyNumberFormat="1" applyFont="1" applyFill="1" applyBorder="1" applyAlignment="1">
      <alignment horizontal="center" wrapText="1"/>
    </xf>
    <xf numFmtId="0" fontId="37" fillId="0" borderId="36" xfId="0" applyFont="1" applyBorder="1"/>
    <xf numFmtId="0" fontId="37" fillId="0" borderId="41" xfId="0" applyFont="1" applyBorder="1"/>
    <xf numFmtId="0" fontId="0" fillId="0" borderId="36" xfId="0" applyBorder="1"/>
    <xf numFmtId="0" fontId="0" fillId="0" borderId="25" xfId="0" applyBorder="1"/>
    <xf numFmtId="0" fontId="0" fillId="0" borderId="26" xfId="0" applyBorder="1"/>
    <xf numFmtId="0" fontId="22" fillId="0" borderId="30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/>
    </xf>
    <xf numFmtId="0" fontId="22" fillId="0" borderId="0" xfId="0" applyFont="1" applyAlignment="1">
      <alignment horizontal="right"/>
    </xf>
    <xf numFmtId="0" fontId="35" fillId="0" borderId="0" xfId="0" applyFont="1" applyAlignment="1"/>
    <xf numFmtId="0" fontId="16" fillId="0" borderId="6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14" fillId="2" borderId="4" xfId="0" applyFont="1" applyFill="1" applyBorder="1" applyAlignment="1">
      <alignment horizontal="left" wrapText="1"/>
    </xf>
    <xf numFmtId="0" fontId="14" fillId="2" borderId="4" xfId="1" applyFont="1" applyFill="1" applyBorder="1" applyAlignment="1">
      <alignment horizontal="left" wrapText="1"/>
    </xf>
    <xf numFmtId="0" fontId="22" fillId="0" borderId="29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33" fillId="0" borderId="29" xfId="0" applyFont="1" applyBorder="1"/>
    <xf numFmtId="0" fontId="16" fillId="0" borderId="15" xfId="0" applyFont="1" applyBorder="1" applyAlignment="1">
      <alignment horizontal="center" wrapText="1"/>
    </xf>
    <xf numFmtId="0" fontId="22" fillId="2" borderId="15" xfId="0" applyFont="1" applyFill="1" applyBorder="1" applyAlignment="1">
      <alignment horizontal="left" vertical="center" wrapText="1"/>
    </xf>
    <xf numFmtId="2" fontId="22" fillId="2" borderId="14" xfId="0" applyNumberFormat="1" applyFont="1" applyFill="1" applyBorder="1" applyAlignment="1">
      <alignment horizontal="left" vertical="center" wrapText="1"/>
    </xf>
    <xf numFmtId="0" fontId="38" fillId="0" borderId="29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 wrapText="1"/>
    </xf>
    <xf numFmtId="2" fontId="22" fillId="0" borderId="14" xfId="0" applyNumberFormat="1" applyFont="1" applyBorder="1" applyAlignment="1">
      <alignment horizontal="left" vertical="center" wrapText="1"/>
    </xf>
    <xf numFmtId="0" fontId="0" fillId="0" borderId="0" xfId="0"/>
    <xf numFmtId="0" fontId="39" fillId="0" borderId="30" xfId="0" applyFont="1" applyBorder="1" applyAlignment="1">
      <alignment horizontal="center" vertical="center" wrapText="1"/>
    </xf>
    <xf numFmtId="0" fontId="37" fillId="7" borderId="0" xfId="0" applyFont="1" applyFill="1"/>
    <xf numFmtId="0" fontId="37" fillId="8" borderId="0" xfId="0" applyFont="1" applyFill="1"/>
    <xf numFmtId="0" fontId="16" fillId="2" borderId="7" xfId="0" applyFont="1" applyFill="1" applyBorder="1" applyAlignment="1">
      <alignment wrapText="1"/>
    </xf>
    <xf numFmtId="2" fontId="16" fillId="2" borderId="32" xfId="0" applyNumberFormat="1" applyFont="1" applyFill="1" applyBorder="1" applyAlignment="1">
      <alignment wrapText="1"/>
    </xf>
    <xf numFmtId="2" fontId="24" fillId="0" borderId="7" xfId="0" applyNumberFormat="1" applyFont="1" applyBorder="1" applyAlignment="1"/>
    <xf numFmtId="0" fontId="33" fillId="0" borderId="10" xfId="0" applyFont="1" applyBorder="1"/>
    <xf numFmtId="0" fontId="33" fillId="0" borderId="4" xfId="0" applyFont="1" applyBorder="1" applyAlignment="1">
      <alignment horizontal="right" vertical="center" wrapText="1"/>
    </xf>
    <xf numFmtId="0" fontId="14" fillId="0" borderId="4" xfId="15" applyFont="1" applyBorder="1" applyAlignment="1">
      <alignment horizontal="right" vertical="center" wrapText="1"/>
    </xf>
    <xf numFmtId="0" fontId="14" fillId="0" borderId="2" xfId="15" applyFont="1" applyBorder="1" applyAlignment="1">
      <alignment horizontal="right" vertical="center" wrapText="1"/>
    </xf>
    <xf numFmtId="0" fontId="14" fillId="0" borderId="8" xfId="0" applyFont="1" applyBorder="1" applyAlignment="1">
      <alignment horizontal="right" vertical="center"/>
    </xf>
    <xf numFmtId="0" fontId="36" fillId="0" borderId="0" xfId="0" applyFont="1" applyBorder="1" applyAlignment="1">
      <alignment horizontal="right"/>
    </xf>
    <xf numFmtId="2" fontId="14" fillId="0" borderId="3" xfId="15" applyNumberFormat="1" applyFont="1" applyBorder="1" applyAlignment="1">
      <alignment horizontal="right" vertical="center" wrapText="1"/>
    </xf>
    <xf numFmtId="2" fontId="39" fillId="0" borderId="39" xfId="0" applyNumberFormat="1" applyFont="1" applyBorder="1" applyAlignment="1">
      <alignment horizontal="center" vertical="center" wrapText="1"/>
    </xf>
    <xf numFmtId="0" fontId="37" fillId="9" borderId="0" xfId="0" applyFont="1" applyFill="1"/>
    <xf numFmtId="2" fontId="24" fillId="0" borderId="0" xfId="0" applyNumberFormat="1" applyFont="1"/>
    <xf numFmtId="0" fontId="43" fillId="0" borderId="57" xfId="0" applyFont="1" applyBorder="1" applyAlignment="1">
      <alignment horizontal="center" vertical="center" wrapText="1"/>
    </xf>
    <xf numFmtId="0" fontId="43" fillId="0" borderId="53" xfId="0" applyFont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wrapText="1"/>
    </xf>
    <xf numFmtId="0" fontId="33" fillId="4" borderId="25" xfId="0" applyFont="1" applyFill="1" applyBorder="1" applyAlignment="1">
      <alignment horizontal="center" wrapText="1"/>
    </xf>
    <xf numFmtId="0" fontId="16" fillId="0" borderId="25" xfId="0" applyFont="1" applyBorder="1" applyAlignment="1">
      <alignment horizontal="center" wrapText="1"/>
    </xf>
    <xf numFmtId="0" fontId="33" fillId="0" borderId="25" xfId="0" applyFont="1" applyBorder="1" applyAlignment="1">
      <alignment horizontal="center" wrapText="1"/>
    </xf>
    <xf numFmtId="0" fontId="16" fillId="0" borderId="25" xfId="0" applyFont="1" applyFill="1" applyBorder="1" applyAlignment="1">
      <alignment horizontal="center" wrapText="1"/>
    </xf>
    <xf numFmtId="0" fontId="16" fillId="2" borderId="25" xfId="0" applyFont="1" applyFill="1" applyBorder="1" applyAlignment="1">
      <alignment horizontal="center" wrapText="1"/>
    </xf>
    <xf numFmtId="0" fontId="16" fillId="0" borderId="41" xfId="0" applyFont="1" applyBorder="1" applyAlignment="1">
      <alignment horizontal="center" wrapText="1"/>
    </xf>
    <xf numFmtId="0" fontId="16" fillId="0" borderId="26" xfId="0" applyFont="1" applyBorder="1" applyAlignment="1">
      <alignment horizontal="center" wrapText="1"/>
    </xf>
    <xf numFmtId="0" fontId="33" fillId="4" borderId="41" xfId="0" applyFont="1" applyFill="1" applyBorder="1" applyAlignment="1">
      <alignment horizontal="center" wrapText="1"/>
    </xf>
    <xf numFmtId="0" fontId="16" fillId="2" borderId="41" xfId="0" applyFont="1" applyFill="1" applyBorder="1" applyAlignment="1">
      <alignment horizontal="center" wrapText="1"/>
    </xf>
    <xf numFmtId="0" fontId="33" fillId="0" borderId="41" xfId="0" applyFont="1" applyBorder="1" applyAlignment="1">
      <alignment horizontal="center" wrapText="1"/>
    </xf>
    <xf numFmtId="0" fontId="16" fillId="0" borderId="36" xfId="0" applyFont="1" applyBorder="1" applyAlignment="1">
      <alignment horizontal="center" wrapText="1"/>
    </xf>
    <xf numFmtId="0" fontId="16" fillId="3" borderId="35" xfId="1" applyFont="1" applyFill="1" applyBorder="1" applyAlignment="1">
      <alignment horizontal="left" wrapText="1"/>
    </xf>
    <xf numFmtId="2" fontId="16" fillId="2" borderId="6" xfId="0" applyNumberFormat="1" applyFont="1" applyFill="1" applyBorder="1" applyAlignment="1">
      <alignment horizontal="center" wrapText="1"/>
    </xf>
    <xf numFmtId="0" fontId="14" fillId="0" borderId="28" xfId="0" applyFont="1" applyBorder="1" applyAlignment="1">
      <alignment horizontal="left" wrapText="1"/>
    </xf>
    <xf numFmtId="0" fontId="14" fillId="0" borderId="35" xfId="0" applyFont="1" applyBorder="1" applyAlignment="1">
      <alignment horizontal="left" wrapText="1"/>
    </xf>
    <xf numFmtId="0" fontId="14" fillId="0" borderId="35" xfId="1" applyFont="1" applyBorder="1" applyAlignment="1">
      <alignment horizontal="left" wrapText="1"/>
    </xf>
    <xf numFmtId="0" fontId="14" fillId="2" borderId="35" xfId="0" applyFont="1" applyFill="1" applyBorder="1" applyAlignment="1">
      <alignment horizontal="left" wrapText="1"/>
    </xf>
    <xf numFmtId="0" fontId="16" fillId="0" borderId="17" xfId="0" applyFont="1" applyBorder="1" applyAlignment="1">
      <alignment wrapText="1"/>
    </xf>
    <xf numFmtId="0" fontId="14" fillId="2" borderId="6" xfId="0" applyFont="1" applyFill="1" applyBorder="1" applyAlignment="1">
      <alignment horizontal="left" wrapText="1"/>
    </xf>
    <xf numFmtId="2" fontId="16" fillId="2" borderId="7" xfId="0" applyNumberFormat="1" applyFont="1" applyFill="1" applyBorder="1" applyAlignment="1">
      <alignment horizontal="center" wrapText="1"/>
    </xf>
    <xf numFmtId="2" fontId="16" fillId="0" borderId="7" xfId="0" applyNumberFormat="1" applyFont="1" applyBorder="1" applyAlignment="1">
      <alignment horizontal="center" wrapText="1"/>
    </xf>
    <xf numFmtId="0" fontId="33" fillId="0" borderId="45" xfId="0" applyFont="1" applyFill="1" applyBorder="1"/>
    <xf numFmtId="0" fontId="16" fillId="2" borderId="51" xfId="0" applyFont="1" applyFill="1" applyBorder="1" applyAlignment="1">
      <alignment horizontal="center" wrapText="1"/>
    </xf>
    <xf numFmtId="0" fontId="44" fillId="0" borderId="42" xfId="0" applyFont="1" applyFill="1" applyBorder="1" applyAlignment="1">
      <alignment horizontal="center" vertical="center" wrapText="1"/>
    </xf>
    <xf numFmtId="0" fontId="0" fillId="0" borderId="34" xfId="0" applyBorder="1"/>
    <xf numFmtId="0" fontId="37" fillId="0" borderId="34" xfId="0" applyFont="1" applyBorder="1"/>
    <xf numFmtId="0" fontId="0" fillId="0" borderId="53" xfId="0" applyBorder="1"/>
    <xf numFmtId="0" fontId="0" fillId="0" borderId="48" xfId="0" applyFont="1" applyBorder="1" applyAlignment="1"/>
    <xf numFmtId="0" fontId="0" fillId="0" borderId="29" xfId="0" applyFont="1" applyBorder="1" applyAlignment="1"/>
    <xf numFmtId="0" fontId="22" fillId="0" borderId="59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60" xfId="0" applyFont="1" applyBorder="1" applyAlignment="1">
      <alignment horizontal="left" vertical="center" wrapText="1"/>
    </xf>
    <xf numFmtId="0" fontId="22" fillId="0" borderId="56" xfId="0" applyFont="1" applyBorder="1" applyAlignment="1">
      <alignment horizontal="left" vertical="center" wrapText="1"/>
    </xf>
    <xf numFmtId="2" fontId="22" fillId="2" borderId="15" xfId="0" applyNumberFormat="1" applyFont="1" applyFill="1" applyBorder="1" applyAlignment="1">
      <alignment horizontal="left" vertical="center" wrapText="1"/>
    </xf>
    <xf numFmtId="0" fontId="0" fillId="0" borderId="56" xfId="0" applyBorder="1"/>
    <xf numFmtId="0" fontId="0" fillId="0" borderId="11" xfId="0" applyFont="1" applyBorder="1" applyAlignment="1"/>
    <xf numFmtId="0" fontId="0" fillId="0" borderId="41" xfId="0" applyBorder="1"/>
    <xf numFmtId="0" fontId="22" fillId="0" borderId="59" xfId="0" applyFont="1" applyFill="1" applyBorder="1" applyAlignment="1">
      <alignment horizontal="left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left" vertical="center" wrapText="1"/>
    </xf>
    <xf numFmtId="0" fontId="22" fillId="0" borderId="60" xfId="0" applyFont="1" applyFill="1" applyBorder="1" applyAlignment="1">
      <alignment horizontal="left" vertical="center" wrapText="1"/>
    </xf>
    <xf numFmtId="0" fontId="22" fillId="0" borderId="56" xfId="0" applyFont="1" applyFill="1" applyBorder="1" applyAlignment="1">
      <alignment horizontal="left" vertical="center" wrapText="1"/>
    </xf>
    <xf numFmtId="2" fontId="22" fillId="0" borderId="15" xfId="0" applyNumberFormat="1" applyFont="1" applyBorder="1" applyAlignment="1">
      <alignment horizontal="left" vertical="center" wrapText="1"/>
    </xf>
    <xf numFmtId="0" fontId="0" fillId="0" borderId="29" xfId="0" applyFont="1" applyBorder="1"/>
    <xf numFmtId="0" fontId="22" fillId="0" borderId="33" xfId="0" applyFont="1" applyBorder="1" applyAlignment="1">
      <alignment horizontal="left" vertical="center" wrapText="1"/>
    </xf>
    <xf numFmtId="2" fontId="22" fillId="0" borderId="15" xfId="0" applyNumberFormat="1" applyFont="1" applyFill="1" applyBorder="1" applyAlignment="1">
      <alignment horizontal="left" vertical="center" wrapText="1"/>
    </xf>
    <xf numFmtId="0" fontId="37" fillId="0" borderId="29" xfId="0" applyFont="1" applyBorder="1"/>
    <xf numFmtId="0" fontId="38" fillId="5" borderId="33" xfId="0" applyFont="1" applyFill="1" applyBorder="1" applyAlignment="1">
      <alignment horizontal="left" vertical="center" wrapText="1"/>
    </xf>
    <xf numFmtId="0" fontId="38" fillId="5" borderId="13" xfId="0" applyFont="1" applyFill="1" applyBorder="1" applyAlignment="1">
      <alignment horizontal="left" vertical="center" wrapText="1"/>
    </xf>
    <xf numFmtId="0" fontId="38" fillId="5" borderId="60" xfId="0" applyFont="1" applyFill="1" applyBorder="1" applyAlignment="1">
      <alignment horizontal="left" vertical="center" wrapText="1"/>
    </xf>
    <xf numFmtId="0" fontId="38" fillId="5" borderId="56" xfId="0" applyFont="1" applyFill="1" applyBorder="1" applyAlignment="1">
      <alignment horizontal="left" vertical="center" wrapText="1"/>
    </xf>
    <xf numFmtId="0" fontId="37" fillId="0" borderId="56" xfId="0" applyFont="1" applyBorder="1"/>
    <xf numFmtId="0" fontId="38" fillId="0" borderId="59" xfId="0" applyFont="1" applyBorder="1" applyAlignment="1">
      <alignment horizontal="left" vertical="center" wrapText="1"/>
    </xf>
    <xf numFmtId="0" fontId="38" fillId="0" borderId="13" xfId="0" applyFont="1" applyBorder="1" applyAlignment="1">
      <alignment horizontal="left" vertical="center" wrapText="1"/>
    </xf>
    <xf numFmtId="0" fontId="38" fillId="0" borderId="60" xfId="0" applyFont="1" applyBorder="1" applyAlignment="1">
      <alignment horizontal="left" vertical="center" wrapText="1"/>
    </xf>
    <xf numFmtId="0" fontId="38" fillId="0" borderId="56" xfId="0" applyFont="1" applyBorder="1" applyAlignment="1">
      <alignment horizontal="left" vertical="center" wrapText="1"/>
    </xf>
    <xf numFmtId="2" fontId="38" fillId="5" borderId="15" xfId="0" applyNumberFormat="1" applyFont="1" applyFill="1" applyBorder="1" applyAlignment="1">
      <alignment horizontal="left" vertical="center" wrapText="1"/>
    </xf>
    <xf numFmtId="2" fontId="16" fillId="2" borderId="4" xfId="0" applyNumberFormat="1" applyFont="1" applyFill="1" applyBorder="1" applyAlignment="1">
      <alignment horizontal="right" wrapText="1"/>
    </xf>
    <xf numFmtId="2" fontId="16" fillId="0" borderId="4" xfId="0" applyNumberFormat="1" applyFont="1" applyBorder="1" applyAlignment="1">
      <alignment horizontal="right" wrapText="1"/>
    </xf>
    <xf numFmtId="0" fontId="22" fillId="2" borderId="59" xfId="0" applyFont="1" applyFill="1" applyBorder="1" applyAlignment="1">
      <alignment horizontal="left" vertical="center" wrapText="1"/>
    </xf>
    <xf numFmtId="0" fontId="22" fillId="2" borderId="13" xfId="0" applyFont="1" applyFill="1" applyBorder="1" applyAlignment="1">
      <alignment horizontal="left" vertical="center" wrapText="1"/>
    </xf>
    <xf numFmtId="0" fontId="22" fillId="2" borderId="60" xfId="0" applyFont="1" applyFill="1" applyBorder="1" applyAlignment="1">
      <alignment horizontal="left" vertical="center" wrapText="1"/>
    </xf>
    <xf numFmtId="0" fontId="22" fillId="2" borderId="56" xfId="0" applyFont="1" applyFill="1" applyBorder="1" applyAlignment="1">
      <alignment horizontal="left" vertical="center" wrapText="1"/>
    </xf>
    <xf numFmtId="2" fontId="38" fillId="0" borderId="15" xfId="0" applyNumberFormat="1" applyFont="1" applyBorder="1" applyAlignment="1">
      <alignment horizontal="left" vertical="center" wrapText="1"/>
    </xf>
    <xf numFmtId="0" fontId="45" fillId="0" borderId="0" xfId="0" applyFont="1" applyFill="1" applyBorder="1" applyAlignment="1">
      <alignment horizontal="left" vertical="center"/>
    </xf>
    <xf numFmtId="0" fontId="13" fillId="0" borderId="11" xfId="0" applyFont="1" applyBorder="1" applyAlignment="1">
      <alignment horizontal="right" vertical="center"/>
    </xf>
    <xf numFmtId="0" fontId="0" fillId="0" borderId="45" xfId="0" applyFont="1" applyFill="1" applyBorder="1" applyAlignment="1"/>
    <xf numFmtId="0" fontId="0" fillId="0" borderId="11" xfId="0" applyFont="1" applyBorder="1"/>
    <xf numFmtId="0" fontId="0" fillId="0" borderId="45" xfId="0" applyFont="1" applyFill="1" applyBorder="1"/>
    <xf numFmtId="2" fontId="16" fillId="0" borderId="6" xfId="0" applyNumberFormat="1" applyFont="1" applyBorder="1" applyAlignment="1">
      <alignment horizontal="right" wrapText="1"/>
    </xf>
    <xf numFmtId="0" fontId="37" fillId="0" borderId="9" xfId="0" applyFont="1" applyBorder="1"/>
    <xf numFmtId="0" fontId="0" fillId="0" borderId="43" xfId="0" applyBorder="1"/>
    <xf numFmtId="0" fontId="0" fillId="0" borderId="0" xfId="0"/>
    <xf numFmtId="0" fontId="22" fillId="0" borderId="17" xfId="0" applyFont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12" fillId="2" borderId="4" xfId="0" applyFont="1" applyFill="1" applyBorder="1" applyAlignment="1">
      <alignment horizontal="left" wrapText="1"/>
    </xf>
    <xf numFmtId="0" fontId="16" fillId="0" borderId="63" xfId="0" applyFont="1" applyBorder="1" applyAlignment="1">
      <alignment wrapText="1"/>
    </xf>
    <xf numFmtId="0" fontId="16" fillId="2" borderId="63" xfId="0" applyFont="1" applyFill="1" applyBorder="1" applyAlignment="1">
      <alignment horizontal="left" wrapText="1"/>
    </xf>
    <xf numFmtId="2" fontId="16" fillId="0" borderId="62" xfId="0" applyNumberFormat="1" applyFont="1" applyBorder="1" applyAlignment="1">
      <alignment wrapText="1"/>
    </xf>
    <xf numFmtId="0" fontId="16" fillId="0" borderId="63" xfId="0" applyFont="1" applyBorder="1" applyAlignment="1">
      <alignment horizontal="center" wrapText="1"/>
    </xf>
    <xf numFmtId="0" fontId="16" fillId="2" borderId="63" xfId="0" applyFont="1" applyFill="1" applyBorder="1" applyAlignment="1">
      <alignment wrapText="1"/>
    </xf>
    <xf numFmtId="2" fontId="16" fillId="2" borderId="62" xfId="0" applyNumberFormat="1" applyFont="1" applyFill="1" applyBorder="1" applyAlignment="1">
      <alignment wrapText="1"/>
    </xf>
    <xf numFmtId="0" fontId="12" fillId="0" borderId="6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12" fillId="0" borderId="7" xfId="0" applyFont="1" applyBorder="1" applyAlignment="1">
      <alignment wrapText="1"/>
    </xf>
    <xf numFmtId="2" fontId="16" fillId="0" borderId="5" xfId="0" applyNumberFormat="1" applyFont="1" applyBorder="1" applyAlignment="1">
      <alignment vertical="top" wrapText="1"/>
    </xf>
    <xf numFmtId="0" fontId="44" fillId="0" borderId="63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left" wrapText="1"/>
    </xf>
    <xf numFmtId="2" fontId="14" fillId="0" borderId="62" xfId="15" applyNumberFormat="1" applyFont="1" applyBorder="1" applyAlignment="1">
      <alignment horizontal="right" vertical="center" wrapText="1"/>
    </xf>
    <xf numFmtId="2" fontId="32" fillId="0" borderId="0" xfId="0" applyNumberFormat="1" applyFont="1" applyAlignment="1">
      <alignment horizontal="right"/>
    </xf>
    <xf numFmtId="0" fontId="12" fillId="2" borderId="35" xfId="0" applyFont="1" applyFill="1" applyBorder="1" applyAlignment="1">
      <alignment horizontal="left" wrapText="1"/>
    </xf>
    <xf numFmtId="2" fontId="42" fillId="0" borderId="0" xfId="0" applyNumberFormat="1" applyFont="1" applyAlignment="1">
      <alignment horizontal="right"/>
    </xf>
    <xf numFmtId="2" fontId="14" fillId="2" borderId="4" xfId="0" applyNumberFormat="1" applyFont="1" applyFill="1" applyBorder="1" applyAlignment="1">
      <alignment horizontal="right" wrapText="1"/>
    </xf>
    <xf numFmtId="2" fontId="16" fillId="0" borderId="4" xfId="0" applyNumberFormat="1" applyFont="1" applyFill="1" applyBorder="1" applyAlignment="1">
      <alignment horizontal="right" wrapText="1"/>
    </xf>
    <xf numFmtId="2" fontId="14" fillId="0" borderId="4" xfId="0" applyNumberFormat="1" applyFont="1" applyBorder="1" applyAlignment="1">
      <alignment horizontal="right" wrapText="1"/>
    </xf>
    <xf numFmtId="2" fontId="16" fillId="3" borderId="4" xfId="1" applyNumberFormat="1" applyFont="1" applyFill="1" applyBorder="1" applyAlignment="1">
      <alignment horizontal="right" wrapText="1"/>
    </xf>
    <xf numFmtId="2" fontId="14" fillId="0" borderId="4" xfId="1" applyNumberFormat="1" applyFont="1" applyBorder="1" applyAlignment="1">
      <alignment horizontal="right" wrapText="1"/>
    </xf>
    <xf numFmtId="2" fontId="33" fillId="0" borderId="4" xfId="0" applyNumberFormat="1" applyFont="1" applyBorder="1" applyAlignment="1">
      <alignment horizontal="right" wrapText="1"/>
    </xf>
    <xf numFmtId="0" fontId="34" fillId="2" borderId="35" xfId="0" applyFont="1" applyFill="1" applyBorder="1" applyAlignment="1">
      <alignment horizontal="left" wrapText="1"/>
    </xf>
    <xf numFmtId="2" fontId="14" fillId="0" borderId="6" xfId="0" applyNumberFormat="1" applyFont="1" applyBorder="1" applyAlignment="1">
      <alignment horizontal="right" wrapText="1"/>
    </xf>
    <xf numFmtId="2" fontId="16" fillId="0" borderId="2" xfId="0" applyNumberFormat="1" applyFont="1" applyBorder="1" applyAlignment="1">
      <alignment horizontal="right" wrapText="1"/>
    </xf>
    <xf numFmtId="0" fontId="37" fillId="0" borderId="25" xfId="0" applyFont="1" applyBorder="1"/>
    <xf numFmtId="0" fontId="34" fillId="4" borderId="35" xfId="0" applyFont="1" applyFill="1" applyBorder="1" applyAlignment="1">
      <alignment horizontal="left" wrapText="1"/>
    </xf>
    <xf numFmtId="2" fontId="16" fillId="0" borderId="7" xfId="0" applyNumberFormat="1" applyFont="1" applyBorder="1" applyAlignment="1">
      <alignment horizontal="right" wrapText="1"/>
    </xf>
    <xf numFmtId="0" fontId="39" fillId="0" borderId="59" xfId="0" applyFont="1" applyFill="1" applyBorder="1" applyAlignment="1">
      <alignment horizontal="center" vertical="center" wrapText="1"/>
    </xf>
    <xf numFmtId="0" fontId="39" fillId="0" borderId="13" xfId="0" applyFont="1" applyFill="1" applyBorder="1" applyAlignment="1">
      <alignment horizontal="center" vertical="center" wrapText="1"/>
    </xf>
    <xf numFmtId="2" fontId="39" fillId="0" borderId="15" xfId="0" applyNumberFormat="1" applyFont="1" applyFill="1" applyBorder="1" applyAlignment="1">
      <alignment horizontal="center" vertical="center" wrapText="1"/>
    </xf>
    <xf numFmtId="0" fontId="39" fillId="0" borderId="56" xfId="0" applyFont="1" applyFill="1" applyBorder="1" applyAlignment="1">
      <alignment horizontal="center" vertical="center" wrapText="1"/>
    </xf>
    <xf numFmtId="0" fontId="44" fillId="0" borderId="52" xfId="0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 wrapText="1"/>
    </xf>
    <xf numFmtId="0" fontId="38" fillId="0" borderId="49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3" fillId="0" borderId="30" xfId="0" applyFont="1" applyBorder="1"/>
    <xf numFmtId="0" fontId="33" fillId="0" borderId="17" xfId="0" applyFont="1" applyBorder="1"/>
    <xf numFmtId="0" fontId="38" fillId="0" borderId="2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wrapText="1"/>
    </xf>
    <xf numFmtId="0" fontId="12" fillId="2" borderId="63" xfId="0" applyFont="1" applyFill="1" applyBorder="1" applyAlignment="1">
      <alignment horizontal="left" wrapText="1"/>
    </xf>
    <xf numFmtId="0" fontId="14" fillId="0" borderId="7" xfId="15" applyFont="1" applyBorder="1" applyAlignment="1">
      <alignment horizontal="right" vertical="center" wrapText="1"/>
    </xf>
    <xf numFmtId="0" fontId="16" fillId="2" borderId="50" xfId="0" applyFont="1" applyFill="1" applyBorder="1" applyAlignment="1">
      <alignment horizontal="center" wrapText="1"/>
    </xf>
    <xf numFmtId="0" fontId="16" fillId="0" borderId="51" xfId="0" applyFont="1" applyBorder="1" applyAlignment="1">
      <alignment horizontal="center" wrapText="1"/>
    </xf>
    <xf numFmtId="0" fontId="10" fillId="2" borderId="4" xfId="0" applyFont="1" applyFill="1" applyBorder="1" applyAlignment="1">
      <alignment horizontal="left" wrapText="1"/>
    </xf>
    <xf numFmtId="2" fontId="33" fillId="0" borderId="4" xfId="0" applyNumberFormat="1" applyFont="1" applyBorder="1" applyAlignment="1">
      <alignment horizontal="center" wrapText="1"/>
    </xf>
    <xf numFmtId="2" fontId="33" fillId="4" borderId="7" xfId="0" applyNumberFormat="1" applyFont="1" applyFill="1" applyBorder="1" applyAlignment="1">
      <alignment horizontal="center" wrapText="1"/>
    </xf>
    <xf numFmtId="0" fontId="16" fillId="2" borderId="47" xfId="0" applyFont="1" applyFill="1" applyBorder="1" applyAlignment="1">
      <alignment horizontal="center" wrapText="1"/>
    </xf>
    <xf numFmtId="2" fontId="33" fillId="0" borderId="36" xfId="0" applyNumberFormat="1" applyFont="1" applyBorder="1"/>
    <xf numFmtId="2" fontId="33" fillId="0" borderId="41" xfId="0" applyNumberFormat="1" applyFont="1" applyBorder="1"/>
    <xf numFmtId="2" fontId="33" fillId="0" borderId="42" xfId="0" applyNumberFormat="1" applyFont="1" applyBorder="1"/>
    <xf numFmtId="2" fontId="33" fillId="0" borderId="34" xfId="0" applyNumberFormat="1" applyFont="1" applyBorder="1"/>
    <xf numFmtId="2" fontId="12" fillId="2" borderId="4" xfId="0" applyNumberFormat="1" applyFont="1" applyFill="1" applyBorder="1" applyAlignment="1">
      <alignment horizontal="right" wrapText="1"/>
    </xf>
    <xf numFmtId="2" fontId="34" fillId="4" borderId="4" xfId="0" applyNumberFormat="1" applyFont="1" applyFill="1" applyBorder="1" applyAlignment="1">
      <alignment horizontal="right" wrapText="1"/>
    </xf>
    <xf numFmtId="2" fontId="34" fillId="0" borderId="4" xfId="0" applyNumberFormat="1" applyFont="1" applyBorder="1" applyAlignment="1">
      <alignment horizontal="right" wrapText="1"/>
    </xf>
    <xf numFmtId="2" fontId="34" fillId="2" borderId="4" xfId="0" applyNumberFormat="1" applyFont="1" applyFill="1" applyBorder="1" applyAlignment="1">
      <alignment horizontal="right" wrapText="1"/>
    </xf>
    <xf numFmtId="0" fontId="14" fillId="2" borderId="50" xfId="0" applyFont="1" applyFill="1" applyBorder="1" applyAlignment="1">
      <alignment horizontal="right" wrapText="1"/>
    </xf>
    <xf numFmtId="2" fontId="33" fillId="0" borderId="7" xfId="0" applyNumberFormat="1" applyFont="1" applyBorder="1" applyAlignment="1">
      <alignment horizontal="right" wrapText="1"/>
    </xf>
    <xf numFmtId="0" fontId="14" fillId="2" borderId="41" xfId="0" applyFont="1" applyFill="1" applyBorder="1" applyAlignment="1">
      <alignment horizontal="right" wrapText="1"/>
    </xf>
    <xf numFmtId="0" fontId="16" fillId="2" borderId="51" xfId="0" applyFont="1" applyFill="1" applyBorder="1" applyAlignment="1">
      <alignment horizontal="right" wrapText="1"/>
    </xf>
    <xf numFmtId="0" fontId="16" fillId="2" borderId="25" xfId="0" applyFont="1" applyFill="1" applyBorder="1" applyAlignment="1">
      <alignment horizontal="right" wrapText="1"/>
    </xf>
    <xf numFmtId="0" fontId="14" fillId="2" borderId="51" xfId="0" applyFont="1" applyFill="1" applyBorder="1" applyAlignment="1">
      <alignment horizontal="right" wrapText="1"/>
    </xf>
    <xf numFmtId="0" fontId="14" fillId="2" borderId="25" xfId="0" applyFont="1" applyFill="1" applyBorder="1" applyAlignment="1">
      <alignment horizontal="right" wrapText="1"/>
    </xf>
    <xf numFmtId="0" fontId="16" fillId="2" borderId="57" xfId="0" applyFont="1" applyFill="1" applyBorder="1" applyAlignment="1">
      <alignment horizontal="right" wrapText="1"/>
    </xf>
    <xf numFmtId="0" fontId="16" fillId="2" borderId="53" xfId="0" applyFont="1" applyFill="1" applyBorder="1" applyAlignment="1">
      <alignment horizontal="right" wrapText="1"/>
    </xf>
    <xf numFmtId="2" fontId="14" fillId="2" borderId="7" xfId="0" applyNumberFormat="1" applyFont="1" applyFill="1" applyBorder="1" applyAlignment="1">
      <alignment horizontal="right" wrapText="1"/>
    </xf>
    <xf numFmtId="2" fontId="16" fillId="2" borderId="63" xfId="0" applyNumberFormat="1" applyFont="1" applyFill="1" applyBorder="1" applyAlignment="1">
      <alignment horizontal="right" wrapText="1"/>
    </xf>
    <xf numFmtId="0" fontId="16" fillId="2" borderId="50" xfId="0" applyFont="1" applyFill="1" applyBorder="1" applyAlignment="1">
      <alignment horizontal="right" wrapText="1"/>
    </xf>
    <xf numFmtId="0" fontId="16" fillId="2" borderId="41" xfId="0" applyFont="1" applyFill="1" applyBorder="1" applyAlignment="1">
      <alignment horizontal="right" wrapText="1"/>
    </xf>
    <xf numFmtId="0" fontId="16" fillId="0" borderId="51" xfId="0" applyFont="1" applyFill="1" applyBorder="1" applyAlignment="1">
      <alignment horizontal="right" wrapText="1"/>
    </xf>
    <xf numFmtId="0" fontId="16" fillId="0" borderId="25" xfId="0" applyFont="1" applyFill="1" applyBorder="1" applyAlignment="1">
      <alignment horizontal="right" wrapText="1"/>
    </xf>
    <xf numFmtId="2" fontId="16" fillId="2" borderId="7" xfId="0" applyNumberFormat="1" applyFont="1" applyFill="1" applyBorder="1" applyAlignment="1">
      <alignment horizontal="right" wrapText="1"/>
    </xf>
    <xf numFmtId="0" fontId="16" fillId="0" borderId="50" xfId="0" applyFont="1" applyBorder="1" applyAlignment="1">
      <alignment horizontal="right" wrapText="1"/>
    </xf>
    <xf numFmtId="0" fontId="16" fillId="0" borderId="41" xfId="0" applyFont="1" applyBorder="1" applyAlignment="1">
      <alignment horizontal="right" wrapText="1"/>
    </xf>
    <xf numFmtId="0" fontId="16" fillId="0" borderId="51" xfId="0" applyFont="1" applyBorder="1" applyAlignment="1">
      <alignment horizontal="right" wrapText="1"/>
    </xf>
    <xf numFmtId="0" fontId="16" fillId="0" borderId="25" xfId="0" applyFont="1" applyBorder="1" applyAlignment="1">
      <alignment horizontal="right" wrapText="1"/>
    </xf>
    <xf numFmtId="0" fontId="14" fillId="0" borderId="51" xfId="0" applyFont="1" applyBorder="1" applyAlignment="1">
      <alignment horizontal="right" wrapText="1"/>
    </xf>
    <xf numFmtId="0" fontId="14" fillId="0" borderId="25" xfId="0" applyFont="1" applyBorder="1" applyAlignment="1">
      <alignment horizontal="right" wrapText="1"/>
    </xf>
    <xf numFmtId="0" fontId="12" fillId="2" borderId="51" xfId="0" applyFont="1" applyFill="1" applyBorder="1" applyAlignment="1">
      <alignment horizontal="right" wrapText="1"/>
    </xf>
    <xf numFmtId="0" fontId="12" fillId="2" borderId="25" xfId="0" applyFont="1" applyFill="1" applyBorder="1" applyAlignment="1">
      <alignment horizontal="right" wrapText="1"/>
    </xf>
    <xf numFmtId="0" fontId="14" fillId="0" borderId="50" xfId="1" applyFont="1" applyBorder="1" applyAlignment="1">
      <alignment horizontal="right" wrapText="1"/>
    </xf>
    <xf numFmtId="0" fontId="14" fillId="0" borderId="41" xfId="1" applyFont="1" applyBorder="1" applyAlignment="1">
      <alignment horizontal="right" wrapText="1"/>
    </xf>
    <xf numFmtId="0" fontId="33" fillId="0" borderId="51" xfId="0" applyFont="1" applyBorder="1" applyAlignment="1">
      <alignment horizontal="right" wrapText="1"/>
    </xf>
    <xf numFmtId="0" fontId="33" fillId="0" borderId="25" xfId="0" applyFont="1" applyBorder="1" applyAlignment="1">
      <alignment horizontal="right" wrapText="1"/>
    </xf>
    <xf numFmtId="0" fontId="16" fillId="3" borderId="51" xfId="1" applyFont="1" applyFill="1" applyBorder="1" applyAlignment="1">
      <alignment horizontal="right" wrapText="1"/>
    </xf>
    <xf numFmtId="0" fontId="16" fillId="3" borderId="25" xfId="1" applyFont="1" applyFill="1" applyBorder="1" applyAlignment="1">
      <alignment horizontal="right" wrapText="1"/>
    </xf>
    <xf numFmtId="2" fontId="14" fillId="0" borderId="7" xfId="1" applyNumberFormat="1" applyFont="1" applyBorder="1" applyAlignment="1">
      <alignment horizontal="right" wrapText="1"/>
    </xf>
    <xf numFmtId="0" fontId="33" fillId="0" borderId="50" xfId="0" applyFont="1" applyBorder="1" applyAlignment="1">
      <alignment horizontal="right" wrapText="1"/>
    </xf>
    <xf numFmtId="0" fontId="33" fillId="0" borderId="41" xfId="0" applyFont="1" applyBorder="1" applyAlignment="1">
      <alignment horizontal="right" wrapText="1"/>
    </xf>
    <xf numFmtId="0" fontId="34" fillId="2" borderId="50" xfId="0" applyFont="1" applyFill="1" applyBorder="1" applyAlignment="1">
      <alignment horizontal="right" wrapText="1"/>
    </xf>
    <xf numFmtId="0" fontId="34" fillId="2" borderId="41" xfId="0" applyFont="1" applyFill="1" applyBorder="1" applyAlignment="1">
      <alignment horizontal="right" wrapText="1"/>
    </xf>
    <xf numFmtId="0" fontId="34" fillId="2" borderId="51" xfId="0" applyFont="1" applyFill="1" applyBorder="1" applyAlignment="1">
      <alignment horizontal="right" wrapText="1"/>
    </xf>
    <xf numFmtId="0" fontId="34" fillId="2" borderId="25" xfId="0" applyFont="1" applyFill="1" applyBorder="1" applyAlignment="1">
      <alignment horizontal="right" wrapText="1"/>
    </xf>
    <xf numFmtId="0" fontId="34" fillId="4" borderId="51" xfId="0" applyFont="1" applyFill="1" applyBorder="1" applyAlignment="1">
      <alignment horizontal="right" wrapText="1"/>
    </xf>
    <xf numFmtId="0" fontId="34" fillId="4" borderId="25" xfId="0" applyFont="1" applyFill="1" applyBorder="1" applyAlignment="1">
      <alignment horizontal="right" wrapText="1"/>
    </xf>
    <xf numFmtId="0" fontId="34" fillId="0" borderId="51" xfId="0" applyFont="1" applyBorder="1" applyAlignment="1">
      <alignment horizontal="right" wrapText="1"/>
    </xf>
    <xf numFmtId="0" fontId="34" fillId="0" borderId="25" xfId="0" applyFont="1" applyBorder="1" applyAlignment="1">
      <alignment horizontal="right" wrapText="1"/>
    </xf>
    <xf numFmtId="2" fontId="34" fillId="2" borderId="7" xfId="0" applyNumberFormat="1" applyFont="1" applyFill="1" applyBorder="1" applyAlignment="1">
      <alignment horizontal="right" wrapText="1"/>
    </xf>
    <xf numFmtId="0" fontId="14" fillId="0" borderId="47" xfId="0" applyFont="1" applyBorder="1" applyAlignment="1">
      <alignment horizontal="right" wrapText="1"/>
    </xf>
    <xf numFmtId="0" fontId="14" fillId="0" borderId="36" xfId="0" applyFont="1" applyBorder="1" applyAlignment="1">
      <alignment horizontal="right" wrapText="1"/>
    </xf>
    <xf numFmtId="0" fontId="10" fillId="0" borderId="35" xfId="0" applyFont="1" applyBorder="1" applyAlignment="1">
      <alignment horizontal="left" wrapText="1"/>
    </xf>
    <xf numFmtId="0" fontId="14" fillId="0" borderId="51" xfId="1" applyFont="1" applyBorder="1" applyAlignment="1">
      <alignment horizontal="right" wrapText="1"/>
    </xf>
    <xf numFmtId="0" fontId="14" fillId="0" borderId="25" xfId="1" applyFont="1" applyBorder="1" applyAlignment="1">
      <alignment horizontal="right" wrapText="1"/>
    </xf>
    <xf numFmtId="0" fontId="16" fillId="0" borderId="47" xfId="0" applyFont="1" applyBorder="1" applyAlignment="1">
      <alignment horizontal="right" wrapText="1"/>
    </xf>
    <xf numFmtId="0" fontId="16" fillId="0" borderId="36" xfId="0" applyFont="1" applyBorder="1" applyAlignment="1">
      <alignment horizontal="right" wrapText="1"/>
    </xf>
    <xf numFmtId="0" fontId="35" fillId="0" borderId="0" xfId="0" applyFont="1" applyAlignment="1">
      <alignment horizontal="center"/>
    </xf>
    <xf numFmtId="0" fontId="9" fillId="2" borderId="4" xfId="0" applyFont="1" applyFill="1" applyBorder="1" applyAlignment="1">
      <alignment horizontal="left" wrapText="1"/>
    </xf>
    <xf numFmtId="0" fontId="9" fillId="2" borderId="7" xfId="0" applyFont="1" applyFill="1" applyBorder="1" applyAlignment="1">
      <alignment horizontal="left" wrapText="1"/>
    </xf>
    <xf numFmtId="0" fontId="12" fillId="0" borderId="4" xfId="0" applyFont="1" applyBorder="1" applyAlignment="1">
      <alignment vertical="center" wrapText="1"/>
    </xf>
    <xf numFmtId="0" fontId="16" fillId="0" borderId="7" xfId="0" applyFont="1" applyBorder="1" applyAlignment="1">
      <alignment vertical="top" wrapText="1"/>
    </xf>
    <xf numFmtId="2" fontId="16" fillId="2" borderId="4" xfId="0" applyNumberFormat="1" applyFont="1" applyFill="1" applyBorder="1" applyAlignment="1">
      <alignment wrapText="1"/>
    </xf>
    <xf numFmtId="0" fontId="10" fillId="0" borderId="25" xfId="0" applyFont="1" applyBorder="1" applyAlignment="1">
      <alignment horizontal="right" wrapText="1"/>
    </xf>
    <xf numFmtId="0" fontId="33" fillId="0" borderId="57" xfId="0" applyFont="1" applyBorder="1" applyAlignment="1">
      <alignment horizontal="center" wrapText="1"/>
    </xf>
    <xf numFmtId="0" fontId="33" fillId="0" borderId="53" xfId="0" applyFont="1" applyBorder="1" applyAlignment="1">
      <alignment horizontal="center" wrapText="1"/>
    </xf>
    <xf numFmtId="0" fontId="33" fillId="4" borderId="51" xfId="0" applyFont="1" applyFill="1" applyBorder="1" applyAlignment="1">
      <alignment horizontal="center" wrapText="1"/>
    </xf>
    <xf numFmtId="0" fontId="33" fillId="0" borderId="51" xfId="0" applyFont="1" applyBorder="1" applyAlignment="1">
      <alignment horizontal="center" wrapText="1"/>
    </xf>
    <xf numFmtId="0" fontId="16" fillId="0" borderId="50" xfId="0" applyFont="1" applyBorder="1" applyAlignment="1">
      <alignment horizontal="center" wrapText="1"/>
    </xf>
    <xf numFmtId="0" fontId="16" fillId="0" borderId="58" xfId="0" applyFont="1" applyBorder="1" applyAlignment="1">
      <alignment horizontal="center" wrapText="1"/>
    </xf>
    <xf numFmtId="0" fontId="14" fillId="2" borderId="51" xfId="0" applyFont="1" applyFill="1" applyBorder="1" applyAlignment="1">
      <alignment horizontal="center" wrapText="1"/>
    </xf>
    <xf numFmtId="0" fontId="14" fillId="2" borderId="25" xfId="0" applyFont="1" applyFill="1" applyBorder="1" applyAlignment="1">
      <alignment horizontal="center" wrapText="1"/>
    </xf>
    <xf numFmtId="0" fontId="14" fillId="0" borderId="51" xfId="0" applyFont="1" applyBorder="1" applyAlignment="1">
      <alignment horizontal="center" wrapText="1"/>
    </xf>
    <xf numFmtId="0" fontId="14" fillId="0" borderId="25" xfId="0" applyFont="1" applyBorder="1" applyAlignment="1">
      <alignment horizontal="center" wrapText="1"/>
    </xf>
    <xf numFmtId="0" fontId="16" fillId="0" borderId="47" xfId="0" applyFont="1" applyBorder="1" applyAlignment="1">
      <alignment horizontal="center" wrapText="1"/>
    </xf>
    <xf numFmtId="0" fontId="33" fillId="4" borderId="50" xfId="0" applyFont="1" applyFill="1" applyBorder="1" applyAlignment="1">
      <alignment horizontal="center" wrapText="1"/>
    </xf>
    <xf numFmtId="0" fontId="33" fillId="0" borderId="50" xfId="0" applyFont="1" applyBorder="1" applyAlignment="1">
      <alignment horizontal="center" wrapText="1"/>
    </xf>
    <xf numFmtId="0" fontId="16" fillId="0" borderId="51" xfId="0" applyFont="1" applyFill="1" applyBorder="1" applyAlignment="1">
      <alignment horizontal="center" wrapText="1"/>
    </xf>
    <xf numFmtId="0" fontId="16" fillId="2" borderId="58" xfId="0" applyFont="1" applyFill="1" applyBorder="1" applyAlignment="1">
      <alignment horizontal="center" wrapText="1"/>
    </xf>
    <xf numFmtId="0" fontId="16" fillId="2" borderId="26" xfId="0" applyFont="1" applyFill="1" applyBorder="1" applyAlignment="1">
      <alignment horizontal="center" wrapText="1"/>
    </xf>
    <xf numFmtId="2" fontId="33" fillId="4" borderId="4" xfId="0" applyNumberFormat="1" applyFont="1" applyFill="1" applyBorder="1" applyAlignment="1">
      <alignment horizontal="center" wrapText="1"/>
    </xf>
    <xf numFmtId="2" fontId="33" fillId="0" borderId="7" xfId="0" applyNumberFormat="1" applyFont="1" applyBorder="1" applyAlignment="1">
      <alignment horizontal="center" wrapText="1"/>
    </xf>
    <xf numFmtId="2" fontId="16" fillId="0" borderId="4" xfId="0" applyNumberFormat="1" applyFont="1" applyFill="1" applyBorder="1" applyAlignment="1">
      <alignment horizontal="center" wrapText="1"/>
    </xf>
    <xf numFmtId="0" fontId="8" fillId="2" borderId="35" xfId="0" applyFont="1" applyFill="1" applyBorder="1" applyAlignment="1">
      <alignment horizontal="left" wrapText="1"/>
    </xf>
    <xf numFmtId="0" fontId="8" fillId="0" borderId="35" xfId="0" applyFont="1" applyBorder="1" applyAlignment="1">
      <alignment horizontal="left" wrapText="1"/>
    </xf>
    <xf numFmtId="0" fontId="8" fillId="2" borderId="28" xfId="0" applyFont="1" applyFill="1" applyBorder="1" applyAlignment="1">
      <alignment horizontal="left" wrapText="1"/>
    </xf>
    <xf numFmtId="2" fontId="14" fillId="2" borderId="4" xfId="0" applyNumberFormat="1" applyFont="1" applyFill="1" applyBorder="1" applyAlignment="1">
      <alignment horizontal="center" wrapText="1"/>
    </xf>
    <xf numFmtId="2" fontId="14" fillId="0" borderId="4" xfId="0" applyNumberFormat="1" applyFont="1" applyBorder="1" applyAlignment="1">
      <alignment horizontal="center" wrapText="1"/>
    </xf>
    <xf numFmtId="2" fontId="33" fillId="0" borderId="63" xfId="0" applyNumberFormat="1" applyFont="1" applyBorder="1" applyAlignment="1">
      <alignment horizontal="center" wrapText="1"/>
    </xf>
    <xf numFmtId="0" fontId="39" fillId="0" borderId="60" xfId="0" applyFont="1" applyFill="1" applyBorder="1" applyAlignment="1">
      <alignment horizontal="center" vertical="center" wrapText="1"/>
    </xf>
    <xf numFmtId="0" fontId="44" fillId="0" borderId="31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right" wrapText="1"/>
    </xf>
    <xf numFmtId="0" fontId="16" fillId="2" borderId="61" xfId="0" applyFont="1" applyFill="1" applyBorder="1" applyAlignment="1">
      <alignment horizontal="right" wrapText="1"/>
    </xf>
    <xf numFmtId="0" fontId="14" fillId="2" borderId="61" xfId="0" applyFont="1" applyFill="1" applyBorder="1" applyAlignment="1">
      <alignment horizontal="right" wrapText="1"/>
    </xf>
    <xf numFmtId="0" fontId="16" fillId="2" borderId="19" xfId="0" applyFont="1" applyFill="1" applyBorder="1" applyAlignment="1">
      <alignment horizontal="right" wrapText="1"/>
    </xf>
    <xf numFmtId="0" fontId="16" fillId="2" borderId="18" xfId="0" applyFont="1" applyFill="1" applyBorder="1" applyAlignment="1">
      <alignment horizontal="right" wrapText="1"/>
    </xf>
    <xf numFmtId="0" fontId="16" fillId="0" borderId="61" xfId="0" applyFont="1" applyFill="1" applyBorder="1" applyAlignment="1">
      <alignment horizontal="right" wrapText="1"/>
    </xf>
    <xf numFmtId="0" fontId="16" fillId="0" borderId="18" xfId="0" applyFont="1" applyBorder="1" applyAlignment="1">
      <alignment horizontal="right" wrapText="1"/>
    </xf>
    <xf numFmtId="0" fontId="16" fillId="0" borderId="61" xfId="0" applyFont="1" applyBorder="1" applyAlignment="1">
      <alignment horizontal="right" wrapText="1"/>
    </xf>
    <xf numFmtId="0" fontId="14" fillId="0" borderId="61" xfId="0" applyFont="1" applyBorder="1" applyAlignment="1">
      <alignment horizontal="right" wrapText="1"/>
    </xf>
    <xf numFmtId="0" fontId="12" fillId="2" borderId="61" xfId="0" applyFont="1" applyFill="1" applyBorder="1" applyAlignment="1">
      <alignment horizontal="right" wrapText="1"/>
    </xf>
    <xf numFmtId="0" fontId="14" fillId="0" borderId="18" xfId="1" applyFont="1" applyBorder="1" applyAlignment="1">
      <alignment horizontal="right" wrapText="1"/>
    </xf>
    <xf numFmtId="0" fontId="10" fillId="0" borderId="51" xfId="0" applyFont="1" applyBorder="1" applyAlignment="1">
      <alignment horizontal="right" wrapText="1"/>
    </xf>
    <xf numFmtId="0" fontId="10" fillId="0" borderId="61" xfId="0" applyFont="1" applyBorder="1" applyAlignment="1">
      <alignment horizontal="right" wrapText="1"/>
    </xf>
    <xf numFmtId="0" fontId="33" fillId="0" borderId="61" xfId="0" applyFont="1" applyBorder="1" applyAlignment="1">
      <alignment horizontal="right" wrapText="1"/>
    </xf>
    <xf numFmtId="0" fontId="16" fillId="3" borderId="61" xfId="1" applyFont="1" applyFill="1" applyBorder="1" applyAlignment="1">
      <alignment horizontal="right" wrapText="1"/>
    </xf>
    <xf numFmtId="0" fontId="33" fillId="0" borderId="18" xfId="0" applyFont="1" applyBorder="1" applyAlignment="1">
      <alignment horizontal="right" wrapText="1"/>
    </xf>
    <xf numFmtId="0" fontId="34" fillId="2" borderId="18" xfId="0" applyFont="1" applyFill="1" applyBorder="1" applyAlignment="1">
      <alignment horizontal="right" wrapText="1"/>
    </xf>
    <xf numFmtId="0" fontId="34" fillId="2" borderId="61" xfId="0" applyFont="1" applyFill="1" applyBorder="1" applyAlignment="1">
      <alignment horizontal="right" wrapText="1"/>
    </xf>
    <xf numFmtId="0" fontId="34" fillId="4" borderId="61" xfId="0" applyFont="1" applyFill="1" applyBorder="1" applyAlignment="1">
      <alignment horizontal="right" wrapText="1"/>
    </xf>
    <xf numFmtId="0" fontId="34" fillId="0" borderId="61" xfId="0" applyFont="1" applyBorder="1" applyAlignment="1">
      <alignment horizontal="right" wrapText="1"/>
    </xf>
    <xf numFmtId="0" fontId="14" fillId="0" borderId="20" xfId="0" applyFont="1" applyBorder="1" applyAlignment="1">
      <alignment horizontal="right" wrapText="1"/>
    </xf>
    <xf numFmtId="0" fontId="14" fillId="0" borderId="61" xfId="1" applyFont="1" applyBorder="1" applyAlignment="1">
      <alignment horizontal="right" wrapText="1"/>
    </xf>
    <xf numFmtId="0" fontId="33" fillId="0" borderId="51" xfId="0" applyFont="1" applyBorder="1" applyAlignment="1">
      <alignment wrapText="1"/>
    </xf>
    <xf numFmtId="0" fontId="33" fillId="0" borderId="61" xfId="0" applyFont="1" applyBorder="1" applyAlignment="1">
      <alignment wrapText="1"/>
    </xf>
    <xf numFmtId="0" fontId="33" fillId="0" borderId="25" xfId="0" applyFont="1" applyBorder="1" applyAlignment="1">
      <alignment wrapText="1"/>
    </xf>
    <xf numFmtId="0" fontId="16" fillId="2" borderId="51" xfId="0" applyFont="1" applyFill="1" applyBorder="1" applyAlignment="1">
      <alignment wrapText="1"/>
    </xf>
    <xf numFmtId="0" fontId="16" fillId="2" borderId="61" xfId="0" applyFont="1" applyFill="1" applyBorder="1" applyAlignment="1">
      <alignment wrapText="1"/>
    </xf>
    <xf numFmtId="0" fontId="16" fillId="2" borderId="25" xfId="0" applyFont="1" applyFill="1" applyBorder="1" applyAlignment="1">
      <alignment wrapText="1"/>
    </xf>
    <xf numFmtId="0" fontId="16" fillId="0" borderId="20" xfId="0" applyFont="1" applyBorder="1" applyAlignment="1">
      <alignment horizontal="right" wrapText="1"/>
    </xf>
    <xf numFmtId="2" fontId="33" fillId="0" borderId="4" xfId="0" applyNumberFormat="1" applyFont="1" applyBorder="1" applyAlignment="1">
      <alignment wrapText="1"/>
    </xf>
    <xf numFmtId="2" fontId="10" fillId="0" borderId="4" xfId="0" applyNumberFormat="1" applyFont="1" applyBorder="1" applyAlignment="1">
      <alignment horizontal="right" wrapText="1"/>
    </xf>
    <xf numFmtId="2" fontId="42" fillId="2" borderId="0" xfId="0" applyNumberFormat="1" applyFont="1" applyFill="1" applyAlignment="1">
      <alignment horizontal="right"/>
    </xf>
    <xf numFmtId="0" fontId="7" fillId="2" borderId="4" xfId="0" applyFont="1" applyFill="1" applyBorder="1" applyAlignment="1">
      <alignment horizontal="left" wrapText="1"/>
    </xf>
    <xf numFmtId="0" fontId="9" fillId="2" borderId="63" xfId="0" applyFont="1" applyFill="1" applyBorder="1" applyAlignment="1">
      <alignment horizontal="left" wrapText="1"/>
    </xf>
    <xf numFmtId="0" fontId="14" fillId="0" borderId="63" xfId="15" applyFont="1" applyBorder="1" applyAlignment="1">
      <alignment horizontal="right" vertical="center" wrapText="1"/>
    </xf>
    <xf numFmtId="0" fontId="16" fillId="0" borderId="6" xfId="0" applyFont="1" applyBorder="1" applyAlignment="1">
      <alignment vertical="top" wrapText="1"/>
    </xf>
    <xf numFmtId="0" fontId="7" fillId="0" borderId="4" xfId="0" applyFont="1" applyBorder="1" applyAlignment="1">
      <alignment wrapText="1"/>
    </xf>
    <xf numFmtId="0" fontId="16" fillId="2" borderId="30" xfId="0" applyFont="1" applyFill="1" applyBorder="1" applyAlignment="1">
      <alignment horizontal="left" wrapText="1"/>
    </xf>
    <xf numFmtId="0" fontId="14" fillId="0" borderId="58" xfId="0" applyFont="1" applyBorder="1" applyAlignment="1">
      <alignment horizontal="right" wrapText="1"/>
    </xf>
    <xf numFmtId="2" fontId="14" fillId="0" borderId="2" xfId="0" applyNumberFormat="1" applyFont="1" applyBorder="1" applyAlignment="1">
      <alignment horizontal="right" wrapText="1"/>
    </xf>
    <xf numFmtId="0" fontId="14" fillId="0" borderId="31" xfId="0" applyFont="1" applyBorder="1" applyAlignment="1">
      <alignment horizontal="right" wrapText="1"/>
    </xf>
    <xf numFmtId="0" fontId="14" fillId="0" borderId="26" xfId="0" applyFont="1" applyBorder="1" applyAlignment="1">
      <alignment horizontal="right" wrapText="1"/>
    </xf>
    <xf numFmtId="0" fontId="16" fillId="0" borderId="58" xfId="0" applyFont="1" applyBorder="1" applyAlignment="1">
      <alignment horizontal="right" wrapText="1"/>
    </xf>
    <xf numFmtId="0" fontId="16" fillId="0" borderId="31" xfId="0" applyFont="1" applyBorder="1" applyAlignment="1">
      <alignment horizontal="right" wrapText="1"/>
    </xf>
    <xf numFmtId="0" fontId="16" fillId="0" borderId="26" xfId="0" applyFont="1" applyBorder="1" applyAlignment="1">
      <alignment horizontal="right" wrapText="1"/>
    </xf>
    <xf numFmtId="0" fontId="35" fillId="0" borderId="0" xfId="0" applyFont="1" applyAlignment="1">
      <alignment horizontal="center"/>
    </xf>
    <xf numFmtId="0" fontId="6" fillId="2" borderId="63" xfId="0" applyFont="1" applyFill="1" applyBorder="1" applyAlignment="1">
      <alignment horizontal="left" wrapText="1"/>
    </xf>
    <xf numFmtId="0" fontId="37" fillId="10" borderId="0" xfId="0" applyFont="1" applyFill="1"/>
    <xf numFmtId="0" fontId="12" fillId="2" borderId="4" xfId="1" applyFont="1" applyFill="1" applyBorder="1" applyAlignment="1">
      <alignment horizontal="left" wrapText="1"/>
    </xf>
    <xf numFmtId="2" fontId="14" fillId="0" borderId="32" xfId="15" applyNumberFormat="1" applyFont="1" applyBorder="1" applyAlignment="1">
      <alignment horizontal="right" vertical="center" wrapText="1"/>
    </xf>
    <xf numFmtId="0" fontId="5" fillId="2" borderId="4" xfId="0" applyFont="1" applyFill="1" applyBorder="1" applyAlignment="1">
      <alignment horizontal="left" wrapText="1"/>
    </xf>
    <xf numFmtId="0" fontId="5" fillId="0" borderId="4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14" fillId="2" borderId="63" xfId="0" applyFont="1" applyFill="1" applyBorder="1" applyAlignment="1">
      <alignment horizontal="left" wrapText="1"/>
    </xf>
    <xf numFmtId="0" fontId="16" fillId="0" borderId="0" xfId="0" applyFont="1" applyBorder="1" applyAlignment="1">
      <alignment horizontal="right"/>
    </xf>
    <xf numFmtId="0" fontId="16" fillId="0" borderId="24" xfId="0" applyFont="1" applyBorder="1" applyAlignment="1">
      <alignment horizontal="right"/>
    </xf>
    <xf numFmtId="0" fontId="16" fillId="0" borderId="21" xfId="0" applyFont="1" applyBorder="1" applyAlignment="1">
      <alignment horizontal="right"/>
    </xf>
    <xf numFmtId="0" fontId="16" fillId="0" borderId="22" xfId="0" applyFont="1" applyBorder="1" applyAlignment="1">
      <alignment horizontal="right"/>
    </xf>
    <xf numFmtId="0" fontId="16" fillId="0" borderId="49" xfId="0" applyFont="1" applyBorder="1" applyAlignment="1">
      <alignment horizontal="right"/>
    </xf>
    <xf numFmtId="0" fontId="16" fillId="0" borderId="54" xfId="0" applyFont="1" applyBorder="1" applyAlignment="1">
      <alignment horizontal="right"/>
    </xf>
    <xf numFmtId="0" fontId="16" fillId="0" borderId="5" xfId="0" applyFont="1" applyBorder="1" applyAlignment="1">
      <alignment horizontal="right"/>
    </xf>
    <xf numFmtId="0" fontId="16" fillId="0" borderId="3" xfId="0" applyFont="1" applyBorder="1" applyAlignment="1">
      <alignment horizontal="right"/>
    </xf>
    <xf numFmtId="0" fontId="16" fillId="0" borderId="32" xfId="0" applyFont="1" applyBorder="1" applyAlignment="1">
      <alignment horizontal="right"/>
    </xf>
    <xf numFmtId="0" fontId="16" fillId="0" borderId="39" xfId="0" applyFont="1" applyBorder="1" applyAlignment="1">
      <alignment horizontal="right"/>
    </xf>
    <xf numFmtId="0" fontId="16" fillId="0" borderId="66" xfId="0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0" fontId="43" fillId="0" borderId="65" xfId="0" applyFont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left" wrapText="1"/>
    </xf>
    <xf numFmtId="0" fontId="14" fillId="2" borderId="22" xfId="0" applyFont="1" applyFill="1" applyBorder="1" applyAlignment="1">
      <alignment horizontal="left" wrapText="1"/>
    </xf>
    <xf numFmtId="0" fontId="14" fillId="0" borderId="51" xfId="1" applyFont="1" applyBorder="1" applyAlignment="1">
      <alignment horizontal="center" wrapText="1"/>
    </xf>
    <xf numFmtId="0" fontId="14" fillId="2" borderId="50" xfId="0" applyFont="1" applyFill="1" applyBorder="1" applyAlignment="1">
      <alignment horizontal="center" wrapText="1"/>
    </xf>
    <xf numFmtId="0" fontId="16" fillId="0" borderId="47" xfId="0" applyFont="1" applyFill="1" applyBorder="1" applyAlignment="1">
      <alignment horizontal="center" wrapText="1"/>
    </xf>
    <xf numFmtId="2" fontId="14" fillId="0" borderId="4" xfId="1" applyNumberFormat="1" applyFont="1" applyBorder="1" applyAlignment="1">
      <alignment horizontal="center" wrapText="1"/>
    </xf>
    <xf numFmtId="2" fontId="14" fillId="2" borderId="7" xfId="0" applyNumberFormat="1" applyFont="1" applyFill="1" applyBorder="1" applyAlignment="1">
      <alignment horizontal="center" wrapText="1"/>
    </xf>
    <xf numFmtId="2" fontId="16" fillId="0" borderId="6" xfId="0" applyNumberFormat="1" applyFont="1" applyFill="1" applyBorder="1" applyAlignment="1">
      <alignment horizontal="center" wrapText="1"/>
    </xf>
    <xf numFmtId="0" fontId="14" fillId="0" borderId="25" xfId="1" applyFont="1" applyBorder="1" applyAlignment="1">
      <alignment horizontal="center" wrapText="1"/>
    </xf>
    <xf numFmtId="0" fontId="14" fillId="2" borderId="41" xfId="0" applyFont="1" applyFill="1" applyBorder="1" applyAlignment="1">
      <alignment horizontal="center" wrapText="1"/>
    </xf>
    <xf numFmtId="0" fontId="16" fillId="0" borderId="36" xfId="0" applyFont="1" applyFill="1" applyBorder="1" applyAlignment="1">
      <alignment horizontal="center" wrapText="1"/>
    </xf>
    <xf numFmtId="0" fontId="33" fillId="4" borderId="47" xfId="0" applyFont="1" applyFill="1" applyBorder="1" applyAlignment="1">
      <alignment horizontal="center" wrapText="1"/>
    </xf>
    <xf numFmtId="2" fontId="33" fillId="4" borderId="6" xfId="0" applyNumberFormat="1" applyFont="1" applyFill="1" applyBorder="1" applyAlignment="1">
      <alignment horizontal="center" wrapText="1"/>
    </xf>
    <xf numFmtId="0" fontId="33" fillId="4" borderId="36" xfId="0" applyFont="1" applyFill="1" applyBorder="1" applyAlignment="1">
      <alignment horizontal="center" wrapText="1"/>
    </xf>
    <xf numFmtId="0" fontId="33" fillId="0" borderId="4" xfId="0" applyFont="1" applyBorder="1"/>
    <xf numFmtId="0" fontId="16" fillId="0" borderId="4" xfId="0" applyFont="1" applyBorder="1" applyAlignment="1">
      <alignment horizontal="right"/>
    </xf>
    <xf numFmtId="0" fontId="16" fillId="2" borderId="24" xfId="0" applyFont="1" applyFill="1" applyBorder="1" applyAlignment="1">
      <alignment horizontal="center" wrapText="1"/>
    </xf>
    <xf numFmtId="0" fontId="16" fillId="0" borderId="22" xfId="0" applyFont="1" applyBorder="1" applyAlignment="1">
      <alignment horizontal="center" wrapText="1"/>
    </xf>
    <xf numFmtId="0" fontId="16" fillId="0" borderId="21" xfId="0" applyFont="1" applyBorder="1" applyAlignment="1">
      <alignment horizontal="center" wrapText="1"/>
    </xf>
    <xf numFmtId="0" fontId="16" fillId="2" borderId="21" xfId="0" applyFont="1" applyFill="1" applyBorder="1" applyAlignment="1">
      <alignment horizontal="center" wrapText="1"/>
    </xf>
    <xf numFmtId="0" fontId="14" fillId="2" borderId="22" xfId="0" applyFont="1" applyFill="1" applyBorder="1" applyAlignment="1">
      <alignment horizontal="center" wrapText="1"/>
    </xf>
    <xf numFmtId="0" fontId="33" fillId="0" borderId="22" xfId="0" applyFont="1" applyBorder="1" applyAlignment="1">
      <alignment horizontal="center" wrapText="1"/>
    </xf>
    <xf numFmtId="0" fontId="16" fillId="2" borderId="22" xfId="0" applyFont="1" applyFill="1" applyBorder="1" applyAlignment="1">
      <alignment horizontal="center" wrapText="1"/>
    </xf>
    <xf numFmtId="0" fontId="16" fillId="0" borderId="24" xfId="0" applyFont="1" applyBorder="1" applyAlignment="1">
      <alignment horizontal="center" wrapText="1"/>
    </xf>
    <xf numFmtId="0" fontId="33" fillId="0" borderId="21" xfId="0" applyFont="1" applyBorder="1" applyAlignment="1">
      <alignment horizontal="center" wrapText="1"/>
    </xf>
    <xf numFmtId="0" fontId="33" fillId="4" borderId="21" xfId="0" applyFont="1" applyFill="1" applyBorder="1" applyAlignment="1">
      <alignment horizontal="center" wrapText="1"/>
    </xf>
    <xf numFmtId="0" fontId="14" fillId="0" borderId="21" xfId="0" applyFont="1" applyBorder="1" applyAlignment="1">
      <alignment horizontal="center" wrapText="1"/>
    </xf>
    <xf numFmtId="0" fontId="16" fillId="0" borderId="24" xfId="0" applyFont="1" applyFill="1" applyBorder="1" applyAlignment="1">
      <alignment horizontal="center" wrapText="1"/>
    </xf>
    <xf numFmtId="0" fontId="16" fillId="2" borderId="54" xfId="0" applyFont="1" applyFill="1" applyBorder="1" applyAlignment="1">
      <alignment horizontal="center" wrapText="1"/>
    </xf>
    <xf numFmtId="0" fontId="33" fillId="4" borderId="22" xfId="0" applyFont="1" applyFill="1" applyBorder="1" applyAlignment="1">
      <alignment horizontal="center" wrapText="1"/>
    </xf>
    <xf numFmtId="0" fontId="14" fillId="2" borderId="21" xfId="0" applyFont="1" applyFill="1" applyBorder="1" applyAlignment="1">
      <alignment horizontal="center" wrapText="1"/>
    </xf>
    <xf numFmtId="0" fontId="14" fillId="0" borderId="21" xfId="1" applyFont="1" applyBorder="1" applyAlignment="1">
      <alignment horizontal="center" wrapText="1"/>
    </xf>
    <xf numFmtId="0" fontId="33" fillId="4" borderId="24" xfId="0" applyFont="1" applyFill="1" applyBorder="1" applyAlignment="1">
      <alignment horizontal="center" wrapText="1"/>
    </xf>
    <xf numFmtId="0" fontId="33" fillId="0" borderId="65" xfId="0" applyFont="1" applyBorder="1" applyAlignment="1">
      <alignment horizontal="center" wrapText="1"/>
    </xf>
    <xf numFmtId="0" fontId="33" fillId="0" borderId="61" xfId="0" applyFont="1" applyBorder="1" applyAlignment="1">
      <alignment horizontal="center" wrapText="1"/>
    </xf>
    <xf numFmtId="0" fontId="33" fillId="0" borderId="9" xfId="0" applyFont="1" applyBorder="1" applyAlignment="1">
      <alignment horizontal="center" wrapText="1"/>
    </xf>
    <xf numFmtId="0" fontId="33" fillId="0" borderId="3" xfId="0" applyFont="1" applyBorder="1" applyAlignment="1">
      <alignment horizontal="center" wrapText="1"/>
    </xf>
    <xf numFmtId="0" fontId="33" fillId="0" borderId="35" xfId="0" applyFont="1" applyBorder="1" applyAlignment="1">
      <alignment horizontal="center" wrapText="1"/>
    </xf>
    <xf numFmtId="0" fontId="16" fillId="0" borderId="20" xfId="0" applyFont="1" applyBorder="1" applyAlignment="1">
      <alignment horizontal="right"/>
    </xf>
    <xf numFmtId="0" fontId="16" fillId="0" borderId="61" xfId="0" applyFont="1" applyBorder="1" applyAlignment="1">
      <alignment horizontal="right"/>
    </xf>
    <xf numFmtId="0" fontId="16" fillId="0" borderId="18" xfId="0" applyFont="1" applyBorder="1" applyAlignment="1">
      <alignment horizontal="right"/>
    </xf>
    <xf numFmtId="0" fontId="16" fillId="0" borderId="67" xfId="0" applyFont="1" applyBorder="1" applyAlignment="1">
      <alignment horizontal="right"/>
    </xf>
    <xf numFmtId="0" fontId="16" fillId="0" borderId="68" xfId="0" applyFont="1" applyBorder="1" applyAlignment="1">
      <alignment horizontal="right"/>
    </xf>
    <xf numFmtId="0" fontId="16" fillId="0" borderId="31" xfId="0" applyFont="1" applyBorder="1" applyAlignment="1">
      <alignment horizontal="right"/>
    </xf>
    <xf numFmtId="0" fontId="16" fillId="0" borderId="2" xfId="0" applyFont="1" applyBorder="1" applyAlignment="1">
      <alignment horizontal="right"/>
    </xf>
    <xf numFmtId="0" fontId="4" fillId="2" borderId="4" xfId="0" applyFont="1" applyFill="1" applyBorder="1" applyAlignment="1">
      <alignment horizontal="left" wrapText="1"/>
    </xf>
    <xf numFmtId="0" fontId="33" fillId="0" borderId="28" xfId="0" applyFont="1" applyBorder="1" applyAlignment="1">
      <alignment horizontal="left" wrapText="1"/>
    </xf>
    <xf numFmtId="0" fontId="16" fillId="0" borderId="57" xfId="0" applyFont="1" applyBorder="1" applyAlignment="1">
      <alignment horizontal="center" wrapText="1"/>
    </xf>
    <xf numFmtId="2" fontId="33" fillId="0" borderId="6" xfId="0" applyNumberFormat="1" applyFont="1" applyBorder="1" applyAlignment="1">
      <alignment horizontal="center" wrapText="1"/>
    </xf>
    <xf numFmtId="2" fontId="16" fillId="0" borderId="63" xfId="0" applyNumberFormat="1" applyFont="1" applyBorder="1" applyAlignment="1">
      <alignment horizontal="center" wrapText="1"/>
    </xf>
    <xf numFmtId="0" fontId="16" fillId="0" borderId="53" xfId="0" applyFont="1" applyBorder="1" applyAlignment="1">
      <alignment horizontal="center" wrapText="1"/>
    </xf>
    <xf numFmtId="0" fontId="16" fillId="0" borderId="54" xfId="0" applyFont="1" applyBorder="1" applyAlignment="1">
      <alignment horizontal="center" wrapText="1"/>
    </xf>
    <xf numFmtId="0" fontId="16" fillId="0" borderId="21" xfId="0" applyFont="1" applyFill="1" applyBorder="1" applyAlignment="1">
      <alignment horizontal="center" wrapText="1"/>
    </xf>
    <xf numFmtId="0" fontId="16" fillId="0" borderId="65" xfId="0" applyFont="1" applyBorder="1" applyAlignment="1">
      <alignment horizontal="center" wrapText="1"/>
    </xf>
    <xf numFmtId="0" fontId="16" fillId="2" borderId="27" xfId="0" applyFont="1" applyFill="1" applyBorder="1" applyAlignment="1">
      <alignment horizontal="left" wrapText="1"/>
    </xf>
    <xf numFmtId="0" fontId="33" fillId="0" borderId="5" xfId="0" applyFont="1" applyBorder="1" applyAlignment="1">
      <alignment horizontal="center" wrapText="1"/>
    </xf>
    <xf numFmtId="0" fontId="33" fillId="0" borderId="28" xfId="0" applyFont="1" applyBorder="1" applyAlignment="1">
      <alignment horizontal="center" wrapText="1"/>
    </xf>
    <xf numFmtId="0" fontId="4" fillId="0" borderId="22" xfId="0" applyFont="1" applyBorder="1" applyAlignment="1">
      <alignment horizontal="left" wrapText="1"/>
    </xf>
    <xf numFmtId="0" fontId="33" fillId="0" borderId="47" xfId="0" applyFont="1" applyBorder="1"/>
    <xf numFmtId="0" fontId="33" fillId="0" borderId="50" xfId="0" applyFont="1" applyBorder="1"/>
    <xf numFmtId="0" fontId="33" fillId="0" borderId="64" xfId="0" applyFont="1" applyBorder="1"/>
    <xf numFmtId="2" fontId="33" fillId="0" borderId="3" xfId="0" applyNumberFormat="1" applyFont="1" applyBorder="1"/>
    <xf numFmtId="0" fontId="33" fillId="0" borderId="2" xfId="0" applyFont="1" applyBorder="1"/>
    <xf numFmtId="2" fontId="33" fillId="0" borderId="1" xfId="0" applyNumberFormat="1" applyFont="1" applyBorder="1"/>
    <xf numFmtId="0" fontId="4" fillId="2" borderId="22" xfId="0" applyFont="1" applyFill="1" applyBorder="1" applyAlignment="1">
      <alignment horizontal="left" wrapText="1"/>
    </xf>
    <xf numFmtId="0" fontId="33" fillId="0" borderId="48" xfId="0" applyFont="1" applyBorder="1"/>
    <xf numFmtId="0" fontId="16" fillId="0" borderId="63" xfId="0" applyFont="1" applyBorder="1" applyAlignment="1">
      <alignment horizontal="right"/>
    </xf>
    <xf numFmtId="0" fontId="16" fillId="0" borderId="62" xfId="0" applyFont="1" applyBorder="1" applyAlignment="1">
      <alignment horizontal="right"/>
    </xf>
    <xf numFmtId="0" fontId="16" fillId="0" borderId="6" xfId="0" applyFont="1" applyBorder="1" applyAlignment="1">
      <alignment horizontal="right"/>
    </xf>
    <xf numFmtId="2" fontId="33" fillId="0" borderId="5" xfId="0" applyNumberFormat="1" applyFont="1" applyBorder="1"/>
    <xf numFmtId="0" fontId="8" fillId="0" borderId="12" xfId="0" applyFont="1" applyBorder="1" applyAlignment="1">
      <alignment horizontal="left" wrapText="1"/>
    </xf>
    <xf numFmtId="0" fontId="33" fillId="0" borderId="8" xfId="0" applyFont="1" applyBorder="1" applyAlignment="1">
      <alignment horizontal="center" wrapText="1"/>
    </xf>
    <xf numFmtId="0" fontId="33" fillId="0" borderId="20" xfId="0" applyFont="1" applyBorder="1" applyAlignment="1">
      <alignment horizontal="center" wrapText="1"/>
    </xf>
    <xf numFmtId="0" fontId="33" fillId="0" borderId="47" xfId="0" applyFont="1" applyBorder="1" applyAlignment="1">
      <alignment wrapText="1"/>
    </xf>
    <xf numFmtId="2" fontId="33" fillId="0" borderId="6" xfId="0" applyNumberFormat="1" applyFont="1" applyBorder="1" applyAlignment="1">
      <alignment wrapText="1"/>
    </xf>
    <xf numFmtId="0" fontId="33" fillId="0" borderId="20" xfId="0" applyFont="1" applyBorder="1" applyAlignment="1">
      <alignment wrapText="1"/>
    </xf>
    <xf numFmtId="0" fontId="33" fillId="0" borderId="36" xfId="0" applyFont="1" applyBorder="1" applyAlignment="1">
      <alignment wrapText="1"/>
    </xf>
    <xf numFmtId="0" fontId="0" fillId="0" borderId="9" xfId="0" applyBorder="1"/>
    <xf numFmtId="0" fontId="37" fillId="0" borderId="16" xfId="0" applyFont="1" applyBorder="1"/>
    <xf numFmtId="0" fontId="16" fillId="2" borderId="58" xfId="0" applyFont="1" applyFill="1" applyBorder="1" applyAlignment="1">
      <alignment wrapText="1"/>
    </xf>
    <xf numFmtId="2" fontId="16" fillId="2" borderId="2" xfId="0" applyNumberFormat="1" applyFont="1" applyFill="1" applyBorder="1" applyAlignment="1">
      <alignment wrapText="1"/>
    </xf>
    <xf numFmtId="0" fontId="16" fillId="2" borderId="31" xfId="0" applyFont="1" applyFill="1" applyBorder="1" applyAlignment="1">
      <alignment wrapText="1"/>
    </xf>
    <xf numFmtId="0" fontId="16" fillId="2" borderId="26" xfId="0" applyFont="1" applyFill="1" applyBorder="1" applyAlignment="1">
      <alignment wrapText="1"/>
    </xf>
    <xf numFmtId="0" fontId="35" fillId="0" borderId="0" xfId="0" applyFont="1" applyAlignment="1">
      <alignment horizontal="center"/>
    </xf>
    <xf numFmtId="0" fontId="3" fillId="2" borderId="4" xfId="0" applyFont="1" applyFill="1" applyBorder="1" applyAlignment="1">
      <alignment horizontal="left" wrapText="1"/>
    </xf>
    <xf numFmtId="0" fontId="9" fillId="2" borderId="6" xfId="0" applyFont="1" applyFill="1" applyBorder="1" applyAlignment="1">
      <alignment horizontal="left" wrapText="1"/>
    </xf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right" vertical="center" wrapText="1"/>
    </xf>
    <xf numFmtId="2" fontId="3" fillId="0" borderId="3" xfId="0" applyNumberFormat="1" applyFont="1" applyBorder="1" applyAlignment="1">
      <alignment horizontal="right" vertical="center" wrapText="1"/>
    </xf>
    <xf numFmtId="0" fontId="38" fillId="0" borderId="16" xfId="0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22" fillId="0" borderId="17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wrapText="1"/>
    </xf>
    <xf numFmtId="0" fontId="12" fillId="2" borderId="6" xfId="0" applyFont="1" applyFill="1" applyBorder="1" applyAlignment="1">
      <alignment horizontal="left" wrapText="1"/>
    </xf>
    <xf numFmtId="0" fontId="16" fillId="0" borderId="63" xfId="0" applyFont="1" applyBorder="1" applyAlignment="1">
      <alignment vertical="top" wrapText="1"/>
    </xf>
    <xf numFmtId="0" fontId="16" fillId="2" borderId="2" xfId="0" applyFont="1" applyFill="1" applyBorder="1" applyAlignment="1">
      <alignment wrapText="1"/>
    </xf>
    <xf numFmtId="2" fontId="16" fillId="2" borderId="1" xfId="0" applyNumberFormat="1" applyFont="1" applyFill="1" applyBorder="1" applyAlignment="1">
      <alignment wrapText="1"/>
    </xf>
    <xf numFmtId="2" fontId="14" fillId="0" borderId="1" xfId="15" applyNumberFormat="1" applyFont="1" applyBorder="1" applyAlignment="1">
      <alignment horizontal="right" vertical="center" wrapText="1"/>
    </xf>
    <xf numFmtId="2" fontId="16" fillId="0" borderId="1" xfId="0" applyNumberFormat="1" applyFont="1" applyBorder="1" applyAlignment="1">
      <alignment vertical="top" wrapText="1"/>
    </xf>
    <xf numFmtId="0" fontId="2" fillId="0" borderId="4" xfId="0" applyFont="1" applyBorder="1" applyAlignment="1">
      <alignment wrapText="1"/>
    </xf>
    <xf numFmtId="0" fontId="33" fillId="0" borderId="70" xfId="0" applyFont="1" applyBorder="1"/>
    <xf numFmtId="0" fontId="7" fillId="0" borderId="7" xfId="0" applyFont="1" applyBorder="1" applyAlignment="1">
      <alignment wrapText="1"/>
    </xf>
    <xf numFmtId="0" fontId="34" fillId="2" borderId="6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vertical="center" wrapText="1"/>
    </xf>
    <xf numFmtId="2" fontId="33" fillId="0" borderId="69" xfId="0" applyNumberFormat="1" applyFont="1" applyBorder="1"/>
    <xf numFmtId="0" fontId="33" fillId="0" borderId="35" xfId="0" applyFont="1" applyBorder="1"/>
    <xf numFmtId="0" fontId="33" fillId="0" borderId="1" xfId="0" applyFont="1" applyBorder="1"/>
    <xf numFmtId="0" fontId="24" fillId="0" borderId="0" xfId="0" applyFont="1"/>
    <xf numFmtId="2" fontId="33" fillId="0" borderId="25" xfId="0" applyNumberFormat="1" applyFont="1" applyBorder="1"/>
    <xf numFmtId="0" fontId="33" fillId="0" borderId="21" xfId="0" applyFont="1" applyBorder="1"/>
    <xf numFmtId="0" fontId="16" fillId="0" borderId="54" xfId="0" applyFont="1" applyBorder="1" applyAlignment="1">
      <alignment horizontal="left" wrapText="1"/>
    </xf>
    <xf numFmtId="0" fontId="34" fillId="2" borderId="22" xfId="0" applyFont="1" applyFill="1" applyBorder="1" applyAlignment="1">
      <alignment horizontal="center" wrapText="1"/>
    </xf>
    <xf numFmtId="0" fontId="16" fillId="0" borderId="19" xfId="0" applyFont="1" applyBorder="1" applyAlignment="1">
      <alignment horizontal="right"/>
    </xf>
    <xf numFmtId="0" fontId="33" fillId="0" borderId="48" xfId="0" applyFont="1" applyBorder="1" applyAlignment="1">
      <alignment horizontal="center" wrapText="1"/>
    </xf>
    <xf numFmtId="0" fontId="16" fillId="0" borderId="70" xfId="0" applyFont="1" applyBorder="1" applyAlignment="1">
      <alignment wrapText="1"/>
    </xf>
    <xf numFmtId="0" fontId="16" fillId="0" borderId="70" xfId="0" applyFont="1" applyBorder="1" applyAlignment="1">
      <alignment horizontal="right"/>
    </xf>
    <xf numFmtId="0" fontId="16" fillId="0" borderId="69" xfId="0" applyFont="1" applyBorder="1" applyAlignment="1">
      <alignment horizontal="right"/>
    </xf>
    <xf numFmtId="0" fontId="16" fillId="0" borderId="35" xfId="0" applyFont="1" applyFill="1" applyBorder="1" applyAlignment="1">
      <alignment horizontal="center" wrapText="1"/>
    </xf>
    <xf numFmtId="1" fontId="34" fillId="0" borderId="25" xfId="0" applyNumberFormat="1" applyFont="1" applyBorder="1"/>
    <xf numFmtId="0" fontId="16" fillId="0" borderId="61" xfId="0" applyFont="1" applyFill="1" applyBorder="1" applyAlignment="1">
      <alignment horizontal="center" wrapText="1"/>
    </xf>
    <xf numFmtId="0" fontId="16" fillId="0" borderId="9" xfId="0" applyFont="1" applyFill="1" applyBorder="1" applyAlignment="1">
      <alignment horizontal="center" wrapText="1"/>
    </xf>
    <xf numFmtId="0" fontId="16" fillId="0" borderId="3" xfId="0" applyFont="1" applyFill="1" applyBorder="1" applyAlignment="1">
      <alignment horizontal="center" wrapText="1"/>
    </xf>
    <xf numFmtId="0" fontId="33" fillId="0" borderId="3" xfId="0" applyFont="1" applyBorder="1" applyAlignment="1">
      <alignment horizontal="left" wrapText="1"/>
    </xf>
    <xf numFmtId="0" fontId="16" fillId="0" borderId="3" xfId="0" applyFont="1" applyFill="1" applyBorder="1" applyAlignment="1">
      <alignment horizontal="left" wrapText="1"/>
    </xf>
    <xf numFmtId="0" fontId="14" fillId="0" borderId="4" xfId="0" applyFont="1" applyBorder="1" applyAlignment="1">
      <alignment wrapText="1"/>
    </xf>
    <xf numFmtId="0" fontId="33" fillId="0" borderId="69" xfId="0" applyFont="1" applyBorder="1" applyAlignment="1">
      <alignment horizontal="left" wrapText="1"/>
    </xf>
    <xf numFmtId="0" fontId="4" fillId="0" borderId="35" xfId="0" applyFont="1" applyBorder="1" applyAlignment="1">
      <alignment horizontal="left" wrapText="1"/>
    </xf>
    <xf numFmtId="0" fontId="34" fillId="2" borderId="50" xfId="0" applyFont="1" applyFill="1" applyBorder="1" applyAlignment="1">
      <alignment horizontal="center" wrapText="1"/>
    </xf>
    <xf numFmtId="0" fontId="16" fillId="2" borderId="9" xfId="0" applyFont="1" applyFill="1" applyBorder="1" applyAlignment="1">
      <alignment horizontal="center" wrapText="1"/>
    </xf>
    <xf numFmtId="2" fontId="34" fillId="2" borderId="7" xfId="0" applyNumberFormat="1" applyFont="1" applyFill="1" applyBorder="1" applyAlignment="1">
      <alignment horizontal="center" wrapText="1"/>
    </xf>
    <xf numFmtId="2" fontId="33" fillId="0" borderId="70" xfId="0" applyNumberFormat="1" applyFont="1" applyBorder="1" applyAlignment="1">
      <alignment horizontal="center" wrapText="1"/>
    </xf>
    <xf numFmtId="0" fontId="34" fillId="2" borderId="41" xfId="0" applyFont="1" applyFill="1" applyBorder="1" applyAlignment="1">
      <alignment horizontal="center" wrapText="1"/>
    </xf>
    <xf numFmtId="0" fontId="16" fillId="2" borderId="3" xfId="0" applyFont="1" applyFill="1" applyBorder="1" applyAlignment="1">
      <alignment horizontal="center" wrapText="1"/>
    </xf>
    <xf numFmtId="0" fontId="33" fillId="0" borderId="69" xfId="0" applyFont="1" applyBorder="1" applyAlignment="1">
      <alignment horizontal="center" wrapText="1"/>
    </xf>
    <xf numFmtId="0" fontId="33" fillId="0" borderId="19" xfId="0" applyFont="1" applyBorder="1" applyAlignment="1">
      <alignment horizontal="center" wrapText="1"/>
    </xf>
    <xf numFmtId="0" fontId="16" fillId="2" borderId="61" xfId="0" applyFont="1" applyFill="1" applyBorder="1" applyAlignment="1">
      <alignment horizontal="center" wrapText="1"/>
    </xf>
    <xf numFmtId="0" fontId="33" fillId="0" borderId="12" xfId="0" applyFont="1" applyBorder="1" applyAlignment="1">
      <alignment horizontal="center" wrapText="1"/>
    </xf>
    <xf numFmtId="0" fontId="16" fillId="2" borderId="35" xfId="0" applyFont="1" applyFill="1" applyBorder="1" applyAlignment="1">
      <alignment horizontal="center" wrapText="1"/>
    </xf>
    <xf numFmtId="0" fontId="2" fillId="2" borderId="35" xfId="0" applyFont="1" applyFill="1" applyBorder="1" applyAlignment="1">
      <alignment horizontal="left" wrapText="1"/>
    </xf>
    <xf numFmtId="0" fontId="2" fillId="0" borderId="35" xfId="0" applyFont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22" xfId="0" applyFont="1" applyFill="1" applyBorder="1" applyAlignment="1">
      <alignment horizontal="left" wrapText="1"/>
    </xf>
    <xf numFmtId="0" fontId="10" fillId="0" borderId="51" xfId="0" applyFont="1" applyBorder="1" applyAlignment="1">
      <alignment horizontal="center" wrapText="1"/>
    </xf>
    <xf numFmtId="2" fontId="10" fillId="0" borderId="4" xfId="0" applyNumberFormat="1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0" fontId="10" fillId="0" borderId="21" xfId="0" applyFont="1" applyBorder="1" applyAlignment="1">
      <alignment horizontal="center" wrapText="1"/>
    </xf>
    <xf numFmtId="1" fontId="16" fillId="2" borderId="8" xfId="0" applyNumberFormat="1" applyFont="1" applyFill="1" applyBorder="1" applyAlignment="1">
      <alignment horizontal="right" wrapText="1"/>
    </xf>
    <xf numFmtId="1" fontId="16" fillId="0" borderId="11" xfId="0" applyNumberFormat="1" applyFont="1" applyBorder="1" applyAlignment="1">
      <alignment horizontal="right" wrapText="1"/>
    </xf>
    <xf numFmtId="1" fontId="16" fillId="2" borderId="9" xfId="0" applyNumberFormat="1" applyFont="1" applyFill="1" applyBorder="1" applyAlignment="1">
      <alignment horizontal="right" wrapText="1"/>
    </xf>
    <xf numFmtId="1" fontId="16" fillId="2" borderId="11" xfId="0" applyNumberFormat="1" applyFont="1" applyFill="1" applyBorder="1" applyAlignment="1">
      <alignment horizontal="right" wrapText="1"/>
    </xf>
    <xf numFmtId="1" fontId="14" fillId="2" borderId="11" xfId="0" applyNumberFormat="1" applyFont="1" applyFill="1" applyBorder="1" applyAlignment="1">
      <alignment horizontal="right" wrapText="1"/>
    </xf>
    <xf numFmtId="1" fontId="33" fillId="0" borderId="11" xfId="0" applyNumberFormat="1" applyFont="1" applyBorder="1" applyAlignment="1">
      <alignment horizontal="right" wrapText="1"/>
    </xf>
    <xf numFmtId="1" fontId="33" fillId="4" borderId="11" xfId="0" applyNumberFormat="1" applyFont="1" applyFill="1" applyBorder="1" applyAlignment="1">
      <alignment horizontal="right" wrapText="1"/>
    </xf>
    <xf numFmtId="1" fontId="10" fillId="0" borderId="11" xfId="0" applyNumberFormat="1" applyFont="1" applyBorder="1" applyAlignment="1">
      <alignment horizontal="right" wrapText="1"/>
    </xf>
    <xf numFmtId="1" fontId="33" fillId="0" borderId="45" xfId="0" applyNumberFormat="1" applyFont="1" applyBorder="1" applyAlignment="1">
      <alignment horizontal="right" wrapText="1"/>
    </xf>
    <xf numFmtId="1" fontId="33" fillId="0" borderId="8" xfId="0" applyNumberFormat="1" applyFont="1" applyBorder="1" applyAlignment="1">
      <alignment horizontal="right" wrapText="1"/>
    </xf>
    <xf numFmtId="1" fontId="16" fillId="0" borderId="11" xfId="0" applyNumberFormat="1" applyFont="1" applyFill="1" applyBorder="1" applyAlignment="1">
      <alignment horizontal="right" wrapText="1"/>
    </xf>
    <xf numFmtId="1" fontId="34" fillId="2" borderId="11" xfId="0" applyNumberFormat="1" applyFont="1" applyFill="1" applyBorder="1" applyAlignment="1">
      <alignment horizontal="right" wrapText="1"/>
    </xf>
    <xf numFmtId="1" fontId="14" fillId="0" borderId="11" xfId="0" applyNumberFormat="1" applyFont="1" applyBorder="1" applyAlignment="1">
      <alignment horizontal="right" wrapText="1"/>
    </xf>
    <xf numFmtId="1" fontId="16" fillId="0" borderId="9" xfId="0" applyNumberFormat="1" applyFont="1" applyBorder="1" applyAlignment="1">
      <alignment horizontal="right" wrapText="1"/>
    </xf>
    <xf numFmtId="1" fontId="16" fillId="0" borderId="45" xfId="0" applyNumberFormat="1" applyFont="1" applyBorder="1" applyAlignment="1">
      <alignment horizontal="right" wrapText="1"/>
    </xf>
    <xf numFmtId="1" fontId="33" fillId="0" borderId="9" xfId="0" applyNumberFormat="1" applyFont="1" applyBorder="1" applyAlignment="1">
      <alignment horizontal="right" wrapText="1"/>
    </xf>
    <xf numFmtId="1" fontId="16" fillId="0" borderId="9" xfId="0" applyNumberFormat="1" applyFont="1" applyFill="1" applyBorder="1" applyAlignment="1">
      <alignment horizontal="right" wrapText="1"/>
    </xf>
    <xf numFmtId="0" fontId="4" fillId="2" borderId="28" xfId="0" applyFont="1" applyFill="1" applyBorder="1" applyAlignment="1">
      <alignment horizontal="left" wrapText="1"/>
    </xf>
    <xf numFmtId="1" fontId="14" fillId="0" borderId="11" xfId="1" applyNumberFormat="1" applyFont="1" applyBorder="1" applyAlignment="1">
      <alignment horizontal="right" wrapText="1"/>
    </xf>
    <xf numFmtId="1" fontId="16" fillId="2" borderId="16" xfId="0" applyNumberFormat="1" applyFont="1" applyFill="1" applyBorder="1" applyAlignment="1">
      <alignment horizontal="right" wrapText="1"/>
    </xf>
    <xf numFmtId="1" fontId="16" fillId="0" borderId="10" xfId="0" applyNumberFormat="1" applyFont="1" applyBorder="1" applyAlignment="1">
      <alignment horizontal="right" wrapText="1"/>
    </xf>
    <xf numFmtId="1" fontId="16" fillId="0" borderId="8" xfId="0" applyNumberFormat="1" applyFont="1" applyFill="1" applyBorder="1" applyAlignment="1">
      <alignment horizontal="right" wrapText="1"/>
    </xf>
    <xf numFmtId="0" fontId="44" fillId="0" borderId="0" xfId="0" applyFont="1" applyFill="1" applyBorder="1" applyAlignment="1">
      <alignment horizontal="left" vertical="center"/>
    </xf>
    <xf numFmtId="0" fontId="22" fillId="0" borderId="40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55" xfId="0" applyFont="1" applyFill="1" applyBorder="1" applyAlignment="1">
      <alignment horizontal="center" vertical="center" wrapText="1"/>
    </xf>
    <xf numFmtId="0" fontId="22" fillId="0" borderId="44" xfId="0" applyFont="1" applyFill="1" applyBorder="1" applyAlignment="1">
      <alignment horizontal="center" vertical="center" wrapText="1"/>
    </xf>
    <xf numFmtId="0" fontId="22" fillId="0" borderId="47" xfId="0" applyFont="1" applyFill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36" xfId="0" applyFont="1" applyFill="1" applyBorder="1" applyAlignment="1">
      <alignment horizontal="center" vertical="center" wrapText="1"/>
    </xf>
    <xf numFmtId="0" fontId="38" fillId="0" borderId="46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/>
    </xf>
    <xf numFmtId="0" fontId="38" fillId="0" borderId="36" xfId="0" applyFont="1" applyBorder="1" applyAlignment="1">
      <alignment horizontal="center"/>
    </xf>
    <xf numFmtId="0" fontId="38" fillId="0" borderId="45" xfId="0" applyFont="1" applyBorder="1" applyAlignment="1">
      <alignment horizontal="center" vertical="center"/>
    </xf>
    <xf numFmtId="0" fontId="40" fillId="0" borderId="40" xfId="0" applyFont="1" applyBorder="1" applyAlignment="1">
      <alignment horizontal="center" vertical="center" wrapText="1"/>
    </xf>
    <xf numFmtId="0" fontId="40" fillId="0" borderId="34" xfId="0" applyFont="1" applyBorder="1" applyAlignment="1">
      <alignment horizontal="center" vertical="center" wrapText="1"/>
    </xf>
    <xf numFmtId="0" fontId="38" fillId="0" borderId="38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38" fillId="0" borderId="55" xfId="0" applyFont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22" fillId="0" borderId="38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right" wrapText="1"/>
    </xf>
    <xf numFmtId="0" fontId="22" fillId="0" borderId="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33" fillId="0" borderId="30" xfId="21" applyNumberFormat="1" applyFont="1" applyBorder="1" applyAlignment="1">
      <alignment horizontal="right" vertical="center" wrapText="1"/>
    </xf>
    <xf numFmtId="0" fontId="33" fillId="0" borderId="7" xfId="22" applyNumberFormat="1" applyFont="1" applyBorder="1" applyAlignment="1">
      <alignment horizontal="right" vertical="center" wrapText="1"/>
    </xf>
    <xf numFmtId="0" fontId="33" fillId="0" borderId="30" xfId="22" applyNumberFormat="1" applyFont="1" applyBorder="1" applyAlignment="1">
      <alignment horizontal="right" vertical="center" wrapText="1"/>
    </xf>
    <xf numFmtId="0" fontId="1" fillId="2" borderId="4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0" fontId="1" fillId="0" borderId="7" xfId="22" applyFont="1" applyBorder="1" applyAlignment="1">
      <alignment horizontal="right" vertical="center" wrapText="1"/>
    </xf>
    <xf numFmtId="0" fontId="33" fillId="0" borderId="4" xfId="21" applyNumberFormat="1" applyFont="1" applyBorder="1" applyAlignment="1">
      <alignment horizontal="right" vertical="center" wrapText="1"/>
    </xf>
    <xf numFmtId="0" fontId="33" fillId="0" borderId="4" xfId="22" applyNumberFormat="1" applyFont="1" applyBorder="1" applyAlignment="1">
      <alignment horizontal="right" vertical="center" wrapText="1"/>
    </xf>
    <xf numFmtId="2" fontId="33" fillId="0" borderId="3" xfId="22" applyNumberFormat="1" applyFont="1" applyBorder="1" applyAlignment="1">
      <alignment horizontal="right" vertical="center" wrapText="1"/>
    </xf>
    <xf numFmtId="0" fontId="33" fillId="0" borderId="82" xfId="21" applyNumberFormat="1" applyFont="1" applyBorder="1" applyAlignment="1">
      <alignment horizontal="right" vertical="center" wrapText="1"/>
    </xf>
    <xf numFmtId="0" fontId="33" fillId="0" borderId="82" xfId="22" applyNumberFormat="1" applyFont="1" applyBorder="1" applyAlignment="1">
      <alignment horizontal="right" vertical="center" wrapText="1"/>
    </xf>
    <xf numFmtId="0" fontId="33" fillId="0" borderId="4" xfId="22" applyNumberFormat="1" applyFont="1" applyBorder="1" applyAlignment="1">
      <alignment horizontal="right" vertical="center" wrapText="1"/>
    </xf>
    <xf numFmtId="2" fontId="33" fillId="0" borderId="3" xfId="22" applyNumberFormat="1" applyFont="1" applyBorder="1" applyAlignment="1">
      <alignment horizontal="right" vertical="center" wrapText="1"/>
    </xf>
    <xf numFmtId="0" fontId="33" fillId="0" borderId="82" xfId="21" applyNumberFormat="1" applyFont="1" applyBorder="1" applyAlignment="1">
      <alignment horizontal="right" vertical="center" wrapText="1"/>
    </xf>
    <xf numFmtId="0" fontId="33" fillId="0" borderId="82" xfId="22" applyNumberFormat="1" applyFont="1" applyBorder="1" applyAlignment="1">
      <alignment horizontal="right" vertical="center" wrapText="1"/>
    </xf>
    <xf numFmtId="0" fontId="33" fillId="0" borderId="4" xfId="22" applyNumberFormat="1" applyFont="1" applyBorder="1" applyAlignment="1">
      <alignment horizontal="right" vertical="center" wrapText="1"/>
    </xf>
    <xf numFmtId="2" fontId="33" fillId="0" borderId="3" xfId="22" applyNumberFormat="1" applyFont="1" applyBorder="1" applyAlignment="1">
      <alignment horizontal="right" vertical="center" wrapText="1"/>
    </xf>
    <xf numFmtId="0" fontId="33" fillId="0" borderId="82" xfId="21" applyNumberFormat="1" applyFont="1" applyBorder="1" applyAlignment="1">
      <alignment horizontal="right" vertical="center" wrapText="1"/>
    </xf>
    <xf numFmtId="0" fontId="33" fillId="0" borderId="82" xfId="22" applyNumberFormat="1" applyFont="1" applyBorder="1" applyAlignment="1">
      <alignment horizontal="right" vertical="center" wrapText="1"/>
    </xf>
    <xf numFmtId="0" fontId="33" fillId="0" borderId="4" xfId="22" applyNumberFormat="1" applyFont="1" applyBorder="1" applyAlignment="1">
      <alignment horizontal="right" vertical="center" wrapText="1"/>
    </xf>
    <xf numFmtId="2" fontId="33" fillId="0" borderId="3" xfId="22" applyNumberFormat="1" applyFont="1" applyBorder="1" applyAlignment="1">
      <alignment horizontal="right" vertical="center" wrapText="1"/>
    </xf>
    <xf numFmtId="0" fontId="33" fillId="0" borderId="82" xfId="21" applyNumberFormat="1" applyFont="1" applyBorder="1" applyAlignment="1">
      <alignment horizontal="right" vertical="center" wrapText="1"/>
    </xf>
    <xf numFmtId="0" fontId="33" fillId="0" borderId="82" xfId="22" applyNumberFormat="1" applyFont="1" applyBorder="1" applyAlignment="1">
      <alignment horizontal="right" vertical="center" wrapText="1"/>
    </xf>
    <xf numFmtId="0" fontId="33" fillId="0" borderId="4" xfId="22" applyNumberFormat="1" applyFont="1" applyBorder="1" applyAlignment="1">
      <alignment horizontal="right" vertical="center" wrapText="1"/>
    </xf>
    <xf numFmtId="2" fontId="33" fillId="0" borderId="3" xfId="22" applyNumberFormat="1" applyFont="1" applyBorder="1" applyAlignment="1">
      <alignment horizontal="right" vertical="center" wrapText="1"/>
    </xf>
    <xf numFmtId="0" fontId="33" fillId="0" borderId="82" xfId="21" applyNumberFormat="1" applyFont="1" applyBorder="1" applyAlignment="1">
      <alignment horizontal="right" vertical="center" wrapText="1"/>
    </xf>
    <xf numFmtId="0" fontId="33" fillId="0" borderId="82" xfId="22" applyNumberFormat="1" applyFont="1" applyBorder="1" applyAlignment="1">
      <alignment horizontal="right" vertical="center" wrapText="1"/>
    </xf>
    <xf numFmtId="0" fontId="33" fillId="0" borderId="4" xfId="22" applyNumberFormat="1" applyFont="1" applyBorder="1" applyAlignment="1">
      <alignment horizontal="right" vertical="center" wrapText="1"/>
    </xf>
    <xf numFmtId="2" fontId="33" fillId="0" borderId="3" xfId="22" applyNumberFormat="1" applyFont="1" applyBorder="1" applyAlignment="1">
      <alignment horizontal="right" vertical="center" wrapText="1"/>
    </xf>
    <xf numFmtId="0" fontId="33" fillId="0" borderId="82" xfId="21" applyNumberFormat="1" applyFont="1" applyBorder="1" applyAlignment="1">
      <alignment horizontal="right" vertical="center" wrapText="1"/>
    </xf>
    <xf numFmtId="0" fontId="33" fillId="0" borderId="82" xfId="22" applyNumberFormat="1" applyFont="1" applyBorder="1" applyAlignment="1">
      <alignment horizontal="right" vertical="center" wrapText="1"/>
    </xf>
    <xf numFmtId="0" fontId="33" fillId="0" borderId="4" xfId="22" applyNumberFormat="1" applyFont="1" applyBorder="1" applyAlignment="1">
      <alignment horizontal="right" vertical="center" wrapText="1"/>
    </xf>
    <xf numFmtId="2" fontId="33" fillId="0" borderId="3" xfId="22" applyNumberFormat="1" applyFont="1" applyBorder="1" applyAlignment="1">
      <alignment horizontal="right" vertical="center" wrapText="1"/>
    </xf>
    <xf numFmtId="2" fontId="33" fillId="0" borderId="32" xfId="22" applyNumberFormat="1" applyFont="1" applyBorder="1" applyAlignment="1">
      <alignment horizontal="right" vertical="center" wrapText="1"/>
    </xf>
    <xf numFmtId="0" fontId="33" fillId="0" borderId="82" xfId="21" applyNumberFormat="1" applyFont="1" applyBorder="1" applyAlignment="1">
      <alignment horizontal="right" vertical="center" wrapText="1"/>
    </xf>
    <xf numFmtId="0" fontId="33" fillId="0" borderId="82" xfId="22" applyNumberFormat="1" applyFont="1" applyBorder="1" applyAlignment="1">
      <alignment horizontal="right" vertical="center" wrapText="1"/>
    </xf>
    <xf numFmtId="0" fontId="33" fillId="0" borderId="4" xfId="22" applyNumberFormat="1" applyFont="1" applyBorder="1" applyAlignment="1">
      <alignment horizontal="right" vertical="center" wrapText="1"/>
    </xf>
    <xf numFmtId="2" fontId="33" fillId="0" borderId="3" xfId="22" applyNumberFormat="1" applyFont="1" applyBorder="1" applyAlignment="1">
      <alignment horizontal="right" vertical="center" wrapText="1"/>
    </xf>
    <xf numFmtId="0" fontId="33" fillId="0" borderId="4" xfId="22" applyNumberFormat="1" applyFont="1" applyBorder="1" applyAlignment="1">
      <alignment horizontal="right" vertical="center" wrapText="1"/>
    </xf>
    <xf numFmtId="2" fontId="33" fillId="0" borderId="3" xfId="22" applyNumberFormat="1" applyFont="1" applyBorder="1" applyAlignment="1">
      <alignment horizontal="right" vertical="center" wrapText="1"/>
    </xf>
    <xf numFmtId="0" fontId="1" fillId="2" borderId="82" xfId="22" applyFont="1" applyFill="1" applyBorder="1" applyAlignment="1">
      <alignment horizontal="right"/>
    </xf>
    <xf numFmtId="2" fontId="1" fillId="0" borderId="32" xfId="22" applyNumberFormat="1" applyFont="1" applyBorder="1" applyAlignment="1">
      <alignment horizontal="right" vertical="center" wrapText="1"/>
    </xf>
    <xf numFmtId="0" fontId="33" fillId="0" borderId="4" xfId="22" applyNumberFormat="1" applyFont="1" applyBorder="1" applyAlignment="1">
      <alignment horizontal="right" vertical="center" wrapText="1"/>
    </xf>
    <xf numFmtId="2" fontId="33" fillId="0" borderId="3" xfId="22" applyNumberFormat="1" applyFont="1" applyBorder="1" applyAlignment="1">
      <alignment horizontal="right" vertical="center" wrapText="1"/>
    </xf>
    <xf numFmtId="0" fontId="33" fillId="0" borderId="2" xfId="21" applyNumberFormat="1" applyFont="1" applyBorder="1" applyAlignment="1">
      <alignment horizontal="right" vertical="center" wrapText="1"/>
    </xf>
    <xf numFmtId="0" fontId="33" fillId="0" borderId="2" xfId="22" applyNumberFormat="1" applyFont="1" applyBorder="1" applyAlignment="1">
      <alignment horizontal="right" vertical="center" wrapText="1"/>
    </xf>
    <xf numFmtId="2" fontId="33" fillId="0" borderId="1" xfId="22" applyNumberFormat="1" applyFont="1" applyBorder="1" applyAlignment="1">
      <alignment horizontal="right" vertical="center" wrapText="1"/>
    </xf>
    <xf numFmtId="0" fontId="1" fillId="0" borderId="4" xfId="22" applyFont="1" applyBorder="1" applyAlignment="1">
      <alignment horizontal="right" vertical="center" wrapText="1"/>
    </xf>
    <xf numFmtId="0" fontId="1" fillId="2" borderId="4" xfId="22" applyFont="1" applyFill="1" applyBorder="1" applyAlignment="1">
      <alignment horizontal="right" vertical="center" wrapText="1"/>
    </xf>
    <xf numFmtId="2" fontId="1" fillId="0" borderId="3" xfId="22" applyNumberFormat="1" applyFont="1" applyBorder="1" applyAlignment="1">
      <alignment horizontal="right" vertical="center" wrapText="1"/>
    </xf>
    <xf numFmtId="0" fontId="1" fillId="2" borderId="4" xfId="22" applyFont="1" applyFill="1" applyBorder="1" applyAlignment="1">
      <alignment horizontal="right"/>
    </xf>
    <xf numFmtId="0" fontId="1" fillId="2" borderId="7" xfId="22" applyFont="1" applyFill="1" applyBorder="1" applyAlignment="1">
      <alignment horizontal="right"/>
    </xf>
    <xf numFmtId="2" fontId="33" fillId="0" borderId="5" xfId="22" applyNumberFormat="1" applyFont="1" applyBorder="1" applyAlignment="1">
      <alignment horizontal="right" vertical="center" wrapText="1"/>
    </xf>
    <xf numFmtId="166" fontId="33" fillId="0" borderId="38" xfId="21" applyNumberFormat="1" applyFont="1" applyBorder="1" applyAlignment="1">
      <alignment horizontal="right" vertical="center" wrapText="1"/>
    </xf>
    <xf numFmtId="0" fontId="33" fillId="0" borderId="38" xfId="22" applyFont="1" applyBorder="1" applyAlignment="1">
      <alignment horizontal="right" vertical="center" wrapText="1"/>
    </xf>
    <xf numFmtId="0" fontId="1" fillId="2" borderId="7" xfId="22" applyFont="1" applyFill="1" applyBorder="1" applyAlignment="1">
      <alignment horizontal="right" vertical="center" wrapText="1"/>
    </xf>
    <xf numFmtId="0" fontId="1" fillId="0" borderId="4" xfId="22" applyFont="1" applyBorder="1" applyAlignment="1">
      <alignment horizontal="right" vertical="center" wrapText="1"/>
    </xf>
    <xf numFmtId="0" fontId="1" fillId="2" borderId="4" xfId="22" applyFont="1" applyFill="1" applyBorder="1" applyAlignment="1">
      <alignment horizontal="right" vertical="center" wrapText="1"/>
    </xf>
    <xf numFmtId="2" fontId="1" fillId="0" borderId="3" xfId="22" applyNumberFormat="1" applyFont="1" applyBorder="1" applyAlignment="1">
      <alignment horizontal="right" vertical="center" wrapText="1"/>
    </xf>
    <xf numFmtId="0" fontId="1" fillId="2" borderId="4" xfId="22" applyFont="1" applyFill="1" applyBorder="1" applyAlignment="1">
      <alignment horizontal="right"/>
    </xf>
    <xf numFmtId="0" fontId="1" fillId="0" borderId="4" xfId="22" applyFont="1" applyBorder="1" applyAlignment="1">
      <alignment horizontal="right" vertical="center" wrapText="1"/>
    </xf>
    <xf numFmtId="0" fontId="1" fillId="2" borderId="4" xfId="22" applyFont="1" applyFill="1" applyBorder="1" applyAlignment="1">
      <alignment horizontal="right" vertical="center" wrapText="1"/>
    </xf>
    <xf numFmtId="2" fontId="1" fillId="0" borderId="3" xfId="22" applyNumberFormat="1" applyFont="1" applyBorder="1" applyAlignment="1">
      <alignment horizontal="right" vertical="center" wrapText="1"/>
    </xf>
    <xf numFmtId="0" fontId="1" fillId="2" borderId="4" xfId="22" applyFont="1" applyFill="1" applyBorder="1" applyAlignment="1">
      <alignment horizontal="right"/>
    </xf>
    <xf numFmtId="0" fontId="1" fillId="0" borderId="4" xfId="22" applyFont="1" applyBorder="1" applyAlignment="1">
      <alignment horizontal="right" vertical="center" wrapText="1"/>
    </xf>
    <xf numFmtId="0" fontId="1" fillId="2" borderId="4" xfId="22" applyFont="1" applyFill="1" applyBorder="1" applyAlignment="1">
      <alignment horizontal="right" vertical="center" wrapText="1"/>
    </xf>
    <xf numFmtId="2" fontId="1" fillId="0" borderId="3" xfId="22" applyNumberFormat="1" applyFont="1" applyBorder="1" applyAlignment="1">
      <alignment horizontal="right" vertical="center" wrapText="1"/>
    </xf>
    <xf numFmtId="0" fontId="1" fillId="2" borderId="4" xfId="22" applyFont="1" applyFill="1" applyBorder="1" applyAlignment="1">
      <alignment horizontal="right"/>
    </xf>
    <xf numFmtId="0" fontId="1" fillId="0" borderId="4" xfId="22" applyFont="1" applyBorder="1" applyAlignment="1">
      <alignment horizontal="right" vertical="center" wrapText="1"/>
    </xf>
    <xf numFmtId="0" fontId="1" fillId="2" borderId="4" xfId="22" applyFont="1" applyFill="1" applyBorder="1" applyAlignment="1">
      <alignment horizontal="right" vertical="center" wrapText="1"/>
    </xf>
    <xf numFmtId="2" fontId="1" fillId="0" borderId="3" xfId="22" applyNumberFormat="1" applyFont="1" applyBorder="1" applyAlignment="1">
      <alignment horizontal="right" vertical="center" wrapText="1"/>
    </xf>
    <xf numFmtId="0" fontId="1" fillId="2" borderId="4" xfId="22" applyFont="1" applyFill="1" applyBorder="1" applyAlignment="1">
      <alignment horizontal="right"/>
    </xf>
    <xf numFmtId="0" fontId="1" fillId="0" borderId="4" xfId="22" applyFont="1" applyBorder="1" applyAlignment="1">
      <alignment horizontal="right" vertical="center" wrapText="1"/>
    </xf>
    <xf numFmtId="0" fontId="1" fillId="2" borderId="4" xfId="22" applyFont="1" applyFill="1" applyBorder="1" applyAlignment="1">
      <alignment horizontal="right" vertical="center" wrapText="1"/>
    </xf>
    <xf numFmtId="2" fontId="1" fillId="0" borderId="3" xfId="22" applyNumberFormat="1" applyFont="1" applyBorder="1" applyAlignment="1">
      <alignment horizontal="right" vertical="center" wrapText="1"/>
    </xf>
    <xf numFmtId="0" fontId="46" fillId="0" borderId="71" xfId="22" applyFont="1" applyBorder="1" applyAlignment="1">
      <alignment horizontal="right" vertical="center" wrapText="1"/>
    </xf>
    <xf numFmtId="0" fontId="46" fillId="2" borderId="71" xfId="22" applyFont="1" applyFill="1" applyBorder="1" applyAlignment="1">
      <alignment horizontal="right" vertical="center" wrapText="1"/>
    </xf>
    <xf numFmtId="2" fontId="46" fillId="0" borderId="87" xfId="22" applyNumberFormat="1" applyFont="1" applyBorder="1" applyAlignment="1">
      <alignment horizontal="right" vertical="center" wrapText="1"/>
    </xf>
    <xf numFmtId="0" fontId="1" fillId="2" borderId="4" xfId="22" applyFont="1" applyFill="1" applyBorder="1" applyAlignment="1">
      <alignment horizontal="right"/>
    </xf>
    <xf numFmtId="0" fontId="1" fillId="0" borderId="4" xfId="22" applyFont="1" applyBorder="1" applyAlignment="1">
      <alignment horizontal="right" vertical="center" wrapText="1"/>
    </xf>
    <xf numFmtId="0" fontId="1" fillId="2" borderId="4" xfId="22" applyFont="1" applyFill="1" applyBorder="1" applyAlignment="1">
      <alignment horizontal="right" vertical="center" wrapText="1"/>
    </xf>
    <xf numFmtId="2" fontId="1" fillId="0" borderId="3" xfId="22" applyNumberFormat="1" applyFont="1" applyBorder="1" applyAlignment="1">
      <alignment horizontal="right" vertical="center" wrapText="1"/>
    </xf>
    <xf numFmtId="0" fontId="1" fillId="2" borderId="4" xfId="22" applyFont="1" applyFill="1" applyBorder="1" applyAlignment="1">
      <alignment horizontal="right"/>
    </xf>
    <xf numFmtId="0" fontId="1" fillId="0" borderId="4" xfId="22" applyFont="1" applyBorder="1" applyAlignment="1">
      <alignment horizontal="right" vertical="center" wrapText="1"/>
    </xf>
    <xf numFmtId="0" fontId="1" fillId="2" borderId="4" xfId="22" applyFont="1" applyFill="1" applyBorder="1" applyAlignment="1">
      <alignment horizontal="right" vertical="center" wrapText="1"/>
    </xf>
    <xf numFmtId="2" fontId="1" fillId="0" borderId="3" xfId="22" applyNumberFormat="1" applyFont="1" applyBorder="1" applyAlignment="1">
      <alignment horizontal="right" vertical="center" wrapText="1"/>
    </xf>
    <xf numFmtId="0" fontId="1" fillId="2" borderId="4" xfId="22" applyFont="1" applyFill="1" applyBorder="1" applyAlignment="1">
      <alignment horizontal="right"/>
    </xf>
    <xf numFmtId="0" fontId="1" fillId="0" borderId="4" xfId="22" applyFont="1" applyBorder="1" applyAlignment="1">
      <alignment horizontal="right" vertical="center" wrapText="1"/>
    </xf>
    <xf numFmtId="0" fontId="1" fillId="2" borderId="4" xfId="22" applyFont="1" applyFill="1" applyBorder="1" applyAlignment="1">
      <alignment horizontal="right" vertical="center" wrapText="1"/>
    </xf>
    <xf numFmtId="2" fontId="1" fillId="0" borderId="3" xfId="22" applyNumberFormat="1" applyFont="1" applyBorder="1" applyAlignment="1">
      <alignment horizontal="right" vertical="center" wrapText="1"/>
    </xf>
    <xf numFmtId="0" fontId="1" fillId="2" borderId="4" xfId="22" applyFont="1" applyFill="1" applyBorder="1" applyAlignment="1">
      <alignment horizontal="right"/>
    </xf>
    <xf numFmtId="0" fontId="1" fillId="0" borderId="82" xfId="22" applyFont="1" applyBorder="1" applyAlignment="1">
      <alignment horizontal="right" vertical="center" wrapText="1"/>
    </xf>
    <xf numFmtId="2" fontId="1" fillId="0" borderId="81" xfId="22" applyNumberFormat="1" applyFont="1" applyBorder="1" applyAlignment="1">
      <alignment horizontal="right" vertical="center" wrapText="1"/>
    </xf>
    <xf numFmtId="2" fontId="22" fillId="0" borderId="66" xfId="0" applyNumberFormat="1" applyFont="1" applyBorder="1" applyAlignment="1">
      <alignment horizontal="left" vertical="center" wrapText="1"/>
    </xf>
    <xf numFmtId="0" fontId="1" fillId="0" borderId="4" xfId="22" applyFont="1" applyBorder="1" applyAlignment="1">
      <alignment horizontal="right" vertical="center" wrapText="1"/>
    </xf>
    <xf numFmtId="0" fontId="1" fillId="2" borderId="4" xfId="22" applyFont="1" applyFill="1" applyBorder="1" applyAlignment="1">
      <alignment horizontal="right" vertical="center" wrapText="1"/>
    </xf>
    <xf numFmtId="2" fontId="1" fillId="0" borderId="3" xfId="22" applyNumberFormat="1" applyFont="1" applyBorder="1" applyAlignment="1">
      <alignment horizontal="right" vertical="center" wrapText="1"/>
    </xf>
    <xf numFmtId="0" fontId="1" fillId="2" borderId="4" xfId="22" applyFont="1" applyFill="1" applyBorder="1" applyAlignment="1">
      <alignment horizontal="right"/>
    </xf>
    <xf numFmtId="0" fontId="1" fillId="0" borderId="4" xfId="22" applyFont="1" applyBorder="1" applyAlignment="1">
      <alignment horizontal="right" vertical="center" wrapText="1"/>
    </xf>
    <xf numFmtId="0" fontId="1" fillId="2" borderId="4" xfId="22" applyFont="1" applyFill="1" applyBorder="1" applyAlignment="1">
      <alignment horizontal="right" vertical="center" wrapText="1"/>
    </xf>
    <xf numFmtId="2" fontId="1" fillId="0" borderId="3" xfId="22" applyNumberFormat="1" applyFont="1" applyBorder="1" applyAlignment="1">
      <alignment horizontal="right" vertical="center" wrapText="1"/>
    </xf>
    <xf numFmtId="0" fontId="1" fillId="2" borderId="4" xfId="22" applyFont="1" applyFill="1" applyBorder="1" applyAlignment="1">
      <alignment horizontal="right"/>
    </xf>
    <xf numFmtId="0" fontId="1" fillId="0" borderId="4" xfId="22" applyFont="1" applyBorder="1" applyAlignment="1">
      <alignment horizontal="right" vertical="center" wrapText="1"/>
    </xf>
    <xf numFmtId="0" fontId="1" fillId="2" borderId="4" xfId="22" applyFont="1" applyFill="1" applyBorder="1" applyAlignment="1">
      <alignment horizontal="right" vertical="center" wrapText="1"/>
    </xf>
    <xf numFmtId="2" fontId="1" fillId="0" borderId="3" xfId="22" applyNumberFormat="1" applyFont="1" applyBorder="1" applyAlignment="1">
      <alignment horizontal="right" vertical="center" wrapText="1"/>
    </xf>
    <xf numFmtId="0" fontId="1" fillId="2" borderId="4" xfId="22" applyFont="1" applyFill="1" applyBorder="1" applyAlignment="1">
      <alignment horizontal="right"/>
    </xf>
    <xf numFmtId="0" fontId="1" fillId="11" borderId="2" xfId="22" applyFont="1" applyFill="1" applyBorder="1" applyAlignment="1">
      <alignment horizontal="right" wrapText="1"/>
    </xf>
    <xf numFmtId="0" fontId="1" fillId="2" borderId="2" xfId="22" applyFont="1" applyFill="1" applyBorder="1" applyAlignment="1">
      <alignment horizontal="right"/>
    </xf>
    <xf numFmtId="0" fontId="1" fillId="0" borderId="2" xfId="22" applyFont="1" applyBorder="1" applyAlignment="1">
      <alignment horizontal="right" wrapText="1"/>
    </xf>
    <xf numFmtId="2" fontId="1" fillId="0" borderId="1" xfId="22" applyNumberFormat="1" applyFont="1" applyBorder="1" applyAlignment="1">
      <alignment horizontal="right" wrapText="1"/>
    </xf>
    <xf numFmtId="0" fontId="1" fillId="0" borderId="4" xfId="22" applyFont="1" applyBorder="1" applyAlignment="1">
      <alignment horizontal="right" vertical="center" wrapText="1"/>
    </xf>
    <xf numFmtId="0" fontId="1" fillId="2" borderId="4" xfId="22" applyFont="1" applyFill="1" applyBorder="1" applyAlignment="1">
      <alignment horizontal="right" vertical="center" wrapText="1"/>
    </xf>
    <xf numFmtId="2" fontId="1" fillId="0" borderId="3" xfId="22" applyNumberFormat="1" applyFont="1" applyBorder="1" applyAlignment="1">
      <alignment horizontal="right" vertical="center" wrapText="1"/>
    </xf>
    <xf numFmtId="0" fontId="1" fillId="2" borderId="4" xfId="22" applyFont="1" applyFill="1" applyBorder="1" applyAlignment="1">
      <alignment horizontal="right"/>
    </xf>
    <xf numFmtId="0" fontId="1" fillId="2" borderId="6" xfId="22" applyFont="1" applyFill="1" applyBorder="1" applyAlignment="1">
      <alignment horizontal="right"/>
    </xf>
    <xf numFmtId="0" fontId="1" fillId="0" borderId="6" xfId="22" applyFont="1" applyBorder="1" applyAlignment="1">
      <alignment horizontal="right" wrapText="1"/>
    </xf>
    <xf numFmtId="2" fontId="1" fillId="0" borderId="5" xfId="22" applyNumberFormat="1" applyFont="1" applyBorder="1" applyAlignment="1">
      <alignment horizontal="right" wrapText="1"/>
    </xf>
    <xf numFmtId="0" fontId="1" fillId="0" borderId="4" xfId="22" applyFont="1" applyBorder="1" applyAlignment="1">
      <alignment horizontal="right" wrapText="1"/>
    </xf>
    <xf numFmtId="2" fontId="1" fillId="0" borderId="3" xfId="22" applyNumberFormat="1" applyFont="1" applyBorder="1" applyAlignment="1">
      <alignment horizontal="right" wrapText="1"/>
    </xf>
    <xf numFmtId="0" fontId="1" fillId="2" borderId="4" xfId="22" applyFont="1" applyFill="1" applyBorder="1" applyAlignment="1">
      <alignment horizontal="right"/>
    </xf>
    <xf numFmtId="0" fontId="1" fillId="0" borderId="4" xfId="22" applyFont="1" applyBorder="1" applyAlignment="1">
      <alignment horizontal="right" wrapText="1"/>
    </xf>
    <xf numFmtId="2" fontId="1" fillId="0" borderId="3" xfId="22" applyNumberFormat="1" applyFont="1" applyBorder="1" applyAlignment="1">
      <alignment horizontal="right" wrapText="1"/>
    </xf>
    <xf numFmtId="0" fontId="1" fillId="2" borderId="4" xfId="22" applyFont="1" applyFill="1" applyBorder="1" applyAlignment="1">
      <alignment horizontal="right"/>
    </xf>
    <xf numFmtId="0" fontId="1" fillId="0" borderId="4" xfId="22" applyFont="1" applyBorder="1" applyAlignment="1">
      <alignment horizontal="right" wrapText="1"/>
    </xf>
    <xf numFmtId="2" fontId="1" fillId="0" borderId="3" xfId="22" applyNumberFormat="1" applyFont="1" applyBorder="1" applyAlignment="1">
      <alignment horizontal="right" wrapText="1"/>
    </xf>
    <xf numFmtId="0" fontId="1" fillId="2" borderId="4" xfId="22" applyFont="1" applyFill="1" applyBorder="1" applyAlignment="1">
      <alignment horizontal="right"/>
    </xf>
    <xf numFmtId="0" fontId="1" fillId="0" borderId="4" xfId="22" applyFont="1" applyBorder="1" applyAlignment="1">
      <alignment horizontal="right" wrapText="1"/>
    </xf>
    <xf numFmtId="2" fontId="1" fillId="0" borderId="3" xfId="22" applyNumberFormat="1" applyFont="1" applyBorder="1" applyAlignment="1">
      <alignment horizontal="right" wrapText="1"/>
    </xf>
    <xf numFmtId="0" fontId="1" fillId="2" borderId="4" xfId="22" applyFont="1" applyFill="1" applyBorder="1" applyAlignment="1">
      <alignment horizontal="right"/>
    </xf>
    <xf numFmtId="0" fontId="1" fillId="0" borderId="4" xfId="22" applyFont="1" applyBorder="1" applyAlignment="1">
      <alignment horizontal="right" wrapText="1"/>
    </xf>
    <xf numFmtId="2" fontId="1" fillId="0" borderId="3" xfId="22" applyNumberFormat="1" applyFont="1" applyBorder="1" applyAlignment="1">
      <alignment horizontal="right" wrapText="1"/>
    </xf>
    <xf numFmtId="0" fontId="1" fillId="2" borderId="4" xfId="22" applyFont="1" applyFill="1" applyBorder="1" applyAlignment="1">
      <alignment horizontal="right"/>
    </xf>
    <xf numFmtId="0" fontId="1" fillId="0" borderId="4" xfId="22" applyFont="1" applyBorder="1" applyAlignment="1">
      <alignment horizontal="right" wrapText="1"/>
    </xf>
    <xf numFmtId="2" fontId="1" fillId="0" borderId="3" xfId="22" applyNumberFormat="1" applyFont="1" applyBorder="1" applyAlignment="1">
      <alignment horizontal="right" wrapText="1"/>
    </xf>
    <xf numFmtId="0" fontId="1" fillId="2" borderId="4" xfId="22" applyFont="1" applyFill="1" applyBorder="1" applyAlignment="1">
      <alignment horizontal="right"/>
    </xf>
    <xf numFmtId="0" fontId="46" fillId="0" borderId="89" xfId="22" applyFont="1" applyBorder="1" applyAlignment="1">
      <alignment horizontal="right" vertical="center" wrapText="1"/>
    </xf>
    <xf numFmtId="2" fontId="46" fillId="0" borderId="88" xfId="22" applyNumberFormat="1" applyFont="1" applyBorder="1" applyAlignment="1">
      <alignment horizontal="right" vertical="center" wrapText="1"/>
    </xf>
    <xf numFmtId="0" fontId="1" fillId="2" borderId="2" xfId="22" applyFont="1" applyFill="1" applyBorder="1" applyAlignment="1">
      <alignment horizontal="right"/>
    </xf>
    <xf numFmtId="0" fontId="1" fillId="0" borderId="4" xfId="22" applyFont="1" applyBorder="1" applyAlignment="1">
      <alignment horizontal="right" wrapText="1"/>
    </xf>
    <xf numFmtId="2" fontId="1" fillId="0" borderId="3" xfId="22" applyNumberFormat="1" applyFont="1" applyBorder="1" applyAlignment="1">
      <alignment horizontal="right" wrapText="1"/>
    </xf>
    <xf numFmtId="0" fontId="1" fillId="2" borderId="4" xfId="22" applyFont="1" applyFill="1" applyBorder="1" applyAlignment="1">
      <alignment horizontal="right"/>
    </xf>
    <xf numFmtId="0" fontId="1" fillId="0" borderId="4" xfId="22" applyFont="1" applyBorder="1" applyAlignment="1">
      <alignment horizontal="right" wrapText="1"/>
    </xf>
    <xf numFmtId="2" fontId="1" fillId="0" borderId="3" xfId="22" applyNumberFormat="1" applyFont="1" applyBorder="1" applyAlignment="1">
      <alignment horizontal="right" wrapText="1"/>
    </xf>
    <xf numFmtId="0" fontId="1" fillId="2" borderId="4" xfId="22" applyFont="1" applyFill="1" applyBorder="1" applyAlignment="1">
      <alignment horizontal="right"/>
    </xf>
    <xf numFmtId="0" fontId="1" fillId="0" borderId="4" xfId="22" applyFont="1" applyBorder="1" applyAlignment="1">
      <alignment horizontal="right" vertical="center" wrapText="1"/>
    </xf>
    <xf numFmtId="2" fontId="1" fillId="0" borderId="3" xfId="22" applyNumberFormat="1" applyFont="1" applyBorder="1" applyAlignment="1">
      <alignment horizontal="right" vertical="center" wrapText="1"/>
    </xf>
    <xf numFmtId="0" fontId="1" fillId="0" borderId="4" xfId="22" applyFont="1" applyBorder="1" applyAlignment="1">
      <alignment horizontal="right" wrapText="1"/>
    </xf>
    <xf numFmtId="2" fontId="1" fillId="0" borderId="3" xfId="22" applyNumberFormat="1" applyFont="1" applyBorder="1" applyAlignment="1">
      <alignment horizontal="right" wrapText="1"/>
    </xf>
    <xf numFmtId="0" fontId="1" fillId="2" borderId="4" xfId="22" applyFont="1" applyFill="1" applyBorder="1" applyAlignment="1">
      <alignment horizontal="right"/>
    </xf>
    <xf numFmtId="0" fontId="1" fillId="0" borderId="4" xfId="22" applyFont="1" applyBorder="1" applyAlignment="1">
      <alignment horizontal="right" vertical="center" wrapText="1"/>
    </xf>
    <xf numFmtId="2" fontId="1" fillId="0" borderId="3" xfId="22" applyNumberFormat="1" applyFont="1" applyBorder="1" applyAlignment="1">
      <alignment horizontal="right" vertical="center" wrapText="1"/>
    </xf>
    <xf numFmtId="0" fontId="1" fillId="2" borderId="4" xfId="22" applyFont="1" applyFill="1" applyBorder="1" applyAlignment="1">
      <alignment horizontal="right"/>
    </xf>
    <xf numFmtId="2" fontId="1" fillId="0" borderId="78" xfId="22" applyNumberFormat="1" applyFont="1" applyBorder="1" applyAlignment="1">
      <alignment horizontal="right" vertical="center" wrapText="1"/>
    </xf>
    <xf numFmtId="0" fontId="1" fillId="0" borderId="74" xfId="22" applyFont="1" applyBorder="1" applyAlignment="1">
      <alignment horizontal="right" vertical="center" wrapText="1"/>
    </xf>
    <xf numFmtId="0" fontId="33" fillId="0" borderId="4" xfId="22" applyFont="1" applyBorder="1" applyAlignment="1">
      <alignment horizontal="right" vertical="center" wrapText="1"/>
    </xf>
    <xf numFmtId="0" fontId="1" fillId="0" borderId="4" xfId="22" applyFont="1" applyBorder="1" applyAlignment="1">
      <alignment horizontal="right" vertical="center" wrapText="1"/>
    </xf>
    <xf numFmtId="2" fontId="1" fillId="0" borderId="3" xfId="22" applyNumberFormat="1" applyFont="1" applyBorder="1" applyAlignment="1">
      <alignment horizontal="right" vertical="center" wrapText="1"/>
    </xf>
    <xf numFmtId="0" fontId="1" fillId="0" borderId="73" xfId="22" applyFont="1" applyBorder="1" applyAlignment="1">
      <alignment horizontal="right" vertical="center" wrapText="1"/>
    </xf>
    <xf numFmtId="2" fontId="1" fillId="0" borderId="77" xfId="22" applyNumberFormat="1" applyFont="1" applyBorder="1" applyAlignment="1">
      <alignment horizontal="right" vertical="center" wrapText="1"/>
    </xf>
    <xf numFmtId="0" fontId="1" fillId="0" borderId="75" xfId="22" applyFont="1" applyBorder="1" applyAlignment="1">
      <alignment horizontal="right" vertical="center" wrapText="1"/>
    </xf>
    <xf numFmtId="2" fontId="1" fillId="0" borderId="79" xfId="22" applyNumberFormat="1" applyFont="1" applyBorder="1" applyAlignment="1">
      <alignment horizontal="right" vertical="center" wrapText="1"/>
    </xf>
    <xf numFmtId="0" fontId="1" fillId="2" borderId="4" xfId="22" applyFont="1" applyFill="1" applyBorder="1" applyAlignment="1">
      <alignment horizontal="right"/>
    </xf>
    <xf numFmtId="0" fontId="1" fillId="2" borderId="2" xfId="22" applyFont="1" applyFill="1" applyBorder="1" applyAlignment="1">
      <alignment horizontal="right"/>
    </xf>
    <xf numFmtId="0" fontId="22" fillId="0" borderId="17" xfId="0" applyFont="1" applyBorder="1" applyAlignment="1">
      <alignment horizontal="left" vertical="center" wrapText="1"/>
    </xf>
    <xf numFmtId="2" fontId="33" fillId="0" borderId="3" xfId="22" applyNumberFormat="1" applyFont="1" applyBorder="1" applyAlignment="1">
      <alignment horizontal="right" vertical="center" wrapText="1"/>
    </xf>
    <xf numFmtId="0" fontId="1" fillId="0" borderId="4" xfId="22" applyFont="1" applyBorder="1" applyAlignment="1">
      <alignment horizontal="right" vertical="center" wrapText="1"/>
    </xf>
    <xf numFmtId="2" fontId="1" fillId="0" borderId="3" xfId="22" applyNumberFormat="1" applyFont="1" applyBorder="1" applyAlignment="1">
      <alignment horizontal="right" vertical="center" wrapText="1"/>
    </xf>
    <xf numFmtId="0" fontId="1" fillId="0" borderId="73" xfId="22" applyFont="1" applyBorder="1" applyAlignment="1">
      <alignment horizontal="right" vertical="center" wrapText="1"/>
    </xf>
    <xf numFmtId="2" fontId="1" fillId="0" borderId="77" xfId="22" applyNumberFormat="1" applyFont="1" applyBorder="1" applyAlignment="1">
      <alignment horizontal="right" vertical="center" wrapText="1"/>
    </xf>
    <xf numFmtId="0" fontId="1" fillId="0" borderId="76" xfId="22" applyFont="1" applyBorder="1" applyAlignment="1">
      <alignment horizontal="right" vertical="center" wrapText="1"/>
    </xf>
    <xf numFmtId="2" fontId="1" fillId="0" borderId="80" xfId="22" applyNumberFormat="1" applyFont="1" applyBorder="1" applyAlignment="1">
      <alignment horizontal="right" vertical="center" wrapText="1"/>
    </xf>
    <xf numFmtId="0" fontId="1" fillId="0" borderId="4" xfId="22" applyFont="1" applyBorder="1" applyAlignment="1">
      <alignment horizontal="right"/>
    </xf>
    <xf numFmtId="2" fontId="1" fillId="0" borderId="3" xfId="22" applyNumberFormat="1" applyFont="1" applyBorder="1" applyAlignment="1">
      <alignment horizontal="right"/>
    </xf>
    <xf numFmtId="0" fontId="1" fillId="0" borderId="2" xfId="22" applyFont="1" applyBorder="1" applyAlignment="1">
      <alignment horizontal="right"/>
    </xf>
    <xf numFmtId="2" fontId="1" fillId="0" borderId="1" xfId="22" applyNumberFormat="1" applyFont="1" applyBorder="1" applyAlignment="1">
      <alignment horizontal="right"/>
    </xf>
    <xf numFmtId="0" fontId="1" fillId="2" borderId="4" xfId="22" applyFont="1" applyFill="1" applyBorder="1" applyAlignment="1">
      <alignment horizontal="right"/>
    </xf>
    <xf numFmtId="0" fontId="1" fillId="2" borderId="6" xfId="22" applyFont="1" applyFill="1" applyBorder="1" applyAlignment="1">
      <alignment horizontal="right"/>
    </xf>
    <xf numFmtId="0" fontId="22" fillId="2" borderId="17" xfId="0" applyFont="1" applyFill="1" applyBorder="1" applyAlignment="1">
      <alignment horizontal="left" vertical="center" wrapText="1"/>
    </xf>
    <xf numFmtId="0" fontId="1" fillId="0" borderId="2" xfId="22" applyFont="1" applyBorder="1" applyAlignment="1">
      <alignment horizontal="right" vertical="center"/>
    </xf>
    <xf numFmtId="0" fontId="12" fillId="0" borderId="63" xfId="0" applyFont="1" applyBorder="1" applyAlignment="1">
      <alignment wrapText="1"/>
    </xf>
    <xf numFmtId="0" fontId="4" fillId="2" borderId="17" xfId="0" applyFont="1" applyFill="1" applyBorder="1" applyAlignment="1">
      <alignment horizontal="left" wrapText="1"/>
    </xf>
    <xf numFmtId="0" fontId="16" fillId="2" borderId="17" xfId="0" applyFont="1" applyFill="1" applyBorder="1" applyAlignment="1">
      <alignment wrapText="1"/>
    </xf>
    <xf numFmtId="0" fontId="14" fillId="0" borderId="17" xfId="15" applyFont="1" applyBorder="1" applyAlignment="1">
      <alignment horizontal="right" vertical="center" wrapText="1"/>
    </xf>
    <xf numFmtId="0" fontId="14" fillId="0" borderId="6" xfId="15" applyFont="1" applyBorder="1" applyAlignment="1">
      <alignment horizontal="right" vertical="center" wrapText="1"/>
    </xf>
    <xf numFmtId="2" fontId="16" fillId="2" borderId="66" xfId="0" applyNumberFormat="1" applyFont="1" applyFill="1" applyBorder="1" applyAlignment="1">
      <alignment wrapText="1"/>
    </xf>
    <xf numFmtId="0" fontId="1" fillId="0" borderId="4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2" fillId="0" borderId="30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2" fillId="0" borderId="17" xfId="0" applyFont="1" applyBorder="1" applyAlignment="1">
      <alignment wrapText="1"/>
    </xf>
    <xf numFmtId="0" fontId="16" fillId="0" borderId="38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2" fillId="0" borderId="7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10" fillId="2" borderId="6" xfId="0" applyFont="1" applyFill="1" applyBorder="1" applyAlignment="1">
      <alignment horizontal="left" wrapText="1"/>
    </xf>
    <xf numFmtId="0" fontId="12" fillId="2" borderId="7" xfId="0" applyFont="1" applyFill="1" applyBorder="1" applyAlignment="1">
      <alignment horizontal="left" wrapText="1"/>
    </xf>
    <xf numFmtId="0" fontId="14" fillId="2" borderId="70" xfId="0" applyFont="1" applyFill="1" applyBorder="1" applyAlignment="1">
      <alignment horizontal="left" wrapText="1"/>
    </xf>
    <xf numFmtId="0" fontId="10" fillId="2" borderId="63" xfId="0" applyFont="1" applyFill="1" applyBorder="1" applyAlignment="1">
      <alignment horizontal="left" wrapText="1"/>
    </xf>
    <xf numFmtId="0" fontId="4" fillId="2" borderId="63" xfId="0" applyFont="1" applyFill="1" applyBorder="1" applyAlignment="1">
      <alignment horizontal="left" wrapText="1"/>
    </xf>
    <xf numFmtId="0" fontId="16" fillId="2" borderId="30" xfId="0" applyFont="1" applyFill="1" applyBorder="1" applyAlignment="1">
      <alignment wrapText="1"/>
    </xf>
    <xf numFmtId="2" fontId="16" fillId="0" borderId="5" xfId="0" applyNumberFormat="1" applyFont="1" applyBorder="1" applyAlignment="1">
      <alignment vertical="center" wrapText="1"/>
    </xf>
    <xf numFmtId="2" fontId="14" fillId="0" borderId="69" xfId="15" applyNumberFormat="1" applyFont="1" applyBorder="1" applyAlignment="1">
      <alignment horizontal="right" vertical="center" wrapText="1"/>
    </xf>
    <xf numFmtId="2" fontId="14" fillId="0" borderId="39" xfId="15" applyNumberFormat="1" applyFont="1" applyBorder="1" applyAlignment="1">
      <alignment horizontal="right" vertical="center" wrapText="1"/>
    </xf>
    <xf numFmtId="0" fontId="16" fillId="2" borderId="22" xfId="0" applyFont="1" applyFill="1" applyBorder="1" applyAlignment="1">
      <alignment horizontal="left" wrapText="1"/>
    </xf>
    <xf numFmtId="0" fontId="16" fillId="0" borderId="24" xfId="0" applyFont="1" applyFill="1" applyBorder="1" applyAlignment="1">
      <alignment horizontal="left" wrapText="1"/>
    </xf>
    <xf numFmtId="0" fontId="33" fillId="4" borderId="85" xfId="0" applyFont="1" applyFill="1" applyBorder="1" applyAlignment="1">
      <alignment horizontal="center" wrapText="1"/>
    </xf>
    <xf numFmtId="0" fontId="16" fillId="0" borderId="85" xfId="0" applyFont="1" applyBorder="1" applyAlignment="1">
      <alignment horizontal="center" wrapText="1"/>
    </xf>
    <xf numFmtId="0" fontId="33" fillId="0" borderId="85" xfId="0" applyFont="1" applyBorder="1" applyAlignment="1">
      <alignment horizontal="center" wrapText="1"/>
    </xf>
    <xf numFmtId="0" fontId="16" fillId="2" borderId="85" xfId="0" applyFont="1" applyFill="1" applyBorder="1" applyAlignment="1">
      <alignment horizontal="center" wrapText="1"/>
    </xf>
    <xf numFmtId="0" fontId="16" fillId="0" borderId="85" xfId="0" applyFont="1" applyFill="1" applyBorder="1" applyAlignment="1">
      <alignment horizontal="center" wrapText="1"/>
    </xf>
    <xf numFmtId="0" fontId="33" fillId="0" borderId="24" xfId="0" applyFont="1" applyBorder="1" applyAlignment="1">
      <alignment horizontal="center" wrapText="1"/>
    </xf>
    <xf numFmtId="0" fontId="14" fillId="2" borderId="85" xfId="0" applyFont="1" applyFill="1" applyBorder="1" applyAlignment="1">
      <alignment horizontal="center" wrapText="1"/>
    </xf>
    <xf numFmtId="0" fontId="14" fillId="0" borderId="85" xfId="1" applyFont="1" applyBorder="1" applyAlignment="1">
      <alignment horizontal="center" wrapText="1"/>
    </xf>
    <xf numFmtId="0" fontId="14" fillId="0" borderId="85" xfId="0" applyFont="1" applyBorder="1" applyAlignment="1">
      <alignment horizontal="center" wrapText="1"/>
    </xf>
    <xf numFmtId="0" fontId="10" fillId="0" borderId="85" xfId="0" applyFont="1" applyBorder="1" applyAlignment="1">
      <alignment horizontal="center" wrapText="1"/>
    </xf>
    <xf numFmtId="0" fontId="33" fillId="0" borderId="84" xfId="0" applyFont="1" applyBorder="1" applyAlignment="1">
      <alignment horizontal="center" wrapText="1"/>
    </xf>
    <xf numFmtId="0" fontId="16" fillId="2" borderId="84" xfId="0" applyFont="1" applyFill="1" applyBorder="1" applyAlignment="1">
      <alignment horizontal="center" wrapText="1"/>
    </xf>
    <xf numFmtId="0" fontId="16" fillId="0" borderId="84" xfId="0" applyFont="1" applyFill="1" applyBorder="1" applyAlignment="1">
      <alignment horizontal="center" wrapText="1"/>
    </xf>
    <xf numFmtId="0" fontId="33" fillId="0" borderId="90" xfId="0" applyFont="1" applyBorder="1" applyAlignment="1">
      <alignment horizontal="center" wrapText="1"/>
    </xf>
    <xf numFmtId="1" fontId="16" fillId="2" borderId="20" xfId="0" applyNumberFormat="1" applyFont="1" applyFill="1" applyBorder="1" applyAlignment="1">
      <alignment horizontal="right" wrapText="1"/>
    </xf>
    <xf numFmtId="1" fontId="16" fillId="2" borderId="18" xfId="0" applyNumberFormat="1" applyFont="1" applyFill="1" applyBorder="1" applyAlignment="1">
      <alignment horizontal="right" wrapText="1"/>
    </xf>
    <xf numFmtId="1" fontId="33" fillId="0" borderId="67" xfId="0" applyNumberFormat="1" applyFont="1" applyBorder="1" applyAlignment="1">
      <alignment horizontal="right" wrapText="1"/>
    </xf>
    <xf numFmtId="1" fontId="16" fillId="0" borderId="83" xfId="0" applyNumberFormat="1" applyFont="1" applyBorder="1" applyAlignment="1">
      <alignment horizontal="right" wrapText="1"/>
    </xf>
    <xf numFmtId="1" fontId="14" fillId="2" borderId="18" xfId="0" applyNumberFormat="1" applyFont="1" applyFill="1" applyBorder="1" applyAlignment="1">
      <alignment horizontal="right" wrapText="1"/>
    </xf>
    <xf numFmtId="1" fontId="16" fillId="0" borderId="18" xfId="0" applyNumberFormat="1" applyFont="1" applyBorder="1" applyAlignment="1">
      <alignment horizontal="right" wrapText="1"/>
    </xf>
    <xf numFmtId="1" fontId="33" fillId="0" borderId="18" xfId="0" applyNumberFormat="1" applyFont="1" applyBorder="1" applyAlignment="1">
      <alignment horizontal="right" wrapText="1"/>
    </xf>
    <xf numFmtId="1" fontId="33" fillId="4" borderId="18" xfId="0" applyNumberFormat="1" applyFont="1" applyFill="1" applyBorder="1" applyAlignment="1">
      <alignment horizontal="right" wrapText="1"/>
    </xf>
    <xf numFmtId="1" fontId="34" fillId="2" borderId="18" xfId="0" applyNumberFormat="1" applyFont="1" applyFill="1" applyBorder="1" applyAlignment="1">
      <alignment horizontal="right" wrapText="1"/>
    </xf>
    <xf numFmtId="1" fontId="14" fillId="0" borderId="18" xfId="1" applyNumberFormat="1" applyFont="1" applyBorder="1" applyAlignment="1">
      <alignment horizontal="right" wrapText="1"/>
    </xf>
    <xf numFmtId="1" fontId="16" fillId="2" borderId="68" xfId="0" applyNumberFormat="1" applyFont="1" applyFill="1" applyBorder="1" applyAlignment="1">
      <alignment horizontal="right" wrapText="1"/>
    </xf>
    <xf numFmtId="1" fontId="14" fillId="0" borderId="18" xfId="0" applyNumberFormat="1" applyFont="1" applyBorder="1" applyAlignment="1">
      <alignment horizontal="right" wrapText="1"/>
    </xf>
    <xf numFmtId="1" fontId="16" fillId="0" borderId="18" xfId="0" applyNumberFormat="1" applyFont="1" applyFill="1" applyBorder="1" applyAlignment="1">
      <alignment horizontal="right" wrapText="1"/>
    </xf>
    <xf numFmtId="1" fontId="16" fillId="0" borderId="67" xfId="0" applyNumberFormat="1" applyFont="1" applyBorder="1" applyAlignment="1">
      <alignment horizontal="right" wrapText="1"/>
    </xf>
    <xf numFmtId="1" fontId="16" fillId="0" borderId="86" xfId="0" applyNumberFormat="1" applyFont="1" applyBorder="1" applyAlignment="1">
      <alignment horizontal="right" wrapText="1"/>
    </xf>
    <xf numFmtId="1" fontId="10" fillId="0" borderId="18" xfId="0" applyNumberFormat="1" applyFont="1" applyBorder="1" applyAlignment="1">
      <alignment horizontal="right" wrapText="1"/>
    </xf>
    <xf numFmtId="1" fontId="16" fillId="0" borderId="31" xfId="0" applyNumberFormat="1" applyFont="1" applyBorder="1" applyAlignment="1">
      <alignment horizontal="right" wrapText="1"/>
    </xf>
    <xf numFmtId="1" fontId="16" fillId="0" borderId="20" xfId="0" applyNumberFormat="1" applyFont="1" applyFill="1" applyBorder="1" applyAlignment="1">
      <alignment horizontal="right" wrapText="1"/>
    </xf>
    <xf numFmtId="1" fontId="33" fillId="0" borderId="83" xfId="0" applyNumberFormat="1" applyFont="1" applyBorder="1" applyAlignment="1">
      <alignment horizontal="right" wrapText="1"/>
    </xf>
    <xf numFmtId="1" fontId="16" fillId="2" borderId="83" xfId="0" applyNumberFormat="1" applyFont="1" applyFill="1" applyBorder="1" applyAlignment="1">
      <alignment horizontal="right" wrapText="1"/>
    </xf>
    <xf numFmtId="1" fontId="16" fillId="0" borderId="83" xfId="0" applyNumberFormat="1" applyFont="1" applyFill="1" applyBorder="1" applyAlignment="1">
      <alignment horizontal="right" wrapText="1"/>
    </xf>
    <xf numFmtId="1" fontId="33" fillId="0" borderId="86" xfId="0" applyNumberFormat="1" applyFont="1" applyBorder="1" applyAlignment="1">
      <alignment horizontal="right" wrapText="1"/>
    </xf>
    <xf numFmtId="1" fontId="33" fillId="0" borderId="20" xfId="0" applyNumberFormat="1" applyFont="1" applyBorder="1" applyAlignment="1">
      <alignment horizontal="right" wrapText="1"/>
    </xf>
    <xf numFmtId="1" fontId="16" fillId="0" borderId="72" xfId="0" applyNumberFormat="1" applyFont="1" applyBorder="1" applyAlignment="1">
      <alignment horizontal="right" wrapText="1"/>
    </xf>
    <xf numFmtId="1" fontId="33" fillId="0" borderId="72" xfId="0" applyNumberFormat="1" applyFont="1" applyBorder="1" applyAlignment="1">
      <alignment horizontal="right" wrapText="1"/>
    </xf>
    <xf numFmtId="1" fontId="34" fillId="0" borderId="26" xfId="0" applyNumberFormat="1" applyFont="1" applyBorder="1"/>
    <xf numFmtId="1" fontId="43" fillId="0" borderId="45" xfId="0" applyNumberFormat="1" applyFont="1" applyBorder="1" applyAlignment="1">
      <alignment horizontal="center" vertical="center" wrapText="1"/>
    </xf>
    <xf numFmtId="1" fontId="43" fillId="0" borderId="67" xfId="0" applyNumberFormat="1" applyFont="1" applyBorder="1" applyAlignment="1">
      <alignment horizontal="center" vertical="center" wrapText="1"/>
    </xf>
    <xf numFmtId="0" fontId="43" fillId="0" borderId="67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0" fontId="43" fillId="0" borderId="66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4" fillId="0" borderId="4" xfId="0" applyFont="1" applyBorder="1" applyAlignment="1">
      <alignment wrapText="1"/>
    </xf>
    <xf numFmtId="0" fontId="33" fillId="4" borderId="28" xfId="0" applyFont="1" applyFill="1" applyBorder="1" applyAlignment="1">
      <alignment horizontal="left" wrapText="1"/>
    </xf>
    <xf numFmtId="0" fontId="8" fillId="2" borderId="37" xfId="0" applyFont="1" applyFill="1" applyBorder="1" applyAlignment="1">
      <alignment horizontal="left" wrapText="1"/>
    </xf>
    <xf numFmtId="0" fontId="16" fillId="3" borderId="24" xfId="1" applyFont="1" applyFill="1" applyBorder="1" applyAlignment="1">
      <alignment horizontal="left" wrapText="1"/>
    </xf>
    <xf numFmtId="0" fontId="33" fillId="0" borderId="5" xfId="0" applyFont="1" applyBorder="1" applyAlignment="1">
      <alignment horizontal="left" wrapText="1"/>
    </xf>
    <xf numFmtId="0" fontId="33" fillId="0" borderId="47" xfId="0" applyFont="1" applyBorder="1" applyAlignment="1">
      <alignment horizontal="center" wrapText="1"/>
    </xf>
    <xf numFmtId="0" fontId="16" fillId="0" borderId="58" xfId="0" applyFont="1" applyFill="1" applyBorder="1" applyAlignment="1">
      <alignment horizontal="center" wrapText="1"/>
    </xf>
    <xf numFmtId="0" fontId="16" fillId="3" borderId="47" xfId="1" applyFont="1" applyFill="1" applyBorder="1" applyAlignment="1">
      <alignment horizontal="center" wrapText="1"/>
    </xf>
    <xf numFmtId="2" fontId="16" fillId="0" borderId="2" xfId="0" applyNumberFormat="1" applyFont="1" applyFill="1" applyBorder="1" applyAlignment="1">
      <alignment horizontal="center" wrapText="1"/>
    </xf>
    <xf numFmtId="2" fontId="16" fillId="3" borderId="6" xfId="1" applyNumberFormat="1" applyFont="1" applyFill="1" applyBorder="1" applyAlignment="1">
      <alignment horizontal="center" wrapText="1"/>
    </xf>
    <xf numFmtId="0" fontId="33" fillId="0" borderId="36" xfId="0" applyFont="1" applyBorder="1" applyAlignment="1">
      <alignment horizontal="center" wrapText="1"/>
    </xf>
    <xf numFmtId="0" fontId="16" fillId="0" borderId="54" xfId="0" applyFont="1" applyFill="1" applyBorder="1" applyAlignment="1">
      <alignment horizontal="center" wrapText="1"/>
    </xf>
    <xf numFmtId="0" fontId="16" fillId="3" borderId="24" xfId="1" applyFont="1" applyFill="1" applyBorder="1" applyAlignment="1">
      <alignment horizontal="center" wrapText="1"/>
    </xf>
    <xf numFmtId="1" fontId="16" fillId="0" borderId="16" xfId="0" applyNumberFormat="1" applyFont="1" applyFill="1" applyBorder="1" applyAlignment="1">
      <alignment horizontal="right" wrapText="1"/>
    </xf>
    <xf numFmtId="1" fontId="16" fillId="2" borderId="45" xfId="0" applyNumberFormat="1" applyFont="1" applyFill="1" applyBorder="1" applyAlignment="1">
      <alignment horizontal="right" wrapText="1"/>
    </xf>
    <xf numFmtId="1" fontId="33" fillId="4" borderId="8" xfId="0" applyNumberFormat="1" applyFont="1" applyFill="1" applyBorder="1" applyAlignment="1">
      <alignment horizontal="right" wrapText="1"/>
    </xf>
    <xf numFmtId="1" fontId="16" fillId="3" borderId="8" xfId="1" applyNumberFormat="1" applyFont="1" applyFill="1" applyBorder="1" applyAlignment="1">
      <alignment horizontal="right" wrapText="1"/>
    </xf>
    <xf numFmtId="1" fontId="16" fillId="0" borderId="68" xfId="0" applyNumberFormat="1" applyFont="1" applyFill="1" applyBorder="1" applyAlignment="1">
      <alignment horizontal="right" wrapText="1"/>
    </xf>
    <xf numFmtId="1" fontId="16" fillId="2" borderId="67" xfId="0" applyNumberFormat="1" applyFont="1" applyFill="1" applyBorder="1" applyAlignment="1">
      <alignment horizontal="right" wrapText="1"/>
    </xf>
    <xf numFmtId="1" fontId="33" fillId="4" borderId="20" xfId="0" applyNumberFormat="1" applyFont="1" applyFill="1" applyBorder="1" applyAlignment="1">
      <alignment horizontal="right" wrapText="1"/>
    </xf>
    <xf numFmtId="1" fontId="16" fillId="3" borderId="20" xfId="1" applyNumberFormat="1" applyFont="1" applyFill="1" applyBorder="1" applyAlignment="1">
      <alignment horizontal="right" wrapText="1"/>
    </xf>
    <xf numFmtId="0" fontId="4" fillId="2" borderId="35" xfId="0" applyFont="1" applyFill="1" applyBorder="1" applyAlignment="1">
      <alignment horizontal="left" wrapText="1"/>
    </xf>
    <xf numFmtId="0" fontId="16" fillId="0" borderId="12" xfId="0" applyFont="1" applyBorder="1" applyAlignment="1">
      <alignment horizontal="left" wrapText="1"/>
    </xf>
    <xf numFmtId="0" fontId="14" fillId="0" borderId="47" xfId="0" applyFont="1" applyBorder="1" applyAlignment="1">
      <alignment horizontal="center" wrapText="1"/>
    </xf>
    <xf numFmtId="0" fontId="16" fillId="0" borderId="48" xfId="0" applyFont="1" applyBorder="1" applyAlignment="1">
      <alignment horizontal="center" wrapText="1"/>
    </xf>
    <xf numFmtId="2" fontId="14" fillId="0" borderId="6" xfId="0" applyNumberFormat="1" applyFont="1" applyBorder="1" applyAlignment="1">
      <alignment horizontal="center" wrapText="1"/>
    </xf>
    <xf numFmtId="0" fontId="16" fillId="0" borderId="62" xfId="0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6" fillId="0" borderId="19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6" fillId="0" borderId="90" xfId="0" applyFont="1" applyBorder="1" applyAlignment="1">
      <alignment horizontal="center" wrapText="1"/>
    </xf>
    <xf numFmtId="1" fontId="14" fillId="0" borderId="8" xfId="0" applyNumberFormat="1" applyFont="1" applyBorder="1" applyAlignment="1">
      <alignment horizontal="right" wrapText="1"/>
    </xf>
    <xf numFmtId="1" fontId="14" fillId="0" borderId="20" xfId="0" applyNumberFormat="1" applyFont="1" applyBorder="1" applyAlignment="1">
      <alignment horizontal="right" wrapText="1"/>
    </xf>
    <xf numFmtId="0" fontId="16" fillId="2" borderId="64" xfId="0" applyFont="1" applyFill="1" applyBorder="1" applyAlignment="1">
      <alignment horizontal="center" wrapText="1"/>
    </xf>
    <xf numFmtId="2" fontId="16" fillId="2" borderId="30" xfId="0" applyNumberFormat="1" applyFont="1" applyFill="1" applyBorder="1" applyAlignment="1">
      <alignment horizontal="center" wrapText="1"/>
    </xf>
    <xf numFmtId="0" fontId="16" fillId="2" borderId="34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 wrapText="1"/>
    </xf>
    <xf numFmtId="0" fontId="33" fillId="0" borderId="21" xfId="0" applyFont="1" applyBorder="1" applyAlignment="1">
      <alignment horizontal="left" wrapText="1"/>
    </xf>
    <xf numFmtId="1" fontId="16" fillId="0" borderId="10" xfId="0" applyNumberFormat="1" applyFont="1" applyFill="1" applyBorder="1" applyAlignment="1">
      <alignment horizontal="right" wrapText="1"/>
    </xf>
    <xf numFmtId="1" fontId="16" fillId="0" borderId="31" xfId="0" applyNumberFormat="1" applyFont="1" applyFill="1" applyBorder="1" applyAlignment="1">
      <alignment horizontal="right" wrapText="1"/>
    </xf>
    <xf numFmtId="0" fontId="1" fillId="2" borderId="2" xfId="0" applyFont="1" applyFill="1" applyBorder="1" applyAlignment="1">
      <alignment horizontal="left" wrapText="1"/>
    </xf>
    <xf numFmtId="0" fontId="14" fillId="0" borderId="24" xfId="0" applyFont="1" applyBorder="1" applyAlignment="1">
      <alignment horizontal="left" wrapText="1"/>
    </xf>
    <xf numFmtId="0" fontId="1" fillId="2" borderId="7" xfId="0" applyFont="1" applyFill="1" applyBorder="1" applyAlignment="1">
      <alignment horizontal="left" wrapText="1"/>
    </xf>
    <xf numFmtId="0" fontId="33" fillId="4" borderId="27" xfId="0" applyFont="1" applyFill="1" applyBorder="1" applyAlignment="1">
      <alignment horizontal="left" wrapText="1"/>
    </xf>
    <xf numFmtId="0" fontId="33" fillId="4" borderId="44" xfId="0" applyFont="1" applyFill="1" applyBorder="1" applyAlignment="1">
      <alignment horizontal="left" wrapText="1"/>
    </xf>
    <xf numFmtId="0" fontId="34" fillId="0" borderId="28" xfId="0" applyFont="1" applyBorder="1" applyAlignment="1">
      <alignment horizontal="left" wrapText="1"/>
    </xf>
    <xf numFmtId="0" fontId="16" fillId="0" borderId="1" xfId="0" applyFont="1" applyFill="1" applyBorder="1" applyAlignment="1">
      <alignment horizontal="left" wrapText="1"/>
    </xf>
    <xf numFmtId="0" fontId="4" fillId="0" borderId="49" xfId="0" applyFont="1" applyFill="1" applyBorder="1" applyAlignment="1">
      <alignment horizontal="left" wrapText="1"/>
    </xf>
    <xf numFmtId="0" fontId="16" fillId="2" borderId="49" xfId="0" applyFont="1" applyFill="1" applyBorder="1" applyAlignment="1">
      <alignment horizontal="left" wrapText="1"/>
    </xf>
    <xf numFmtId="0" fontId="33" fillId="4" borderId="52" xfId="0" applyFont="1" applyFill="1" applyBorder="1" applyAlignment="1">
      <alignment horizontal="center" wrapText="1"/>
    </xf>
    <xf numFmtId="0" fontId="34" fillId="0" borderId="47" xfId="0" applyFont="1" applyBorder="1" applyAlignment="1">
      <alignment horizontal="center" wrapText="1"/>
    </xf>
    <xf numFmtId="0" fontId="16" fillId="0" borderId="10" xfId="0" applyFont="1" applyFill="1" applyBorder="1" applyAlignment="1">
      <alignment horizontal="center" wrapText="1"/>
    </xf>
    <xf numFmtId="2" fontId="33" fillId="4" borderId="17" xfId="0" applyNumberFormat="1" applyFont="1" applyFill="1" applyBorder="1" applyAlignment="1">
      <alignment horizontal="center" wrapText="1"/>
    </xf>
    <xf numFmtId="2" fontId="34" fillId="0" borderId="6" xfId="0" applyNumberFormat="1" applyFont="1" applyBorder="1" applyAlignment="1">
      <alignment horizontal="center" wrapText="1"/>
    </xf>
    <xf numFmtId="0" fontId="33" fillId="4" borderId="42" xfId="0" applyFont="1" applyFill="1" applyBorder="1" applyAlignment="1">
      <alignment horizontal="center" wrapText="1"/>
    </xf>
    <xf numFmtId="0" fontId="34" fillId="0" borderId="36" xfId="0" applyFont="1" applyBorder="1" applyAlignment="1">
      <alignment horizontal="center" wrapText="1"/>
    </xf>
    <xf numFmtId="0" fontId="16" fillId="0" borderId="1" xfId="0" applyFont="1" applyFill="1" applyBorder="1" applyAlignment="1">
      <alignment horizontal="center" wrapText="1"/>
    </xf>
    <xf numFmtId="0" fontId="16" fillId="0" borderId="42" xfId="0" applyFont="1" applyFill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6" fillId="3" borderId="36" xfId="1" applyFont="1" applyFill="1" applyBorder="1" applyAlignment="1">
      <alignment horizontal="center" wrapText="1"/>
    </xf>
    <xf numFmtId="0" fontId="16" fillId="0" borderId="31" xfId="0" applyFont="1" applyFill="1" applyBorder="1" applyAlignment="1">
      <alignment horizontal="center" wrapText="1"/>
    </xf>
    <xf numFmtId="0" fontId="16" fillId="0" borderId="37" xfId="0" applyFont="1" applyFill="1" applyBorder="1" applyAlignment="1">
      <alignment horizontal="center" wrapText="1"/>
    </xf>
    <xf numFmtId="0" fontId="33" fillId="4" borderId="49" xfId="0" applyFont="1" applyFill="1" applyBorder="1" applyAlignment="1">
      <alignment horizontal="center" wrapText="1"/>
    </xf>
    <xf numFmtId="0" fontId="34" fillId="0" borderId="24" xfId="0" applyFont="1" applyBorder="1" applyAlignment="1">
      <alignment horizontal="center" wrapText="1"/>
    </xf>
    <xf numFmtId="0" fontId="16" fillId="0" borderId="49" xfId="0" applyFont="1" applyFill="1" applyBorder="1" applyAlignment="1">
      <alignment horizontal="center" wrapText="1"/>
    </xf>
    <xf numFmtId="0" fontId="14" fillId="0" borderId="28" xfId="0" applyFont="1" applyBorder="1" applyAlignment="1">
      <alignment horizontal="center" wrapText="1"/>
    </xf>
    <xf numFmtId="1" fontId="33" fillId="4" borderId="16" xfId="0" applyNumberFormat="1" applyFont="1" applyFill="1" applyBorder="1" applyAlignment="1">
      <alignment horizontal="right" wrapText="1"/>
    </xf>
    <xf numFmtId="1" fontId="34" fillId="0" borderId="8" xfId="0" applyNumberFormat="1" applyFont="1" applyBorder="1" applyAlignment="1">
      <alignment horizontal="right" wrapText="1"/>
    </xf>
    <xf numFmtId="1" fontId="33" fillId="4" borderId="68" xfId="0" applyNumberFormat="1" applyFont="1" applyFill="1" applyBorder="1" applyAlignment="1">
      <alignment horizontal="right" wrapText="1"/>
    </xf>
    <xf numFmtId="1" fontId="34" fillId="0" borderId="20" xfId="0" applyNumberFormat="1" applyFont="1" applyBorder="1" applyAlignment="1">
      <alignment horizontal="right" wrapText="1"/>
    </xf>
  </cellXfs>
  <cellStyles count="25">
    <cellStyle name="Excel Built-in Normal" xfId="1"/>
    <cellStyle name="Excel Built-in Normal 1" xfId="7"/>
    <cellStyle name="Excel Built-in Normal 1 2" xfId="18"/>
    <cellStyle name="Excel Built-in Normal 2" xfId="3"/>
    <cellStyle name="TableStyleLight1" xfId="6"/>
    <cellStyle name="Денежный 2" xfId="16"/>
    <cellStyle name="Денежный 3" xfId="19"/>
    <cellStyle name="Денежный 4" xfId="21"/>
    <cellStyle name="Обычный" xfId="0" builtinId="0"/>
    <cellStyle name="Обычный 2" xfId="8"/>
    <cellStyle name="Обычный 2 2" xfId="9"/>
    <cellStyle name="Обычный 23" xfId="22"/>
    <cellStyle name="Обычный 25" xfId="23"/>
    <cellStyle name="Обычный 3" xfId="5"/>
    <cellStyle name="Обычный 4" xfId="4"/>
    <cellStyle name="Обычный 4 2" xfId="10"/>
    <cellStyle name="Обычный 4 3" xfId="12"/>
    <cellStyle name="Обычный 4 4" xfId="14"/>
    <cellStyle name="Обычный 5" xfId="11"/>
    <cellStyle name="Обычный 5 2" xfId="24"/>
    <cellStyle name="Обычный 6" xfId="13"/>
    <cellStyle name="Обычный 7" xfId="15"/>
    <cellStyle name="Обычный 8" xfId="17"/>
    <cellStyle name="Обычный 9" xfId="20"/>
    <cellStyle name="Процентный" xfId="2" builtinId="5"/>
  </cellStyles>
  <dxfs count="126"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</dxfs>
  <tableStyles count="0" defaultTableStyle="TableStyleMedium2" defaultPivotStyle="PivotStyleLight16"/>
  <colors>
    <mruColors>
      <color rgb="FF993366"/>
      <color rgb="FFFF33CC"/>
      <color rgb="FFFF0066"/>
      <color rgb="FFCC99FF"/>
      <color rgb="FFFFB40D"/>
      <color rgb="FFD28764"/>
      <color rgb="FF993300"/>
      <color rgb="FFCCFF99"/>
      <color rgb="FFFFCC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Химия  </a:t>
            </a:r>
            <a:r>
              <a:rPr lang="ru-RU" b="1" baseline="0"/>
              <a:t>11 ЕГЭ 2021-2025</a:t>
            </a:r>
            <a:endParaRPr lang="ru-RU" b="1"/>
          </a:p>
        </c:rich>
      </c:tx>
      <c:layout>
        <c:manualLayout>
          <c:xMode val="edge"/>
          <c:yMode val="edge"/>
          <c:x val="2.3657934796370069E-2"/>
          <c:y val="1.228290136696038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0711437512618613E-2"/>
          <c:y val="7.2873599240580011E-2"/>
          <c:w val="0.97928856248738139"/>
          <c:h val="0.56252752491609714"/>
        </c:manualLayout>
      </c:layout>
      <c:lineChart>
        <c:grouping val="standard"/>
        <c:varyColors val="0"/>
        <c:ser>
          <c:idx val="6"/>
          <c:order val="0"/>
          <c:tx>
            <c:v>2025 ср. балл по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'Химия-11 диаграмма по районам'!$B$5:$B$119</c:f>
              <c:strCache>
                <c:ptCount val="115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МАОУ СШ № 89</c:v>
                </c:pt>
                <c:pt idx="37">
                  <c:v>МБОУ СШ № 79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МАОУ СШ № 72 </c:v>
                </c:pt>
                <c:pt idx="53">
                  <c:v>МБОУ СШ № 73</c:v>
                </c:pt>
                <c:pt idx="54">
                  <c:v>МАОУ СШ № 82</c:v>
                </c:pt>
                <c:pt idx="55">
                  <c:v>МБОУ СШ № 84</c:v>
                </c:pt>
                <c:pt idx="56">
                  <c:v>МБОУ СШ № 95</c:v>
                </c:pt>
                <c:pt idx="57">
                  <c:v>МБОУ СШ № 99</c:v>
                </c:pt>
                <c:pt idx="58">
                  <c:v>МБОУ СШ № 133</c:v>
                </c:pt>
                <c:pt idx="59">
                  <c:v>МБОУ СШ № 159</c:v>
                </c:pt>
                <c:pt idx="60">
                  <c:v>СВЕРДЛОВСКИЙ РАЙОН</c:v>
                </c:pt>
                <c:pt idx="61">
                  <c:v>МАОУ Гимназия № 14</c:v>
                </c:pt>
                <c:pt idx="62">
                  <c:v>МАОУ Лицей № 9 "Лидер"</c:v>
                </c:pt>
                <c:pt idx="63">
                  <c:v>МАОУ СШ № 6</c:v>
                </c:pt>
                <c:pt idx="64">
                  <c:v>МАОУ СШ № 17</c:v>
                </c:pt>
                <c:pt idx="65">
                  <c:v>МАОУ СШ № 23</c:v>
                </c:pt>
                <c:pt idx="66">
                  <c:v>МАОУ СШ № 34</c:v>
                </c:pt>
                <c:pt idx="67">
                  <c:v>МАОУ СШ № 42</c:v>
                </c:pt>
                <c:pt idx="68">
                  <c:v>МАОУ СШ № 45</c:v>
                </c:pt>
                <c:pt idx="69">
                  <c:v>МБОУ СШ № 62</c:v>
                </c:pt>
                <c:pt idx="70">
                  <c:v>МАОУ СШ № 76</c:v>
                </c:pt>
                <c:pt idx="71">
                  <c:v>МАОУ СШ № 78</c:v>
                </c:pt>
                <c:pt idx="72">
                  <c:v>МАОУ СШ № 93</c:v>
                </c:pt>
                <c:pt idx="73">
                  <c:v>МАОУ СШ № 137</c:v>
                </c:pt>
                <c:pt idx="74">
                  <c:v>МАОУ СШ № 158 "Грани"</c:v>
                </c:pt>
                <c:pt idx="75">
                  <c:v>СОВЕТСКИЙ РАЙОН</c:v>
                </c:pt>
                <c:pt idx="76">
                  <c:v>МАОУ СШ № 1</c:v>
                </c:pt>
                <c:pt idx="77">
                  <c:v>МБОУ СШ № 2</c:v>
                </c:pt>
                <c:pt idx="78">
                  <c:v>МАОУ СШ № 5</c:v>
                </c:pt>
                <c:pt idx="79">
                  <c:v>МАОУ СШ № 7</c:v>
                </c:pt>
                <c:pt idx="80">
                  <c:v>МАОУ СШ № 18</c:v>
                </c:pt>
                <c:pt idx="81">
                  <c:v>МАОУ СШ № 24</c:v>
                </c:pt>
                <c:pt idx="82">
                  <c:v>МБОУ СШ № 56</c:v>
                </c:pt>
                <c:pt idx="83">
                  <c:v>МАОУ СШ № 66</c:v>
                </c:pt>
                <c:pt idx="84">
                  <c:v>МАОУ СШ № 69</c:v>
                </c:pt>
                <c:pt idx="85">
                  <c:v>МАОУ СШ № 85</c:v>
                </c:pt>
                <c:pt idx="86">
                  <c:v>МАОУ СШ № 91</c:v>
                </c:pt>
                <c:pt idx="87">
                  <c:v>МАОУ СШ № 98</c:v>
                </c:pt>
                <c:pt idx="88">
                  <c:v>МАОУ СШ № 108</c:v>
                </c:pt>
                <c:pt idx="89">
                  <c:v>МАОУ СШ № 115</c:v>
                </c:pt>
                <c:pt idx="90">
                  <c:v>МАОУ СШ № 121</c:v>
                </c:pt>
                <c:pt idx="91">
                  <c:v>МАОУ СШ № 129</c:v>
                </c:pt>
                <c:pt idx="92">
                  <c:v>МАОУ СШ № 134</c:v>
                </c:pt>
                <c:pt idx="93">
                  <c:v>МАОУ СШ № 139</c:v>
                </c:pt>
                <c:pt idx="94">
                  <c:v>МАОУ СШ № 141</c:v>
                </c:pt>
                <c:pt idx="95">
                  <c:v>МАОУ СШ № 143</c:v>
                </c:pt>
                <c:pt idx="96">
                  <c:v>МАОУ СШ № 144</c:v>
                </c:pt>
                <c:pt idx="97">
                  <c:v>МАОУ СШ № 145</c:v>
                </c:pt>
                <c:pt idx="98">
                  <c:v>МАОУ СШ № 147</c:v>
                </c:pt>
                <c:pt idx="99">
                  <c:v>МАОУ СШ № 149</c:v>
                </c:pt>
                <c:pt idx="100">
                  <c:v>МАОУ СШ № 150</c:v>
                </c:pt>
                <c:pt idx="101">
                  <c:v>МАОУ СШ № 151</c:v>
                </c:pt>
                <c:pt idx="102">
                  <c:v>МАОУ СШ № 152</c:v>
                </c:pt>
                <c:pt idx="103">
                  <c:v>МАОУ СШ № 154</c:v>
                </c:pt>
                <c:pt idx="104">
                  <c:v>МАОУ СШ № 156</c:v>
                </c:pt>
                <c:pt idx="105">
                  <c:v>МАОУ СШ № 157</c:v>
                </c:pt>
                <c:pt idx="106">
                  <c:v>ЦЕНТРАЛЬНЫЙ РАЙОН</c:v>
                </c:pt>
                <c:pt idx="107">
                  <c:v>МАОУ Гимназия № 2</c:v>
                </c:pt>
                <c:pt idx="108">
                  <c:v>МБОУ Гимназия  № 16</c:v>
                </c:pt>
                <c:pt idx="109">
                  <c:v>МБОУ Лицей № 2</c:v>
                </c:pt>
                <c:pt idx="110">
                  <c:v>МБОУ СШ № 4</c:v>
                </c:pt>
                <c:pt idx="111">
                  <c:v>МБОУ СШ № 10 </c:v>
                </c:pt>
                <c:pt idx="112">
                  <c:v>МБОУ СШ № 27</c:v>
                </c:pt>
                <c:pt idx="113">
                  <c:v>МАОУ СШ "Комплекс Покровский"</c:v>
                </c:pt>
                <c:pt idx="114">
                  <c:v>МАОУ СШ № 155</c:v>
                </c:pt>
              </c:strCache>
            </c:strRef>
          </c:cat>
          <c:val>
            <c:numRef>
              <c:f>'Химия-11 диаграмма по районам'!$E$5:$E$119</c:f>
              <c:numCache>
                <c:formatCode>General</c:formatCode>
                <c:ptCount val="115"/>
                <c:pt idx="0">
                  <c:v>64.319999999999993</c:v>
                </c:pt>
                <c:pt idx="1">
                  <c:v>64.319999999999993</c:v>
                </c:pt>
                <c:pt idx="2">
                  <c:v>64.319999999999993</c:v>
                </c:pt>
                <c:pt idx="3">
                  <c:v>64.319999999999993</c:v>
                </c:pt>
                <c:pt idx="4">
                  <c:v>64.319999999999993</c:v>
                </c:pt>
                <c:pt idx="5">
                  <c:v>64.319999999999993</c:v>
                </c:pt>
                <c:pt idx="6">
                  <c:v>64.319999999999993</c:v>
                </c:pt>
                <c:pt idx="7">
                  <c:v>64.319999999999993</c:v>
                </c:pt>
                <c:pt idx="8">
                  <c:v>64.319999999999993</c:v>
                </c:pt>
                <c:pt idx="9">
                  <c:v>64.319999999999993</c:v>
                </c:pt>
                <c:pt idx="10">
                  <c:v>64.319999999999993</c:v>
                </c:pt>
                <c:pt idx="11">
                  <c:v>64.319999999999993</c:v>
                </c:pt>
                <c:pt idx="12">
                  <c:v>64.319999999999993</c:v>
                </c:pt>
                <c:pt idx="13">
                  <c:v>64.319999999999993</c:v>
                </c:pt>
                <c:pt idx="14">
                  <c:v>64.319999999999993</c:v>
                </c:pt>
                <c:pt idx="15">
                  <c:v>64.319999999999993</c:v>
                </c:pt>
                <c:pt idx="16">
                  <c:v>64.319999999999993</c:v>
                </c:pt>
                <c:pt idx="17">
                  <c:v>64.319999999999993</c:v>
                </c:pt>
                <c:pt idx="18">
                  <c:v>64.319999999999993</c:v>
                </c:pt>
                <c:pt idx="19">
                  <c:v>64.319999999999993</c:v>
                </c:pt>
                <c:pt idx="20">
                  <c:v>64.319999999999993</c:v>
                </c:pt>
                <c:pt idx="21">
                  <c:v>64.319999999999993</c:v>
                </c:pt>
                <c:pt idx="22">
                  <c:v>64.319999999999993</c:v>
                </c:pt>
                <c:pt idx="23">
                  <c:v>64.319999999999993</c:v>
                </c:pt>
                <c:pt idx="24">
                  <c:v>64.319999999999993</c:v>
                </c:pt>
                <c:pt idx="25">
                  <c:v>64.319999999999993</c:v>
                </c:pt>
                <c:pt idx="26">
                  <c:v>64.319999999999993</c:v>
                </c:pt>
                <c:pt idx="27">
                  <c:v>64.319999999999993</c:v>
                </c:pt>
                <c:pt idx="28">
                  <c:v>64.319999999999993</c:v>
                </c:pt>
                <c:pt idx="29">
                  <c:v>64.319999999999993</c:v>
                </c:pt>
                <c:pt idx="30">
                  <c:v>64.319999999999993</c:v>
                </c:pt>
                <c:pt idx="31">
                  <c:v>64.319999999999993</c:v>
                </c:pt>
                <c:pt idx="32">
                  <c:v>64.319999999999993</c:v>
                </c:pt>
                <c:pt idx="33">
                  <c:v>64.319999999999993</c:v>
                </c:pt>
                <c:pt idx="34">
                  <c:v>64.319999999999993</c:v>
                </c:pt>
                <c:pt idx="35">
                  <c:v>64.319999999999993</c:v>
                </c:pt>
                <c:pt idx="36">
                  <c:v>64.319999999999993</c:v>
                </c:pt>
                <c:pt idx="37">
                  <c:v>64.319999999999993</c:v>
                </c:pt>
                <c:pt idx="38">
                  <c:v>64.319999999999993</c:v>
                </c:pt>
                <c:pt idx="39">
                  <c:v>64.319999999999993</c:v>
                </c:pt>
                <c:pt idx="40">
                  <c:v>64.319999999999993</c:v>
                </c:pt>
                <c:pt idx="41">
                  <c:v>64.319999999999993</c:v>
                </c:pt>
                <c:pt idx="42">
                  <c:v>64.319999999999993</c:v>
                </c:pt>
                <c:pt idx="43">
                  <c:v>64.319999999999993</c:v>
                </c:pt>
                <c:pt idx="44">
                  <c:v>64.319999999999993</c:v>
                </c:pt>
                <c:pt idx="45">
                  <c:v>64.319999999999993</c:v>
                </c:pt>
                <c:pt idx="46">
                  <c:v>64.319999999999993</c:v>
                </c:pt>
                <c:pt idx="47">
                  <c:v>64.319999999999993</c:v>
                </c:pt>
                <c:pt idx="48">
                  <c:v>64.319999999999993</c:v>
                </c:pt>
                <c:pt idx="49">
                  <c:v>64.319999999999993</c:v>
                </c:pt>
                <c:pt idx="50">
                  <c:v>64.319999999999993</c:v>
                </c:pt>
                <c:pt idx="51">
                  <c:v>64.319999999999993</c:v>
                </c:pt>
                <c:pt idx="52">
                  <c:v>64.319999999999993</c:v>
                </c:pt>
                <c:pt idx="53">
                  <c:v>64.319999999999993</c:v>
                </c:pt>
                <c:pt idx="54">
                  <c:v>64.319999999999993</c:v>
                </c:pt>
                <c:pt idx="55">
                  <c:v>64.319999999999993</c:v>
                </c:pt>
                <c:pt idx="56">
                  <c:v>64.319999999999993</c:v>
                </c:pt>
                <c:pt idx="57">
                  <c:v>64.319999999999993</c:v>
                </c:pt>
                <c:pt idx="58">
                  <c:v>64.319999999999993</c:v>
                </c:pt>
                <c:pt idx="59">
                  <c:v>64.319999999999993</c:v>
                </c:pt>
                <c:pt idx="60">
                  <c:v>64.319999999999993</c:v>
                </c:pt>
                <c:pt idx="61">
                  <c:v>64.319999999999993</c:v>
                </c:pt>
                <c:pt idx="62">
                  <c:v>64.319999999999993</c:v>
                </c:pt>
                <c:pt idx="63">
                  <c:v>64.319999999999993</c:v>
                </c:pt>
                <c:pt idx="64">
                  <c:v>64.319999999999993</c:v>
                </c:pt>
                <c:pt idx="65">
                  <c:v>64.319999999999993</c:v>
                </c:pt>
                <c:pt idx="66">
                  <c:v>64.319999999999993</c:v>
                </c:pt>
                <c:pt idx="67">
                  <c:v>64.319999999999993</c:v>
                </c:pt>
                <c:pt idx="68">
                  <c:v>64.319999999999993</c:v>
                </c:pt>
                <c:pt idx="69">
                  <c:v>64.319999999999993</c:v>
                </c:pt>
                <c:pt idx="70">
                  <c:v>64.319999999999993</c:v>
                </c:pt>
                <c:pt idx="71">
                  <c:v>64.319999999999993</c:v>
                </c:pt>
                <c:pt idx="72">
                  <c:v>64.319999999999993</c:v>
                </c:pt>
                <c:pt idx="73">
                  <c:v>64.319999999999993</c:v>
                </c:pt>
                <c:pt idx="74">
                  <c:v>64.319999999999993</c:v>
                </c:pt>
                <c:pt idx="75">
                  <c:v>64.319999999999993</c:v>
                </c:pt>
                <c:pt idx="76">
                  <c:v>64.319999999999993</c:v>
                </c:pt>
                <c:pt idx="77">
                  <c:v>64.319999999999993</c:v>
                </c:pt>
                <c:pt idx="78">
                  <c:v>64.319999999999993</c:v>
                </c:pt>
                <c:pt idx="79">
                  <c:v>64.319999999999993</c:v>
                </c:pt>
                <c:pt idx="80">
                  <c:v>64.319999999999993</c:v>
                </c:pt>
                <c:pt idx="81">
                  <c:v>64.319999999999993</c:v>
                </c:pt>
                <c:pt idx="82">
                  <c:v>64.319999999999993</c:v>
                </c:pt>
                <c:pt idx="83">
                  <c:v>64.319999999999993</c:v>
                </c:pt>
                <c:pt idx="84">
                  <c:v>64.319999999999993</c:v>
                </c:pt>
                <c:pt idx="85">
                  <c:v>64.319999999999993</c:v>
                </c:pt>
                <c:pt idx="86">
                  <c:v>64.319999999999993</c:v>
                </c:pt>
                <c:pt idx="87">
                  <c:v>64.319999999999993</c:v>
                </c:pt>
                <c:pt idx="88">
                  <c:v>64.319999999999993</c:v>
                </c:pt>
                <c:pt idx="89">
                  <c:v>64.319999999999993</c:v>
                </c:pt>
                <c:pt idx="90">
                  <c:v>64.319999999999993</c:v>
                </c:pt>
                <c:pt idx="91">
                  <c:v>64.319999999999993</c:v>
                </c:pt>
                <c:pt idx="92">
                  <c:v>64.319999999999993</c:v>
                </c:pt>
                <c:pt idx="93">
                  <c:v>64.319999999999993</c:v>
                </c:pt>
                <c:pt idx="94">
                  <c:v>64.319999999999993</c:v>
                </c:pt>
                <c:pt idx="95">
                  <c:v>64.319999999999993</c:v>
                </c:pt>
                <c:pt idx="96">
                  <c:v>64.319999999999993</c:v>
                </c:pt>
                <c:pt idx="97">
                  <c:v>64.319999999999993</c:v>
                </c:pt>
                <c:pt idx="98">
                  <c:v>64.319999999999993</c:v>
                </c:pt>
                <c:pt idx="99">
                  <c:v>64.319999999999993</c:v>
                </c:pt>
                <c:pt idx="100">
                  <c:v>64.319999999999993</c:v>
                </c:pt>
                <c:pt idx="101">
                  <c:v>64.319999999999993</c:v>
                </c:pt>
                <c:pt idx="102">
                  <c:v>64.319999999999993</c:v>
                </c:pt>
                <c:pt idx="103">
                  <c:v>64.319999999999993</c:v>
                </c:pt>
                <c:pt idx="104">
                  <c:v>64.319999999999993</c:v>
                </c:pt>
                <c:pt idx="105">
                  <c:v>64.319999999999993</c:v>
                </c:pt>
                <c:pt idx="106">
                  <c:v>64.319999999999993</c:v>
                </c:pt>
                <c:pt idx="107">
                  <c:v>64.319999999999993</c:v>
                </c:pt>
                <c:pt idx="108">
                  <c:v>64.319999999999993</c:v>
                </c:pt>
                <c:pt idx="109">
                  <c:v>64.319999999999993</c:v>
                </c:pt>
                <c:pt idx="110">
                  <c:v>64.319999999999993</c:v>
                </c:pt>
                <c:pt idx="111">
                  <c:v>64.319999999999993</c:v>
                </c:pt>
                <c:pt idx="112">
                  <c:v>64.319999999999993</c:v>
                </c:pt>
                <c:pt idx="113">
                  <c:v>64.319999999999993</c:v>
                </c:pt>
                <c:pt idx="114">
                  <c:v>64.319999999999993</c:v>
                </c:pt>
              </c:numCache>
            </c:numRef>
          </c:val>
          <c:smooth val="0"/>
        </c:ser>
        <c:ser>
          <c:idx val="7"/>
          <c:order val="1"/>
          <c:tx>
            <c:v>2025 ср. балл ОУ</c:v>
          </c:tx>
          <c:spPr>
            <a:ln w="25400">
              <a:solidFill>
                <a:srgbClr val="FF33CC"/>
              </a:solidFill>
            </a:ln>
          </c:spPr>
          <c:marker>
            <c:symbol val="none"/>
          </c:marker>
          <c:cat>
            <c:strRef>
              <c:f>'Химия-11 диаграмма по районам'!$B$5:$B$119</c:f>
              <c:strCache>
                <c:ptCount val="115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МАОУ СШ № 89</c:v>
                </c:pt>
                <c:pt idx="37">
                  <c:v>МБОУ СШ № 79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МАОУ СШ № 72 </c:v>
                </c:pt>
                <c:pt idx="53">
                  <c:v>МБОУ СШ № 73</c:v>
                </c:pt>
                <c:pt idx="54">
                  <c:v>МАОУ СШ № 82</c:v>
                </c:pt>
                <c:pt idx="55">
                  <c:v>МБОУ СШ № 84</c:v>
                </c:pt>
                <c:pt idx="56">
                  <c:v>МБОУ СШ № 95</c:v>
                </c:pt>
                <c:pt idx="57">
                  <c:v>МБОУ СШ № 99</c:v>
                </c:pt>
                <c:pt idx="58">
                  <c:v>МБОУ СШ № 133</c:v>
                </c:pt>
                <c:pt idx="59">
                  <c:v>МБОУ СШ № 159</c:v>
                </c:pt>
                <c:pt idx="60">
                  <c:v>СВЕРДЛОВСКИЙ РАЙОН</c:v>
                </c:pt>
                <c:pt idx="61">
                  <c:v>МАОУ Гимназия № 14</c:v>
                </c:pt>
                <c:pt idx="62">
                  <c:v>МАОУ Лицей № 9 "Лидер"</c:v>
                </c:pt>
                <c:pt idx="63">
                  <c:v>МАОУ СШ № 6</c:v>
                </c:pt>
                <c:pt idx="64">
                  <c:v>МАОУ СШ № 17</c:v>
                </c:pt>
                <c:pt idx="65">
                  <c:v>МАОУ СШ № 23</c:v>
                </c:pt>
                <c:pt idx="66">
                  <c:v>МАОУ СШ № 34</c:v>
                </c:pt>
                <c:pt idx="67">
                  <c:v>МАОУ СШ № 42</c:v>
                </c:pt>
                <c:pt idx="68">
                  <c:v>МАОУ СШ № 45</c:v>
                </c:pt>
                <c:pt idx="69">
                  <c:v>МБОУ СШ № 62</c:v>
                </c:pt>
                <c:pt idx="70">
                  <c:v>МАОУ СШ № 76</c:v>
                </c:pt>
                <c:pt idx="71">
                  <c:v>МАОУ СШ № 78</c:v>
                </c:pt>
                <c:pt idx="72">
                  <c:v>МАОУ СШ № 93</c:v>
                </c:pt>
                <c:pt idx="73">
                  <c:v>МАОУ СШ № 137</c:v>
                </c:pt>
                <c:pt idx="74">
                  <c:v>МАОУ СШ № 158 "Грани"</c:v>
                </c:pt>
                <c:pt idx="75">
                  <c:v>СОВЕТСКИЙ РАЙОН</c:v>
                </c:pt>
                <c:pt idx="76">
                  <c:v>МАОУ СШ № 1</c:v>
                </c:pt>
                <c:pt idx="77">
                  <c:v>МБОУ СШ № 2</c:v>
                </c:pt>
                <c:pt idx="78">
                  <c:v>МАОУ СШ № 5</c:v>
                </c:pt>
                <c:pt idx="79">
                  <c:v>МАОУ СШ № 7</c:v>
                </c:pt>
                <c:pt idx="80">
                  <c:v>МАОУ СШ № 18</c:v>
                </c:pt>
                <c:pt idx="81">
                  <c:v>МАОУ СШ № 24</c:v>
                </c:pt>
                <c:pt idx="82">
                  <c:v>МБОУ СШ № 56</c:v>
                </c:pt>
                <c:pt idx="83">
                  <c:v>МАОУ СШ № 66</c:v>
                </c:pt>
                <c:pt idx="84">
                  <c:v>МАОУ СШ № 69</c:v>
                </c:pt>
                <c:pt idx="85">
                  <c:v>МАОУ СШ № 85</c:v>
                </c:pt>
                <c:pt idx="86">
                  <c:v>МАОУ СШ № 91</c:v>
                </c:pt>
                <c:pt idx="87">
                  <c:v>МАОУ СШ № 98</c:v>
                </c:pt>
                <c:pt idx="88">
                  <c:v>МАОУ СШ № 108</c:v>
                </c:pt>
                <c:pt idx="89">
                  <c:v>МАОУ СШ № 115</c:v>
                </c:pt>
                <c:pt idx="90">
                  <c:v>МАОУ СШ № 121</c:v>
                </c:pt>
                <c:pt idx="91">
                  <c:v>МАОУ СШ № 129</c:v>
                </c:pt>
                <c:pt idx="92">
                  <c:v>МАОУ СШ № 134</c:v>
                </c:pt>
                <c:pt idx="93">
                  <c:v>МАОУ СШ № 139</c:v>
                </c:pt>
                <c:pt idx="94">
                  <c:v>МАОУ СШ № 141</c:v>
                </c:pt>
                <c:pt idx="95">
                  <c:v>МАОУ СШ № 143</c:v>
                </c:pt>
                <c:pt idx="96">
                  <c:v>МАОУ СШ № 144</c:v>
                </c:pt>
                <c:pt idx="97">
                  <c:v>МАОУ СШ № 145</c:v>
                </c:pt>
                <c:pt idx="98">
                  <c:v>МАОУ СШ № 147</c:v>
                </c:pt>
                <c:pt idx="99">
                  <c:v>МАОУ СШ № 149</c:v>
                </c:pt>
                <c:pt idx="100">
                  <c:v>МАОУ СШ № 150</c:v>
                </c:pt>
                <c:pt idx="101">
                  <c:v>МАОУ СШ № 151</c:v>
                </c:pt>
                <c:pt idx="102">
                  <c:v>МАОУ СШ № 152</c:v>
                </c:pt>
                <c:pt idx="103">
                  <c:v>МАОУ СШ № 154</c:v>
                </c:pt>
                <c:pt idx="104">
                  <c:v>МАОУ СШ № 156</c:v>
                </c:pt>
                <c:pt idx="105">
                  <c:v>МАОУ СШ № 157</c:v>
                </c:pt>
                <c:pt idx="106">
                  <c:v>ЦЕНТРАЛЬНЫЙ РАЙОН</c:v>
                </c:pt>
                <c:pt idx="107">
                  <c:v>МАОУ Гимназия № 2</c:v>
                </c:pt>
                <c:pt idx="108">
                  <c:v>МБОУ Гимназия  № 16</c:v>
                </c:pt>
                <c:pt idx="109">
                  <c:v>МБОУ Лицей № 2</c:v>
                </c:pt>
                <c:pt idx="110">
                  <c:v>МБОУ СШ № 4</c:v>
                </c:pt>
                <c:pt idx="111">
                  <c:v>МБОУ СШ № 10 </c:v>
                </c:pt>
                <c:pt idx="112">
                  <c:v>МБОУ СШ № 27</c:v>
                </c:pt>
                <c:pt idx="113">
                  <c:v>МАОУ СШ "Комплекс Покровский"</c:v>
                </c:pt>
                <c:pt idx="114">
                  <c:v>МАОУ СШ № 155</c:v>
                </c:pt>
              </c:strCache>
            </c:strRef>
          </c:cat>
          <c:val>
            <c:numRef>
              <c:f>'Химия-11 диаграмма по районам'!$D$5:$D$119</c:f>
              <c:numCache>
                <c:formatCode>0.00</c:formatCode>
                <c:ptCount val="115"/>
                <c:pt idx="0">
                  <c:v>68.275000000000006</c:v>
                </c:pt>
                <c:pt idx="1">
                  <c:v>36</c:v>
                </c:pt>
                <c:pt idx="2">
                  <c:v>99</c:v>
                </c:pt>
                <c:pt idx="3">
                  <c:v>78.900000000000006</c:v>
                </c:pt>
                <c:pt idx="4">
                  <c:v>60.3</c:v>
                </c:pt>
                <c:pt idx="5">
                  <c:v>70</c:v>
                </c:pt>
                <c:pt idx="6">
                  <c:v>55</c:v>
                </c:pt>
                <c:pt idx="7">
                  <c:v>61</c:v>
                </c:pt>
                <c:pt idx="8">
                  <c:v>86</c:v>
                </c:pt>
                <c:pt idx="9">
                  <c:v>54.55</c:v>
                </c:pt>
                <c:pt idx="10">
                  <c:v>20</c:v>
                </c:pt>
                <c:pt idx="11">
                  <c:v>52.3</c:v>
                </c:pt>
                <c:pt idx="12">
                  <c:v>74.599999999999994</c:v>
                </c:pt>
                <c:pt idx="13">
                  <c:v>59</c:v>
                </c:pt>
                <c:pt idx="14">
                  <c:v>54.7</c:v>
                </c:pt>
                <c:pt idx="15">
                  <c:v>38.299999999999997</c:v>
                </c:pt>
                <c:pt idx="16">
                  <c:v>89.4</c:v>
                </c:pt>
                <c:pt idx="17">
                  <c:v>50</c:v>
                </c:pt>
                <c:pt idx="18">
                  <c:v>38</c:v>
                </c:pt>
                <c:pt idx="20">
                  <c:v>69.2</c:v>
                </c:pt>
                <c:pt idx="22">
                  <c:v>54.121428571428567</c:v>
                </c:pt>
                <c:pt idx="23">
                  <c:v>80.8</c:v>
                </c:pt>
                <c:pt idx="24">
                  <c:v>49.5</c:v>
                </c:pt>
                <c:pt idx="25">
                  <c:v>26.5</c:v>
                </c:pt>
                <c:pt idx="26">
                  <c:v>57.8</c:v>
                </c:pt>
                <c:pt idx="27">
                  <c:v>82.2</c:v>
                </c:pt>
                <c:pt idx="29">
                  <c:v>33.6</c:v>
                </c:pt>
                <c:pt idx="30">
                  <c:v>56</c:v>
                </c:pt>
                <c:pt idx="33">
                  <c:v>58.2</c:v>
                </c:pt>
                <c:pt idx="34">
                  <c:v>55</c:v>
                </c:pt>
                <c:pt idx="35">
                  <c:v>46</c:v>
                </c:pt>
                <c:pt idx="36">
                  <c:v>68.5</c:v>
                </c:pt>
                <c:pt idx="37">
                  <c:v>20</c:v>
                </c:pt>
                <c:pt idx="38">
                  <c:v>71.8</c:v>
                </c:pt>
                <c:pt idx="39">
                  <c:v>51.8</c:v>
                </c:pt>
                <c:pt idx="40">
                  <c:v>60.247058823529414</c:v>
                </c:pt>
                <c:pt idx="41">
                  <c:v>65.900000000000006</c:v>
                </c:pt>
                <c:pt idx="42">
                  <c:v>55.3</c:v>
                </c:pt>
                <c:pt idx="43">
                  <c:v>64.5</c:v>
                </c:pt>
                <c:pt idx="44">
                  <c:v>66.2</c:v>
                </c:pt>
                <c:pt idx="45">
                  <c:v>69.400000000000006</c:v>
                </c:pt>
                <c:pt idx="46">
                  <c:v>40.5</c:v>
                </c:pt>
                <c:pt idx="47">
                  <c:v>69.3</c:v>
                </c:pt>
                <c:pt idx="48">
                  <c:v>81.3</c:v>
                </c:pt>
                <c:pt idx="49">
                  <c:v>39</c:v>
                </c:pt>
                <c:pt idx="52">
                  <c:v>48</c:v>
                </c:pt>
                <c:pt idx="53">
                  <c:v>46</c:v>
                </c:pt>
                <c:pt idx="54">
                  <c:v>52.2</c:v>
                </c:pt>
                <c:pt idx="55">
                  <c:v>54.2</c:v>
                </c:pt>
                <c:pt idx="56">
                  <c:v>64</c:v>
                </c:pt>
                <c:pt idx="57">
                  <c:v>63.3</c:v>
                </c:pt>
                <c:pt idx="58">
                  <c:v>66</c:v>
                </c:pt>
                <c:pt idx="59">
                  <c:v>79.099999999999994</c:v>
                </c:pt>
                <c:pt idx="60">
                  <c:v>45.75714285714286</c:v>
                </c:pt>
                <c:pt idx="61">
                  <c:v>45</c:v>
                </c:pt>
                <c:pt idx="62">
                  <c:v>79</c:v>
                </c:pt>
                <c:pt idx="63">
                  <c:v>58.2</c:v>
                </c:pt>
                <c:pt idx="64">
                  <c:v>46</c:v>
                </c:pt>
                <c:pt idx="65">
                  <c:v>43</c:v>
                </c:pt>
                <c:pt idx="66">
                  <c:v>7</c:v>
                </c:pt>
                <c:pt idx="67">
                  <c:v>53</c:v>
                </c:pt>
                <c:pt idx="68">
                  <c:v>64.7</c:v>
                </c:pt>
                <c:pt idx="69">
                  <c:v>48</c:v>
                </c:pt>
                <c:pt idx="70">
                  <c:v>50.1</c:v>
                </c:pt>
                <c:pt idx="71">
                  <c:v>17</c:v>
                </c:pt>
                <c:pt idx="72">
                  <c:v>23.5</c:v>
                </c:pt>
                <c:pt idx="73">
                  <c:v>48.1</c:v>
                </c:pt>
                <c:pt idx="74">
                  <c:v>58</c:v>
                </c:pt>
                <c:pt idx="75">
                  <c:v>59.233076923076929</c:v>
                </c:pt>
                <c:pt idx="76">
                  <c:v>43</c:v>
                </c:pt>
                <c:pt idx="78">
                  <c:v>50.75</c:v>
                </c:pt>
                <c:pt idx="79">
                  <c:v>48.86</c:v>
                </c:pt>
                <c:pt idx="80">
                  <c:v>72</c:v>
                </c:pt>
                <c:pt idx="81">
                  <c:v>68.2</c:v>
                </c:pt>
                <c:pt idx="83">
                  <c:v>50.3</c:v>
                </c:pt>
                <c:pt idx="84">
                  <c:v>73.599999999999994</c:v>
                </c:pt>
                <c:pt idx="85">
                  <c:v>67.400000000000006</c:v>
                </c:pt>
                <c:pt idx="86">
                  <c:v>66.599999999999994</c:v>
                </c:pt>
                <c:pt idx="87">
                  <c:v>65.75</c:v>
                </c:pt>
                <c:pt idx="88">
                  <c:v>78.5</c:v>
                </c:pt>
                <c:pt idx="90">
                  <c:v>43</c:v>
                </c:pt>
                <c:pt idx="91">
                  <c:v>54</c:v>
                </c:pt>
                <c:pt idx="92">
                  <c:v>59.3</c:v>
                </c:pt>
                <c:pt idx="94">
                  <c:v>81.7</c:v>
                </c:pt>
                <c:pt idx="95">
                  <c:v>57.7</c:v>
                </c:pt>
                <c:pt idx="96">
                  <c:v>85.2</c:v>
                </c:pt>
                <c:pt idx="97">
                  <c:v>50</c:v>
                </c:pt>
                <c:pt idx="98">
                  <c:v>17</c:v>
                </c:pt>
                <c:pt idx="99">
                  <c:v>66</c:v>
                </c:pt>
                <c:pt idx="100">
                  <c:v>58</c:v>
                </c:pt>
                <c:pt idx="101">
                  <c:v>70.2</c:v>
                </c:pt>
                <c:pt idx="102">
                  <c:v>51.4</c:v>
                </c:pt>
                <c:pt idx="103">
                  <c:v>51.3</c:v>
                </c:pt>
                <c:pt idx="104">
                  <c:v>70.3</c:v>
                </c:pt>
                <c:pt idx="105">
                  <c:v>40</c:v>
                </c:pt>
                <c:pt idx="106">
                  <c:v>57.674285714285716</c:v>
                </c:pt>
                <c:pt idx="107">
                  <c:v>53.2</c:v>
                </c:pt>
                <c:pt idx="108">
                  <c:v>66.12</c:v>
                </c:pt>
                <c:pt idx="109">
                  <c:v>61.6</c:v>
                </c:pt>
                <c:pt idx="111">
                  <c:v>68.900000000000006</c:v>
                </c:pt>
                <c:pt idx="112">
                  <c:v>78</c:v>
                </c:pt>
                <c:pt idx="113">
                  <c:v>52.9</c:v>
                </c:pt>
                <c:pt idx="114">
                  <c:v>23</c:v>
                </c:pt>
              </c:numCache>
            </c:numRef>
          </c:val>
          <c:smooth val="0"/>
        </c:ser>
        <c:ser>
          <c:idx val="4"/>
          <c:order val="2"/>
          <c:tx>
            <c:v>2024 ср. балл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'Химия-11 диаграмма по районам'!$B$5:$B$119</c:f>
              <c:strCache>
                <c:ptCount val="115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МАОУ СШ № 89</c:v>
                </c:pt>
                <c:pt idx="37">
                  <c:v>МБОУ СШ № 79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МАОУ СШ № 72 </c:v>
                </c:pt>
                <c:pt idx="53">
                  <c:v>МБОУ СШ № 73</c:v>
                </c:pt>
                <c:pt idx="54">
                  <c:v>МАОУ СШ № 82</c:v>
                </c:pt>
                <c:pt idx="55">
                  <c:v>МБОУ СШ № 84</c:v>
                </c:pt>
                <c:pt idx="56">
                  <c:v>МБОУ СШ № 95</c:v>
                </c:pt>
                <c:pt idx="57">
                  <c:v>МБОУ СШ № 99</c:v>
                </c:pt>
                <c:pt idx="58">
                  <c:v>МБОУ СШ № 133</c:v>
                </c:pt>
                <c:pt idx="59">
                  <c:v>МБОУ СШ № 159</c:v>
                </c:pt>
                <c:pt idx="60">
                  <c:v>СВЕРДЛОВСКИЙ РАЙОН</c:v>
                </c:pt>
                <c:pt idx="61">
                  <c:v>МАОУ Гимназия № 14</c:v>
                </c:pt>
                <c:pt idx="62">
                  <c:v>МАОУ Лицей № 9 "Лидер"</c:v>
                </c:pt>
                <c:pt idx="63">
                  <c:v>МАОУ СШ № 6</c:v>
                </c:pt>
                <c:pt idx="64">
                  <c:v>МАОУ СШ № 17</c:v>
                </c:pt>
                <c:pt idx="65">
                  <c:v>МАОУ СШ № 23</c:v>
                </c:pt>
                <c:pt idx="66">
                  <c:v>МАОУ СШ № 34</c:v>
                </c:pt>
                <c:pt idx="67">
                  <c:v>МАОУ СШ № 42</c:v>
                </c:pt>
                <c:pt idx="68">
                  <c:v>МАОУ СШ № 45</c:v>
                </c:pt>
                <c:pt idx="69">
                  <c:v>МБОУ СШ № 62</c:v>
                </c:pt>
                <c:pt idx="70">
                  <c:v>МАОУ СШ № 76</c:v>
                </c:pt>
                <c:pt idx="71">
                  <c:v>МАОУ СШ № 78</c:v>
                </c:pt>
                <c:pt idx="72">
                  <c:v>МАОУ СШ № 93</c:v>
                </c:pt>
                <c:pt idx="73">
                  <c:v>МАОУ СШ № 137</c:v>
                </c:pt>
                <c:pt idx="74">
                  <c:v>МАОУ СШ № 158 "Грани"</c:v>
                </c:pt>
                <c:pt idx="75">
                  <c:v>СОВЕТСКИЙ РАЙОН</c:v>
                </c:pt>
                <c:pt idx="76">
                  <c:v>МАОУ СШ № 1</c:v>
                </c:pt>
                <c:pt idx="77">
                  <c:v>МБОУ СШ № 2</c:v>
                </c:pt>
                <c:pt idx="78">
                  <c:v>МАОУ СШ № 5</c:v>
                </c:pt>
                <c:pt idx="79">
                  <c:v>МАОУ СШ № 7</c:v>
                </c:pt>
                <c:pt idx="80">
                  <c:v>МАОУ СШ № 18</c:v>
                </c:pt>
                <c:pt idx="81">
                  <c:v>МАОУ СШ № 24</c:v>
                </c:pt>
                <c:pt idx="82">
                  <c:v>МБОУ СШ № 56</c:v>
                </c:pt>
                <c:pt idx="83">
                  <c:v>МАОУ СШ № 66</c:v>
                </c:pt>
                <c:pt idx="84">
                  <c:v>МАОУ СШ № 69</c:v>
                </c:pt>
                <c:pt idx="85">
                  <c:v>МАОУ СШ № 85</c:v>
                </c:pt>
                <c:pt idx="86">
                  <c:v>МАОУ СШ № 91</c:v>
                </c:pt>
                <c:pt idx="87">
                  <c:v>МАОУ СШ № 98</c:v>
                </c:pt>
                <c:pt idx="88">
                  <c:v>МАОУ СШ № 108</c:v>
                </c:pt>
                <c:pt idx="89">
                  <c:v>МАОУ СШ № 115</c:v>
                </c:pt>
                <c:pt idx="90">
                  <c:v>МАОУ СШ № 121</c:v>
                </c:pt>
                <c:pt idx="91">
                  <c:v>МАОУ СШ № 129</c:v>
                </c:pt>
                <c:pt idx="92">
                  <c:v>МАОУ СШ № 134</c:v>
                </c:pt>
                <c:pt idx="93">
                  <c:v>МАОУ СШ № 139</c:v>
                </c:pt>
                <c:pt idx="94">
                  <c:v>МАОУ СШ № 141</c:v>
                </c:pt>
                <c:pt idx="95">
                  <c:v>МАОУ СШ № 143</c:v>
                </c:pt>
                <c:pt idx="96">
                  <c:v>МАОУ СШ № 144</c:v>
                </c:pt>
                <c:pt idx="97">
                  <c:v>МАОУ СШ № 145</c:v>
                </c:pt>
                <c:pt idx="98">
                  <c:v>МАОУ СШ № 147</c:v>
                </c:pt>
                <c:pt idx="99">
                  <c:v>МАОУ СШ № 149</c:v>
                </c:pt>
                <c:pt idx="100">
                  <c:v>МАОУ СШ № 150</c:v>
                </c:pt>
                <c:pt idx="101">
                  <c:v>МАОУ СШ № 151</c:v>
                </c:pt>
                <c:pt idx="102">
                  <c:v>МАОУ СШ № 152</c:v>
                </c:pt>
                <c:pt idx="103">
                  <c:v>МАОУ СШ № 154</c:v>
                </c:pt>
                <c:pt idx="104">
                  <c:v>МАОУ СШ № 156</c:v>
                </c:pt>
                <c:pt idx="105">
                  <c:v>МАОУ СШ № 157</c:v>
                </c:pt>
                <c:pt idx="106">
                  <c:v>ЦЕНТРАЛЬНЫЙ РАЙОН</c:v>
                </c:pt>
                <c:pt idx="107">
                  <c:v>МАОУ Гимназия № 2</c:v>
                </c:pt>
                <c:pt idx="108">
                  <c:v>МБОУ Гимназия  № 16</c:v>
                </c:pt>
                <c:pt idx="109">
                  <c:v>МБОУ Лицей № 2</c:v>
                </c:pt>
                <c:pt idx="110">
                  <c:v>МБОУ СШ № 4</c:v>
                </c:pt>
                <c:pt idx="111">
                  <c:v>МБОУ СШ № 10 </c:v>
                </c:pt>
                <c:pt idx="112">
                  <c:v>МБОУ СШ № 27</c:v>
                </c:pt>
                <c:pt idx="113">
                  <c:v>МАОУ СШ "Комплекс Покровский"</c:v>
                </c:pt>
                <c:pt idx="114">
                  <c:v>МАОУ СШ № 155</c:v>
                </c:pt>
              </c:strCache>
            </c:strRef>
          </c:cat>
          <c:val>
            <c:numRef>
              <c:f>'Химия-11 диаграмма по районам'!$I$5:$I$119</c:f>
              <c:numCache>
                <c:formatCode>General</c:formatCode>
                <c:ptCount val="115"/>
                <c:pt idx="0">
                  <c:v>60.84</c:v>
                </c:pt>
                <c:pt idx="1">
                  <c:v>60.84</c:v>
                </c:pt>
                <c:pt idx="2">
                  <c:v>60.84</c:v>
                </c:pt>
                <c:pt idx="3">
                  <c:v>60.84</c:v>
                </c:pt>
                <c:pt idx="4">
                  <c:v>60.84</c:v>
                </c:pt>
                <c:pt idx="5">
                  <c:v>60.84</c:v>
                </c:pt>
                <c:pt idx="6">
                  <c:v>60.84</c:v>
                </c:pt>
                <c:pt idx="7">
                  <c:v>60.84</c:v>
                </c:pt>
                <c:pt idx="8">
                  <c:v>60.84</c:v>
                </c:pt>
                <c:pt idx="9">
                  <c:v>60.84</c:v>
                </c:pt>
                <c:pt idx="10">
                  <c:v>60.84</c:v>
                </c:pt>
                <c:pt idx="11">
                  <c:v>60.84</c:v>
                </c:pt>
                <c:pt idx="12">
                  <c:v>60.84</c:v>
                </c:pt>
                <c:pt idx="13">
                  <c:v>60.84</c:v>
                </c:pt>
                <c:pt idx="14">
                  <c:v>60.84</c:v>
                </c:pt>
                <c:pt idx="15">
                  <c:v>60.84</c:v>
                </c:pt>
                <c:pt idx="16">
                  <c:v>60.84</c:v>
                </c:pt>
                <c:pt idx="17">
                  <c:v>60.84</c:v>
                </c:pt>
                <c:pt idx="18">
                  <c:v>60.84</c:v>
                </c:pt>
                <c:pt idx="19">
                  <c:v>60.84</c:v>
                </c:pt>
                <c:pt idx="20">
                  <c:v>60.84</c:v>
                </c:pt>
                <c:pt idx="21">
                  <c:v>60.84</c:v>
                </c:pt>
                <c:pt idx="22">
                  <c:v>60.84</c:v>
                </c:pt>
                <c:pt idx="23">
                  <c:v>60.84</c:v>
                </c:pt>
                <c:pt idx="24">
                  <c:v>60.84</c:v>
                </c:pt>
                <c:pt idx="25">
                  <c:v>60.84</c:v>
                </c:pt>
                <c:pt idx="26">
                  <c:v>60.84</c:v>
                </c:pt>
                <c:pt idx="27">
                  <c:v>60.84</c:v>
                </c:pt>
                <c:pt idx="28">
                  <c:v>60.84</c:v>
                </c:pt>
                <c:pt idx="29">
                  <c:v>60.84</c:v>
                </c:pt>
                <c:pt idx="30">
                  <c:v>60.84</c:v>
                </c:pt>
                <c:pt idx="31">
                  <c:v>60.84</c:v>
                </c:pt>
                <c:pt idx="32">
                  <c:v>60.84</c:v>
                </c:pt>
                <c:pt idx="33">
                  <c:v>60.84</c:v>
                </c:pt>
                <c:pt idx="34">
                  <c:v>60.84</c:v>
                </c:pt>
                <c:pt idx="35">
                  <c:v>60.84</c:v>
                </c:pt>
                <c:pt idx="36">
                  <c:v>60.84</c:v>
                </c:pt>
                <c:pt idx="37">
                  <c:v>60.84</c:v>
                </c:pt>
                <c:pt idx="38">
                  <c:v>60.84</c:v>
                </c:pt>
                <c:pt idx="39">
                  <c:v>60.84</c:v>
                </c:pt>
                <c:pt idx="40">
                  <c:v>60.84</c:v>
                </c:pt>
                <c:pt idx="41">
                  <c:v>60.84</c:v>
                </c:pt>
                <c:pt idx="42">
                  <c:v>60.84</c:v>
                </c:pt>
                <c:pt idx="43">
                  <c:v>60.84</c:v>
                </c:pt>
                <c:pt idx="44">
                  <c:v>60.84</c:v>
                </c:pt>
                <c:pt idx="45">
                  <c:v>60.84</c:v>
                </c:pt>
                <c:pt idx="46">
                  <c:v>60.84</c:v>
                </c:pt>
                <c:pt idx="47">
                  <c:v>60.84</c:v>
                </c:pt>
                <c:pt idx="48">
                  <c:v>60.84</c:v>
                </c:pt>
                <c:pt idx="49">
                  <c:v>60.84</c:v>
                </c:pt>
                <c:pt idx="50">
                  <c:v>60.84</c:v>
                </c:pt>
                <c:pt idx="51">
                  <c:v>60.84</c:v>
                </c:pt>
                <c:pt idx="52">
                  <c:v>60.84</c:v>
                </c:pt>
                <c:pt idx="53">
                  <c:v>60.84</c:v>
                </c:pt>
                <c:pt idx="54">
                  <c:v>60.84</c:v>
                </c:pt>
                <c:pt idx="55">
                  <c:v>60.84</c:v>
                </c:pt>
                <c:pt idx="56">
                  <c:v>60.84</c:v>
                </c:pt>
                <c:pt idx="57">
                  <c:v>60.84</c:v>
                </c:pt>
                <c:pt idx="58">
                  <c:v>60.84</c:v>
                </c:pt>
                <c:pt idx="59">
                  <c:v>60.84</c:v>
                </c:pt>
                <c:pt idx="60">
                  <c:v>60.84</c:v>
                </c:pt>
                <c:pt idx="61">
                  <c:v>60.84</c:v>
                </c:pt>
                <c:pt idx="62">
                  <c:v>60.84</c:v>
                </c:pt>
                <c:pt idx="63">
                  <c:v>60.84</c:v>
                </c:pt>
                <c:pt idx="64">
                  <c:v>60.84</c:v>
                </c:pt>
                <c:pt idx="65">
                  <c:v>60.84</c:v>
                </c:pt>
                <c:pt idx="66">
                  <c:v>60.84</c:v>
                </c:pt>
                <c:pt idx="67">
                  <c:v>60.84</c:v>
                </c:pt>
                <c:pt idx="68">
                  <c:v>60.84</c:v>
                </c:pt>
                <c:pt idx="69">
                  <c:v>60.84</c:v>
                </c:pt>
                <c:pt idx="70">
                  <c:v>60.84</c:v>
                </c:pt>
                <c:pt idx="71">
                  <c:v>60.84</c:v>
                </c:pt>
                <c:pt idx="72">
                  <c:v>60.84</c:v>
                </c:pt>
                <c:pt idx="73">
                  <c:v>60.84</c:v>
                </c:pt>
                <c:pt idx="74">
                  <c:v>60.84</c:v>
                </c:pt>
                <c:pt idx="75">
                  <c:v>60.84</c:v>
                </c:pt>
                <c:pt idx="76">
                  <c:v>60.84</c:v>
                </c:pt>
                <c:pt idx="77">
                  <c:v>60.84</c:v>
                </c:pt>
                <c:pt idx="78">
                  <c:v>60.84</c:v>
                </c:pt>
                <c:pt idx="79">
                  <c:v>60.84</c:v>
                </c:pt>
                <c:pt idx="80">
                  <c:v>60.84</c:v>
                </c:pt>
                <c:pt idx="81">
                  <c:v>60.84</c:v>
                </c:pt>
                <c:pt idx="82">
                  <c:v>60.84</c:v>
                </c:pt>
                <c:pt idx="83">
                  <c:v>60.84</c:v>
                </c:pt>
                <c:pt idx="84">
                  <c:v>60.84</c:v>
                </c:pt>
                <c:pt idx="85">
                  <c:v>60.84</c:v>
                </c:pt>
                <c:pt idx="86">
                  <c:v>60.84</c:v>
                </c:pt>
                <c:pt idx="87">
                  <c:v>60.84</c:v>
                </c:pt>
                <c:pt idx="88">
                  <c:v>60.84</c:v>
                </c:pt>
                <c:pt idx="89">
                  <c:v>60.84</c:v>
                </c:pt>
                <c:pt idx="90">
                  <c:v>60.84</c:v>
                </c:pt>
                <c:pt idx="91">
                  <c:v>60.84</c:v>
                </c:pt>
                <c:pt idx="92">
                  <c:v>60.84</c:v>
                </c:pt>
                <c:pt idx="93">
                  <c:v>60.84</c:v>
                </c:pt>
                <c:pt idx="94">
                  <c:v>60.84</c:v>
                </c:pt>
                <c:pt idx="95">
                  <c:v>60.84</c:v>
                </c:pt>
                <c:pt idx="96">
                  <c:v>60.84</c:v>
                </c:pt>
                <c:pt idx="97">
                  <c:v>60.84</c:v>
                </c:pt>
                <c:pt idx="98">
                  <c:v>60.84</c:v>
                </c:pt>
                <c:pt idx="99">
                  <c:v>60.84</c:v>
                </c:pt>
                <c:pt idx="100">
                  <c:v>60.84</c:v>
                </c:pt>
                <c:pt idx="101">
                  <c:v>60.84</c:v>
                </c:pt>
                <c:pt idx="102">
                  <c:v>60.84</c:v>
                </c:pt>
                <c:pt idx="103">
                  <c:v>60.84</c:v>
                </c:pt>
                <c:pt idx="104">
                  <c:v>60.84</c:v>
                </c:pt>
                <c:pt idx="105">
                  <c:v>60.84</c:v>
                </c:pt>
                <c:pt idx="106">
                  <c:v>60.84</c:v>
                </c:pt>
                <c:pt idx="107">
                  <c:v>60.84</c:v>
                </c:pt>
                <c:pt idx="108">
                  <c:v>60.84</c:v>
                </c:pt>
                <c:pt idx="109">
                  <c:v>60.84</c:v>
                </c:pt>
                <c:pt idx="110">
                  <c:v>60.84</c:v>
                </c:pt>
                <c:pt idx="111">
                  <c:v>60.84</c:v>
                </c:pt>
                <c:pt idx="112">
                  <c:v>60.84</c:v>
                </c:pt>
                <c:pt idx="113">
                  <c:v>60.84</c:v>
                </c:pt>
                <c:pt idx="114">
                  <c:v>60.84</c:v>
                </c:pt>
              </c:numCache>
            </c:numRef>
          </c:val>
          <c:smooth val="0"/>
        </c:ser>
        <c:ser>
          <c:idx val="5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'Химия-11 диаграмма по районам'!$B$5:$B$119</c:f>
              <c:strCache>
                <c:ptCount val="115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МАОУ СШ № 89</c:v>
                </c:pt>
                <c:pt idx="37">
                  <c:v>МБОУ СШ № 79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МАОУ СШ № 72 </c:v>
                </c:pt>
                <c:pt idx="53">
                  <c:v>МБОУ СШ № 73</c:v>
                </c:pt>
                <c:pt idx="54">
                  <c:v>МАОУ СШ № 82</c:v>
                </c:pt>
                <c:pt idx="55">
                  <c:v>МБОУ СШ № 84</c:v>
                </c:pt>
                <c:pt idx="56">
                  <c:v>МБОУ СШ № 95</c:v>
                </c:pt>
                <c:pt idx="57">
                  <c:v>МБОУ СШ № 99</c:v>
                </c:pt>
                <c:pt idx="58">
                  <c:v>МБОУ СШ № 133</c:v>
                </c:pt>
                <c:pt idx="59">
                  <c:v>МБОУ СШ № 159</c:v>
                </c:pt>
                <c:pt idx="60">
                  <c:v>СВЕРДЛОВСКИЙ РАЙОН</c:v>
                </c:pt>
                <c:pt idx="61">
                  <c:v>МАОУ Гимназия № 14</c:v>
                </c:pt>
                <c:pt idx="62">
                  <c:v>МАОУ Лицей № 9 "Лидер"</c:v>
                </c:pt>
                <c:pt idx="63">
                  <c:v>МАОУ СШ № 6</c:v>
                </c:pt>
                <c:pt idx="64">
                  <c:v>МАОУ СШ № 17</c:v>
                </c:pt>
                <c:pt idx="65">
                  <c:v>МАОУ СШ № 23</c:v>
                </c:pt>
                <c:pt idx="66">
                  <c:v>МАОУ СШ № 34</c:v>
                </c:pt>
                <c:pt idx="67">
                  <c:v>МАОУ СШ № 42</c:v>
                </c:pt>
                <c:pt idx="68">
                  <c:v>МАОУ СШ № 45</c:v>
                </c:pt>
                <c:pt idx="69">
                  <c:v>МБОУ СШ № 62</c:v>
                </c:pt>
                <c:pt idx="70">
                  <c:v>МАОУ СШ № 76</c:v>
                </c:pt>
                <c:pt idx="71">
                  <c:v>МАОУ СШ № 78</c:v>
                </c:pt>
                <c:pt idx="72">
                  <c:v>МАОУ СШ № 93</c:v>
                </c:pt>
                <c:pt idx="73">
                  <c:v>МАОУ СШ № 137</c:v>
                </c:pt>
                <c:pt idx="74">
                  <c:v>МАОУ СШ № 158 "Грани"</c:v>
                </c:pt>
                <c:pt idx="75">
                  <c:v>СОВЕТСКИЙ РАЙОН</c:v>
                </c:pt>
                <c:pt idx="76">
                  <c:v>МАОУ СШ № 1</c:v>
                </c:pt>
                <c:pt idx="77">
                  <c:v>МБОУ СШ № 2</c:v>
                </c:pt>
                <c:pt idx="78">
                  <c:v>МАОУ СШ № 5</c:v>
                </c:pt>
                <c:pt idx="79">
                  <c:v>МАОУ СШ № 7</c:v>
                </c:pt>
                <c:pt idx="80">
                  <c:v>МАОУ СШ № 18</c:v>
                </c:pt>
                <c:pt idx="81">
                  <c:v>МАОУ СШ № 24</c:v>
                </c:pt>
                <c:pt idx="82">
                  <c:v>МБОУ СШ № 56</c:v>
                </c:pt>
                <c:pt idx="83">
                  <c:v>МАОУ СШ № 66</c:v>
                </c:pt>
                <c:pt idx="84">
                  <c:v>МАОУ СШ № 69</c:v>
                </c:pt>
                <c:pt idx="85">
                  <c:v>МАОУ СШ № 85</c:v>
                </c:pt>
                <c:pt idx="86">
                  <c:v>МАОУ СШ № 91</c:v>
                </c:pt>
                <c:pt idx="87">
                  <c:v>МАОУ СШ № 98</c:v>
                </c:pt>
                <c:pt idx="88">
                  <c:v>МАОУ СШ № 108</c:v>
                </c:pt>
                <c:pt idx="89">
                  <c:v>МАОУ СШ № 115</c:v>
                </c:pt>
                <c:pt idx="90">
                  <c:v>МАОУ СШ № 121</c:v>
                </c:pt>
                <c:pt idx="91">
                  <c:v>МАОУ СШ № 129</c:v>
                </c:pt>
                <c:pt idx="92">
                  <c:v>МАОУ СШ № 134</c:v>
                </c:pt>
                <c:pt idx="93">
                  <c:v>МАОУ СШ № 139</c:v>
                </c:pt>
                <c:pt idx="94">
                  <c:v>МАОУ СШ № 141</c:v>
                </c:pt>
                <c:pt idx="95">
                  <c:v>МАОУ СШ № 143</c:v>
                </c:pt>
                <c:pt idx="96">
                  <c:v>МАОУ СШ № 144</c:v>
                </c:pt>
                <c:pt idx="97">
                  <c:v>МАОУ СШ № 145</c:v>
                </c:pt>
                <c:pt idx="98">
                  <c:v>МАОУ СШ № 147</c:v>
                </c:pt>
                <c:pt idx="99">
                  <c:v>МАОУ СШ № 149</c:v>
                </c:pt>
                <c:pt idx="100">
                  <c:v>МАОУ СШ № 150</c:v>
                </c:pt>
                <c:pt idx="101">
                  <c:v>МАОУ СШ № 151</c:v>
                </c:pt>
                <c:pt idx="102">
                  <c:v>МАОУ СШ № 152</c:v>
                </c:pt>
                <c:pt idx="103">
                  <c:v>МАОУ СШ № 154</c:v>
                </c:pt>
                <c:pt idx="104">
                  <c:v>МАОУ СШ № 156</c:v>
                </c:pt>
                <c:pt idx="105">
                  <c:v>МАОУ СШ № 157</c:v>
                </c:pt>
                <c:pt idx="106">
                  <c:v>ЦЕНТРАЛЬНЫЙ РАЙОН</c:v>
                </c:pt>
                <c:pt idx="107">
                  <c:v>МАОУ Гимназия № 2</c:v>
                </c:pt>
                <c:pt idx="108">
                  <c:v>МБОУ Гимназия  № 16</c:v>
                </c:pt>
                <c:pt idx="109">
                  <c:v>МБОУ Лицей № 2</c:v>
                </c:pt>
                <c:pt idx="110">
                  <c:v>МБОУ СШ № 4</c:v>
                </c:pt>
                <c:pt idx="111">
                  <c:v>МБОУ СШ № 10 </c:v>
                </c:pt>
                <c:pt idx="112">
                  <c:v>МБОУ СШ № 27</c:v>
                </c:pt>
                <c:pt idx="113">
                  <c:v>МАОУ СШ "Комплекс Покровский"</c:v>
                </c:pt>
                <c:pt idx="114">
                  <c:v>МАОУ СШ № 155</c:v>
                </c:pt>
              </c:strCache>
            </c:strRef>
          </c:cat>
          <c:val>
            <c:numRef>
              <c:f>'Химия-11 диаграмма по районам'!$H$5:$H$119</c:f>
              <c:numCache>
                <c:formatCode>0.00</c:formatCode>
                <c:ptCount val="115"/>
                <c:pt idx="0">
                  <c:v>59.48869047619047</c:v>
                </c:pt>
                <c:pt idx="1">
                  <c:v>47.8</c:v>
                </c:pt>
                <c:pt idx="2">
                  <c:v>41.142857142857146</c:v>
                </c:pt>
                <c:pt idx="3">
                  <c:v>80.099999999999994</c:v>
                </c:pt>
                <c:pt idx="4">
                  <c:v>74.333333333333329</c:v>
                </c:pt>
                <c:pt idx="5">
                  <c:v>62</c:v>
                </c:pt>
                <c:pt idx="6">
                  <c:v>35.333333333333336</c:v>
                </c:pt>
                <c:pt idx="7">
                  <c:v>49.2</c:v>
                </c:pt>
                <c:pt idx="8">
                  <c:v>86</c:v>
                </c:pt>
                <c:pt idx="9">
                  <c:v>54.86666666666666</c:v>
                </c:pt>
                <c:pt idx="11">
                  <c:v>32</c:v>
                </c:pt>
                <c:pt idx="12">
                  <c:v>49</c:v>
                </c:pt>
                <c:pt idx="13">
                  <c:v>78</c:v>
                </c:pt>
                <c:pt idx="14">
                  <c:v>63.1</c:v>
                </c:pt>
                <c:pt idx="15">
                  <c:v>42.3</c:v>
                </c:pt>
                <c:pt idx="16">
                  <c:v>68.400000000000006</c:v>
                </c:pt>
                <c:pt idx="19">
                  <c:v>32</c:v>
                </c:pt>
                <c:pt idx="20">
                  <c:v>59</c:v>
                </c:pt>
                <c:pt idx="21">
                  <c:v>70</c:v>
                </c:pt>
                <c:pt idx="22">
                  <c:v>50.673333333333332</c:v>
                </c:pt>
                <c:pt idx="23">
                  <c:v>83.5</c:v>
                </c:pt>
                <c:pt idx="24">
                  <c:v>58</c:v>
                </c:pt>
                <c:pt idx="25">
                  <c:v>50.3</c:v>
                </c:pt>
                <c:pt idx="26">
                  <c:v>55.8</c:v>
                </c:pt>
                <c:pt idx="27">
                  <c:v>45.2</c:v>
                </c:pt>
                <c:pt idx="28">
                  <c:v>43.7</c:v>
                </c:pt>
                <c:pt idx="30">
                  <c:v>42</c:v>
                </c:pt>
                <c:pt idx="31">
                  <c:v>50.5</c:v>
                </c:pt>
                <c:pt idx="33">
                  <c:v>59.6</c:v>
                </c:pt>
                <c:pt idx="34">
                  <c:v>49</c:v>
                </c:pt>
                <c:pt idx="35">
                  <c:v>40</c:v>
                </c:pt>
                <c:pt idx="36">
                  <c:v>49.5</c:v>
                </c:pt>
                <c:pt idx="37">
                  <c:v>31.5</c:v>
                </c:pt>
                <c:pt idx="38">
                  <c:v>57</c:v>
                </c:pt>
                <c:pt idx="39">
                  <c:v>44.5</c:v>
                </c:pt>
                <c:pt idx="40">
                  <c:v>50.487500000000004</c:v>
                </c:pt>
                <c:pt idx="41">
                  <c:v>73.8</c:v>
                </c:pt>
                <c:pt idx="42">
                  <c:v>42</c:v>
                </c:pt>
                <c:pt idx="43">
                  <c:v>56.9</c:v>
                </c:pt>
                <c:pt idx="44">
                  <c:v>62</c:v>
                </c:pt>
                <c:pt idx="46">
                  <c:v>65.3</c:v>
                </c:pt>
                <c:pt idx="47">
                  <c:v>63</c:v>
                </c:pt>
                <c:pt idx="48">
                  <c:v>33</c:v>
                </c:pt>
                <c:pt idx="49">
                  <c:v>7</c:v>
                </c:pt>
                <c:pt idx="50">
                  <c:v>50.7</c:v>
                </c:pt>
                <c:pt idx="51">
                  <c:v>17</c:v>
                </c:pt>
                <c:pt idx="52">
                  <c:v>67.400000000000006</c:v>
                </c:pt>
                <c:pt idx="54">
                  <c:v>68</c:v>
                </c:pt>
                <c:pt idx="55">
                  <c:v>36.5</c:v>
                </c:pt>
                <c:pt idx="57">
                  <c:v>94.2</c:v>
                </c:pt>
                <c:pt idx="58">
                  <c:v>42</c:v>
                </c:pt>
                <c:pt idx="59">
                  <c:v>29</c:v>
                </c:pt>
                <c:pt idx="60">
                  <c:v>48.858333333333327</c:v>
                </c:pt>
                <c:pt idx="61">
                  <c:v>31</c:v>
                </c:pt>
                <c:pt idx="62">
                  <c:v>38</c:v>
                </c:pt>
                <c:pt idx="63">
                  <c:v>53.2</c:v>
                </c:pt>
                <c:pt idx="64">
                  <c:v>58</c:v>
                </c:pt>
                <c:pt idx="65">
                  <c:v>44</c:v>
                </c:pt>
                <c:pt idx="66">
                  <c:v>36</c:v>
                </c:pt>
                <c:pt idx="68">
                  <c:v>60.1</c:v>
                </c:pt>
                <c:pt idx="69">
                  <c:v>47</c:v>
                </c:pt>
                <c:pt idx="70">
                  <c:v>50</c:v>
                </c:pt>
                <c:pt idx="72">
                  <c:v>58</c:v>
                </c:pt>
                <c:pt idx="73">
                  <c:v>60</c:v>
                </c:pt>
                <c:pt idx="74">
                  <c:v>51</c:v>
                </c:pt>
                <c:pt idx="75">
                  <c:v>55.16571428571428</c:v>
                </c:pt>
                <c:pt idx="76">
                  <c:v>52</c:v>
                </c:pt>
                <c:pt idx="77">
                  <c:v>25.1</c:v>
                </c:pt>
                <c:pt idx="79">
                  <c:v>52.8</c:v>
                </c:pt>
                <c:pt idx="80">
                  <c:v>36</c:v>
                </c:pt>
                <c:pt idx="81">
                  <c:v>49.3</c:v>
                </c:pt>
                <c:pt idx="83">
                  <c:v>55.3</c:v>
                </c:pt>
                <c:pt idx="84">
                  <c:v>80.7</c:v>
                </c:pt>
                <c:pt idx="85">
                  <c:v>76.7</c:v>
                </c:pt>
                <c:pt idx="86">
                  <c:v>55.3</c:v>
                </c:pt>
                <c:pt idx="87">
                  <c:v>49.14</c:v>
                </c:pt>
                <c:pt idx="88">
                  <c:v>19</c:v>
                </c:pt>
                <c:pt idx="89">
                  <c:v>40</c:v>
                </c:pt>
                <c:pt idx="90">
                  <c:v>55.4</c:v>
                </c:pt>
                <c:pt idx="91">
                  <c:v>47</c:v>
                </c:pt>
                <c:pt idx="92">
                  <c:v>43.2</c:v>
                </c:pt>
                <c:pt idx="93">
                  <c:v>62</c:v>
                </c:pt>
                <c:pt idx="94">
                  <c:v>75</c:v>
                </c:pt>
                <c:pt idx="95">
                  <c:v>45.4</c:v>
                </c:pt>
                <c:pt idx="96">
                  <c:v>88.8</c:v>
                </c:pt>
                <c:pt idx="97">
                  <c:v>65</c:v>
                </c:pt>
                <c:pt idx="98">
                  <c:v>46.3</c:v>
                </c:pt>
                <c:pt idx="99">
                  <c:v>61</c:v>
                </c:pt>
                <c:pt idx="100">
                  <c:v>65</c:v>
                </c:pt>
                <c:pt idx="101">
                  <c:v>61.4</c:v>
                </c:pt>
                <c:pt idx="102">
                  <c:v>68.7</c:v>
                </c:pt>
                <c:pt idx="103">
                  <c:v>54</c:v>
                </c:pt>
                <c:pt idx="104">
                  <c:v>63</c:v>
                </c:pt>
                <c:pt idx="105">
                  <c:v>52.1</c:v>
                </c:pt>
                <c:pt idx="106">
                  <c:v>57.756249999999994</c:v>
                </c:pt>
                <c:pt idx="107">
                  <c:v>73.083333333333329</c:v>
                </c:pt>
                <c:pt idx="108">
                  <c:v>44.833333333333336</c:v>
                </c:pt>
                <c:pt idx="109">
                  <c:v>61.5</c:v>
                </c:pt>
                <c:pt idx="110">
                  <c:v>72.5</c:v>
                </c:pt>
                <c:pt idx="111">
                  <c:v>64.8</c:v>
                </c:pt>
                <c:pt idx="112">
                  <c:v>49</c:v>
                </c:pt>
                <c:pt idx="113">
                  <c:v>65.333333333333329</c:v>
                </c:pt>
                <c:pt idx="114">
                  <c:v>31</c:v>
                </c:pt>
              </c:numCache>
            </c:numRef>
          </c:val>
          <c:smooth val="0"/>
        </c:ser>
        <c:ser>
          <c:idx val="1"/>
          <c:order val="4"/>
          <c:tx>
            <c:v>2023 ср. балл по городу</c:v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'Химия-11 диаграмма по районам'!$B$5:$B$119</c:f>
              <c:strCache>
                <c:ptCount val="115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МАОУ СШ № 89</c:v>
                </c:pt>
                <c:pt idx="37">
                  <c:v>МБОУ СШ № 79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МАОУ СШ № 72 </c:v>
                </c:pt>
                <c:pt idx="53">
                  <c:v>МБОУ СШ № 73</c:v>
                </c:pt>
                <c:pt idx="54">
                  <c:v>МАОУ СШ № 82</c:v>
                </c:pt>
                <c:pt idx="55">
                  <c:v>МБОУ СШ № 84</c:v>
                </c:pt>
                <c:pt idx="56">
                  <c:v>МБОУ СШ № 95</c:v>
                </c:pt>
                <c:pt idx="57">
                  <c:v>МБОУ СШ № 99</c:v>
                </c:pt>
                <c:pt idx="58">
                  <c:v>МБОУ СШ № 133</c:v>
                </c:pt>
                <c:pt idx="59">
                  <c:v>МБОУ СШ № 159</c:v>
                </c:pt>
                <c:pt idx="60">
                  <c:v>СВЕРДЛОВСКИЙ РАЙОН</c:v>
                </c:pt>
                <c:pt idx="61">
                  <c:v>МАОУ Гимназия № 14</c:v>
                </c:pt>
                <c:pt idx="62">
                  <c:v>МАОУ Лицей № 9 "Лидер"</c:v>
                </c:pt>
                <c:pt idx="63">
                  <c:v>МАОУ СШ № 6</c:v>
                </c:pt>
                <c:pt idx="64">
                  <c:v>МАОУ СШ № 17</c:v>
                </c:pt>
                <c:pt idx="65">
                  <c:v>МАОУ СШ № 23</c:v>
                </c:pt>
                <c:pt idx="66">
                  <c:v>МАОУ СШ № 34</c:v>
                </c:pt>
                <c:pt idx="67">
                  <c:v>МАОУ СШ № 42</c:v>
                </c:pt>
                <c:pt idx="68">
                  <c:v>МАОУ СШ № 45</c:v>
                </c:pt>
                <c:pt idx="69">
                  <c:v>МБОУ СШ № 62</c:v>
                </c:pt>
                <c:pt idx="70">
                  <c:v>МАОУ СШ № 76</c:v>
                </c:pt>
                <c:pt idx="71">
                  <c:v>МАОУ СШ № 78</c:v>
                </c:pt>
                <c:pt idx="72">
                  <c:v>МАОУ СШ № 93</c:v>
                </c:pt>
                <c:pt idx="73">
                  <c:v>МАОУ СШ № 137</c:v>
                </c:pt>
                <c:pt idx="74">
                  <c:v>МАОУ СШ № 158 "Грани"</c:v>
                </c:pt>
                <c:pt idx="75">
                  <c:v>СОВЕТСКИЙ РАЙОН</c:v>
                </c:pt>
                <c:pt idx="76">
                  <c:v>МАОУ СШ № 1</c:v>
                </c:pt>
                <c:pt idx="77">
                  <c:v>МБОУ СШ № 2</c:v>
                </c:pt>
                <c:pt idx="78">
                  <c:v>МАОУ СШ № 5</c:v>
                </c:pt>
                <c:pt idx="79">
                  <c:v>МАОУ СШ № 7</c:v>
                </c:pt>
                <c:pt idx="80">
                  <c:v>МАОУ СШ № 18</c:v>
                </c:pt>
                <c:pt idx="81">
                  <c:v>МАОУ СШ № 24</c:v>
                </c:pt>
                <c:pt idx="82">
                  <c:v>МБОУ СШ № 56</c:v>
                </c:pt>
                <c:pt idx="83">
                  <c:v>МАОУ СШ № 66</c:v>
                </c:pt>
                <c:pt idx="84">
                  <c:v>МАОУ СШ № 69</c:v>
                </c:pt>
                <c:pt idx="85">
                  <c:v>МАОУ СШ № 85</c:v>
                </c:pt>
                <c:pt idx="86">
                  <c:v>МАОУ СШ № 91</c:v>
                </c:pt>
                <c:pt idx="87">
                  <c:v>МАОУ СШ № 98</c:v>
                </c:pt>
                <c:pt idx="88">
                  <c:v>МАОУ СШ № 108</c:v>
                </c:pt>
                <c:pt idx="89">
                  <c:v>МАОУ СШ № 115</c:v>
                </c:pt>
                <c:pt idx="90">
                  <c:v>МАОУ СШ № 121</c:v>
                </c:pt>
                <c:pt idx="91">
                  <c:v>МАОУ СШ № 129</c:v>
                </c:pt>
                <c:pt idx="92">
                  <c:v>МАОУ СШ № 134</c:v>
                </c:pt>
                <c:pt idx="93">
                  <c:v>МАОУ СШ № 139</c:v>
                </c:pt>
                <c:pt idx="94">
                  <c:v>МАОУ СШ № 141</c:v>
                </c:pt>
                <c:pt idx="95">
                  <c:v>МАОУ СШ № 143</c:v>
                </c:pt>
                <c:pt idx="96">
                  <c:v>МАОУ СШ № 144</c:v>
                </c:pt>
                <c:pt idx="97">
                  <c:v>МАОУ СШ № 145</c:v>
                </c:pt>
                <c:pt idx="98">
                  <c:v>МАОУ СШ № 147</c:v>
                </c:pt>
                <c:pt idx="99">
                  <c:v>МАОУ СШ № 149</c:v>
                </c:pt>
                <c:pt idx="100">
                  <c:v>МАОУ СШ № 150</c:v>
                </c:pt>
                <c:pt idx="101">
                  <c:v>МАОУ СШ № 151</c:v>
                </c:pt>
                <c:pt idx="102">
                  <c:v>МАОУ СШ № 152</c:v>
                </c:pt>
                <c:pt idx="103">
                  <c:v>МАОУ СШ № 154</c:v>
                </c:pt>
                <c:pt idx="104">
                  <c:v>МАОУ СШ № 156</c:v>
                </c:pt>
                <c:pt idx="105">
                  <c:v>МАОУ СШ № 157</c:v>
                </c:pt>
                <c:pt idx="106">
                  <c:v>ЦЕНТРАЛЬНЫЙ РАЙОН</c:v>
                </c:pt>
                <c:pt idx="107">
                  <c:v>МАОУ Гимназия № 2</c:v>
                </c:pt>
                <c:pt idx="108">
                  <c:v>МБОУ Гимназия  № 16</c:v>
                </c:pt>
                <c:pt idx="109">
                  <c:v>МБОУ Лицей № 2</c:v>
                </c:pt>
                <c:pt idx="110">
                  <c:v>МБОУ СШ № 4</c:v>
                </c:pt>
                <c:pt idx="111">
                  <c:v>МБОУ СШ № 10 </c:v>
                </c:pt>
                <c:pt idx="112">
                  <c:v>МБОУ СШ № 27</c:v>
                </c:pt>
                <c:pt idx="113">
                  <c:v>МАОУ СШ "Комплекс Покровский"</c:v>
                </c:pt>
                <c:pt idx="114">
                  <c:v>МАОУ СШ № 155</c:v>
                </c:pt>
              </c:strCache>
            </c:strRef>
          </c:cat>
          <c:val>
            <c:numRef>
              <c:f>'Химия-11 диаграмма по районам'!$M$5:$M$119</c:f>
              <c:numCache>
                <c:formatCode>General</c:formatCode>
                <c:ptCount val="115"/>
                <c:pt idx="0">
                  <c:v>62.17</c:v>
                </c:pt>
                <c:pt idx="1">
                  <c:v>62.17</c:v>
                </c:pt>
                <c:pt idx="2">
                  <c:v>62.17</c:v>
                </c:pt>
                <c:pt idx="3">
                  <c:v>62.17</c:v>
                </c:pt>
                <c:pt idx="4">
                  <c:v>62.17</c:v>
                </c:pt>
                <c:pt idx="5">
                  <c:v>62.17</c:v>
                </c:pt>
                <c:pt idx="6">
                  <c:v>62.17</c:v>
                </c:pt>
                <c:pt idx="7">
                  <c:v>62.17</c:v>
                </c:pt>
                <c:pt idx="8">
                  <c:v>62.17</c:v>
                </c:pt>
                <c:pt idx="9">
                  <c:v>62.17</c:v>
                </c:pt>
                <c:pt idx="10">
                  <c:v>62.17</c:v>
                </c:pt>
                <c:pt idx="11">
                  <c:v>62.17</c:v>
                </c:pt>
                <c:pt idx="12">
                  <c:v>62.17</c:v>
                </c:pt>
                <c:pt idx="13">
                  <c:v>62.17</c:v>
                </c:pt>
                <c:pt idx="14">
                  <c:v>62.17</c:v>
                </c:pt>
                <c:pt idx="15">
                  <c:v>62.17</c:v>
                </c:pt>
                <c:pt idx="16">
                  <c:v>62.17</c:v>
                </c:pt>
                <c:pt idx="17">
                  <c:v>62.17</c:v>
                </c:pt>
                <c:pt idx="18">
                  <c:v>62.17</c:v>
                </c:pt>
                <c:pt idx="19">
                  <c:v>62.17</c:v>
                </c:pt>
                <c:pt idx="20">
                  <c:v>62.17</c:v>
                </c:pt>
                <c:pt idx="21">
                  <c:v>62.17</c:v>
                </c:pt>
                <c:pt idx="22">
                  <c:v>62.17</c:v>
                </c:pt>
                <c:pt idx="23">
                  <c:v>62.17</c:v>
                </c:pt>
                <c:pt idx="24">
                  <c:v>62.17</c:v>
                </c:pt>
                <c:pt idx="25">
                  <c:v>62.17</c:v>
                </c:pt>
                <c:pt idx="26">
                  <c:v>62.17</c:v>
                </c:pt>
                <c:pt idx="27">
                  <c:v>62.17</c:v>
                </c:pt>
                <c:pt idx="28">
                  <c:v>62.17</c:v>
                </c:pt>
                <c:pt idx="29">
                  <c:v>62.17</c:v>
                </c:pt>
                <c:pt idx="30">
                  <c:v>62.17</c:v>
                </c:pt>
                <c:pt idx="31">
                  <c:v>62.17</c:v>
                </c:pt>
                <c:pt idx="32">
                  <c:v>62.17</c:v>
                </c:pt>
                <c:pt idx="33">
                  <c:v>62.17</c:v>
                </c:pt>
                <c:pt idx="34">
                  <c:v>62.17</c:v>
                </c:pt>
                <c:pt idx="35">
                  <c:v>62.17</c:v>
                </c:pt>
                <c:pt idx="36">
                  <c:v>62.17</c:v>
                </c:pt>
                <c:pt idx="37">
                  <c:v>62.17</c:v>
                </c:pt>
                <c:pt idx="38">
                  <c:v>62.17</c:v>
                </c:pt>
                <c:pt idx="39">
                  <c:v>62.17</c:v>
                </c:pt>
                <c:pt idx="40">
                  <c:v>62.17</c:v>
                </c:pt>
                <c:pt idx="41">
                  <c:v>62.17</c:v>
                </c:pt>
                <c:pt idx="42">
                  <c:v>62.17</c:v>
                </c:pt>
                <c:pt idx="43">
                  <c:v>62.17</c:v>
                </c:pt>
                <c:pt idx="44">
                  <c:v>62.17</c:v>
                </c:pt>
                <c:pt idx="45">
                  <c:v>62.17</c:v>
                </c:pt>
                <c:pt idx="46">
                  <c:v>62.17</c:v>
                </c:pt>
                <c:pt idx="47">
                  <c:v>62.17</c:v>
                </c:pt>
                <c:pt idx="48">
                  <c:v>62.17</c:v>
                </c:pt>
                <c:pt idx="49">
                  <c:v>62.17</c:v>
                </c:pt>
                <c:pt idx="50">
                  <c:v>62.17</c:v>
                </c:pt>
                <c:pt idx="51">
                  <c:v>62.17</c:v>
                </c:pt>
                <c:pt idx="52">
                  <c:v>62.17</c:v>
                </c:pt>
                <c:pt idx="53">
                  <c:v>62.17</c:v>
                </c:pt>
                <c:pt idx="54">
                  <c:v>62.17</c:v>
                </c:pt>
                <c:pt idx="55">
                  <c:v>62.17</c:v>
                </c:pt>
                <c:pt idx="56">
                  <c:v>62.17</c:v>
                </c:pt>
                <c:pt idx="57">
                  <c:v>62.17</c:v>
                </c:pt>
                <c:pt idx="58">
                  <c:v>62.17</c:v>
                </c:pt>
                <c:pt idx="59">
                  <c:v>62.17</c:v>
                </c:pt>
                <c:pt idx="60">
                  <c:v>62.17</c:v>
                </c:pt>
                <c:pt idx="61">
                  <c:v>62.17</c:v>
                </c:pt>
                <c:pt idx="62">
                  <c:v>62.17</c:v>
                </c:pt>
                <c:pt idx="63">
                  <c:v>62.17</c:v>
                </c:pt>
                <c:pt idx="64">
                  <c:v>62.17</c:v>
                </c:pt>
                <c:pt idx="65">
                  <c:v>62.17</c:v>
                </c:pt>
                <c:pt idx="66">
                  <c:v>62.17</c:v>
                </c:pt>
                <c:pt idx="67">
                  <c:v>62.17</c:v>
                </c:pt>
                <c:pt idx="68">
                  <c:v>62.17</c:v>
                </c:pt>
                <c:pt idx="69">
                  <c:v>62.17</c:v>
                </c:pt>
                <c:pt idx="70">
                  <c:v>62.17</c:v>
                </c:pt>
                <c:pt idx="71">
                  <c:v>62.17</c:v>
                </c:pt>
                <c:pt idx="72">
                  <c:v>62.17</c:v>
                </c:pt>
                <c:pt idx="73">
                  <c:v>62.17</c:v>
                </c:pt>
                <c:pt idx="74">
                  <c:v>62.17</c:v>
                </c:pt>
                <c:pt idx="75">
                  <c:v>62.17</c:v>
                </c:pt>
                <c:pt idx="76">
                  <c:v>62.17</c:v>
                </c:pt>
                <c:pt idx="77">
                  <c:v>62.17</c:v>
                </c:pt>
                <c:pt idx="78">
                  <c:v>62.17</c:v>
                </c:pt>
                <c:pt idx="79">
                  <c:v>62.17</c:v>
                </c:pt>
                <c:pt idx="80">
                  <c:v>62.17</c:v>
                </c:pt>
                <c:pt idx="81">
                  <c:v>62.17</c:v>
                </c:pt>
                <c:pt idx="82">
                  <c:v>62.17</c:v>
                </c:pt>
                <c:pt idx="83">
                  <c:v>62.17</c:v>
                </c:pt>
                <c:pt idx="84">
                  <c:v>62.17</c:v>
                </c:pt>
                <c:pt idx="85">
                  <c:v>62.17</c:v>
                </c:pt>
                <c:pt idx="86">
                  <c:v>62.17</c:v>
                </c:pt>
                <c:pt idx="87">
                  <c:v>62.17</c:v>
                </c:pt>
                <c:pt idx="88">
                  <c:v>62.17</c:v>
                </c:pt>
                <c:pt idx="89">
                  <c:v>62.17</c:v>
                </c:pt>
                <c:pt idx="90">
                  <c:v>62.17</c:v>
                </c:pt>
                <c:pt idx="91">
                  <c:v>62.17</c:v>
                </c:pt>
                <c:pt idx="92">
                  <c:v>62.17</c:v>
                </c:pt>
                <c:pt idx="93">
                  <c:v>62.17</c:v>
                </c:pt>
                <c:pt idx="94">
                  <c:v>62.17</c:v>
                </c:pt>
                <c:pt idx="95">
                  <c:v>62.17</c:v>
                </c:pt>
                <c:pt idx="96">
                  <c:v>62.17</c:v>
                </c:pt>
                <c:pt idx="97">
                  <c:v>62.17</c:v>
                </c:pt>
                <c:pt idx="98">
                  <c:v>62.17</c:v>
                </c:pt>
                <c:pt idx="99">
                  <c:v>62.17</c:v>
                </c:pt>
                <c:pt idx="100">
                  <c:v>62.17</c:v>
                </c:pt>
                <c:pt idx="101">
                  <c:v>62.17</c:v>
                </c:pt>
                <c:pt idx="102">
                  <c:v>62.17</c:v>
                </c:pt>
                <c:pt idx="103">
                  <c:v>62.17</c:v>
                </c:pt>
                <c:pt idx="104">
                  <c:v>62.17</c:v>
                </c:pt>
                <c:pt idx="105">
                  <c:v>62.17</c:v>
                </c:pt>
                <c:pt idx="106">
                  <c:v>62.17</c:v>
                </c:pt>
                <c:pt idx="107">
                  <c:v>62.17</c:v>
                </c:pt>
                <c:pt idx="108">
                  <c:v>62.17</c:v>
                </c:pt>
                <c:pt idx="109">
                  <c:v>62.17</c:v>
                </c:pt>
                <c:pt idx="110">
                  <c:v>62.17</c:v>
                </c:pt>
                <c:pt idx="111">
                  <c:v>62.17</c:v>
                </c:pt>
                <c:pt idx="112">
                  <c:v>62.17</c:v>
                </c:pt>
                <c:pt idx="113">
                  <c:v>62.17</c:v>
                </c:pt>
                <c:pt idx="114">
                  <c:v>62.17</c:v>
                </c:pt>
              </c:numCache>
            </c:numRef>
          </c:val>
          <c:smooth val="0"/>
        </c:ser>
        <c:ser>
          <c:idx val="3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'Химия-11 диаграмма по районам'!$B$5:$B$119</c:f>
              <c:strCache>
                <c:ptCount val="115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МАОУ СШ № 89</c:v>
                </c:pt>
                <c:pt idx="37">
                  <c:v>МБОУ СШ № 79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МАОУ СШ № 72 </c:v>
                </c:pt>
                <c:pt idx="53">
                  <c:v>МБОУ СШ № 73</c:v>
                </c:pt>
                <c:pt idx="54">
                  <c:v>МАОУ СШ № 82</c:v>
                </c:pt>
                <c:pt idx="55">
                  <c:v>МБОУ СШ № 84</c:v>
                </c:pt>
                <c:pt idx="56">
                  <c:v>МБОУ СШ № 95</c:v>
                </c:pt>
                <c:pt idx="57">
                  <c:v>МБОУ СШ № 99</c:v>
                </c:pt>
                <c:pt idx="58">
                  <c:v>МБОУ СШ № 133</c:v>
                </c:pt>
                <c:pt idx="59">
                  <c:v>МБОУ СШ № 159</c:v>
                </c:pt>
                <c:pt idx="60">
                  <c:v>СВЕРДЛОВСКИЙ РАЙОН</c:v>
                </c:pt>
                <c:pt idx="61">
                  <c:v>МАОУ Гимназия № 14</c:v>
                </c:pt>
                <c:pt idx="62">
                  <c:v>МАОУ Лицей № 9 "Лидер"</c:v>
                </c:pt>
                <c:pt idx="63">
                  <c:v>МАОУ СШ № 6</c:v>
                </c:pt>
                <c:pt idx="64">
                  <c:v>МАОУ СШ № 17</c:v>
                </c:pt>
                <c:pt idx="65">
                  <c:v>МАОУ СШ № 23</c:v>
                </c:pt>
                <c:pt idx="66">
                  <c:v>МАОУ СШ № 34</c:v>
                </c:pt>
                <c:pt idx="67">
                  <c:v>МАОУ СШ № 42</c:v>
                </c:pt>
                <c:pt idx="68">
                  <c:v>МАОУ СШ № 45</c:v>
                </c:pt>
                <c:pt idx="69">
                  <c:v>МБОУ СШ № 62</c:v>
                </c:pt>
                <c:pt idx="70">
                  <c:v>МАОУ СШ № 76</c:v>
                </c:pt>
                <c:pt idx="71">
                  <c:v>МАОУ СШ № 78</c:v>
                </c:pt>
                <c:pt idx="72">
                  <c:v>МАОУ СШ № 93</c:v>
                </c:pt>
                <c:pt idx="73">
                  <c:v>МАОУ СШ № 137</c:v>
                </c:pt>
                <c:pt idx="74">
                  <c:v>МАОУ СШ № 158 "Грани"</c:v>
                </c:pt>
                <c:pt idx="75">
                  <c:v>СОВЕТСКИЙ РАЙОН</c:v>
                </c:pt>
                <c:pt idx="76">
                  <c:v>МАОУ СШ № 1</c:v>
                </c:pt>
                <c:pt idx="77">
                  <c:v>МБОУ СШ № 2</c:v>
                </c:pt>
                <c:pt idx="78">
                  <c:v>МАОУ СШ № 5</c:v>
                </c:pt>
                <c:pt idx="79">
                  <c:v>МАОУ СШ № 7</c:v>
                </c:pt>
                <c:pt idx="80">
                  <c:v>МАОУ СШ № 18</c:v>
                </c:pt>
                <c:pt idx="81">
                  <c:v>МАОУ СШ № 24</c:v>
                </c:pt>
                <c:pt idx="82">
                  <c:v>МБОУ СШ № 56</c:v>
                </c:pt>
                <c:pt idx="83">
                  <c:v>МАОУ СШ № 66</c:v>
                </c:pt>
                <c:pt idx="84">
                  <c:v>МАОУ СШ № 69</c:v>
                </c:pt>
                <c:pt idx="85">
                  <c:v>МАОУ СШ № 85</c:v>
                </c:pt>
                <c:pt idx="86">
                  <c:v>МАОУ СШ № 91</c:v>
                </c:pt>
                <c:pt idx="87">
                  <c:v>МАОУ СШ № 98</c:v>
                </c:pt>
                <c:pt idx="88">
                  <c:v>МАОУ СШ № 108</c:v>
                </c:pt>
                <c:pt idx="89">
                  <c:v>МАОУ СШ № 115</c:v>
                </c:pt>
                <c:pt idx="90">
                  <c:v>МАОУ СШ № 121</c:v>
                </c:pt>
                <c:pt idx="91">
                  <c:v>МАОУ СШ № 129</c:v>
                </c:pt>
                <c:pt idx="92">
                  <c:v>МАОУ СШ № 134</c:v>
                </c:pt>
                <c:pt idx="93">
                  <c:v>МАОУ СШ № 139</c:v>
                </c:pt>
                <c:pt idx="94">
                  <c:v>МАОУ СШ № 141</c:v>
                </c:pt>
                <c:pt idx="95">
                  <c:v>МАОУ СШ № 143</c:v>
                </c:pt>
                <c:pt idx="96">
                  <c:v>МАОУ СШ № 144</c:v>
                </c:pt>
                <c:pt idx="97">
                  <c:v>МАОУ СШ № 145</c:v>
                </c:pt>
                <c:pt idx="98">
                  <c:v>МАОУ СШ № 147</c:v>
                </c:pt>
                <c:pt idx="99">
                  <c:v>МАОУ СШ № 149</c:v>
                </c:pt>
                <c:pt idx="100">
                  <c:v>МАОУ СШ № 150</c:v>
                </c:pt>
                <c:pt idx="101">
                  <c:v>МАОУ СШ № 151</c:v>
                </c:pt>
                <c:pt idx="102">
                  <c:v>МАОУ СШ № 152</c:v>
                </c:pt>
                <c:pt idx="103">
                  <c:v>МАОУ СШ № 154</c:v>
                </c:pt>
                <c:pt idx="104">
                  <c:v>МАОУ СШ № 156</c:v>
                </c:pt>
                <c:pt idx="105">
                  <c:v>МАОУ СШ № 157</c:v>
                </c:pt>
                <c:pt idx="106">
                  <c:v>ЦЕНТРАЛЬНЫЙ РАЙОН</c:v>
                </c:pt>
                <c:pt idx="107">
                  <c:v>МАОУ Гимназия № 2</c:v>
                </c:pt>
                <c:pt idx="108">
                  <c:v>МБОУ Гимназия  № 16</c:v>
                </c:pt>
                <c:pt idx="109">
                  <c:v>МБОУ Лицей № 2</c:v>
                </c:pt>
                <c:pt idx="110">
                  <c:v>МБОУ СШ № 4</c:v>
                </c:pt>
                <c:pt idx="111">
                  <c:v>МБОУ СШ № 10 </c:v>
                </c:pt>
                <c:pt idx="112">
                  <c:v>МБОУ СШ № 27</c:v>
                </c:pt>
                <c:pt idx="113">
                  <c:v>МАОУ СШ "Комплекс Покровский"</c:v>
                </c:pt>
                <c:pt idx="114">
                  <c:v>МАОУ СШ № 155</c:v>
                </c:pt>
              </c:strCache>
            </c:strRef>
          </c:cat>
          <c:val>
            <c:numRef>
              <c:f>'Химия-11 диаграмма по районам'!$L$5:$L$119</c:f>
              <c:numCache>
                <c:formatCode>0.00</c:formatCode>
                <c:ptCount val="115"/>
                <c:pt idx="0">
                  <c:v>61.758333333333333</c:v>
                </c:pt>
                <c:pt idx="1">
                  <c:v>86</c:v>
                </c:pt>
                <c:pt idx="2">
                  <c:v>53</c:v>
                </c:pt>
                <c:pt idx="3">
                  <c:v>79.7</c:v>
                </c:pt>
                <c:pt idx="4">
                  <c:v>54.1</c:v>
                </c:pt>
                <c:pt idx="5">
                  <c:v>47</c:v>
                </c:pt>
                <c:pt idx="7">
                  <c:v>50.75</c:v>
                </c:pt>
                <c:pt idx="9">
                  <c:v>60.837499999999999</c:v>
                </c:pt>
                <c:pt idx="10">
                  <c:v>52.4</c:v>
                </c:pt>
                <c:pt idx="11">
                  <c:v>62</c:v>
                </c:pt>
                <c:pt idx="12">
                  <c:v>75.3</c:v>
                </c:pt>
                <c:pt idx="13">
                  <c:v>57</c:v>
                </c:pt>
                <c:pt idx="14">
                  <c:v>82.8</c:v>
                </c:pt>
                <c:pt idx="16">
                  <c:v>53.7</c:v>
                </c:pt>
                <c:pt idx="17">
                  <c:v>57</c:v>
                </c:pt>
                <c:pt idx="20">
                  <c:v>46.5</c:v>
                </c:pt>
                <c:pt idx="22">
                  <c:v>48.183333333333337</c:v>
                </c:pt>
                <c:pt idx="23">
                  <c:v>62.8</c:v>
                </c:pt>
                <c:pt idx="25">
                  <c:v>65.5</c:v>
                </c:pt>
                <c:pt idx="26">
                  <c:v>18.5</c:v>
                </c:pt>
                <c:pt idx="27">
                  <c:v>81</c:v>
                </c:pt>
                <c:pt idx="31">
                  <c:v>26.5</c:v>
                </c:pt>
                <c:pt idx="33">
                  <c:v>32.5</c:v>
                </c:pt>
                <c:pt idx="34">
                  <c:v>64.7</c:v>
                </c:pt>
                <c:pt idx="35">
                  <c:v>43.3</c:v>
                </c:pt>
                <c:pt idx="36">
                  <c:v>25</c:v>
                </c:pt>
                <c:pt idx="37">
                  <c:v>46.7</c:v>
                </c:pt>
                <c:pt idx="38">
                  <c:v>64</c:v>
                </c:pt>
                <c:pt idx="39">
                  <c:v>47.7</c:v>
                </c:pt>
                <c:pt idx="40">
                  <c:v>61.53846153846154</c:v>
                </c:pt>
                <c:pt idx="41">
                  <c:v>74.599999999999994</c:v>
                </c:pt>
                <c:pt idx="42">
                  <c:v>75</c:v>
                </c:pt>
                <c:pt idx="43">
                  <c:v>54.6</c:v>
                </c:pt>
                <c:pt idx="44">
                  <c:v>71.8</c:v>
                </c:pt>
                <c:pt idx="45">
                  <c:v>47.3</c:v>
                </c:pt>
                <c:pt idx="46">
                  <c:v>79</c:v>
                </c:pt>
                <c:pt idx="47">
                  <c:v>54</c:v>
                </c:pt>
                <c:pt idx="48">
                  <c:v>77</c:v>
                </c:pt>
                <c:pt idx="49">
                  <c:v>47</c:v>
                </c:pt>
                <c:pt idx="52">
                  <c:v>54.7</c:v>
                </c:pt>
                <c:pt idx="54">
                  <c:v>47</c:v>
                </c:pt>
                <c:pt idx="56">
                  <c:v>48</c:v>
                </c:pt>
                <c:pt idx="57">
                  <c:v>70</c:v>
                </c:pt>
                <c:pt idx="60">
                  <c:v>52.966666666666669</c:v>
                </c:pt>
                <c:pt idx="61">
                  <c:v>79</c:v>
                </c:pt>
                <c:pt idx="62">
                  <c:v>78</c:v>
                </c:pt>
                <c:pt idx="63">
                  <c:v>57.5</c:v>
                </c:pt>
                <c:pt idx="65">
                  <c:v>67</c:v>
                </c:pt>
                <c:pt idx="67">
                  <c:v>35</c:v>
                </c:pt>
                <c:pt idx="68">
                  <c:v>42.2</c:v>
                </c:pt>
                <c:pt idx="69">
                  <c:v>46.8</c:v>
                </c:pt>
                <c:pt idx="70">
                  <c:v>53.2</c:v>
                </c:pt>
                <c:pt idx="71">
                  <c:v>7</c:v>
                </c:pt>
                <c:pt idx="72">
                  <c:v>53</c:v>
                </c:pt>
                <c:pt idx="73">
                  <c:v>60.8</c:v>
                </c:pt>
                <c:pt idx="74">
                  <c:v>56.1</c:v>
                </c:pt>
                <c:pt idx="75">
                  <c:v>55.384892290249425</c:v>
                </c:pt>
                <c:pt idx="76">
                  <c:v>70</c:v>
                </c:pt>
                <c:pt idx="77">
                  <c:v>21.5</c:v>
                </c:pt>
                <c:pt idx="78">
                  <c:v>44.8</c:v>
                </c:pt>
                <c:pt idx="79">
                  <c:v>60.555555555555557</c:v>
                </c:pt>
                <c:pt idx="80">
                  <c:v>72.571428571428569</c:v>
                </c:pt>
                <c:pt idx="81">
                  <c:v>65.599999999999994</c:v>
                </c:pt>
                <c:pt idx="82">
                  <c:v>17</c:v>
                </c:pt>
                <c:pt idx="84">
                  <c:v>73.25</c:v>
                </c:pt>
                <c:pt idx="85">
                  <c:v>91</c:v>
                </c:pt>
                <c:pt idx="86">
                  <c:v>84.5</c:v>
                </c:pt>
                <c:pt idx="87">
                  <c:v>62</c:v>
                </c:pt>
                <c:pt idx="88">
                  <c:v>40</c:v>
                </c:pt>
                <c:pt idx="89">
                  <c:v>33</c:v>
                </c:pt>
                <c:pt idx="90">
                  <c:v>56.6</c:v>
                </c:pt>
                <c:pt idx="91">
                  <c:v>55.75</c:v>
                </c:pt>
                <c:pt idx="92">
                  <c:v>29.6</c:v>
                </c:pt>
                <c:pt idx="93">
                  <c:v>39</c:v>
                </c:pt>
                <c:pt idx="94">
                  <c:v>70</c:v>
                </c:pt>
                <c:pt idx="95">
                  <c:v>53.5</c:v>
                </c:pt>
                <c:pt idx="96">
                  <c:v>87.05</c:v>
                </c:pt>
                <c:pt idx="97">
                  <c:v>53.777777777777779</c:v>
                </c:pt>
                <c:pt idx="99">
                  <c:v>59</c:v>
                </c:pt>
                <c:pt idx="100">
                  <c:v>45.666666666666664</c:v>
                </c:pt>
                <c:pt idx="101">
                  <c:v>56.833333333333336</c:v>
                </c:pt>
                <c:pt idx="102">
                  <c:v>68</c:v>
                </c:pt>
                <c:pt idx="103">
                  <c:v>51.333333333333336</c:v>
                </c:pt>
                <c:pt idx="104">
                  <c:v>55.888888888888886</c:v>
                </c:pt>
                <c:pt idx="105">
                  <c:v>33</c:v>
                </c:pt>
                <c:pt idx="106">
                  <c:v>61.197222222222223</c:v>
                </c:pt>
                <c:pt idx="107">
                  <c:v>71.777777777777771</c:v>
                </c:pt>
                <c:pt idx="108">
                  <c:v>64.8</c:v>
                </c:pt>
                <c:pt idx="109">
                  <c:v>62.1</c:v>
                </c:pt>
                <c:pt idx="110">
                  <c:v>88</c:v>
                </c:pt>
                <c:pt idx="111">
                  <c:v>68.400000000000006</c:v>
                </c:pt>
                <c:pt idx="112">
                  <c:v>43</c:v>
                </c:pt>
                <c:pt idx="113">
                  <c:v>56</c:v>
                </c:pt>
                <c:pt idx="114">
                  <c:v>35.5</c:v>
                </c:pt>
              </c:numCache>
            </c:numRef>
          </c:val>
          <c:smooth val="0"/>
        </c:ser>
        <c:ser>
          <c:idx val="13"/>
          <c:order val="6"/>
          <c:tx>
            <c:v>2022 ср. балл по городу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'Химия-11 диаграмма по районам'!$B$5:$B$119</c:f>
              <c:strCache>
                <c:ptCount val="115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МАОУ СШ № 89</c:v>
                </c:pt>
                <c:pt idx="37">
                  <c:v>МБОУ СШ № 79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МАОУ СШ № 72 </c:v>
                </c:pt>
                <c:pt idx="53">
                  <c:v>МБОУ СШ № 73</c:v>
                </c:pt>
                <c:pt idx="54">
                  <c:v>МАОУ СШ № 82</c:v>
                </c:pt>
                <c:pt idx="55">
                  <c:v>МБОУ СШ № 84</c:v>
                </c:pt>
                <c:pt idx="56">
                  <c:v>МБОУ СШ № 95</c:v>
                </c:pt>
                <c:pt idx="57">
                  <c:v>МБОУ СШ № 99</c:v>
                </c:pt>
                <c:pt idx="58">
                  <c:v>МБОУ СШ № 133</c:v>
                </c:pt>
                <c:pt idx="59">
                  <c:v>МБОУ СШ № 159</c:v>
                </c:pt>
                <c:pt idx="60">
                  <c:v>СВЕРДЛОВСКИЙ РАЙОН</c:v>
                </c:pt>
                <c:pt idx="61">
                  <c:v>МАОУ Гимназия № 14</c:v>
                </c:pt>
                <c:pt idx="62">
                  <c:v>МАОУ Лицей № 9 "Лидер"</c:v>
                </c:pt>
                <c:pt idx="63">
                  <c:v>МАОУ СШ № 6</c:v>
                </c:pt>
                <c:pt idx="64">
                  <c:v>МАОУ СШ № 17</c:v>
                </c:pt>
                <c:pt idx="65">
                  <c:v>МАОУ СШ № 23</c:v>
                </c:pt>
                <c:pt idx="66">
                  <c:v>МАОУ СШ № 34</c:v>
                </c:pt>
                <c:pt idx="67">
                  <c:v>МАОУ СШ № 42</c:v>
                </c:pt>
                <c:pt idx="68">
                  <c:v>МАОУ СШ № 45</c:v>
                </c:pt>
                <c:pt idx="69">
                  <c:v>МБОУ СШ № 62</c:v>
                </c:pt>
                <c:pt idx="70">
                  <c:v>МАОУ СШ № 76</c:v>
                </c:pt>
                <c:pt idx="71">
                  <c:v>МАОУ СШ № 78</c:v>
                </c:pt>
                <c:pt idx="72">
                  <c:v>МАОУ СШ № 93</c:v>
                </c:pt>
                <c:pt idx="73">
                  <c:v>МАОУ СШ № 137</c:v>
                </c:pt>
                <c:pt idx="74">
                  <c:v>МАОУ СШ № 158 "Грани"</c:v>
                </c:pt>
                <c:pt idx="75">
                  <c:v>СОВЕТСКИЙ РАЙОН</c:v>
                </c:pt>
                <c:pt idx="76">
                  <c:v>МАОУ СШ № 1</c:v>
                </c:pt>
                <c:pt idx="77">
                  <c:v>МБОУ СШ № 2</c:v>
                </c:pt>
                <c:pt idx="78">
                  <c:v>МАОУ СШ № 5</c:v>
                </c:pt>
                <c:pt idx="79">
                  <c:v>МАОУ СШ № 7</c:v>
                </c:pt>
                <c:pt idx="80">
                  <c:v>МАОУ СШ № 18</c:v>
                </c:pt>
                <c:pt idx="81">
                  <c:v>МАОУ СШ № 24</c:v>
                </c:pt>
                <c:pt idx="82">
                  <c:v>МБОУ СШ № 56</c:v>
                </c:pt>
                <c:pt idx="83">
                  <c:v>МАОУ СШ № 66</c:v>
                </c:pt>
                <c:pt idx="84">
                  <c:v>МАОУ СШ № 69</c:v>
                </c:pt>
                <c:pt idx="85">
                  <c:v>МАОУ СШ № 85</c:v>
                </c:pt>
                <c:pt idx="86">
                  <c:v>МАОУ СШ № 91</c:v>
                </c:pt>
                <c:pt idx="87">
                  <c:v>МАОУ СШ № 98</c:v>
                </c:pt>
                <c:pt idx="88">
                  <c:v>МАОУ СШ № 108</c:v>
                </c:pt>
                <c:pt idx="89">
                  <c:v>МАОУ СШ № 115</c:v>
                </c:pt>
                <c:pt idx="90">
                  <c:v>МАОУ СШ № 121</c:v>
                </c:pt>
                <c:pt idx="91">
                  <c:v>МАОУ СШ № 129</c:v>
                </c:pt>
                <c:pt idx="92">
                  <c:v>МАОУ СШ № 134</c:v>
                </c:pt>
                <c:pt idx="93">
                  <c:v>МАОУ СШ № 139</c:v>
                </c:pt>
                <c:pt idx="94">
                  <c:v>МАОУ СШ № 141</c:v>
                </c:pt>
                <c:pt idx="95">
                  <c:v>МАОУ СШ № 143</c:v>
                </c:pt>
                <c:pt idx="96">
                  <c:v>МАОУ СШ № 144</c:v>
                </c:pt>
                <c:pt idx="97">
                  <c:v>МАОУ СШ № 145</c:v>
                </c:pt>
                <c:pt idx="98">
                  <c:v>МАОУ СШ № 147</c:v>
                </c:pt>
                <c:pt idx="99">
                  <c:v>МАОУ СШ № 149</c:v>
                </c:pt>
                <c:pt idx="100">
                  <c:v>МАОУ СШ № 150</c:v>
                </c:pt>
                <c:pt idx="101">
                  <c:v>МАОУ СШ № 151</c:v>
                </c:pt>
                <c:pt idx="102">
                  <c:v>МАОУ СШ № 152</c:v>
                </c:pt>
                <c:pt idx="103">
                  <c:v>МАОУ СШ № 154</c:v>
                </c:pt>
                <c:pt idx="104">
                  <c:v>МАОУ СШ № 156</c:v>
                </c:pt>
                <c:pt idx="105">
                  <c:v>МАОУ СШ № 157</c:v>
                </c:pt>
                <c:pt idx="106">
                  <c:v>ЦЕНТРАЛЬНЫЙ РАЙОН</c:v>
                </c:pt>
                <c:pt idx="107">
                  <c:v>МАОУ Гимназия № 2</c:v>
                </c:pt>
                <c:pt idx="108">
                  <c:v>МБОУ Гимназия  № 16</c:v>
                </c:pt>
                <c:pt idx="109">
                  <c:v>МБОУ Лицей № 2</c:v>
                </c:pt>
                <c:pt idx="110">
                  <c:v>МБОУ СШ № 4</c:v>
                </c:pt>
                <c:pt idx="111">
                  <c:v>МБОУ СШ № 10 </c:v>
                </c:pt>
                <c:pt idx="112">
                  <c:v>МБОУ СШ № 27</c:v>
                </c:pt>
                <c:pt idx="113">
                  <c:v>МАОУ СШ "Комплекс Покровский"</c:v>
                </c:pt>
                <c:pt idx="114">
                  <c:v>МАОУ СШ № 155</c:v>
                </c:pt>
              </c:strCache>
            </c:strRef>
          </c:cat>
          <c:val>
            <c:numRef>
              <c:f>'Химия-11 диаграмма по районам'!$Q$5:$Q$119</c:f>
              <c:numCache>
                <c:formatCode>General</c:formatCode>
                <c:ptCount val="115"/>
                <c:pt idx="0">
                  <c:v>58.89</c:v>
                </c:pt>
                <c:pt idx="1">
                  <c:v>58.89</c:v>
                </c:pt>
                <c:pt idx="2">
                  <c:v>58.89</c:v>
                </c:pt>
                <c:pt idx="3">
                  <c:v>58.89</c:v>
                </c:pt>
                <c:pt idx="4">
                  <c:v>58.89</c:v>
                </c:pt>
                <c:pt idx="5">
                  <c:v>58.89</c:v>
                </c:pt>
                <c:pt idx="6">
                  <c:v>58.89</c:v>
                </c:pt>
                <c:pt idx="7">
                  <c:v>58.89</c:v>
                </c:pt>
                <c:pt idx="8">
                  <c:v>58.89</c:v>
                </c:pt>
                <c:pt idx="9">
                  <c:v>58.89</c:v>
                </c:pt>
                <c:pt idx="10">
                  <c:v>58.89</c:v>
                </c:pt>
                <c:pt idx="11">
                  <c:v>58.89</c:v>
                </c:pt>
                <c:pt idx="12">
                  <c:v>58.89</c:v>
                </c:pt>
                <c:pt idx="13">
                  <c:v>58.89</c:v>
                </c:pt>
                <c:pt idx="14">
                  <c:v>58.89</c:v>
                </c:pt>
                <c:pt idx="15">
                  <c:v>58.89</c:v>
                </c:pt>
                <c:pt idx="16">
                  <c:v>58.89</c:v>
                </c:pt>
                <c:pt idx="17">
                  <c:v>58.89</c:v>
                </c:pt>
                <c:pt idx="18">
                  <c:v>58.89</c:v>
                </c:pt>
                <c:pt idx="19">
                  <c:v>58.89</c:v>
                </c:pt>
                <c:pt idx="20">
                  <c:v>58.89</c:v>
                </c:pt>
                <c:pt idx="21">
                  <c:v>58.89</c:v>
                </c:pt>
                <c:pt idx="22">
                  <c:v>58.89</c:v>
                </c:pt>
                <c:pt idx="23">
                  <c:v>58.89</c:v>
                </c:pt>
                <c:pt idx="24">
                  <c:v>58.89</c:v>
                </c:pt>
                <c:pt idx="25">
                  <c:v>58.89</c:v>
                </c:pt>
                <c:pt idx="26">
                  <c:v>58.89</c:v>
                </c:pt>
                <c:pt idx="27">
                  <c:v>58.89</c:v>
                </c:pt>
                <c:pt idx="28">
                  <c:v>58.89</c:v>
                </c:pt>
                <c:pt idx="29">
                  <c:v>58.89</c:v>
                </c:pt>
                <c:pt idx="30">
                  <c:v>58.89</c:v>
                </c:pt>
                <c:pt idx="31">
                  <c:v>58.89</c:v>
                </c:pt>
                <c:pt idx="32">
                  <c:v>58.89</c:v>
                </c:pt>
                <c:pt idx="33">
                  <c:v>58.89</c:v>
                </c:pt>
                <c:pt idx="34">
                  <c:v>58.89</c:v>
                </c:pt>
                <c:pt idx="35">
                  <c:v>58.89</c:v>
                </c:pt>
                <c:pt idx="36">
                  <c:v>58.89</c:v>
                </c:pt>
                <c:pt idx="37">
                  <c:v>58.89</c:v>
                </c:pt>
                <c:pt idx="38">
                  <c:v>58.89</c:v>
                </c:pt>
                <c:pt idx="39">
                  <c:v>58.89</c:v>
                </c:pt>
                <c:pt idx="40">
                  <c:v>58.89</c:v>
                </c:pt>
                <c:pt idx="41">
                  <c:v>58.89</c:v>
                </c:pt>
                <c:pt idx="42">
                  <c:v>58.89</c:v>
                </c:pt>
                <c:pt idx="43">
                  <c:v>58.89</c:v>
                </c:pt>
                <c:pt idx="44">
                  <c:v>58.89</c:v>
                </c:pt>
                <c:pt idx="45">
                  <c:v>58.89</c:v>
                </c:pt>
                <c:pt idx="46">
                  <c:v>58.89</c:v>
                </c:pt>
                <c:pt idx="47">
                  <c:v>58.89</c:v>
                </c:pt>
                <c:pt idx="48">
                  <c:v>58.89</c:v>
                </c:pt>
                <c:pt idx="49">
                  <c:v>58.89</c:v>
                </c:pt>
                <c:pt idx="50">
                  <c:v>58.89</c:v>
                </c:pt>
                <c:pt idx="51">
                  <c:v>58.89</c:v>
                </c:pt>
                <c:pt idx="52">
                  <c:v>58.89</c:v>
                </c:pt>
                <c:pt idx="53">
                  <c:v>58.89</c:v>
                </c:pt>
                <c:pt idx="54">
                  <c:v>58.89</c:v>
                </c:pt>
                <c:pt idx="55">
                  <c:v>58.89</c:v>
                </c:pt>
                <c:pt idx="56">
                  <c:v>58.89</c:v>
                </c:pt>
                <c:pt idx="57">
                  <c:v>58.89</c:v>
                </c:pt>
                <c:pt idx="58">
                  <c:v>58.89</c:v>
                </c:pt>
                <c:pt idx="59">
                  <c:v>58.89</c:v>
                </c:pt>
                <c:pt idx="60">
                  <c:v>58.89</c:v>
                </c:pt>
                <c:pt idx="61">
                  <c:v>58.89</c:v>
                </c:pt>
                <c:pt idx="62">
                  <c:v>58.89</c:v>
                </c:pt>
                <c:pt idx="63">
                  <c:v>58.89</c:v>
                </c:pt>
                <c:pt idx="64">
                  <c:v>58.89</c:v>
                </c:pt>
                <c:pt idx="65">
                  <c:v>58.89</c:v>
                </c:pt>
                <c:pt idx="66">
                  <c:v>58.89</c:v>
                </c:pt>
                <c:pt idx="67">
                  <c:v>58.89</c:v>
                </c:pt>
                <c:pt idx="68">
                  <c:v>58.89</c:v>
                </c:pt>
                <c:pt idx="69">
                  <c:v>58.89</c:v>
                </c:pt>
                <c:pt idx="70">
                  <c:v>58.89</c:v>
                </c:pt>
                <c:pt idx="71">
                  <c:v>58.89</c:v>
                </c:pt>
                <c:pt idx="72">
                  <c:v>58.89</c:v>
                </c:pt>
                <c:pt idx="73">
                  <c:v>58.89</c:v>
                </c:pt>
                <c:pt idx="74">
                  <c:v>58.89</c:v>
                </c:pt>
                <c:pt idx="75">
                  <c:v>58.89</c:v>
                </c:pt>
                <c:pt idx="76">
                  <c:v>58.89</c:v>
                </c:pt>
                <c:pt idx="77">
                  <c:v>58.89</c:v>
                </c:pt>
                <c:pt idx="78">
                  <c:v>58.89</c:v>
                </c:pt>
                <c:pt idx="79">
                  <c:v>58.89</c:v>
                </c:pt>
                <c:pt idx="80">
                  <c:v>58.89</c:v>
                </c:pt>
                <c:pt idx="81">
                  <c:v>58.89</c:v>
                </c:pt>
                <c:pt idx="82">
                  <c:v>58.89</c:v>
                </c:pt>
                <c:pt idx="83">
                  <c:v>58.89</c:v>
                </c:pt>
                <c:pt idx="84">
                  <c:v>58.89</c:v>
                </c:pt>
                <c:pt idx="85">
                  <c:v>58.89</c:v>
                </c:pt>
                <c:pt idx="86">
                  <c:v>58.89</c:v>
                </c:pt>
                <c:pt idx="87">
                  <c:v>58.89</c:v>
                </c:pt>
                <c:pt idx="88">
                  <c:v>58.89</c:v>
                </c:pt>
                <c:pt idx="89">
                  <c:v>58.89</c:v>
                </c:pt>
                <c:pt idx="90">
                  <c:v>58.89</c:v>
                </c:pt>
                <c:pt idx="91">
                  <c:v>58.89</c:v>
                </c:pt>
                <c:pt idx="92">
                  <c:v>58.89</c:v>
                </c:pt>
                <c:pt idx="93">
                  <c:v>58.89</c:v>
                </c:pt>
                <c:pt idx="94">
                  <c:v>58.89</c:v>
                </c:pt>
                <c:pt idx="95">
                  <c:v>58.89</c:v>
                </c:pt>
                <c:pt idx="96">
                  <c:v>58.89</c:v>
                </c:pt>
                <c:pt idx="97">
                  <c:v>58.89</c:v>
                </c:pt>
                <c:pt idx="98">
                  <c:v>58.89</c:v>
                </c:pt>
                <c:pt idx="99">
                  <c:v>58.89</c:v>
                </c:pt>
                <c:pt idx="100">
                  <c:v>58.89</c:v>
                </c:pt>
                <c:pt idx="101">
                  <c:v>58.89</c:v>
                </c:pt>
                <c:pt idx="102">
                  <c:v>58.89</c:v>
                </c:pt>
                <c:pt idx="103">
                  <c:v>58.89</c:v>
                </c:pt>
                <c:pt idx="104">
                  <c:v>58.89</c:v>
                </c:pt>
                <c:pt idx="105">
                  <c:v>58.89</c:v>
                </c:pt>
                <c:pt idx="106">
                  <c:v>58.89</c:v>
                </c:pt>
                <c:pt idx="107">
                  <c:v>58.89</c:v>
                </c:pt>
                <c:pt idx="108">
                  <c:v>58.89</c:v>
                </c:pt>
                <c:pt idx="109">
                  <c:v>58.89</c:v>
                </c:pt>
                <c:pt idx="110">
                  <c:v>58.89</c:v>
                </c:pt>
                <c:pt idx="111">
                  <c:v>58.89</c:v>
                </c:pt>
                <c:pt idx="112">
                  <c:v>58.89</c:v>
                </c:pt>
                <c:pt idx="113">
                  <c:v>58.89</c:v>
                </c:pt>
                <c:pt idx="114">
                  <c:v>58.89</c:v>
                </c:pt>
              </c:numCache>
            </c:numRef>
          </c:val>
          <c:smooth val="0"/>
        </c:ser>
        <c:ser>
          <c:idx val="12"/>
          <c:order val="7"/>
          <c:tx>
            <c:v>2022 ср. балл ОУ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'Химия-11 диаграмма по районам'!$B$5:$B$119</c:f>
              <c:strCache>
                <c:ptCount val="115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МАОУ СШ № 89</c:v>
                </c:pt>
                <c:pt idx="37">
                  <c:v>МБОУ СШ № 79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МАОУ СШ № 72 </c:v>
                </c:pt>
                <c:pt idx="53">
                  <c:v>МБОУ СШ № 73</c:v>
                </c:pt>
                <c:pt idx="54">
                  <c:v>МАОУ СШ № 82</c:v>
                </c:pt>
                <c:pt idx="55">
                  <c:v>МБОУ СШ № 84</c:v>
                </c:pt>
                <c:pt idx="56">
                  <c:v>МБОУ СШ № 95</c:v>
                </c:pt>
                <c:pt idx="57">
                  <c:v>МБОУ СШ № 99</c:v>
                </c:pt>
                <c:pt idx="58">
                  <c:v>МБОУ СШ № 133</c:v>
                </c:pt>
                <c:pt idx="59">
                  <c:v>МБОУ СШ № 159</c:v>
                </c:pt>
                <c:pt idx="60">
                  <c:v>СВЕРДЛОВСКИЙ РАЙОН</c:v>
                </c:pt>
                <c:pt idx="61">
                  <c:v>МАОУ Гимназия № 14</c:v>
                </c:pt>
                <c:pt idx="62">
                  <c:v>МАОУ Лицей № 9 "Лидер"</c:v>
                </c:pt>
                <c:pt idx="63">
                  <c:v>МАОУ СШ № 6</c:v>
                </c:pt>
                <c:pt idx="64">
                  <c:v>МАОУ СШ № 17</c:v>
                </c:pt>
                <c:pt idx="65">
                  <c:v>МАОУ СШ № 23</c:v>
                </c:pt>
                <c:pt idx="66">
                  <c:v>МАОУ СШ № 34</c:v>
                </c:pt>
                <c:pt idx="67">
                  <c:v>МАОУ СШ № 42</c:v>
                </c:pt>
                <c:pt idx="68">
                  <c:v>МАОУ СШ № 45</c:v>
                </c:pt>
                <c:pt idx="69">
                  <c:v>МБОУ СШ № 62</c:v>
                </c:pt>
                <c:pt idx="70">
                  <c:v>МАОУ СШ № 76</c:v>
                </c:pt>
                <c:pt idx="71">
                  <c:v>МАОУ СШ № 78</c:v>
                </c:pt>
                <c:pt idx="72">
                  <c:v>МАОУ СШ № 93</c:v>
                </c:pt>
                <c:pt idx="73">
                  <c:v>МАОУ СШ № 137</c:v>
                </c:pt>
                <c:pt idx="74">
                  <c:v>МАОУ СШ № 158 "Грани"</c:v>
                </c:pt>
                <c:pt idx="75">
                  <c:v>СОВЕТСКИЙ РАЙОН</c:v>
                </c:pt>
                <c:pt idx="76">
                  <c:v>МАОУ СШ № 1</c:v>
                </c:pt>
                <c:pt idx="77">
                  <c:v>МБОУ СШ № 2</c:v>
                </c:pt>
                <c:pt idx="78">
                  <c:v>МАОУ СШ № 5</c:v>
                </c:pt>
                <c:pt idx="79">
                  <c:v>МАОУ СШ № 7</c:v>
                </c:pt>
                <c:pt idx="80">
                  <c:v>МАОУ СШ № 18</c:v>
                </c:pt>
                <c:pt idx="81">
                  <c:v>МАОУ СШ № 24</c:v>
                </c:pt>
                <c:pt idx="82">
                  <c:v>МБОУ СШ № 56</c:v>
                </c:pt>
                <c:pt idx="83">
                  <c:v>МАОУ СШ № 66</c:v>
                </c:pt>
                <c:pt idx="84">
                  <c:v>МАОУ СШ № 69</c:v>
                </c:pt>
                <c:pt idx="85">
                  <c:v>МАОУ СШ № 85</c:v>
                </c:pt>
                <c:pt idx="86">
                  <c:v>МАОУ СШ № 91</c:v>
                </c:pt>
                <c:pt idx="87">
                  <c:v>МАОУ СШ № 98</c:v>
                </c:pt>
                <c:pt idx="88">
                  <c:v>МАОУ СШ № 108</c:v>
                </c:pt>
                <c:pt idx="89">
                  <c:v>МАОУ СШ № 115</c:v>
                </c:pt>
                <c:pt idx="90">
                  <c:v>МАОУ СШ № 121</c:v>
                </c:pt>
                <c:pt idx="91">
                  <c:v>МАОУ СШ № 129</c:v>
                </c:pt>
                <c:pt idx="92">
                  <c:v>МАОУ СШ № 134</c:v>
                </c:pt>
                <c:pt idx="93">
                  <c:v>МАОУ СШ № 139</c:v>
                </c:pt>
                <c:pt idx="94">
                  <c:v>МАОУ СШ № 141</c:v>
                </c:pt>
                <c:pt idx="95">
                  <c:v>МАОУ СШ № 143</c:v>
                </c:pt>
                <c:pt idx="96">
                  <c:v>МАОУ СШ № 144</c:v>
                </c:pt>
                <c:pt idx="97">
                  <c:v>МАОУ СШ № 145</c:v>
                </c:pt>
                <c:pt idx="98">
                  <c:v>МАОУ СШ № 147</c:v>
                </c:pt>
                <c:pt idx="99">
                  <c:v>МАОУ СШ № 149</c:v>
                </c:pt>
                <c:pt idx="100">
                  <c:v>МАОУ СШ № 150</c:v>
                </c:pt>
                <c:pt idx="101">
                  <c:v>МАОУ СШ № 151</c:v>
                </c:pt>
                <c:pt idx="102">
                  <c:v>МАОУ СШ № 152</c:v>
                </c:pt>
                <c:pt idx="103">
                  <c:v>МАОУ СШ № 154</c:v>
                </c:pt>
                <c:pt idx="104">
                  <c:v>МАОУ СШ № 156</c:v>
                </c:pt>
                <c:pt idx="105">
                  <c:v>МАОУ СШ № 157</c:v>
                </c:pt>
                <c:pt idx="106">
                  <c:v>ЦЕНТРАЛЬНЫЙ РАЙОН</c:v>
                </c:pt>
                <c:pt idx="107">
                  <c:v>МАОУ Гимназия № 2</c:v>
                </c:pt>
                <c:pt idx="108">
                  <c:v>МБОУ Гимназия  № 16</c:v>
                </c:pt>
                <c:pt idx="109">
                  <c:v>МБОУ Лицей № 2</c:v>
                </c:pt>
                <c:pt idx="110">
                  <c:v>МБОУ СШ № 4</c:v>
                </c:pt>
                <c:pt idx="111">
                  <c:v>МБОУ СШ № 10 </c:v>
                </c:pt>
                <c:pt idx="112">
                  <c:v>МБОУ СШ № 27</c:v>
                </c:pt>
                <c:pt idx="113">
                  <c:v>МАОУ СШ "Комплекс Покровский"</c:v>
                </c:pt>
                <c:pt idx="114">
                  <c:v>МАОУ СШ № 155</c:v>
                </c:pt>
              </c:strCache>
            </c:strRef>
          </c:cat>
          <c:val>
            <c:numRef>
              <c:f>'Химия-11 диаграмма по районам'!$P$5:$P$119</c:f>
              <c:numCache>
                <c:formatCode>0.00</c:formatCode>
                <c:ptCount val="115"/>
                <c:pt idx="0">
                  <c:v>56.493075980392156</c:v>
                </c:pt>
                <c:pt idx="1">
                  <c:v>52.8</c:v>
                </c:pt>
                <c:pt idx="2">
                  <c:v>58.5</c:v>
                </c:pt>
                <c:pt idx="3">
                  <c:v>70.352941176470594</c:v>
                </c:pt>
                <c:pt idx="4">
                  <c:v>76.166666666666671</c:v>
                </c:pt>
                <c:pt idx="5">
                  <c:v>40</c:v>
                </c:pt>
                <c:pt idx="6">
                  <c:v>53</c:v>
                </c:pt>
                <c:pt idx="7">
                  <c:v>44.625</c:v>
                </c:pt>
                <c:pt idx="8">
                  <c:v>56.5</c:v>
                </c:pt>
                <c:pt idx="9">
                  <c:v>52.875</c:v>
                </c:pt>
                <c:pt idx="10">
                  <c:v>54.8</c:v>
                </c:pt>
                <c:pt idx="11">
                  <c:v>14</c:v>
                </c:pt>
                <c:pt idx="12">
                  <c:v>57</c:v>
                </c:pt>
                <c:pt idx="14">
                  <c:v>62.7</c:v>
                </c:pt>
                <c:pt idx="16">
                  <c:v>46</c:v>
                </c:pt>
                <c:pt idx="19">
                  <c:v>60</c:v>
                </c:pt>
                <c:pt idx="20">
                  <c:v>54.5</c:v>
                </c:pt>
                <c:pt idx="21">
                  <c:v>74</c:v>
                </c:pt>
                <c:pt idx="22">
                  <c:v>48.921428571428564</c:v>
                </c:pt>
                <c:pt idx="23">
                  <c:v>70.599999999999994</c:v>
                </c:pt>
                <c:pt idx="24">
                  <c:v>54.3</c:v>
                </c:pt>
                <c:pt idx="25">
                  <c:v>50</c:v>
                </c:pt>
                <c:pt idx="26">
                  <c:v>60</c:v>
                </c:pt>
                <c:pt idx="27">
                  <c:v>45.4</c:v>
                </c:pt>
                <c:pt idx="30">
                  <c:v>25.3</c:v>
                </c:pt>
                <c:pt idx="31">
                  <c:v>50.5</c:v>
                </c:pt>
                <c:pt idx="33">
                  <c:v>56</c:v>
                </c:pt>
                <c:pt idx="34">
                  <c:v>52</c:v>
                </c:pt>
                <c:pt idx="35">
                  <c:v>41.5</c:v>
                </c:pt>
                <c:pt idx="36">
                  <c:v>29</c:v>
                </c:pt>
                <c:pt idx="37">
                  <c:v>77</c:v>
                </c:pt>
                <c:pt idx="38">
                  <c:v>48.8</c:v>
                </c:pt>
                <c:pt idx="39">
                  <c:v>24.5</c:v>
                </c:pt>
                <c:pt idx="40">
                  <c:v>42.301249999999996</c:v>
                </c:pt>
                <c:pt idx="41">
                  <c:v>66.099999999999994</c:v>
                </c:pt>
                <c:pt idx="42">
                  <c:v>47</c:v>
                </c:pt>
                <c:pt idx="43">
                  <c:v>51.42</c:v>
                </c:pt>
                <c:pt idx="44">
                  <c:v>54.8</c:v>
                </c:pt>
                <c:pt idx="46">
                  <c:v>57.5</c:v>
                </c:pt>
                <c:pt idx="47">
                  <c:v>30.7</c:v>
                </c:pt>
                <c:pt idx="48">
                  <c:v>58.7</c:v>
                </c:pt>
                <c:pt idx="49">
                  <c:v>14</c:v>
                </c:pt>
                <c:pt idx="51">
                  <c:v>0</c:v>
                </c:pt>
                <c:pt idx="52">
                  <c:v>75.3</c:v>
                </c:pt>
                <c:pt idx="53">
                  <c:v>42</c:v>
                </c:pt>
                <c:pt idx="54">
                  <c:v>4</c:v>
                </c:pt>
                <c:pt idx="55">
                  <c:v>52</c:v>
                </c:pt>
                <c:pt idx="56">
                  <c:v>38.299999999999997</c:v>
                </c:pt>
                <c:pt idx="57">
                  <c:v>49</c:v>
                </c:pt>
                <c:pt idx="58">
                  <c:v>36</c:v>
                </c:pt>
                <c:pt idx="60">
                  <c:v>55.75</c:v>
                </c:pt>
                <c:pt idx="61">
                  <c:v>70</c:v>
                </c:pt>
                <c:pt idx="62">
                  <c:v>69</c:v>
                </c:pt>
                <c:pt idx="63">
                  <c:v>78</c:v>
                </c:pt>
                <c:pt idx="65">
                  <c:v>40</c:v>
                </c:pt>
                <c:pt idx="66">
                  <c:v>65.5</c:v>
                </c:pt>
                <c:pt idx="68">
                  <c:v>68</c:v>
                </c:pt>
                <c:pt idx="69">
                  <c:v>37.5</c:v>
                </c:pt>
                <c:pt idx="70">
                  <c:v>53</c:v>
                </c:pt>
                <c:pt idx="71">
                  <c:v>17</c:v>
                </c:pt>
                <c:pt idx="72">
                  <c:v>52</c:v>
                </c:pt>
                <c:pt idx="73">
                  <c:v>70</c:v>
                </c:pt>
                <c:pt idx="74">
                  <c:v>49</c:v>
                </c:pt>
                <c:pt idx="75">
                  <c:v>53.553571428571431</c:v>
                </c:pt>
                <c:pt idx="76">
                  <c:v>72</c:v>
                </c:pt>
                <c:pt idx="78">
                  <c:v>50</c:v>
                </c:pt>
                <c:pt idx="79">
                  <c:v>52.8</c:v>
                </c:pt>
                <c:pt idx="80">
                  <c:v>57.6</c:v>
                </c:pt>
                <c:pt idx="81">
                  <c:v>45</c:v>
                </c:pt>
                <c:pt idx="83">
                  <c:v>37.6</c:v>
                </c:pt>
                <c:pt idx="84">
                  <c:v>54</c:v>
                </c:pt>
                <c:pt idx="85">
                  <c:v>55.8</c:v>
                </c:pt>
                <c:pt idx="86">
                  <c:v>65</c:v>
                </c:pt>
                <c:pt idx="87">
                  <c:v>72.5</c:v>
                </c:pt>
                <c:pt idx="88">
                  <c:v>68.7</c:v>
                </c:pt>
                <c:pt idx="89">
                  <c:v>21</c:v>
                </c:pt>
                <c:pt idx="90">
                  <c:v>9</c:v>
                </c:pt>
                <c:pt idx="91">
                  <c:v>43</c:v>
                </c:pt>
                <c:pt idx="92">
                  <c:v>23.2</c:v>
                </c:pt>
                <c:pt idx="93">
                  <c:v>49</c:v>
                </c:pt>
                <c:pt idx="94">
                  <c:v>49</c:v>
                </c:pt>
                <c:pt idx="95">
                  <c:v>49.9</c:v>
                </c:pt>
                <c:pt idx="96">
                  <c:v>84.3</c:v>
                </c:pt>
                <c:pt idx="97">
                  <c:v>78</c:v>
                </c:pt>
                <c:pt idx="98">
                  <c:v>56.3</c:v>
                </c:pt>
                <c:pt idx="99">
                  <c:v>63</c:v>
                </c:pt>
                <c:pt idx="100">
                  <c:v>62</c:v>
                </c:pt>
                <c:pt idx="101">
                  <c:v>63</c:v>
                </c:pt>
                <c:pt idx="102">
                  <c:v>53.1</c:v>
                </c:pt>
                <c:pt idx="103">
                  <c:v>72</c:v>
                </c:pt>
                <c:pt idx="104">
                  <c:v>40.700000000000003</c:v>
                </c:pt>
                <c:pt idx="105">
                  <c:v>52</c:v>
                </c:pt>
                <c:pt idx="106">
                  <c:v>52.349206349206348</c:v>
                </c:pt>
                <c:pt idx="107">
                  <c:v>66</c:v>
                </c:pt>
                <c:pt idx="108">
                  <c:v>56.222222222222221</c:v>
                </c:pt>
                <c:pt idx="109">
                  <c:v>63.6</c:v>
                </c:pt>
                <c:pt idx="110">
                  <c:v>46</c:v>
                </c:pt>
                <c:pt idx="111">
                  <c:v>56.285714285714285</c:v>
                </c:pt>
                <c:pt idx="112">
                  <c:v>32</c:v>
                </c:pt>
                <c:pt idx="113">
                  <c:v>60.285714285714285</c:v>
                </c:pt>
                <c:pt idx="114">
                  <c:v>38.4</c:v>
                </c:pt>
              </c:numCache>
            </c:numRef>
          </c:val>
          <c:smooth val="0"/>
        </c:ser>
        <c:ser>
          <c:idx val="0"/>
          <c:order val="8"/>
          <c:tx>
            <c:v>2021 ср. балл по городу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'Химия-11 диаграмма по районам'!$B$5:$B$119</c:f>
              <c:strCache>
                <c:ptCount val="115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МАОУ СШ № 89</c:v>
                </c:pt>
                <c:pt idx="37">
                  <c:v>МБОУ СШ № 79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МАОУ СШ № 72 </c:v>
                </c:pt>
                <c:pt idx="53">
                  <c:v>МБОУ СШ № 73</c:v>
                </c:pt>
                <c:pt idx="54">
                  <c:v>МАОУ СШ № 82</c:v>
                </c:pt>
                <c:pt idx="55">
                  <c:v>МБОУ СШ № 84</c:v>
                </c:pt>
                <c:pt idx="56">
                  <c:v>МБОУ СШ № 95</c:v>
                </c:pt>
                <c:pt idx="57">
                  <c:v>МБОУ СШ № 99</c:v>
                </c:pt>
                <c:pt idx="58">
                  <c:v>МБОУ СШ № 133</c:v>
                </c:pt>
                <c:pt idx="59">
                  <c:v>МБОУ СШ № 159</c:v>
                </c:pt>
                <c:pt idx="60">
                  <c:v>СВЕРДЛОВСКИЙ РАЙОН</c:v>
                </c:pt>
                <c:pt idx="61">
                  <c:v>МАОУ Гимназия № 14</c:v>
                </c:pt>
                <c:pt idx="62">
                  <c:v>МАОУ Лицей № 9 "Лидер"</c:v>
                </c:pt>
                <c:pt idx="63">
                  <c:v>МАОУ СШ № 6</c:v>
                </c:pt>
                <c:pt idx="64">
                  <c:v>МАОУ СШ № 17</c:v>
                </c:pt>
                <c:pt idx="65">
                  <c:v>МАОУ СШ № 23</c:v>
                </c:pt>
                <c:pt idx="66">
                  <c:v>МАОУ СШ № 34</c:v>
                </c:pt>
                <c:pt idx="67">
                  <c:v>МАОУ СШ № 42</c:v>
                </c:pt>
                <c:pt idx="68">
                  <c:v>МАОУ СШ № 45</c:v>
                </c:pt>
                <c:pt idx="69">
                  <c:v>МБОУ СШ № 62</c:v>
                </c:pt>
                <c:pt idx="70">
                  <c:v>МАОУ СШ № 76</c:v>
                </c:pt>
                <c:pt idx="71">
                  <c:v>МАОУ СШ № 78</c:v>
                </c:pt>
                <c:pt idx="72">
                  <c:v>МАОУ СШ № 93</c:v>
                </c:pt>
                <c:pt idx="73">
                  <c:v>МАОУ СШ № 137</c:v>
                </c:pt>
                <c:pt idx="74">
                  <c:v>МАОУ СШ № 158 "Грани"</c:v>
                </c:pt>
                <c:pt idx="75">
                  <c:v>СОВЕТСКИЙ РАЙОН</c:v>
                </c:pt>
                <c:pt idx="76">
                  <c:v>МАОУ СШ № 1</c:v>
                </c:pt>
                <c:pt idx="77">
                  <c:v>МБОУ СШ № 2</c:v>
                </c:pt>
                <c:pt idx="78">
                  <c:v>МАОУ СШ № 5</c:v>
                </c:pt>
                <c:pt idx="79">
                  <c:v>МАОУ СШ № 7</c:v>
                </c:pt>
                <c:pt idx="80">
                  <c:v>МАОУ СШ № 18</c:v>
                </c:pt>
                <c:pt idx="81">
                  <c:v>МАОУ СШ № 24</c:v>
                </c:pt>
                <c:pt idx="82">
                  <c:v>МБОУ СШ № 56</c:v>
                </c:pt>
                <c:pt idx="83">
                  <c:v>МАОУ СШ № 66</c:v>
                </c:pt>
                <c:pt idx="84">
                  <c:v>МАОУ СШ № 69</c:v>
                </c:pt>
                <c:pt idx="85">
                  <c:v>МАОУ СШ № 85</c:v>
                </c:pt>
                <c:pt idx="86">
                  <c:v>МАОУ СШ № 91</c:v>
                </c:pt>
                <c:pt idx="87">
                  <c:v>МАОУ СШ № 98</c:v>
                </c:pt>
                <c:pt idx="88">
                  <c:v>МАОУ СШ № 108</c:v>
                </c:pt>
                <c:pt idx="89">
                  <c:v>МАОУ СШ № 115</c:v>
                </c:pt>
                <c:pt idx="90">
                  <c:v>МАОУ СШ № 121</c:v>
                </c:pt>
                <c:pt idx="91">
                  <c:v>МАОУ СШ № 129</c:v>
                </c:pt>
                <c:pt idx="92">
                  <c:v>МАОУ СШ № 134</c:v>
                </c:pt>
                <c:pt idx="93">
                  <c:v>МАОУ СШ № 139</c:v>
                </c:pt>
                <c:pt idx="94">
                  <c:v>МАОУ СШ № 141</c:v>
                </c:pt>
                <c:pt idx="95">
                  <c:v>МАОУ СШ № 143</c:v>
                </c:pt>
                <c:pt idx="96">
                  <c:v>МАОУ СШ № 144</c:v>
                </c:pt>
                <c:pt idx="97">
                  <c:v>МАОУ СШ № 145</c:v>
                </c:pt>
                <c:pt idx="98">
                  <c:v>МАОУ СШ № 147</c:v>
                </c:pt>
                <c:pt idx="99">
                  <c:v>МАОУ СШ № 149</c:v>
                </c:pt>
                <c:pt idx="100">
                  <c:v>МАОУ СШ № 150</c:v>
                </c:pt>
                <c:pt idx="101">
                  <c:v>МАОУ СШ № 151</c:v>
                </c:pt>
                <c:pt idx="102">
                  <c:v>МАОУ СШ № 152</c:v>
                </c:pt>
                <c:pt idx="103">
                  <c:v>МАОУ СШ № 154</c:v>
                </c:pt>
                <c:pt idx="104">
                  <c:v>МАОУ СШ № 156</c:v>
                </c:pt>
                <c:pt idx="105">
                  <c:v>МАОУ СШ № 157</c:v>
                </c:pt>
                <c:pt idx="106">
                  <c:v>ЦЕНТРАЛЬНЫЙ РАЙОН</c:v>
                </c:pt>
                <c:pt idx="107">
                  <c:v>МАОУ Гимназия № 2</c:v>
                </c:pt>
                <c:pt idx="108">
                  <c:v>МБОУ Гимназия  № 16</c:v>
                </c:pt>
                <c:pt idx="109">
                  <c:v>МБОУ Лицей № 2</c:v>
                </c:pt>
                <c:pt idx="110">
                  <c:v>МБОУ СШ № 4</c:v>
                </c:pt>
                <c:pt idx="111">
                  <c:v>МБОУ СШ № 10 </c:v>
                </c:pt>
                <c:pt idx="112">
                  <c:v>МБОУ СШ № 27</c:v>
                </c:pt>
                <c:pt idx="113">
                  <c:v>МАОУ СШ "Комплекс Покровский"</c:v>
                </c:pt>
                <c:pt idx="114">
                  <c:v>МАОУ СШ № 155</c:v>
                </c:pt>
              </c:strCache>
            </c:strRef>
          </c:cat>
          <c:val>
            <c:numRef>
              <c:f>'Химия-11 диаграмма по районам'!$U$5:$U$119</c:f>
              <c:numCache>
                <c:formatCode>General</c:formatCode>
                <c:ptCount val="115"/>
                <c:pt idx="0">
                  <c:v>56.57</c:v>
                </c:pt>
                <c:pt idx="1">
                  <c:v>56.57</c:v>
                </c:pt>
                <c:pt idx="2">
                  <c:v>56.57</c:v>
                </c:pt>
                <c:pt idx="3">
                  <c:v>56.57</c:v>
                </c:pt>
                <c:pt idx="4">
                  <c:v>56.57</c:v>
                </c:pt>
                <c:pt idx="5">
                  <c:v>56.57</c:v>
                </c:pt>
                <c:pt idx="6">
                  <c:v>56.57</c:v>
                </c:pt>
                <c:pt idx="7">
                  <c:v>56.57</c:v>
                </c:pt>
                <c:pt idx="8">
                  <c:v>56.57</c:v>
                </c:pt>
                <c:pt idx="9">
                  <c:v>56.57</c:v>
                </c:pt>
                <c:pt idx="10">
                  <c:v>56.57</c:v>
                </c:pt>
                <c:pt idx="11">
                  <c:v>56.57</c:v>
                </c:pt>
                <c:pt idx="12">
                  <c:v>56.57</c:v>
                </c:pt>
                <c:pt idx="13">
                  <c:v>56.57</c:v>
                </c:pt>
                <c:pt idx="14">
                  <c:v>56.57</c:v>
                </c:pt>
                <c:pt idx="15">
                  <c:v>56.57</c:v>
                </c:pt>
                <c:pt idx="16">
                  <c:v>56.57</c:v>
                </c:pt>
                <c:pt idx="17">
                  <c:v>56.57</c:v>
                </c:pt>
                <c:pt idx="18">
                  <c:v>56.57</c:v>
                </c:pt>
                <c:pt idx="19">
                  <c:v>56.57</c:v>
                </c:pt>
                <c:pt idx="20">
                  <c:v>56.57</c:v>
                </c:pt>
                <c:pt idx="21">
                  <c:v>56.57</c:v>
                </c:pt>
                <c:pt idx="22">
                  <c:v>56.57</c:v>
                </c:pt>
                <c:pt idx="23">
                  <c:v>56.57</c:v>
                </c:pt>
                <c:pt idx="24">
                  <c:v>56.57</c:v>
                </c:pt>
                <c:pt idx="25">
                  <c:v>56.57</c:v>
                </c:pt>
                <c:pt idx="26">
                  <c:v>56.57</c:v>
                </c:pt>
                <c:pt idx="27">
                  <c:v>56.57</c:v>
                </c:pt>
                <c:pt idx="28">
                  <c:v>56.57</c:v>
                </c:pt>
                <c:pt idx="29">
                  <c:v>56.57</c:v>
                </c:pt>
                <c:pt idx="30">
                  <c:v>56.57</c:v>
                </c:pt>
                <c:pt idx="31">
                  <c:v>56.57</c:v>
                </c:pt>
                <c:pt idx="32">
                  <c:v>56.57</c:v>
                </c:pt>
                <c:pt idx="33">
                  <c:v>56.57</c:v>
                </c:pt>
                <c:pt idx="34">
                  <c:v>56.57</c:v>
                </c:pt>
                <c:pt idx="35">
                  <c:v>56.57</c:v>
                </c:pt>
                <c:pt idx="36">
                  <c:v>56.57</c:v>
                </c:pt>
                <c:pt idx="37">
                  <c:v>56.57</c:v>
                </c:pt>
                <c:pt idx="38">
                  <c:v>56.57</c:v>
                </c:pt>
                <c:pt idx="39">
                  <c:v>56.57</c:v>
                </c:pt>
                <c:pt idx="40">
                  <c:v>56.57</c:v>
                </c:pt>
                <c:pt idx="41">
                  <c:v>56.57</c:v>
                </c:pt>
                <c:pt idx="42">
                  <c:v>56.57</c:v>
                </c:pt>
                <c:pt idx="43">
                  <c:v>56.57</c:v>
                </c:pt>
                <c:pt idx="44">
                  <c:v>56.57</c:v>
                </c:pt>
                <c:pt idx="45">
                  <c:v>56.57</c:v>
                </c:pt>
                <c:pt idx="46">
                  <c:v>56.57</c:v>
                </c:pt>
                <c:pt idx="47">
                  <c:v>56.57</c:v>
                </c:pt>
                <c:pt idx="48">
                  <c:v>56.57</c:v>
                </c:pt>
                <c:pt idx="49">
                  <c:v>56.57</c:v>
                </c:pt>
                <c:pt idx="50">
                  <c:v>56.57</c:v>
                </c:pt>
                <c:pt idx="51">
                  <c:v>56.57</c:v>
                </c:pt>
                <c:pt idx="52">
                  <c:v>56.57</c:v>
                </c:pt>
                <c:pt idx="53">
                  <c:v>56.57</c:v>
                </c:pt>
                <c:pt idx="54">
                  <c:v>56.57</c:v>
                </c:pt>
                <c:pt idx="55">
                  <c:v>56.57</c:v>
                </c:pt>
                <c:pt idx="56">
                  <c:v>56.57</c:v>
                </c:pt>
                <c:pt idx="57">
                  <c:v>56.57</c:v>
                </c:pt>
                <c:pt idx="58">
                  <c:v>56.57</c:v>
                </c:pt>
                <c:pt idx="59">
                  <c:v>56.57</c:v>
                </c:pt>
                <c:pt idx="60">
                  <c:v>56.57</c:v>
                </c:pt>
                <c:pt idx="61">
                  <c:v>56.57</c:v>
                </c:pt>
                <c:pt idx="62">
                  <c:v>56.57</c:v>
                </c:pt>
                <c:pt idx="63">
                  <c:v>56.57</c:v>
                </c:pt>
                <c:pt idx="64">
                  <c:v>56.57</c:v>
                </c:pt>
                <c:pt idx="65">
                  <c:v>56.57</c:v>
                </c:pt>
                <c:pt idx="66">
                  <c:v>56.57</c:v>
                </c:pt>
                <c:pt idx="67">
                  <c:v>56.57</c:v>
                </c:pt>
                <c:pt idx="68">
                  <c:v>56.57</c:v>
                </c:pt>
                <c:pt idx="69">
                  <c:v>56.57</c:v>
                </c:pt>
                <c:pt idx="70">
                  <c:v>56.57</c:v>
                </c:pt>
                <c:pt idx="71">
                  <c:v>56.57</c:v>
                </c:pt>
                <c:pt idx="72">
                  <c:v>56.57</c:v>
                </c:pt>
                <c:pt idx="73">
                  <c:v>56.57</c:v>
                </c:pt>
                <c:pt idx="74">
                  <c:v>56.57</c:v>
                </c:pt>
                <c:pt idx="75">
                  <c:v>56.57</c:v>
                </c:pt>
                <c:pt idx="76">
                  <c:v>56.57</c:v>
                </c:pt>
                <c:pt idx="77">
                  <c:v>56.57</c:v>
                </c:pt>
                <c:pt idx="78">
                  <c:v>56.57</c:v>
                </c:pt>
                <c:pt idx="79">
                  <c:v>56.57</c:v>
                </c:pt>
                <c:pt idx="80">
                  <c:v>56.57</c:v>
                </c:pt>
                <c:pt idx="81">
                  <c:v>56.57</c:v>
                </c:pt>
                <c:pt idx="82">
                  <c:v>56.57</c:v>
                </c:pt>
                <c:pt idx="83">
                  <c:v>56.57</c:v>
                </c:pt>
                <c:pt idx="84">
                  <c:v>56.57</c:v>
                </c:pt>
                <c:pt idx="85">
                  <c:v>56.57</c:v>
                </c:pt>
                <c:pt idx="86">
                  <c:v>56.57</c:v>
                </c:pt>
                <c:pt idx="87">
                  <c:v>56.57</c:v>
                </c:pt>
                <c:pt idx="88">
                  <c:v>56.57</c:v>
                </c:pt>
                <c:pt idx="89">
                  <c:v>56.57</c:v>
                </c:pt>
                <c:pt idx="90">
                  <c:v>56.57</c:v>
                </c:pt>
                <c:pt idx="91">
                  <c:v>56.57</c:v>
                </c:pt>
                <c:pt idx="92">
                  <c:v>56.57</c:v>
                </c:pt>
                <c:pt idx="93">
                  <c:v>56.57</c:v>
                </c:pt>
                <c:pt idx="94">
                  <c:v>56.57</c:v>
                </c:pt>
                <c:pt idx="95">
                  <c:v>56.57</c:v>
                </c:pt>
                <c:pt idx="96">
                  <c:v>56.57</c:v>
                </c:pt>
                <c:pt idx="97">
                  <c:v>56.57</c:v>
                </c:pt>
                <c:pt idx="98">
                  <c:v>56.57</c:v>
                </c:pt>
                <c:pt idx="99">
                  <c:v>56.57</c:v>
                </c:pt>
                <c:pt idx="100">
                  <c:v>56.57</c:v>
                </c:pt>
                <c:pt idx="101">
                  <c:v>56.57</c:v>
                </c:pt>
                <c:pt idx="102">
                  <c:v>56.57</c:v>
                </c:pt>
                <c:pt idx="103">
                  <c:v>56.57</c:v>
                </c:pt>
                <c:pt idx="104">
                  <c:v>56.57</c:v>
                </c:pt>
                <c:pt idx="105">
                  <c:v>56.57</c:v>
                </c:pt>
                <c:pt idx="106">
                  <c:v>56.57</c:v>
                </c:pt>
                <c:pt idx="107">
                  <c:v>56.57</c:v>
                </c:pt>
                <c:pt idx="108">
                  <c:v>56.57</c:v>
                </c:pt>
                <c:pt idx="109">
                  <c:v>56.57</c:v>
                </c:pt>
                <c:pt idx="110">
                  <c:v>56.57</c:v>
                </c:pt>
                <c:pt idx="111">
                  <c:v>56.57</c:v>
                </c:pt>
                <c:pt idx="112">
                  <c:v>56.57</c:v>
                </c:pt>
                <c:pt idx="113">
                  <c:v>56.57</c:v>
                </c:pt>
                <c:pt idx="114">
                  <c:v>56.57</c:v>
                </c:pt>
              </c:numCache>
            </c:numRef>
          </c:val>
          <c:smooth val="0"/>
        </c:ser>
        <c:ser>
          <c:idx val="2"/>
          <c:order val="9"/>
          <c:tx>
            <c:v>2021 ср. балл ОУ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'Химия-11 диаграмма по районам'!$B$5:$B$119</c:f>
              <c:strCache>
                <c:ptCount val="115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МАОУ СШ № 89</c:v>
                </c:pt>
                <c:pt idx="37">
                  <c:v>МБОУ СШ № 79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 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Школа-интернат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МАОУ СШ № 72 </c:v>
                </c:pt>
                <c:pt idx="53">
                  <c:v>МБОУ СШ № 73</c:v>
                </c:pt>
                <c:pt idx="54">
                  <c:v>МАОУ СШ № 82</c:v>
                </c:pt>
                <c:pt idx="55">
                  <c:v>МБОУ СШ № 84</c:v>
                </c:pt>
                <c:pt idx="56">
                  <c:v>МБОУ СШ № 95</c:v>
                </c:pt>
                <c:pt idx="57">
                  <c:v>МБОУ СШ № 99</c:v>
                </c:pt>
                <c:pt idx="58">
                  <c:v>МБОУ СШ № 133</c:v>
                </c:pt>
                <c:pt idx="59">
                  <c:v>МБОУ СШ № 159</c:v>
                </c:pt>
                <c:pt idx="60">
                  <c:v>СВЕРДЛОВСКИЙ РАЙОН</c:v>
                </c:pt>
                <c:pt idx="61">
                  <c:v>МАОУ Гимназия № 14</c:v>
                </c:pt>
                <c:pt idx="62">
                  <c:v>МАОУ Лицей № 9 "Лидер"</c:v>
                </c:pt>
                <c:pt idx="63">
                  <c:v>МАОУ СШ № 6</c:v>
                </c:pt>
                <c:pt idx="64">
                  <c:v>МАОУ СШ № 17</c:v>
                </c:pt>
                <c:pt idx="65">
                  <c:v>МАОУ СШ № 23</c:v>
                </c:pt>
                <c:pt idx="66">
                  <c:v>МАОУ СШ № 34</c:v>
                </c:pt>
                <c:pt idx="67">
                  <c:v>МАОУ СШ № 42</c:v>
                </c:pt>
                <c:pt idx="68">
                  <c:v>МАОУ СШ № 45</c:v>
                </c:pt>
                <c:pt idx="69">
                  <c:v>МБОУ СШ № 62</c:v>
                </c:pt>
                <c:pt idx="70">
                  <c:v>МАОУ СШ № 76</c:v>
                </c:pt>
                <c:pt idx="71">
                  <c:v>МАОУ СШ № 78</c:v>
                </c:pt>
                <c:pt idx="72">
                  <c:v>МАОУ СШ № 93</c:v>
                </c:pt>
                <c:pt idx="73">
                  <c:v>МАОУ СШ № 137</c:v>
                </c:pt>
                <c:pt idx="74">
                  <c:v>МАОУ СШ № 158 "Грани"</c:v>
                </c:pt>
                <c:pt idx="75">
                  <c:v>СОВЕТСКИЙ РАЙОН</c:v>
                </c:pt>
                <c:pt idx="76">
                  <c:v>МАОУ СШ № 1</c:v>
                </c:pt>
                <c:pt idx="77">
                  <c:v>МБОУ СШ № 2</c:v>
                </c:pt>
                <c:pt idx="78">
                  <c:v>МАОУ СШ № 5</c:v>
                </c:pt>
                <c:pt idx="79">
                  <c:v>МАОУ СШ № 7</c:v>
                </c:pt>
                <c:pt idx="80">
                  <c:v>МАОУ СШ № 18</c:v>
                </c:pt>
                <c:pt idx="81">
                  <c:v>МАОУ СШ № 24</c:v>
                </c:pt>
                <c:pt idx="82">
                  <c:v>МБОУ СШ № 56</c:v>
                </c:pt>
                <c:pt idx="83">
                  <c:v>МАОУ СШ № 66</c:v>
                </c:pt>
                <c:pt idx="84">
                  <c:v>МАОУ СШ № 69</c:v>
                </c:pt>
                <c:pt idx="85">
                  <c:v>МАОУ СШ № 85</c:v>
                </c:pt>
                <c:pt idx="86">
                  <c:v>МАОУ СШ № 91</c:v>
                </c:pt>
                <c:pt idx="87">
                  <c:v>МАОУ СШ № 98</c:v>
                </c:pt>
                <c:pt idx="88">
                  <c:v>МАОУ СШ № 108</c:v>
                </c:pt>
                <c:pt idx="89">
                  <c:v>МАОУ СШ № 115</c:v>
                </c:pt>
                <c:pt idx="90">
                  <c:v>МАОУ СШ № 121</c:v>
                </c:pt>
                <c:pt idx="91">
                  <c:v>МАОУ СШ № 129</c:v>
                </c:pt>
                <c:pt idx="92">
                  <c:v>МАОУ СШ № 134</c:v>
                </c:pt>
                <c:pt idx="93">
                  <c:v>МАОУ СШ № 139</c:v>
                </c:pt>
                <c:pt idx="94">
                  <c:v>МАОУ СШ № 141</c:v>
                </c:pt>
                <c:pt idx="95">
                  <c:v>МАОУ СШ № 143</c:v>
                </c:pt>
                <c:pt idx="96">
                  <c:v>МАОУ СШ № 144</c:v>
                </c:pt>
                <c:pt idx="97">
                  <c:v>МАОУ СШ № 145</c:v>
                </c:pt>
                <c:pt idx="98">
                  <c:v>МАОУ СШ № 147</c:v>
                </c:pt>
                <c:pt idx="99">
                  <c:v>МАОУ СШ № 149</c:v>
                </c:pt>
                <c:pt idx="100">
                  <c:v>МАОУ СШ № 150</c:v>
                </c:pt>
                <c:pt idx="101">
                  <c:v>МАОУ СШ № 151</c:v>
                </c:pt>
                <c:pt idx="102">
                  <c:v>МАОУ СШ № 152</c:v>
                </c:pt>
                <c:pt idx="103">
                  <c:v>МАОУ СШ № 154</c:v>
                </c:pt>
                <c:pt idx="104">
                  <c:v>МАОУ СШ № 156</c:v>
                </c:pt>
                <c:pt idx="105">
                  <c:v>МАОУ СШ № 157</c:v>
                </c:pt>
                <c:pt idx="106">
                  <c:v>ЦЕНТРАЛЬНЫЙ РАЙОН</c:v>
                </c:pt>
                <c:pt idx="107">
                  <c:v>МАОУ Гимназия № 2</c:v>
                </c:pt>
                <c:pt idx="108">
                  <c:v>МБОУ Гимназия  № 16</c:v>
                </c:pt>
                <c:pt idx="109">
                  <c:v>МБОУ Лицей № 2</c:v>
                </c:pt>
                <c:pt idx="110">
                  <c:v>МБОУ СШ № 4</c:v>
                </c:pt>
                <c:pt idx="111">
                  <c:v>МБОУ СШ № 10 </c:v>
                </c:pt>
                <c:pt idx="112">
                  <c:v>МБОУ СШ № 27</c:v>
                </c:pt>
                <c:pt idx="113">
                  <c:v>МАОУ СШ "Комплекс Покровский"</c:v>
                </c:pt>
                <c:pt idx="114">
                  <c:v>МАОУ СШ № 155</c:v>
                </c:pt>
              </c:strCache>
            </c:strRef>
          </c:cat>
          <c:val>
            <c:numRef>
              <c:f>'Химия-11 диаграмма по районам'!$T$5:$T$119</c:f>
              <c:numCache>
                <c:formatCode>0.00</c:formatCode>
                <c:ptCount val="115"/>
                <c:pt idx="0">
                  <c:v>55.094320436507935</c:v>
                </c:pt>
                <c:pt idx="1">
                  <c:v>37.5</c:v>
                </c:pt>
                <c:pt idx="2">
                  <c:v>63.214285714285715</c:v>
                </c:pt>
                <c:pt idx="3">
                  <c:v>67.8125</c:v>
                </c:pt>
                <c:pt idx="4">
                  <c:v>63.7</c:v>
                </c:pt>
                <c:pt idx="5">
                  <c:v>57</c:v>
                </c:pt>
                <c:pt idx="6">
                  <c:v>52.5</c:v>
                </c:pt>
                <c:pt idx="7">
                  <c:v>51.777777777777779</c:v>
                </c:pt>
                <c:pt idx="8">
                  <c:v>47.25</c:v>
                </c:pt>
                <c:pt idx="9">
                  <c:v>42.436363636363637</c:v>
                </c:pt>
                <c:pt idx="10">
                  <c:v>57.1</c:v>
                </c:pt>
                <c:pt idx="11">
                  <c:v>39.4</c:v>
                </c:pt>
                <c:pt idx="12">
                  <c:v>39</c:v>
                </c:pt>
                <c:pt idx="13">
                  <c:v>72</c:v>
                </c:pt>
                <c:pt idx="14">
                  <c:v>65.3</c:v>
                </c:pt>
                <c:pt idx="15">
                  <c:v>68</c:v>
                </c:pt>
                <c:pt idx="16">
                  <c:v>44.7</c:v>
                </c:pt>
                <c:pt idx="17">
                  <c:v>24</c:v>
                </c:pt>
                <c:pt idx="18">
                  <c:v>12</c:v>
                </c:pt>
                <c:pt idx="20">
                  <c:v>34.299999999999997</c:v>
                </c:pt>
                <c:pt idx="21">
                  <c:v>11</c:v>
                </c:pt>
                <c:pt idx="22">
                  <c:v>51.019999999999996</c:v>
                </c:pt>
                <c:pt idx="23">
                  <c:v>64.5</c:v>
                </c:pt>
                <c:pt idx="24">
                  <c:v>57.1</c:v>
                </c:pt>
                <c:pt idx="25">
                  <c:v>49.8</c:v>
                </c:pt>
                <c:pt idx="26">
                  <c:v>43.6</c:v>
                </c:pt>
                <c:pt idx="27">
                  <c:v>62.9</c:v>
                </c:pt>
                <c:pt idx="29">
                  <c:v>23.8</c:v>
                </c:pt>
                <c:pt idx="31">
                  <c:v>82</c:v>
                </c:pt>
                <c:pt idx="32">
                  <c:v>45.7</c:v>
                </c:pt>
                <c:pt idx="33">
                  <c:v>39.299999999999997</c:v>
                </c:pt>
                <c:pt idx="34">
                  <c:v>82.3</c:v>
                </c:pt>
                <c:pt idx="35">
                  <c:v>47</c:v>
                </c:pt>
                <c:pt idx="36">
                  <c:v>29.5</c:v>
                </c:pt>
                <c:pt idx="37">
                  <c:v>37</c:v>
                </c:pt>
                <c:pt idx="38">
                  <c:v>57.8</c:v>
                </c:pt>
                <c:pt idx="39">
                  <c:v>43</c:v>
                </c:pt>
                <c:pt idx="40">
                  <c:v>55.292857142857144</c:v>
                </c:pt>
                <c:pt idx="41">
                  <c:v>63</c:v>
                </c:pt>
                <c:pt idx="42">
                  <c:v>57</c:v>
                </c:pt>
                <c:pt idx="43">
                  <c:v>60.5</c:v>
                </c:pt>
                <c:pt idx="44">
                  <c:v>60</c:v>
                </c:pt>
                <c:pt idx="45">
                  <c:v>73.3</c:v>
                </c:pt>
                <c:pt idx="46">
                  <c:v>28</c:v>
                </c:pt>
                <c:pt idx="47">
                  <c:v>63.7</c:v>
                </c:pt>
                <c:pt idx="48">
                  <c:v>62.2</c:v>
                </c:pt>
                <c:pt idx="52">
                  <c:v>80</c:v>
                </c:pt>
                <c:pt idx="54">
                  <c:v>31</c:v>
                </c:pt>
                <c:pt idx="55">
                  <c:v>39.6</c:v>
                </c:pt>
                <c:pt idx="56">
                  <c:v>36</c:v>
                </c:pt>
                <c:pt idx="57">
                  <c:v>61.8</c:v>
                </c:pt>
                <c:pt idx="58">
                  <c:v>58</c:v>
                </c:pt>
                <c:pt idx="60">
                  <c:v>48.980000000000004</c:v>
                </c:pt>
                <c:pt idx="61">
                  <c:v>66.099999999999994</c:v>
                </c:pt>
                <c:pt idx="62">
                  <c:v>72</c:v>
                </c:pt>
                <c:pt idx="63">
                  <c:v>63.3</c:v>
                </c:pt>
                <c:pt idx="64">
                  <c:v>35.799999999999997</c:v>
                </c:pt>
                <c:pt idx="65">
                  <c:v>58.6</c:v>
                </c:pt>
                <c:pt idx="67">
                  <c:v>19.7</c:v>
                </c:pt>
                <c:pt idx="68">
                  <c:v>57</c:v>
                </c:pt>
                <c:pt idx="70">
                  <c:v>43.5</c:v>
                </c:pt>
                <c:pt idx="72">
                  <c:v>22.2</c:v>
                </c:pt>
                <c:pt idx="73">
                  <c:v>51.6</c:v>
                </c:pt>
                <c:pt idx="75">
                  <c:v>49.04999999999999</c:v>
                </c:pt>
                <c:pt idx="76">
                  <c:v>36</c:v>
                </c:pt>
                <c:pt idx="78">
                  <c:v>63</c:v>
                </c:pt>
                <c:pt idx="79">
                  <c:v>83</c:v>
                </c:pt>
                <c:pt idx="80">
                  <c:v>66</c:v>
                </c:pt>
                <c:pt idx="81">
                  <c:v>49</c:v>
                </c:pt>
                <c:pt idx="82">
                  <c:v>24</c:v>
                </c:pt>
                <c:pt idx="83">
                  <c:v>62.3</c:v>
                </c:pt>
                <c:pt idx="84">
                  <c:v>52.7</c:v>
                </c:pt>
                <c:pt idx="85">
                  <c:v>62.8</c:v>
                </c:pt>
                <c:pt idx="86">
                  <c:v>51.3</c:v>
                </c:pt>
                <c:pt idx="87">
                  <c:v>72.400000000000006</c:v>
                </c:pt>
                <c:pt idx="88">
                  <c:v>40.5</c:v>
                </c:pt>
                <c:pt idx="89">
                  <c:v>15</c:v>
                </c:pt>
                <c:pt idx="90">
                  <c:v>13</c:v>
                </c:pt>
                <c:pt idx="91">
                  <c:v>36</c:v>
                </c:pt>
                <c:pt idx="92">
                  <c:v>26</c:v>
                </c:pt>
                <c:pt idx="93">
                  <c:v>24</c:v>
                </c:pt>
                <c:pt idx="94">
                  <c:v>54.9</c:v>
                </c:pt>
                <c:pt idx="95">
                  <c:v>55.3</c:v>
                </c:pt>
                <c:pt idx="96">
                  <c:v>83.8</c:v>
                </c:pt>
                <c:pt idx="97">
                  <c:v>46.3</c:v>
                </c:pt>
                <c:pt idx="98">
                  <c:v>52</c:v>
                </c:pt>
                <c:pt idx="99">
                  <c:v>61</c:v>
                </c:pt>
                <c:pt idx="100">
                  <c:v>51</c:v>
                </c:pt>
                <c:pt idx="101">
                  <c:v>55</c:v>
                </c:pt>
                <c:pt idx="102">
                  <c:v>48</c:v>
                </c:pt>
                <c:pt idx="103">
                  <c:v>63.1</c:v>
                </c:pt>
                <c:pt idx="104">
                  <c:v>26</c:v>
                </c:pt>
                <c:pt idx="106">
                  <c:v>49.607746212121214</c:v>
                </c:pt>
                <c:pt idx="107">
                  <c:v>63.363636363636367</c:v>
                </c:pt>
                <c:pt idx="108">
                  <c:v>64.125</c:v>
                </c:pt>
                <c:pt idx="109">
                  <c:v>57.083333333333336</c:v>
                </c:pt>
                <c:pt idx="110">
                  <c:v>15</c:v>
                </c:pt>
                <c:pt idx="111">
                  <c:v>58.4</c:v>
                </c:pt>
                <c:pt idx="112">
                  <c:v>25.5</c:v>
                </c:pt>
                <c:pt idx="113">
                  <c:v>59.64</c:v>
                </c:pt>
                <c:pt idx="114">
                  <c:v>53.75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44736"/>
        <c:axId val="109862912"/>
      </c:lineChart>
      <c:catAx>
        <c:axId val="109844736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9862912"/>
        <c:crosses val="autoZero"/>
        <c:auto val="1"/>
        <c:lblAlgn val="ctr"/>
        <c:lblOffset val="100"/>
        <c:noMultiLvlLbl val="0"/>
      </c:catAx>
      <c:valAx>
        <c:axId val="109862912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9844736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.17456477288998742"/>
          <c:y val="2.0234705298709171E-2"/>
          <c:w val="0.7946695103733461"/>
          <c:h val="4.21263803203439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Химия  </a:t>
            </a:r>
            <a:r>
              <a:rPr lang="ru-RU" b="1" baseline="0"/>
              <a:t>11 ЕГЭ 2021-2025</a:t>
            </a:r>
            <a:endParaRPr lang="ru-RU" b="1"/>
          </a:p>
        </c:rich>
      </c:tx>
      <c:layout>
        <c:manualLayout>
          <c:xMode val="edge"/>
          <c:yMode val="edge"/>
          <c:x val="3.3992560158844436E-2"/>
          <c:y val="1.49082891220364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165163132275617E-2"/>
          <c:y val="7.5524789030623485E-2"/>
          <c:w val="0.97796161806453574"/>
          <c:h val="0.57491624533281427"/>
        </c:manualLayout>
      </c:layout>
      <c:lineChart>
        <c:grouping val="standard"/>
        <c:varyColors val="0"/>
        <c:ser>
          <c:idx val="6"/>
          <c:order val="0"/>
          <c:tx>
            <c:v>2025 ср. балл по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'Химия-11 диаграмма'!$B$5:$B$119</c:f>
              <c:strCache>
                <c:ptCount val="115"/>
                <c:pt idx="0">
                  <c:v>ЖЕЛЕЗНОДОРОЖНЫЙ РАЙОН</c:v>
                </c:pt>
                <c:pt idx="1">
                  <c:v>МАОУ Гимназия № 9</c:v>
                </c:pt>
                <c:pt idx="2">
                  <c:v>МБОУ СШ № 86 </c:v>
                </c:pt>
                <c:pt idx="3">
                  <c:v>МАОУ Лицей № 7 </c:v>
                </c:pt>
                <c:pt idx="4">
                  <c:v>МАОУ СШ № 12</c:v>
                </c:pt>
                <c:pt idx="5">
                  <c:v>МАОУ СШ № 32</c:v>
                </c:pt>
                <c:pt idx="6">
                  <c:v>МАОУ Лицей № 28</c:v>
                </c:pt>
                <c:pt idx="7">
                  <c:v>МАОУ СШ № 19</c:v>
                </c:pt>
                <c:pt idx="8">
                  <c:v>МАОУ Гимназия № 8</c:v>
                </c:pt>
                <c:pt idx="9">
                  <c:v>КИРОВСКИЙ РАЙОН</c:v>
                </c:pt>
                <c:pt idx="10">
                  <c:v>МАОУ СШ № 46</c:v>
                </c:pt>
                <c:pt idx="11">
                  <c:v>МАОУ Гимназия № 10</c:v>
                </c:pt>
                <c:pt idx="12">
                  <c:v>МАОУ СШ № 90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Гимназия № 6</c:v>
                </c:pt>
                <c:pt idx="16">
                  <c:v>МАОУ СШ № 55</c:v>
                </c:pt>
                <c:pt idx="17">
                  <c:v>МАОУ СШ № 8 "Созидание"</c:v>
                </c:pt>
                <c:pt idx="18">
                  <c:v>МАОУ СШ № 63</c:v>
                </c:pt>
                <c:pt idx="19">
                  <c:v>МАОУ Гимназия № 4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12</c:v>
                </c:pt>
                <c:pt idx="24">
                  <c:v>МБОУ Гимназия № 7</c:v>
                </c:pt>
                <c:pt idx="25">
                  <c:v>МБОУ СШ № 94</c:v>
                </c:pt>
                <c:pt idx="26">
                  <c:v>МАОУ СШ № 89</c:v>
                </c:pt>
                <c:pt idx="27">
                  <c:v>МАОУ СШ № 53</c:v>
                </c:pt>
                <c:pt idx="28">
                  <c:v>МАОУ Лицей № 3</c:v>
                </c:pt>
                <c:pt idx="29">
                  <c:v>МБОУ СШ № 31</c:v>
                </c:pt>
                <c:pt idx="30">
                  <c:v>МБОУ СШ № 64</c:v>
                </c:pt>
                <c:pt idx="31">
                  <c:v>МАОУ СШ № 148</c:v>
                </c:pt>
                <c:pt idx="32">
                  <c:v>МАОУ Гимназия № 11 </c:v>
                </c:pt>
                <c:pt idx="33">
                  <c:v>МАОУ СШ № 65</c:v>
                </c:pt>
                <c:pt idx="34">
                  <c:v>МАОУ СШ № 16</c:v>
                </c:pt>
                <c:pt idx="35">
                  <c:v>МАОУ Гимназия № 15</c:v>
                </c:pt>
                <c:pt idx="36">
                  <c:v>МБОУ СШ № 79</c:v>
                </c:pt>
                <c:pt idx="37">
                  <c:v>МАОУ СШ № 50</c:v>
                </c:pt>
                <c:pt idx="38">
                  <c:v>МБОУ СШ № 13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МАОУ СШ № 3</c:v>
                </c:pt>
                <c:pt idx="42">
                  <c:v>МБОУ СШ № 159</c:v>
                </c:pt>
                <c:pt idx="43">
                  <c:v>МБОУ Лицей № 8</c:v>
                </c:pt>
                <c:pt idx="44">
                  <c:v>МАОУ Школа-интернат № 1</c:v>
                </c:pt>
                <c:pt idx="45">
                  <c:v>МАОУ Лицей № 1</c:v>
                </c:pt>
                <c:pt idx="46">
                  <c:v>МБОУ СШ № 133</c:v>
                </c:pt>
                <c:pt idx="47">
                  <c:v>МАОУ "КУГ № 1 - Универс"</c:v>
                </c:pt>
                <c:pt idx="48">
                  <c:v>МАОУ Гимназия № 13 "Академ"</c:v>
                </c:pt>
                <c:pt idx="49">
                  <c:v>МБОУ СШ № 95</c:v>
                </c:pt>
                <c:pt idx="50">
                  <c:v>МБОУ СШ № 99</c:v>
                </c:pt>
                <c:pt idx="51">
                  <c:v>МБОУ Гимназия № 3</c:v>
                </c:pt>
                <c:pt idx="52">
                  <c:v>МБОУ СШ № 84</c:v>
                </c:pt>
                <c:pt idx="53">
                  <c:v>МАОУ СШ № 82</c:v>
                </c:pt>
                <c:pt idx="54">
                  <c:v>МАОУ СШ № 72 </c:v>
                </c:pt>
                <c:pt idx="55">
                  <c:v>МБОУ СШ № 73</c:v>
                </c:pt>
                <c:pt idx="56">
                  <c:v>МБОУ Лицей № 10</c:v>
                </c:pt>
                <c:pt idx="57">
                  <c:v>МБОУ СШ № 21</c:v>
                </c:pt>
                <c:pt idx="58">
                  <c:v>МБОУ СШ № 30</c:v>
                </c:pt>
                <c:pt idx="59">
                  <c:v>МБОУ СШ № 36</c:v>
                </c:pt>
                <c:pt idx="60">
                  <c:v>СВЕРДЛОВСКИЙ РАЙОН</c:v>
                </c:pt>
                <c:pt idx="61">
                  <c:v>МАОУ Лицей № 9 "Лидер"</c:v>
                </c:pt>
                <c:pt idx="62">
                  <c:v>МАОУ СШ № 45</c:v>
                </c:pt>
                <c:pt idx="63">
                  <c:v>МАОУ СШ № 6</c:v>
                </c:pt>
                <c:pt idx="64">
                  <c:v>МАОУ СШ № 158 "Грани"</c:v>
                </c:pt>
                <c:pt idx="65">
                  <c:v>МАОУ СШ № 42</c:v>
                </c:pt>
                <c:pt idx="66">
                  <c:v>МАОУ СШ № 76</c:v>
                </c:pt>
                <c:pt idx="67">
                  <c:v>МАОУ СШ № 137</c:v>
                </c:pt>
                <c:pt idx="68">
                  <c:v>МБОУ СШ № 62</c:v>
                </c:pt>
                <c:pt idx="69">
                  <c:v>МАОУ СШ № 17</c:v>
                </c:pt>
                <c:pt idx="70">
                  <c:v>МАОУ Гимназия № 14</c:v>
                </c:pt>
                <c:pt idx="71">
                  <c:v>МАОУ СШ № 23</c:v>
                </c:pt>
                <c:pt idx="72">
                  <c:v>МАОУ СШ № 93</c:v>
                </c:pt>
                <c:pt idx="73">
                  <c:v>МАОУ СШ № 78</c:v>
                </c:pt>
                <c:pt idx="74">
                  <c:v>МАОУ СШ № 34</c:v>
                </c:pt>
                <c:pt idx="75">
                  <c:v>СОВЕТСКИЙ РАЙОН</c:v>
                </c:pt>
                <c:pt idx="76">
                  <c:v>МАОУ СШ № 144</c:v>
                </c:pt>
                <c:pt idx="77">
                  <c:v>МАОУ СШ № 141</c:v>
                </c:pt>
                <c:pt idx="78">
                  <c:v>МАОУ СШ № 108</c:v>
                </c:pt>
                <c:pt idx="79">
                  <c:v>МАОУ СШ № 69</c:v>
                </c:pt>
                <c:pt idx="80">
                  <c:v>МАОУ СШ № 18</c:v>
                </c:pt>
                <c:pt idx="81">
                  <c:v>МАОУ СШ № 156</c:v>
                </c:pt>
                <c:pt idx="82">
                  <c:v>МАОУ СШ № 151</c:v>
                </c:pt>
                <c:pt idx="83">
                  <c:v>МАОУ СШ № 24</c:v>
                </c:pt>
                <c:pt idx="84">
                  <c:v>МАОУ СШ № 85</c:v>
                </c:pt>
                <c:pt idx="85">
                  <c:v>МАОУ СШ № 91</c:v>
                </c:pt>
                <c:pt idx="86">
                  <c:v>МАОУ СШ № 149</c:v>
                </c:pt>
                <c:pt idx="87">
                  <c:v>МАОУ СШ № 98</c:v>
                </c:pt>
                <c:pt idx="88">
                  <c:v>МАОУ СШ № 134</c:v>
                </c:pt>
                <c:pt idx="89">
                  <c:v>МАОУ СШ № 150</c:v>
                </c:pt>
                <c:pt idx="90">
                  <c:v>МАОУ СШ № 143</c:v>
                </c:pt>
                <c:pt idx="91">
                  <c:v>МАОУ СШ № 129</c:v>
                </c:pt>
                <c:pt idx="92">
                  <c:v>МАОУ СШ № 152</c:v>
                </c:pt>
                <c:pt idx="93">
                  <c:v>МАОУ СШ № 154</c:v>
                </c:pt>
                <c:pt idx="94">
                  <c:v>МАОУ СШ № 5</c:v>
                </c:pt>
                <c:pt idx="95">
                  <c:v>МАОУ СШ № 66</c:v>
                </c:pt>
                <c:pt idx="96">
                  <c:v>МАОУ СШ № 145</c:v>
                </c:pt>
                <c:pt idx="97">
                  <c:v>МАОУ СШ № 7</c:v>
                </c:pt>
                <c:pt idx="98">
                  <c:v>МАОУ СШ № 1</c:v>
                </c:pt>
                <c:pt idx="99">
                  <c:v>МАОУ СШ № 121</c:v>
                </c:pt>
                <c:pt idx="100">
                  <c:v>МАОУ СШ № 157</c:v>
                </c:pt>
                <c:pt idx="101">
                  <c:v>МАОУ СШ № 147</c:v>
                </c:pt>
                <c:pt idx="102">
                  <c:v>МАОУ СШ № 115</c:v>
                </c:pt>
                <c:pt idx="103">
                  <c:v>МАОУ СШ № 139</c:v>
                </c:pt>
                <c:pt idx="104">
                  <c:v>МБОУ СШ № 2</c:v>
                </c:pt>
                <c:pt idx="105">
                  <c:v>МБОУ СШ № 56</c:v>
                </c:pt>
                <c:pt idx="106">
                  <c:v>ЦЕНТРАЛЬНЫЙ РАЙОН</c:v>
                </c:pt>
                <c:pt idx="107">
                  <c:v>МБОУ СШ № 27</c:v>
                </c:pt>
                <c:pt idx="108">
                  <c:v>МБОУ СШ № 10 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МАОУ Гимназия № 2</c:v>
                </c:pt>
                <c:pt idx="112">
                  <c:v>МАОУ СШ "Комплекс Покровский"</c:v>
                </c:pt>
                <c:pt idx="113">
                  <c:v>МАОУ СШ № 155</c:v>
                </c:pt>
                <c:pt idx="114">
                  <c:v>МБОУ СШ № 4</c:v>
                </c:pt>
              </c:strCache>
            </c:strRef>
          </c:cat>
          <c:val>
            <c:numRef>
              <c:f>'Химия-11 диаграмма'!$E$5:$E$119</c:f>
              <c:numCache>
                <c:formatCode>General</c:formatCode>
                <c:ptCount val="115"/>
                <c:pt idx="0">
                  <c:v>64.319999999999993</c:v>
                </c:pt>
                <c:pt idx="1">
                  <c:v>64.319999999999993</c:v>
                </c:pt>
                <c:pt idx="2">
                  <c:v>64.319999999999993</c:v>
                </c:pt>
                <c:pt idx="3">
                  <c:v>64.319999999999993</c:v>
                </c:pt>
                <c:pt idx="4">
                  <c:v>64.319999999999993</c:v>
                </c:pt>
                <c:pt idx="5">
                  <c:v>64.319999999999993</c:v>
                </c:pt>
                <c:pt idx="6">
                  <c:v>64.319999999999993</c:v>
                </c:pt>
                <c:pt idx="7">
                  <c:v>64.319999999999993</c:v>
                </c:pt>
                <c:pt idx="8">
                  <c:v>64.319999999999993</c:v>
                </c:pt>
                <c:pt idx="9">
                  <c:v>64.319999999999993</c:v>
                </c:pt>
                <c:pt idx="10">
                  <c:v>64.319999999999993</c:v>
                </c:pt>
                <c:pt idx="11">
                  <c:v>64.319999999999993</c:v>
                </c:pt>
                <c:pt idx="12">
                  <c:v>64.319999999999993</c:v>
                </c:pt>
                <c:pt idx="13">
                  <c:v>64.319999999999993</c:v>
                </c:pt>
                <c:pt idx="14">
                  <c:v>64.319999999999993</c:v>
                </c:pt>
                <c:pt idx="15">
                  <c:v>64.319999999999993</c:v>
                </c:pt>
                <c:pt idx="16">
                  <c:v>64.319999999999993</c:v>
                </c:pt>
                <c:pt idx="17">
                  <c:v>64.319999999999993</c:v>
                </c:pt>
                <c:pt idx="18">
                  <c:v>64.319999999999993</c:v>
                </c:pt>
                <c:pt idx="19">
                  <c:v>64.319999999999993</c:v>
                </c:pt>
                <c:pt idx="20">
                  <c:v>64.319999999999993</c:v>
                </c:pt>
                <c:pt idx="21">
                  <c:v>64.319999999999993</c:v>
                </c:pt>
                <c:pt idx="22">
                  <c:v>64.319999999999993</c:v>
                </c:pt>
                <c:pt idx="23">
                  <c:v>64.319999999999993</c:v>
                </c:pt>
                <c:pt idx="24">
                  <c:v>64.319999999999993</c:v>
                </c:pt>
                <c:pt idx="25">
                  <c:v>64.319999999999993</c:v>
                </c:pt>
                <c:pt idx="26">
                  <c:v>64.319999999999993</c:v>
                </c:pt>
                <c:pt idx="27">
                  <c:v>64.319999999999993</c:v>
                </c:pt>
                <c:pt idx="28">
                  <c:v>64.319999999999993</c:v>
                </c:pt>
                <c:pt idx="29">
                  <c:v>64.319999999999993</c:v>
                </c:pt>
                <c:pt idx="30">
                  <c:v>64.319999999999993</c:v>
                </c:pt>
                <c:pt idx="31">
                  <c:v>64.319999999999993</c:v>
                </c:pt>
                <c:pt idx="32">
                  <c:v>64.319999999999993</c:v>
                </c:pt>
                <c:pt idx="33">
                  <c:v>64.319999999999993</c:v>
                </c:pt>
                <c:pt idx="34">
                  <c:v>64.319999999999993</c:v>
                </c:pt>
                <c:pt idx="35">
                  <c:v>64.319999999999993</c:v>
                </c:pt>
                <c:pt idx="36">
                  <c:v>64.319999999999993</c:v>
                </c:pt>
                <c:pt idx="37">
                  <c:v>64.319999999999993</c:v>
                </c:pt>
                <c:pt idx="38">
                  <c:v>64.319999999999993</c:v>
                </c:pt>
                <c:pt idx="39">
                  <c:v>64.319999999999993</c:v>
                </c:pt>
                <c:pt idx="40">
                  <c:v>64.319999999999993</c:v>
                </c:pt>
                <c:pt idx="41">
                  <c:v>64.319999999999993</c:v>
                </c:pt>
                <c:pt idx="42">
                  <c:v>64.319999999999993</c:v>
                </c:pt>
                <c:pt idx="43">
                  <c:v>64.319999999999993</c:v>
                </c:pt>
                <c:pt idx="44">
                  <c:v>64.319999999999993</c:v>
                </c:pt>
                <c:pt idx="45">
                  <c:v>64.319999999999993</c:v>
                </c:pt>
                <c:pt idx="46">
                  <c:v>64.319999999999993</c:v>
                </c:pt>
                <c:pt idx="47">
                  <c:v>64.319999999999993</c:v>
                </c:pt>
                <c:pt idx="48">
                  <c:v>64.319999999999993</c:v>
                </c:pt>
                <c:pt idx="49">
                  <c:v>64.319999999999993</c:v>
                </c:pt>
                <c:pt idx="50">
                  <c:v>64.319999999999993</c:v>
                </c:pt>
                <c:pt idx="51">
                  <c:v>64.319999999999993</c:v>
                </c:pt>
                <c:pt idx="52">
                  <c:v>64.319999999999993</c:v>
                </c:pt>
                <c:pt idx="53">
                  <c:v>64.319999999999993</c:v>
                </c:pt>
                <c:pt idx="54">
                  <c:v>64.319999999999993</c:v>
                </c:pt>
                <c:pt idx="55">
                  <c:v>64.319999999999993</c:v>
                </c:pt>
                <c:pt idx="56">
                  <c:v>64.319999999999993</c:v>
                </c:pt>
                <c:pt idx="57">
                  <c:v>64.319999999999993</c:v>
                </c:pt>
                <c:pt idx="58">
                  <c:v>64.319999999999993</c:v>
                </c:pt>
                <c:pt idx="59">
                  <c:v>64.319999999999993</c:v>
                </c:pt>
                <c:pt idx="60">
                  <c:v>64.319999999999993</c:v>
                </c:pt>
                <c:pt idx="61">
                  <c:v>64.319999999999993</c:v>
                </c:pt>
                <c:pt idx="62">
                  <c:v>64.319999999999993</c:v>
                </c:pt>
                <c:pt idx="63">
                  <c:v>64.319999999999993</c:v>
                </c:pt>
                <c:pt idx="64">
                  <c:v>64.319999999999993</c:v>
                </c:pt>
                <c:pt idx="65">
                  <c:v>64.319999999999993</c:v>
                </c:pt>
                <c:pt idx="66">
                  <c:v>64.319999999999993</c:v>
                </c:pt>
                <c:pt idx="67">
                  <c:v>64.319999999999993</c:v>
                </c:pt>
                <c:pt idx="68">
                  <c:v>64.319999999999993</c:v>
                </c:pt>
                <c:pt idx="69">
                  <c:v>64.319999999999993</c:v>
                </c:pt>
                <c:pt idx="70">
                  <c:v>64.319999999999993</c:v>
                </c:pt>
                <c:pt idx="71">
                  <c:v>64.319999999999993</c:v>
                </c:pt>
                <c:pt idx="72">
                  <c:v>64.319999999999993</c:v>
                </c:pt>
                <c:pt idx="73">
                  <c:v>64.319999999999993</c:v>
                </c:pt>
                <c:pt idx="74">
                  <c:v>64.319999999999993</c:v>
                </c:pt>
                <c:pt idx="75">
                  <c:v>64.319999999999993</c:v>
                </c:pt>
                <c:pt idx="76">
                  <c:v>64.319999999999993</c:v>
                </c:pt>
                <c:pt idx="77">
                  <c:v>64.319999999999993</c:v>
                </c:pt>
                <c:pt idx="78">
                  <c:v>64.319999999999993</c:v>
                </c:pt>
                <c:pt idx="79">
                  <c:v>64.319999999999993</c:v>
                </c:pt>
                <c:pt idx="80">
                  <c:v>64.319999999999993</c:v>
                </c:pt>
                <c:pt idx="81">
                  <c:v>64.319999999999993</c:v>
                </c:pt>
                <c:pt idx="82">
                  <c:v>64.319999999999993</c:v>
                </c:pt>
                <c:pt idx="83">
                  <c:v>64.319999999999993</c:v>
                </c:pt>
                <c:pt idx="84">
                  <c:v>64.319999999999993</c:v>
                </c:pt>
                <c:pt idx="85">
                  <c:v>64.319999999999993</c:v>
                </c:pt>
                <c:pt idx="86">
                  <c:v>64.319999999999993</c:v>
                </c:pt>
                <c:pt idx="87">
                  <c:v>64.319999999999993</c:v>
                </c:pt>
                <c:pt idx="88">
                  <c:v>64.319999999999993</c:v>
                </c:pt>
                <c:pt idx="89">
                  <c:v>64.319999999999993</c:v>
                </c:pt>
                <c:pt idx="90">
                  <c:v>64.319999999999993</c:v>
                </c:pt>
                <c:pt idx="91">
                  <c:v>64.319999999999993</c:v>
                </c:pt>
                <c:pt idx="92">
                  <c:v>64.319999999999993</c:v>
                </c:pt>
                <c:pt idx="93">
                  <c:v>64.319999999999993</c:v>
                </c:pt>
                <c:pt idx="94">
                  <c:v>64.319999999999993</c:v>
                </c:pt>
                <c:pt idx="95">
                  <c:v>64.319999999999993</c:v>
                </c:pt>
                <c:pt idx="96">
                  <c:v>64.319999999999993</c:v>
                </c:pt>
                <c:pt idx="97">
                  <c:v>64.319999999999993</c:v>
                </c:pt>
                <c:pt idx="98">
                  <c:v>64.319999999999993</c:v>
                </c:pt>
                <c:pt idx="99">
                  <c:v>64.319999999999993</c:v>
                </c:pt>
                <c:pt idx="100">
                  <c:v>64.319999999999993</c:v>
                </c:pt>
                <c:pt idx="101">
                  <c:v>64.319999999999993</c:v>
                </c:pt>
                <c:pt idx="102">
                  <c:v>64.319999999999993</c:v>
                </c:pt>
                <c:pt idx="103">
                  <c:v>64.319999999999993</c:v>
                </c:pt>
                <c:pt idx="104">
                  <c:v>64.319999999999993</c:v>
                </c:pt>
                <c:pt idx="105">
                  <c:v>64.319999999999993</c:v>
                </c:pt>
                <c:pt idx="106">
                  <c:v>64.319999999999993</c:v>
                </c:pt>
                <c:pt idx="107">
                  <c:v>64.319999999999993</c:v>
                </c:pt>
                <c:pt idx="108">
                  <c:v>64.319999999999993</c:v>
                </c:pt>
                <c:pt idx="109">
                  <c:v>64.319999999999993</c:v>
                </c:pt>
                <c:pt idx="110">
                  <c:v>64.319999999999993</c:v>
                </c:pt>
                <c:pt idx="111">
                  <c:v>64.319999999999993</c:v>
                </c:pt>
                <c:pt idx="112">
                  <c:v>64.319999999999993</c:v>
                </c:pt>
                <c:pt idx="113">
                  <c:v>64.319999999999993</c:v>
                </c:pt>
                <c:pt idx="114">
                  <c:v>64.319999999999993</c:v>
                </c:pt>
              </c:numCache>
            </c:numRef>
          </c:val>
          <c:smooth val="0"/>
        </c:ser>
        <c:ser>
          <c:idx val="7"/>
          <c:order val="1"/>
          <c:tx>
            <c:v>2025 ср. балл ОУ</c:v>
          </c:tx>
          <c:spPr>
            <a:ln w="25400">
              <a:solidFill>
                <a:srgbClr val="FF33CC"/>
              </a:solidFill>
            </a:ln>
          </c:spPr>
          <c:marker>
            <c:symbol val="none"/>
          </c:marker>
          <c:cat>
            <c:strRef>
              <c:f>'Химия-11 диаграмма'!$B$5:$B$119</c:f>
              <c:strCache>
                <c:ptCount val="115"/>
                <c:pt idx="0">
                  <c:v>ЖЕЛЕЗНОДОРОЖНЫЙ РАЙОН</c:v>
                </c:pt>
                <c:pt idx="1">
                  <c:v>МАОУ Гимназия № 9</c:v>
                </c:pt>
                <c:pt idx="2">
                  <c:v>МБОУ СШ № 86 </c:v>
                </c:pt>
                <c:pt idx="3">
                  <c:v>МАОУ Лицей № 7 </c:v>
                </c:pt>
                <c:pt idx="4">
                  <c:v>МАОУ СШ № 12</c:v>
                </c:pt>
                <c:pt idx="5">
                  <c:v>МАОУ СШ № 32</c:v>
                </c:pt>
                <c:pt idx="6">
                  <c:v>МАОУ Лицей № 28</c:v>
                </c:pt>
                <c:pt idx="7">
                  <c:v>МАОУ СШ № 19</c:v>
                </c:pt>
                <c:pt idx="8">
                  <c:v>МАОУ Гимназия № 8</c:v>
                </c:pt>
                <c:pt idx="9">
                  <c:v>КИРОВСКИЙ РАЙОН</c:v>
                </c:pt>
                <c:pt idx="10">
                  <c:v>МАОУ СШ № 46</c:v>
                </c:pt>
                <c:pt idx="11">
                  <c:v>МАОУ Гимназия № 10</c:v>
                </c:pt>
                <c:pt idx="12">
                  <c:v>МАОУ СШ № 90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Гимназия № 6</c:v>
                </c:pt>
                <c:pt idx="16">
                  <c:v>МАОУ СШ № 55</c:v>
                </c:pt>
                <c:pt idx="17">
                  <c:v>МАОУ СШ № 8 "Созидание"</c:v>
                </c:pt>
                <c:pt idx="18">
                  <c:v>МАОУ СШ № 63</c:v>
                </c:pt>
                <c:pt idx="19">
                  <c:v>МАОУ Гимназия № 4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12</c:v>
                </c:pt>
                <c:pt idx="24">
                  <c:v>МБОУ Гимназия № 7</c:v>
                </c:pt>
                <c:pt idx="25">
                  <c:v>МБОУ СШ № 94</c:v>
                </c:pt>
                <c:pt idx="26">
                  <c:v>МАОУ СШ № 89</c:v>
                </c:pt>
                <c:pt idx="27">
                  <c:v>МАОУ СШ № 53</c:v>
                </c:pt>
                <c:pt idx="28">
                  <c:v>МАОУ Лицей № 3</c:v>
                </c:pt>
                <c:pt idx="29">
                  <c:v>МБОУ СШ № 31</c:v>
                </c:pt>
                <c:pt idx="30">
                  <c:v>МБОУ СШ № 64</c:v>
                </c:pt>
                <c:pt idx="31">
                  <c:v>МАОУ СШ № 148</c:v>
                </c:pt>
                <c:pt idx="32">
                  <c:v>МАОУ Гимназия № 11 </c:v>
                </c:pt>
                <c:pt idx="33">
                  <c:v>МАОУ СШ № 65</c:v>
                </c:pt>
                <c:pt idx="34">
                  <c:v>МАОУ СШ № 16</c:v>
                </c:pt>
                <c:pt idx="35">
                  <c:v>МАОУ Гимназия № 15</c:v>
                </c:pt>
                <c:pt idx="36">
                  <c:v>МБОУ СШ № 79</c:v>
                </c:pt>
                <c:pt idx="37">
                  <c:v>МАОУ СШ № 50</c:v>
                </c:pt>
                <c:pt idx="38">
                  <c:v>МБОУ СШ № 13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МАОУ СШ № 3</c:v>
                </c:pt>
                <c:pt idx="42">
                  <c:v>МБОУ СШ № 159</c:v>
                </c:pt>
                <c:pt idx="43">
                  <c:v>МБОУ Лицей № 8</c:v>
                </c:pt>
                <c:pt idx="44">
                  <c:v>МАОУ Школа-интернат № 1</c:v>
                </c:pt>
                <c:pt idx="45">
                  <c:v>МАОУ Лицей № 1</c:v>
                </c:pt>
                <c:pt idx="46">
                  <c:v>МБОУ СШ № 133</c:v>
                </c:pt>
                <c:pt idx="47">
                  <c:v>МАОУ "КУГ № 1 - Универс"</c:v>
                </c:pt>
                <c:pt idx="48">
                  <c:v>МАОУ Гимназия № 13 "Академ"</c:v>
                </c:pt>
                <c:pt idx="49">
                  <c:v>МБОУ СШ № 95</c:v>
                </c:pt>
                <c:pt idx="50">
                  <c:v>МБОУ СШ № 99</c:v>
                </c:pt>
                <c:pt idx="51">
                  <c:v>МБОУ Гимназия № 3</c:v>
                </c:pt>
                <c:pt idx="52">
                  <c:v>МБОУ СШ № 84</c:v>
                </c:pt>
                <c:pt idx="53">
                  <c:v>МАОУ СШ № 82</c:v>
                </c:pt>
                <c:pt idx="54">
                  <c:v>МАОУ СШ № 72 </c:v>
                </c:pt>
                <c:pt idx="55">
                  <c:v>МБОУ СШ № 73</c:v>
                </c:pt>
                <c:pt idx="56">
                  <c:v>МБОУ Лицей № 10</c:v>
                </c:pt>
                <c:pt idx="57">
                  <c:v>МБОУ СШ № 21</c:v>
                </c:pt>
                <c:pt idx="58">
                  <c:v>МБОУ СШ № 30</c:v>
                </c:pt>
                <c:pt idx="59">
                  <c:v>МБОУ СШ № 36</c:v>
                </c:pt>
                <c:pt idx="60">
                  <c:v>СВЕРДЛОВСКИЙ РАЙОН</c:v>
                </c:pt>
                <c:pt idx="61">
                  <c:v>МАОУ Лицей № 9 "Лидер"</c:v>
                </c:pt>
                <c:pt idx="62">
                  <c:v>МАОУ СШ № 45</c:v>
                </c:pt>
                <c:pt idx="63">
                  <c:v>МАОУ СШ № 6</c:v>
                </c:pt>
                <c:pt idx="64">
                  <c:v>МАОУ СШ № 158 "Грани"</c:v>
                </c:pt>
                <c:pt idx="65">
                  <c:v>МАОУ СШ № 42</c:v>
                </c:pt>
                <c:pt idx="66">
                  <c:v>МАОУ СШ № 76</c:v>
                </c:pt>
                <c:pt idx="67">
                  <c:v>МАОУ СШ № 137</c:v>
                </c:pt>
                <c:pt idx="68">
                  <c:v>МБОУ СШ № 62</c:v>
                </c:pt>
                <c:pt idx="69">
                  <c:v>МАОУ СШ № 17</c:v>
                </c:pt>
                <c:pt idx="70">
                  <c:v>МАОУ Гимназия № 14</c:v>
                </c:pt>
                <c:pt idx="71">
                  <c:v>МАОУ СШ № 23</c:v>
                </c:pt>
                <c:pt idx="72">
                  <c:v>МАОУ СШ № 93</c:v>
                </c:pt>
                <c:pt idx="73">
                  <c:v>МАОУ СШ № 78</c:v>
                </c:pt>
                <c:pt idx="74">
                  <c:v>МАОУ СШ № 34</c:v>
                </c:pt>
                <c:pt idx="75">
                  <c:v>СОВЕТСКИЙ РАЙОН</c:v>
                </c:pt>
                <c:pt idx="76">
                  <c:v>МАОУ СШ № 144</c:v>
                </c:pt>
                <c:pt idx="77">
                  <c:v>МАОУ СШ № 141</c:v>
                </c:pt>
                <c:pt idx="78">
                  <c:v>МАОУ СШ № 108</c:v>
                </c:pt>
                <c:pt idx="79">
                  <c:v>МАОУ СШ № 69</c:v>
                </c:pt>
                <c:pt idx="80">
                  <c:v>МАОУ СШ № 18</c:v>
                </c:pt>
                <c:pt idx="81">
                  <c:v>МАОУ СШ № 156</c:v>
                </c:pt>
                <c:pt idx="82">
                  <c:v>МАОУ СШ № 151</c:v>
                </c:pt>
                <c:pt idx="83">
                  <c:v>МАОУ СШ № 24</c:v>
                </c:pt>
                <c:pt idx="84">
                  <c:v>МАОУ СШ № 85</c:v>
                </c:pt>
                <c:pt idx="85">
                  <c:v>МАОУ СШ № 91</c:v>
                </c:pt>
                <c:pt idx="86">
                  <c:v>МАОУ СШ № 149</c:v>
                </c:pt>
                <c:pt idx="87">
                  <c:v>МАОУ СШ № 98</c:v>
                </c:pt>
                <c:pt idx="88">
                  <c:v>МАОУ СШ № 134</c:v>
                </c:pt>
                <c:pt idx="89">
                  <c:v>МАОУ СШ № 150</c:v>
                </c:pt>
                <c:pt idx="90">
                  <c:v>МАОУ СШ № 143</c:v>
                </c:pt>
                <c:pt idx="91">
                  <c:v>МАОУ СШ № 129</c:v>
                </c:pt>
                <c:pt idx="92">
                  <c:v>МАОУ СШ № 152</c:v>
                </c:pt>
                <c:pt idx="93">
                  <c:v>МАОУ СШ № 154</c:v>
                </c:pt>
                <c:pt idx="94">
                  <c:v>МАОУ СШ № 5</c:v>
                </c:pt>
                <c:pt idx="95">
                  <c:v>МАОУ СШ № 66</c:v>
                </c:pt>
                <c:pt idx="96">
                  <c:v>МАОУ СШ № 145</c:v>
                </c:pt>
                <c:pt idx="97">
                  <c:v>МАОУ СШ № 7</c:v>
                </c:pt>
                <c:pt idx="98">
                  <c:v>МАОУ СШ № 1</c:v>
                </c:pt>
                <c:pt idx="99">
                  <c:v>МАОУ СШ № 121</c:v>
                </c:pt>
                <c:pt idx="100">
                  <c:v>МАОУ СШ № 157</c:v>
                </c:pt>
                <c:pt idx="101">
                  <c:v>МАОУ СШ № 147</c:v>
                </c:pt>
                <c:pt idx="102">
                  <c:v>МАОУ СШ № 115</c:v>
                </c:pt>
                <c:pt idx="103">
                  <c:v>МАОУ СШ № 139</c:v>
                </c:pt>
                <c:pt idx="104">
                  <c:v>МБОУ СШ № 2</c:v>
                </c:pt>
                <c:pt idx="105">
                  <c:v>МБОУ СШ № 56</c:v>
                </c:pt>
                <c:pt idx="106">
                  <c:v>ЦЕНТРАЛЬНЫЙ РАЙОН</c:v>
                </c:pt>
                <c:pt idx="107">
                  <c:v>МБОУ СШ № 27</c:v>
                </c:pt>
                <c:pt idx="108">
                  <c:v>МБОУ СШ № 10 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МАОУ Гимназия № 2</c:v>
                </c:pt>
                <c:pt idx="112">
                  <c:v>МАОУ СШ "Комплекс Покровский"</c:v>
                </c:pt>
                <c:pt idx="113">
                  <c:v>МАОУ СШ № 155</c:v>
                </c:pt>
                <c:pt idx="114">
                  <c:v>МБОУ СШ № 4</c:v>
                </c:pt>
              </c:strCache>
            </c:strRef>
          </c:cat>
          <c:val>
            <c:numRef>
              <c:f>'Химия-11 диаграмма'!$D$5:$D$119</c:f>
              <c:numCache>
                <c:formatCode>0.00</c:formatCode>
                <c:ptCount val="115"/>
                <c:pt idx="0">
                  <c:v>68.275000000000006</c:v>
                </c:pt>
                <c:pt idx="1">
                  <c:v>99</c:v>
                </c:pt>
                <c:pt idx="2">
                  <c:v>86</c:v>
                </c:pt>
                <c:pt idx="3">
                  <c:v>78.900000000000006</c:v>
                </c:pt>
                <c:pt idx="4">
                  <c:v>70</c:v>
                </c:pt>
                <c:pt idx="5">
                  <c:v>61</c:v>
                </c:pt>
                <c:pt idx="6">
                  <c:v>60.3</c:v>
                </c:pt>
                <c:pt idx="7">
                  <c:v>55</c:v>
                </c:pt>
                <c:pt idx="8">
                  <c:v>36</c:v>
                </c:pt>
                <c:pt idx="9">
                  <c:v>54.55</c:v>
                </c:pt>
                <c:pt idx="10">
                  <c:v>89.4</c:v>
                </c:pt>
                <c:pt idx="11">
                  <c:v>74.599999999999994</c:v>
                </c:pt>
                <c:pt idx="12">
                  <c:v>69.2</c:v>
                </c:pt>
                <c:pt idx="13">
                  <c:v>59</c:v>
                </c:pt>
                <c:pt idx="14">
                  <c:v>54.7</c:v>
                </c:pt>
                <c:pt idx="15">
                  <c:v>52.3</c:v>
                </c:pt>
                <c:pt idx="16">
                  <c:v>50</c:v>
                </c:pt>
                <c:pt idx="17">
                  <c:v>38.299999999999997</c:v>
                </c:pt>
                <c:pt idx="18">
                  <c:v>38</c:v>
                </c:pt>
                <c:pt idx="19">
                  <c:v>20</c:v>
                </c:pt>
                <c:pt idx="22">
                  <c:v>54.121428571428567</c:v>
                </c:pt>
                <c:pt idx="23">
                  <c:v>82.2</c:v>
                </c:pt>
                <c:pt idx="24">
                  <c:v>80.8</c:v>
                </c:pt>
                <c:pt idx="25">
                  <c:v>71.8</c:v>
                </c:pt>
                <c:pt idx="26">
                  <c:v>68.5</c:v>
                </c:pt>
                <c:pt idx="27">
                  <c:v>58.2</c:v>
                </c:pt>
                <c:pt idx="28">
                  <c:v>57.8</c:v>
                </c:pt>
                <c:pt idx="29">
                  <c:v>56</c:v>
                </c:pt>
                <c:pt idx="30">
                  <c:v>55</c:v>
                </c:pt>
                <c:pt idx="31">
                  <c:v>51.8</c:v>
                </c:pt>
                <c:pt idx="32">
                  <c:v>49.5</c:v>
                </c:pt>
                <c:pt idx="33">
                  <c:v>46</c:v>
                </c:pt>
                <c:pt idx="34">
                  <c:v>33.6</c:v>
                </c:pt>
                <c:pt idx="35">
                  <c:v>26.5</c:v>
                </c:pt>
                <c:pt idx="36">
                  <c:v>20</c:v>
                </c:pt>
                <c:pt idx="40">
                  <c:v>60.2470588235294</c:v>
                </c:pt>
                <c:pt idx="41">
                  <c:v>81.3</c:v>
                </c:pt>
                <c:pt idx="42">
                  <c:v>79.099999999999994</c:v>
                </c:pt>
                <c:pt idx="43">
                  <c:v>69.400000000000006</c:v>
                </c:pt>
                <c:pt idx="44">
                  <c:v>69.3</c:v>
                </c:pt>
                <c:pt idx="45">
                  <c:v>66.2</c:v>
                </c:pt>
                <c:pt idx="46">
                  <c:v>66</c:v>
                </c:pt>
                <c:pt idx="47">
                  <c:v>65.900000000000006</c:v>
                </c:pt>
                <c:pt idx="48">
                  <c:v>64.5</c:v>
                </c:pt>
                <c:pt idx="49">
                  <c:v>64</c:v>
                </c:pt>
                <c:pt idx="50">
                  <c:v>63.3</c:v>
                </c:pt>
                <c:pt idx="51">
                  <c:v>55.3</c:v>
                </c:pt>
                <c:pt idx="52">
                  <c:v>54.2</c:v>
                </c:pt>
                <c:pt idx="53">
                  <c:v>52.2</c:v>
                </c:pt>
                <c:pt idx="54">
                  <c:v>48</c:v>
                </c:pt>
                <c:pt idx="55">
                  <c:v>46</c:v>
                </c:pt>
                <c:pt idx="56">
                  <c:v>40.5</c:v>
                </c:pt>
                <c:pt idx="57">
                  <c:v>39</c:v>
                </c:pt>
                <c:pt idx="60">
                  <c:v>45.75714285714286</c:v>
                </c:pt>
                <c:pt idx="61">
                  <c:v>79</c:v>
                </c:pt>
                <c:pt idx="62">
                  <c:v>64.7</c:v>
                </c:pt>
                <c:pt idx="63">
                  <c:v>58.2</c:v>
                </c:pt>
                <c:pt idx="64">
                  <c:v>58</c:v>
                </c:pt>
                <c:pt idx="65">
                  <c:v>53</c:v>
                </c:pt>
                <c:pt idx="66">
                  <c:v>50.1</c:v>
                </c:pt>
                <c:pt idx="67">
                  <c:v>48.1</c:v>
                </c:pt>
                <c:pt idx="68">
                  <c:v>48</c:v>
                </c:pt>
                <c:pt idx="69">
                  <c:v>46</c:v>
                </c:pt>
                <c:pt idx="70">
                  <c:v>45</c:v>
                </c:pt>
                <c:pt idx="71">
                  <c:v>43</c:v>
                </c:pt>
                <c:pt idx="72">
                  <c:v>23.5</c:v>
                </c:pt>
                <c:pt idx="73">
                  <c:v>17</c:v>
                </c:pt>
                <c:pt idx="74">
                  <c:v>7</c:v>
                </c:pt>
                <c:pt idx="75">
                  <c:v>59.233076923076922</c:v>
                </c:pt>
                <c:pt idx="76">
                  <c:v>85.2</c:v>
                </c:pt>
                <c:pt idx="77">
                  <c:v>81.7</c:v>
                </c:pt>
                <c:pt idx="78">
                  <c:v>78.5</c:v>
                </c:pt>
                <c:pt idx="79">
                  <c:v>73.599999999999994</c:v>
                </c:pt>
                <c:pt idx="80">
                  <c:v>72</c:v>
                </c:pt>
                <c:pt idx="81">
                  <c:v>70.3</c:v>
                </c:pt>
                <c:pt idx="82">
                  <c:v>70.2</c:v>
                </c:pt>
                <c:pt idx="83">
                  <c:v>68.2</c:v>
                </c:pt>
                <c:pt idx="84">
                  <c:v>67.400000000000006</c:v>
                </c:pt>
                <c:pt idx="85">
                  <c:v>66.599999999999994</c:v>
                </c:pt>
                <c:pt idx="86">
                  <c:v>66</c:v>
                </c:pt>
                <c:pt idx="87">
                  <c:v>65.75</c:v>
                </c:pt>
                <c:pt idx="88">
                  <c:v>59.3</c:v>
                </c:pt>
                <c:pt idx="89">
                  <c:v>58</c:v>
                </c:pt>
                <c:pt idx="90">
                  <c:v>57.7</c:v>
                </c:pt>
                <c:pt idx="91">
                  <c:v>54</c:v>
                </c:pt>
                <c:pt idx="92">
                  <c:v>51.4</c:v>
                </c:pt>
                <c:pt idx="93">
                  <c:v>51.3</c:v>
                </c:pt>
                <c:pt idx="94">
                  <c:v>50.75</c:v>
                </c:pt>
                <c:pt idx="95">
                  <c:v>50.3</c:v>
                </c:pt>
                <c:pt idx="96">
                  <c:v>50</c:v>
                </c:pt>
                <c:pt idx="97">
                  <c:v>48.86</c:v>
                </c:pt>
                <c:pt idx="98">
                  <c:v>43</c:v>
                </c:pt>
                <c:pt idx="99">
                  <c:v>43</c:v>
                </c:pt>
                <c:pt idx="100">
                  <c:v>40</c:v>
                </c:pt>
                <c:pt idx="101">
                  <c:v>17</c:v>
                </c:pt>
                <c:pt idx="106">
                  <c:v>57.674285714285709</c:v>
                </c:pt>
                <c:pt idx="107">
                  <c:v>78</c:v>
                </c:pt>
                <c:pt idx="108">
                  <c:v>68.900000000000006</c:v>
                </c:pt>
                <c:pt idx="109">
                  <c:v>66.12</c:v>
                </c:pt>
                <c:pt idx="110">
                  <c:v>61.6</c:v>
                </c:pt>
                <c:pt idx="111">
                  <c:v>53.2</c:v>
                </c:pt>
                <c:pt idx="112">
                  <c:v>52.9</c:v>
                </c:pt>
                <c:pt idx="113">
                  <c:v>23</c:v>
                </c:pt>
              </c:numCache>
            </c:numRef>
          </c:val>
          <c:smooth val="0"/>
        </c:ser>
        <c:ser>
          <c:idx val="4"/>
          <c:order val="2"/>
          <c:tx>
            <c:v>2024 ср. балл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'Химия-11 диаграмма'!$B$5:$B$119</c:f>
              <c:strCache>
                <c:ptCount val="115"/>
                <c:pt idx="0">
                  <c:v>ЖЕЛЕЗНОДОРОЖНЫЙ РАЙОН</c:v>
                </c:pt>
                <c:pt idx="1">
                  <c:v>МАОУ Гимназия № 9</c:v>
                </c:pt>
                <c:pt idx="2">
                  <c:v>МБОУ СШ № 86 </c:v>
                </c:pt>
                <c:pt idx="3">
                  <c:v>МАОУ Лицей № 7 </c:v>
                </c:pt>
                <c:pt idx="4">
                  <c:v>МАОУ СШ № 12</c:v>
                </c:pt>
                <c:pt idx="5">
                  <c:v>МАОУ СШ № 32</c:v>
                </c:pt>
                <c:pt idx="6">
                  <c:v>МАОУ Лицей № 28</c:v>
                </c:pt>
                <c:pt idx="7">
                  <c:v>МАОУ СШ № 19</c:v>
                </c:pt>
                <c:pt idx="8">
                  <c:v>МАОУ Гимназия № 8</c:v>
                </c:pt>
                <c:pt idx="9">
                  <c:v>КИРОВСКИЙ РАЙОН</c:v>
                </c:pt>
                <c:pt idx="10">
                  <c:v>МАОУ СШ № 46</c:v>
                </c:pt>
                <c:pt idx="11">
                  <c:v>МАОУ Гимназия № 10</c:v>
                </c:pt>
                <c:pt idx="12">
                  <c:v>МАОУ СШ № 90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Гимназия № 6</c:v>
                </c:pt>
                <c:pt idx="16">
                  <c:v>МАОУ СШ № 55</c:v>
                </c:pt>
                <c:pt idx="17">
                  <c:v>МАОУ СШ № 8 "Созидание"</c:v>
                </c:pt>
                <c:pt idx="18">
                  <c:v>МАОУ СШ № 63</c:v>
                </c:pt>
                <c:pt idx="19">
                  <c:v>МАОУ Гимназия № 4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12</c:v>
                </c:pt>
                <c:pt idx="24">
                  <c:v>МБОУ Гимназия № 7</c:v>
                </c:pt>
                <c:pt idx="25">
                  <c:v>МБОУ СШ № 94</c:v>
                </c:pt>
                <c:pt idx="26">
                  <c:v>МАОУ СШ № 89</c:v>
                </c:pt>
                <c:pt idx="27">
                  <c:v>МАОУ СШ № 53</c:v>
                </c:pt>
                <c:pt idx="28">
                  <c:v>МАОУ Лицей № 3</c:v>
                </c:pt>
                <c:pt idx="29">
                  <c:v>МБОУ СШ № 31</c:v>
                </c:pt>
                <c:pt idx="30">
                  <c:v>МБОУ СШ № 64</c:v>
                </c:pt>
                <c:pt idx="31">
                  <c:v>МАОУ СШ № 148</c:v>
                </c:pt>
                <c:pt idx="32">
                  <c:v>МАОУ Гимназия № 11 </c:v>
                </c:pt>
                <c:pt idx="33">
                  <c:v>МАОУ СШ № 65</c:v>
                </c:pt>
                <c:pt idx="34">
                  <c:v>МАОУ СШ № 16</c:v>
                </c:pt>
                <c:pt idx="35">
                  <c:v>МАОУ Гимназия № 15</c:v>
                </c:pt>
                <c:pt idx="36">
                  <c:v>МБОУ СШ № 79</c:v>
                </c:pt>
                <c:pt idx="37">
                  <c:v>МАОУ СШ № 50</c:v>
                </c:pt>
                <c:pt idx="38">
                  <c:v>МБОУ СШ № 13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МАОУ СШ № 3</c:v>
                </c:pt>
                <c:pt idx="42">
                  <c:v>МБОУ СШ № 159</c:v>
                </c:pt>
                <c:pt idx="43">
                  <c:v>МБОУ Лицей № 8</c:v>
                </c:pt>
                <c:pt idx="44">
                  <c:v>МАОУ Школа-интернат № 1</c:v>
                </c:pt>
                <c:pt idx="45">
                  <c:v>МАОУ Лицей № 1</c:v>
                </c:pt>
                <c:pt idx="46">
                  <c:v>МБОУ СШ № 133</c:v>
                </c:pt>
                <c:pt idx="47">
                  <c:v>МАОУ "КУГ № 1 - Универс"</c:v>
                </c:pt>
                <c:pt idx="48">
                  <c:v>МАОУ Гимназия № 13 "Академ"</c:v>
                </c:pt>
                <c:pt idx="49">
                  <c:v>МБОУ СШ № 95</c:v>
                </c:pt>
                <c:pt idx="50">
                  <c:v>МБОУ СШ № 99</c:v>
                </c:pt>
                <c:pt idx="51">
                  <c:v>МБОУ Гимназия № 3</c:v>
                </c:pt>
                <c:pt idx="52">
                  <c:v>МБОУ СШ № 84</c:v>
                </c:pt>
                <c:pt idx="53">
                  <c:v>МАОУ СШ № 82</c:v>
                </c:pt>
                <c:pt idx="54">
                  <c:v>МАОУ СШ № 72 </c:v>
                </c:pt>
                <c:pt idx="55">
                  <c:v>МБОУ СШ № 73</c:v>
                </c:pt>
                <c:pt idx="56">
                  <c:v>МБОУ Лицей № 10</c:v>
                </c:pt>
                <c:pt idx="57">
                  <c:v>МБОУ СШ № 21</c:v>
                </c:pt>
                <c:pt idx="58">
                  <c:v>МБОУ СШ № 30</c:v>
                </c:pt>
                <c:pt idx="59">
                  <c:v>МБОУ СШ № 36</c:v>
                </c:pt>
                <c:pt idx="60">
                  <c:v>СВЕРДЛОВСКИЙ РАЙОН</c:v>
                </c:pt>
                <c:pt idx="61">
                  <c:v>МАОУ Лицей № 9 "Лидер"</c:v>
                </c:pt>
                <c:pt idx="62">
                  <c:v>МАОУ СШ № 45</c:v>
                </c:pt>
                <c:pt idx="63">
                  <c:v>МАОУ СШ № 6</c:v>
                </c:pt>
                <c:pt idx="64">
                  <c:v>МАОУ СШ № 158 "Грани"</c:v>
                </c:pt>
                <c:pt idx="65">
                  <c:v>МАОУ СШ № 42</c:v>
                </c:pt>
                <c:pt idx="66">
                  <c:v>МАОУ СШ № 76</c:v>
                </c:pt>
                <c:pt idx="67">
                  <c:v>МАОУ СШ № 137</c:v>
                </c:pt>
                <c:pt idx="68">
                  <c:v>МБОУ СШ № 62</c:v>
                </c:pt>
                <c:pt idx="69">
                  <c:v>МАОУ СШ № 17</c:v>
                </c:pt>
                <c:pt idx="70">
                  <c:v>МАОУ Гимназия № 14</c:v>
                </c:pt>
                <c:pt idx="71">
                  <c:v>МАОУ СШ № 23</c:v>
                </c:pt>
                <c:pt idx="72">
                  <c:v>МАОУ СШ № 93</c:v>
                </c:pt>
                <c:pt idx="73">
                  <c:v>МАОУ СШ № 78</c:v>
                </c:pt>
                <c:pt idx="74">
                  <c:v>МАОУ СШ № 34</c:v>
                </c:pt>
                <c:pt idx="75">
                  <c:v>СОВЕТСКИЙ РАЙОН</c:v>
                </c:pt>
                <c:pt idx="76">
                  <c:v>МАОУ СШ № 144</c:v>
                </c:pt>
                <c:pt idx="77">
                  <c:v>МАОУ СШ № 141</c:v>
                </c:pt>
                <c:pt idx="78">
                  <c:v>МАОУ СШ № 108</c:v>
                </c:pt>
                <c:pt idx="79">
                  <c:v>МАОУ СШ № 69</c:v>
                </c:pt>
                <c:pt idx="80">
                  <c:v>МАОУ СШ № 18</c:v>
                </c:pt>
                <c:pt idx="81">
                  <c:v>МАОУ СШ № 156</c:v>
                </c:pt>
                <c:pt idx="82">
                  <c:v>МАОУ СШ № 151</c:v>
                </c:pt>
                <c:pt idx="83">
                  <c:v>МАОУ СШ № 24</c:v>
                </c:pt>
                <c:pt idx="84">
                  <c:v>МАОУ СШ № 85</c:v>
                </c:pt>
                <c:pt idx="85">
                  <c:v>МАОУ СШ № 91</c:v>
                </c:pt>
                <c:pt idx="86">
                  <c:v>МАОУ СШ № 149</c:v>
                </c:pt>
                <c:pt idx="87">
                  <c:v>МАОУ СШ № 98</c:v>
                </c:pt>
                <c:pt idx="88">
                  <c:v>МАОУ СШ № 134</c:v>
                </c:pt>
                <c:pt idx="89">
                  <c:v>МАОУ СШ № 150</c:v>
                </c:pt>
                <c:pt idx="90">
                  <c:v>МАОУ СШ № 143</c:v>
                </c:pt>
                <c:pt idx="91">
                  <c:v>МАОУ СШ № 129</c:v>
                </c:pt>
                <c:pt idx="92">
                  <c:v>МАОУ СШ № 152</c:v>
                </c:pt>
                <c:pt idx="93">
                  <c:v>МАОУ СШ № 154</c:v>
                </c:pt>
                <c:pt idx="94">
                  <c:v>МАОУ СШ № 5</c:v>
                </c:pt>
                <c:pt idx="95">
                  <c:v>МАОУ СШ № 66</c:v>
                </c:pt>
                <c:pt idx="96">
                  <c:v>МАОУ СШ № 145</c:v>
                </c:pt>
                <c:pt idx="97">
                  <c:v>МАОУ СШ № 7</c:v>
                </c:pt>
                <c:pt idx="98">
                  <c:v>МАОУ СШ № 1</c:v>
                </c:pt>
                <c:pt idx="99">
                  <c:v>МАОУ СШ № 121</c:v>
                </c:pt>
                <c:pt idx="100">
                  <c:v>МАОУ СШ № 157</c:v>
                </c:pt>
                <c:pt idx="101">
                  <c:v>МАОУ СШ № 147</c:v>
                </c:pt>
                <c:pt idx="102">
                  <c:v>МАОУ СШ № 115</c:v>
                </c:pt>
                <c:pt idx="103">
                  <c:v>МАОУ СШ № 139</c:v>
                </c:pt>
                <c:pt idx="104">
                  <c:v>МБОУ СШ № 2</c:v>
                </c:pt>
                <c:pt idx="105">
                  <c:v>МБОУ СШ № 56</c:v>
                </c:pt>
                <c:pt idx="106">
                  <c:v>ЦЕНТРАЛЬНЫЙ РАЙОН</c:v>
                </c:pt>
                <c:pt idx="107">
                  <c:v>МБОУ СШ № 27</c:v>
                </c:pt>
                <c:pt idx="108">
                  <c:v>МБОУ СШ № 10 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МАОУ Гимназия № 2</c:v>
                </c:pt>
                <c:pt idx="112">
                  <c:v>МАОУ СШ "Комплекс Покровский"</c:v>
                </c:pt>
                <c:pt idx="113">
                  <c:v>МАОУ СШ № 155</c:v>
                </c:pt>
                <c:pt idx="114">
                  <c:v>МБОУ СШ № 4</c:v>
                </c:pt>
              </c:strCache>
            </c:strRef>
          </c:cat>
          <c:val>
            <c:numRef>
              <c:f>'Химия-11 диаграмма'!$I$5:$I$119</c:f>
              <c:numCache>
                <c:formatCode>General</c:formatCode>
                <c:ptCount val="115"/>
                <c:pt idx="0">
                  <c:v>60.84</c:v>
                </c:pt>
                <c:pt idx="1">
                  <c:v>60.84</c:v>
                </c:pt>
                <c:pt idx="2">
                  <c:v>60.84</c:v>
                </c:pt>
                <c:pt idx="3">
                  <c:v>60.84</c:v>
                </c:pt>
                <c:pt idx="4">
                  <c:v>60.84</c:v>
                </c:pt>
                <c:pt idx="5">
                  <c:v>60.84</c:v>
                </c:pt>
                <c:pt idx="6">
                  <c:v>60.84</c:v>
                </c:pt>
                <c:pt idx="7">
                  <c:v>60.84</c:v>
                </c:pt>
                <c:pt idx="8">
                  <c:v>60.84</c:v>
                </c:pt>
                <c:pt idx="9">
                  <c:v>60.84</c:v>
                </c:pt>
                <c:pt idx="10">
                  <c:v>60.84</c:v>
                </c:pt>
                <c:pt idx="11">
                  <c:v>60.84</c:v>
                </c:pt>
                <c:pt idx="12">
                  <c:v>60.84</c:v>
                </c:pt>
                <c:pt idx="13">
                  <c:v>60.84</c:v>
                </c:pt>
                <c:pt idx="14">
                  <c:v>60.84</c:v>
                </c:pt>
                <c:pt idx="15">
                  <c:v>60.84</c:v>
                </c:pt>
                <c:pt idx="16">
                  <c:v>60.84</c:v>
                </c:pt>
                <c:pt idx="17">
                  <c:v>60.84</c:v>
                </c:pt>
                <c:pt idx="18">
                  <c:v>60.84</c:v>
                </c:pt>
                <c:pt idx="19">
                  <c:v>60.84</c:v>
                </c:pt>
                <c:pt idx="20">
                  <c:v>60.84</c:v>
                </c:pt>
                <c:pt idx="21">
                  <c:v>60.84</c:v>
                </c:pt>
                <c:pt idx="22">
                  <c:v>60.84</c:v>
                </c:pt>
                <c:pt idx="23">
                  <c:v>60.84</c:v>
                </c:pt>
                <c:pt idx="24">
                  <c:v>60.84</c:v>
                </c:pt>
                <c:pt idx="25">
                  <c:v>60.84</c:v>
                </c:pt>
                <c:pt idx="26">
                  <c:v>60.84</c:v>
                </c:pt>
                <c:pt idx="27">
                  <c:v>60.84</c:v>
                </c:pt>
                <c:pt idx="28">
                  <c:v>60.84</c:v>
                </c:pt>
                <c:pt idx="29">
                  <c:v>60.84</c:v>
                </c:pt>
                <c:pt idx="30">
                  <c:v>60.84</c:v>
                </c:pt>
                <c:pt idx="31">
                  <c:v>60.84</c:v>
                </c:pt>
                <c:pt idx="32">
                  <c:v>60.84</c:v>
                </c:pt>
                <c:pt idx="33">
                  <c:v>60.84</c:v>
                </c:pt>
                <c:pt idx="34">
                  <c:v>60.84</c:v>
                </c:pt>
                <c:pt idx="35">
                  <c:v>60.84</c:v>
                </c:pt>
                <c:pt idx="36">
                  <c:v>60.84</c:v>
                </c:pt>
                <c:pt idx="37">
                  <c:v>60.84</c:v>
                </c:pt>
                <c:pt idx="38">
                  <c:v>60.84</c:v>
                </c:pt>
                <c:pt idx="39">
                  <c:v>60.84</c:v>
                </c:pt>
                <c:pt idx="40">
                  <c:v>60.84</c:v>
                </c:pt>
                <c:pt idx="41">
                  <c:v>60.84</c:v>
                </c:pt>
                <c:pt idx="42">
                  <c:v>60.84</c:v>
                </c:pt>
                <c:pt idx="43">
                  <c:v>60.84</c:v>
                </c:pt>
                <c:pt idx="44">
                  <c:v>60.84</c:v>
                </c:pt>
                <c:pt idx="45">
                  <c:v>60.84</c:v>
                </c:pt>
                <c:pt idx="46">
                  <c:v>60.84</c:v>
                </c:pt>
                <c:pt idx="47">
                  <c:v>60.84</c:v>
                </c:pt>
                <c:pt idx="48">
                  <c:v>60.84</c:v>
                </c:pt>
                <c:pt idx="49">
                  <c:v>60.84</c:v>
                </c:pt>
                <c:pt idx="50">
                  <c:v>60.84</c:v>
                </c:pt>
                <c:pt idx="51">
                  <c:v>60.84</c:v>
                </c:pt>
                <c:pt idx="52">
                  <c:v>60.84</c:v>
                </c:pt>
                <c:pt idx="53">
                  <c:v>60.84</c:v>
                </c:pt>
                <c:pt idx="54">
                  <c:v>60.84</c:v>
                </c:pt>
                <c:pt idx="55">
                  <c:v>60.84</c:v>
                </c:pt>
                <c:pt idx="56">
                  <c:v>60.84</c:v>
                </c:pt>
                <c:pt idx="57">
                  <c:v>60.84</c:v>
                </c:pt>
                <c:pt idx="58">
                  <c:v>60.84</c:v>
                </c:pt>
                <c:pt idx="59">
                  <c:v>60.84</c:v>
                </c:pt>
                <c:pt idx="60">
                  <c:v>60.84</c:v>
                </c:pt>
                <c:pt idx="61">
                  <c:v>60.84</c:v>
                </c:pt>
                <c:pt idx="62">
                  <c:v>60.84</c:v>
                </c:pt>
                <c:pt idx="63">
                  <c:v>60.84</c:v>
                </c:pt>
                <c:pt idx="64">
                  <c:v>60.84</c:v>
                </c:pt>
                <c:pt idx="65">
                  <c:v>60.84</c:v>
                </c:pt>
                <c:pt idx="66">
                  <c:v>60.84</c:v>
                </c:pt>
                <c:pt idx="67">
                  <c:v>60.84</c:v>
                </c:pt>
                <c:pt idx="68">
                  <c:v>60.84</c:v>
                </c:pt>
                <c:pt idx="69">
                  <c:v>60.84</c:v>
                </c:pt>
                <c:pt idx="70">
                  <c:v>60.84</c:v>
                </c:pt>
                <c:pt idx="71">
                  <c:v>60.84</c:v>
                </c:pt>
                <c:pt idx="72">
                  <c:v>60.84</c:v>
                </c:pt>
                <c:pt idx="73">
                  <c:v>60.84</c:v>
                </c:pt>
                <c:pt idx="74">
                  <c:v>60.84</c:v>
                </c:pt>
                <c:pt idx="75">
                  <c:v>60.84</c:v>
                </c:pt>
                <c:pt idx="76">
                  <c:v>60.84</c:v>
                </c:pt>
                <c:pt idx="77">
                  <c:v>60.84</c:v>
                </c:pt>
                <c:pt idx="78">
                  <c:v>60.84</c:v>
                </c:pt>
                <c:pt idx="79">
                  <c:v>60.84</c:v>
                </c:pt>
                <c:pt idx="80">
                  <c:v>60.84</c:v>
                </c:pt>
                <c:pt idx="81">
                  <c:v>60.84</c:v>
                </c:pt>
                <c:pt idx="82">
                  <c:v>60.84</c:v>
                </c:pt>
                <c:pt idx="83">
                  <c:v>60.84</c:v>
                </c:pt>
                <c:pt idx="84">
                  <c:v>60.84</c:v>
                </c:pt>
                <c:pt idx="85">
                  <c:v>60.84</c:v>
                </c:pt>
                <c:pt idx="86">
                  <c:v>60.84</c:v>
                </c:pt>
                <c:pt idx="87">
                  <c:v>60.84</c:v>
                </c:pt>
                <c:pt idx="88">
                  <c:v>60.84</c:v>
                </c:pt>
                <c:pt idx="89">
                  <c:v>60.84</c:v>
                </c:pt>
                <c:pt idx="90">
                  <c:v>60.84</c:v>
                </c:pt>
                <c:pt idx="91">
                  <c:v>60.84</c:v>
                </c:pt>
                <c:pt idx="92">
                  <c:v>60.84</c:v>
                </c:pt>
                <c:pt idx="93">
                  <c:v>60.84</c:v>
                </c:pt>
                <c:pt idx="94">
                  <c:v>60.84</c:v>
                </c:pt>
                <c:pt idx="95">
                  <c:v>60.84</c:v>
                </c:pt>
                <c:pt idx="96">
                  <c:v>60.84</c:v>
                </c:pt>
                <c:pt idx="97">
                  <c:v>60.84</c:v>
                </c:pt>
                <c:pt idx="98">
                  <c:v>60.84</c:v>
                </c:pt>
                <c:pt idx="99">
                  <c:v>60.84</c:v>
                </c:pt>
                <c:pt idx="100">
                  <c:v>60.84</c:v>
                </c:pt>
                <c:pt idx="101">
                  <c:v>60.84</c:v>
                </c:pt>
                <c:pt idx="102">
                  <c:v>60.84</c:v>
                </c:pt>
                <c:pt idx="103">
                  <c:v>60.84</c:v>
                </c:pt>
                <c:pt idx="104">
                  <c:v>60.84</c:v>
                </c:pt>
                <c:pt idx="105">
                  <c:v>60.84</c:v>
                </c:pt>
                <c:pt idx="106">
                  <c:v>60.84</c:v>
                </c:pt>
                <c:pt idx="107">
                  <c:v>60.84</c:v>
                </c:pt>
                <c:pt idx="108">
                  <c:v>60.84</c:v>
                </c:pt>
                <c:pt idx="109">
                  <c:v>60.84</c:v>
                </c:pt>
                <c:pt idx="110">
                  <c:v>60.84</c:v>
                </c:pt>
                <c:pt idx="111">
                  <c:v>60.84</c:v>
                </c:pt>
                <c:pt idx="112">
                  <c:v>60.84</c:v>
                </c:pt>
                <c:pt idx="113">
                  <c:v>60.84</c:v>
                </c:pt>
                <c:pt idx="114">
                  <c:v>60.84</c:v>
                </c:pt>
              </c:numCache>
            </c:numRef>
          </c:val>
          <c:smooth val="0"/>
        </c:ser>
        <c:ser>
          <c:idx val="5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'Химия-11 диаграмма'!$B$5:$B$119</c:f>
              <c:strCache>
                <c:ptCount val="115"/>
                <c:pt idx="0">
                  <c:v>ЖЕЛЕЗНОДОРОЖНЫЙ РАЙОН</c:v>
                </c:pt>
                <c:pt idx="1">
                  <c:v>МАОУ Гимназия № 9</c:v>
                </c:pt>
                <c:pt idx="2">
                  <c:v>МБОУ СШ № 86 </c:v>
                </c:pt>
                <c:pt idx="3">
                  <c:v>МАОУ Лицей № 7 </c:v>
                </c:pt>
                <c:pt idx="4">
                  <c:v>МАОУ СШ № 12</c:v>
                </c:pt>
                <c:pt idx="5">
                  <c:v>МАОУ СШ № 32</c:v>
                </c:pt>
                <c:pt idx="6">
                  <c:v>МАОУ Лицей № 28</c:v>
                </c:pt>
                <c:pt idx="7">
                  <c:v>МАОУ СШ № 19</c:v>
                </c:pt>
                <c:pt idx="8">
                  <c:v>МАОУ Гимназия № 8</c:v>
                </c:pt>
                <c:pt idx="9">
                  <c:v>КИРОВСКИЙ РАЙОН</c:v>
                </c:pt>
                <c:pt idx="10">
                  <c:v>МАОУ СШ № 46</c:v>
                </c:pt>
                <c:pt idx="11">
                  <c:v>МАОУ Гимназия № 10</c:v>
                </c:pt>
                <c:pt idx="12">
                  <c:v>МАОУ СШ № 90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Гимназия № 6</c:v>
                </c:pt>
                <c:pt idx="16">
                  <c:v>МАОУ СШ № 55</c:v>
                </c:pt>
                <c:pt idx="17">
                  <c:v>МАОУ СШ № 8 "Созидание"</c:v>
                </c:pt>
                <c:pt idx="18">
                  <c:v>МАОУ СШ № 63</c:v>
                </c:pt>
                <c:pt idx="19">
                  <c:v>МАОУ Гимназия № 4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12</c:v>
                </c:pt>
                <c:pt idx="24">
                  <c:v>МБОУ Гимназия № 7</c:v>
                </c:pt>
                <c:pt idx="25">
                  <c:v>МБОУ СШ № 94</c:v>
                </c:pt>
                <c:pt idx="26">
                  <c:v>МАОУ СШ № 89</c:v>
                </c:pt>
                <c:pt idx="27">
                  <c:v>МАОУ СШ № 53</c:v>
                </c:pt>
                <c:pt idx="28">
                  <c:v>МАОУ Лицей № 3</c:v>
                </c:pt>
                <c:pt idx="29">
                  <c:v>МБОУ СШ № 31</c:v>
                </c:pt>
                <c:pt idx="30">
                  <c:v>МБОУ СШ № 64</c:v>
                </c:pt>
                <c:pt idx="31">
                  <c:v>МАОУ СШ № 148</c:v>
                </c:pt>
                <c:pt idx="32">
                  <c:v>МАОУ Гимназия № 11 </c:v>
                </c:pt>
                <c:pt idx="33">
                  <c:v>МАОУ СШ № 65</c:v>
                </c:pt>
                <c:pt idx="34">
                  <c:v>МАОУ СШ № 16</c:v>
                </c:pt>
                <c:pt idx="35">
                  <c:v>МАОУ Гимназия № 15</c:v>
                </c:pt>
                <c:pt idx="36">
                  <c:v>МБОУ СШ № 79</c:v>
                </c:pt>
                <c:pt idx="37">
                  <c:v>МАОУ СШ № 50</c:v>
                </c:pt>
                <c:pt idx="38">
                  <c:v>МБОУ СШ № 13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МАОУ СШ № 3</c:v>
                </c:pt>
                <c:pt idx="42">
                  <c:v>МБОУ СШ № 159</c:v>
                </c:pt>
                <c:pt idx="43">
                  <c:v>МБОУ Лицей № 8</c:v>
                </c:pt>
                <c:pt idx="44">
                  <c:v>МАОУ Школа-интернат № 1</c:v>
                </c:pt>
                <c:pt idx="45">
                  <c:v>МАОУ Лицей № 1</c:v>
                </c:pt>
                <c:pt idx="46">
                  <c:v>МБОУ СШ № 133</c:v>
                </c:pt>
                <c:pt idx="47">
                  <c:v>МАОУ "КУГ № 1 - Универс"</c:v>
                </c:pt>
                <c:pt idx="48">
                  <c:v>МАОУ Гимназия № 13 "Академ"</c:v>
                </c:pt>
                <c:pt idx="49">
                  <c:v>МБОУ СШ № 95</c:v>
                </c:pt>
                <c:pt idx="50">
                  <c:v>МБОУ СШ № 99</c:v>
                </c:pt>
                <c:pt idx="51">
                  <c:v>МБОУ Гимназия № 3</c:v>
                </c:pt>
                <c:pt idx="52">
                  <c:v>МБОУ СШ № 84</c:v>
                </c:pt>
                <c:pt idx="53">
                  <c:v>МАОУ СШ № 82</c:v>
                </c:pt>
                <c:pt idx="54">
                  <c:v>МАОУ СШ № 72 </c:v>
                </c:pt>
                <c:pt idx="55">
                  <c:v>МБОУ СШ № 73</c:v>
                </c:pt>
                <c:pt idx="56">
                  <c:v>МБОУ Лицей № 10</c:v>
                </c:pt>
                <c:pt idx="57">
                  <c:v>МБОУ СШ № 21</c:v>
                </c:pt>
                <c:pt idx="58">
                  <c:v>МБОУ СШ № 30</c:v>
                </c:pt>
                <c:pt idx="59">
                  <c:v>МБОУ СШ № 36</c:v>
                </c:pt>
                <c:pt idx="60">
                  <c:v>СВЕРДЛОВСКИЙ РАЙОН</c:v>
                </c:pt>
                <c:pt idx="61">
                  <c:v>МАОУ Лицей № 9 "Лидер"</c:v>
                </c:pt>
                <c:pt idx="62">
                  <c:v>МАОУ СШ № 45</c:v>
                </c:pt>
                <c:pt idx="63">
                  <c:v>МАОУ СШ № 6</c:v>
                </c:pt>
                <c:pt idx="64">
                  <c:v>МАОУ СШ № 158 "Грани"</c:v>
                </c:pt>
                <c:pt idx="65">
                  <c:v>МАОУ СШ № 42</c:v>
                </c:pt>
                <c:pt idx="66">
                  <c:v>МАОУ СШ № 76</c:v>
                </c:pt>
                <c:pt idx="67">
                  <c:v>МАОУ СШ № 137</c:v>
                </c:pt>
                <c:pt idx="68">
                  <c:v>МБОУ СШ № 62</c:v>
                </c:pt>
                <c:pt idx="69">
                  <c:v>МАОУ СШ № 17</c:v>
                </c:pt>
                <c:pt idx="70">
                  <c:v>МАОУ Гимназия № 14</c:v>
                </c:pt>
                <c:pt idx="71">
                  <c:v>МАОУ СШ № 23</c:v>
                </c:pt>
                <c:pt idx="72">
                  <c:v>МАОУ СШ № 93</c:v>
                </c:pt>
                <c:pt idx="73">
                  <c:v>МАОУ СШ № 78</c:v>
                </c:pt>
                <c:pt idx="74">
                  <c:v>МАОУ СШ № 34</c:v>
                </c:pt>
                <c:pt idx="75">
                  <c:v>СОВЕТСКИЙ РАЙОН</c:v>
                </c:pt>
                <c:pt idx="76">
                  <c:v>МАОУ СШ № 144</c:v>
                </c:pt>
                <c:pt idx="77">
                  <c:v>МАОУ СШ № 141</c:v>
                </c:pt>
                <c:pt idx="78">
                  <c:v>МАОУ СШ № 108</c:v>
                </c:pt>
                <c:pt idx="79">
                  <c:v>МАОУ СШ № 69</c:v>
                </c:pt>
                <c:pt idx="80">
                  <c:v>МАОУ СШ № 18</c:v>
                </c:pt>
                <c:pt idx="81">
                  <c:v>МАОУ СШ № 156</c:v>
                </c:pt>
                <c:pt idx="82">
                  <c:v>МАОУ СШ № 151</c:v>
                </c:pt>
                <c:pt idx="83">
                  <c:v>МАОУ СШ № 24</c:v>
                </c:pt>
                <c:pt idx="84">
                  <c:v>МАОУ СШ № 85</c:v>
                </c:pt>
                <c:pt idx="85">
                  <c:v>МАОУ СШ № 91</c:v>
                </c:pt>
                <c:pt idx="86">
                  <c:v>МАОУ СШ № 149</c:v>
                </c:pt>
                <c:pt idx="87">
                  <c:v>МАОУ СШ № 98</c:v>
                </c:pt>
                <c:pt idx="88">
                  <c:v>МАОУ СШ № 134</c:v>
                </c:pt>
                <c:pt idx="89">
                  <c:v>МАОУ СШ № 150</c:v>
                </c:pt>
                <c:pt idx="90">
                  <c:v>МАОУ СШ № 143</c:v>
                </c:pt>
                <c:pt idx="91">
                  <c:v>МАОУ СШ № 129</c:v>
                </c:pt>
                <c:pt idx="92">
                  <c:v>МАОУ СШ № 152</c:v>
                </c:pt>
                <c:pt idx="93">
                  <c:v>МАОУ СШ № 154</c:v>
                </c:pt>
                <c:pt idx="94">
                  <c:v>МАОУ СШ № 5</c:v>
                </c:pt>
                <c:pt idx="95">
                  <c:v>МАОУ СШ № 66</c:v>
                </c:pt>
                <c:pt idx="96">
                  <c:v>МАОУ СШ № 145</c:v>
                </c:pt>
                <c:pt idx="97">
                  <c:v>МАОУ СШ № 7</c:v>
                </c:pt>
                <c:pt idx="98">
                  <c:v>МАОУ СШ № 1</c:v>
                </c:pt>
                <c:pt idx="99">
                  <c:v>МАОУ СШ № 121</c:v>
                </c:pt>
                <c:pt idx="100">
                  <c:v>МАОУ СШ № 157</c:v>
                </c:pt>
                <c:pt idx="101">
                  <c:v>МАОУ СШ № 147</c:v>
                </c:pt>
                <c:pt idx="102">
                  <c:v>МАОУ СШ № 115</c:v>
                </c:pt>
                <c:pt idx="103">
                  <c:v>МАОУ СШ № 139</c:v>
                </c:pt>
                <c:pt idx="104">
                  <c:v>МБОУ СШ № 2</c:v>
                </c:pt>
                <c:pt idx="105">
                  <c:v>МБОУ СШ № 56</c:v>
                </c:pt>
                <c:pt idx="106">
                  <c:v>ЦЕНТРАЛЬНЫЙ РАЙОН</c:v>
                </c:pt>
                <c:pt idx="107">
                  <c:v>МБОУ СШ № 27</c:v>
                </c:pt>
                <c:pt idx="108">
                  <c:v>МБОУ СШ № 10 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МАОУ Гимназия № 2</c:v>
                </c:pt>
                <c:pt idx="112">
                  <c:v>МАОУ СШ "Комплекс Покровский"</c:v>
                </c:pt>
                <c:pt idx="113">
                  <c:v>МАОУ СШ № 155</c:v>
                </c:pt>
                <c:pt idx="114">
                  <c:v>МБОУ СШ № 4</c:v>
                </c:pt>
              </c:strCache>
            </c:strRef>
          </c:cat>
          <c:val>
            <c:numRef>
              <c:f>'Химия-11 диаграмма'!$H$5:$H$119</c:f>
              <c:numCache>
                <c:formatCode>0.00</c:formatCode>
                <c:ptCount val="115"/>
                <c:pt idx="0">
                  <c:v>59.48869047619047</c:v>
                </c:pt>
                <c:pt idx="1">
                  <c:v>41.142857142857146</c:v>
                </c:pt>
                <c:pt idx="2">
                  <c:v>86</c:v>
                </c:pt>
                <c:pt idx="3">
                  <c:v>80.099999999999994</c:v>
                </c:pt>
                <c:pt idx="4">
                  <c:v>62</c:v>
                </c:pt>
                <c:pt idx="5">
                  <c:v>49.2</c:v>
                </c:pt>
                <c:pt idx="6">
                  <c:v>74.333333333333329</c:v>
                </c:pt>
                <c:pt idx="7">
                  <c:v>35.333333333333336</c:v>
                </c:pt>
                <c:pt idx="8">
                  <c:v>47.8</c:v>
                </c:pt>
                <c:pt idx="9">
                  <c:v>54.866666666666667</c:v>
                </c:pt>
                <c:pt idx="10">
                  <c:v>68.400000000000006</c:v>
                </c:pt>
                <c:pt idx="11">
                  <c:v>49</c:v>
                </c:pt>
                <c:pt idx="12">
                  <c:v>59</c:v>
                </c:pt>
                <c:pt idx="13">
                  <c:v>78</c:v>
                </c:pt>
                <c:pt idx="14">
                  <c:v>63.1</c:v>
                </c:pt>
                <c:pt idx="15">
                  <c:v>32</c:v>
                </c:pt>
                <c:pt idx="17">
                  <c:v>42.3</c:v>
                </c:pt>
                <c:pt idx="20">
                  <c:v>70</c:v>
                </c:pt>
                <c:pt idx="21">
                  <c:v>32</c:v>
                </c:pt>
                <c:pt idx="22">
                  <c:v>50.673333333333332</c:v>
                </c:pt>
                <c:pt idx="23">
                  <c:v>45.2</c:v>
                </c:pt>
                <c:pt idx="24">
                  <c:v>83.5</c:v>
                </c:pt>
                <c:pt idx="25">
                  <c:v>57</c:v>
                </c:pt>
                <c:pt idx="26">
                  <c:v>49.5</c:v>
                </c:pt>
                <c:pt idx="27">
                  <c:v>59.6</c:v>
                </c:pt>
                <c:pt idx="28">
                  <c:v>55.8</c:v>
                </c:pt>
                <c:pt idx="29">
                  <c:v>42</c:v>
                </c:pt>
                <c:pt idx="30">
                  <c:v>49</c:v>
                </c:pt>
                <c:pt idx="31">
                  <c:v>44.5</c:v>
                </c:pt>
                <c:pt idx="32">
                  <c:v>58</c:v>
                </c:pt>
                <c:pt idx="33">
                  <c:v>40</c:v>
                </c:pt>
                <c:pt idx="35">
                  <c:v>50.3</c:v>
                </c:pt>
                <c:pt idx="36">
                  <c:v>31.5</c:v>
                </c:pt>
                <c:pt idx="38">
                  <c:v>43.7</c:v>
                </c:pt>
                <c:pt idx="39">
                  <c:v>50.5</c:v>
                </c:pt>
                <c:pt idx="40">
                  <c:v>50.487499999999997</c:v>
                </c:pt>
                <c:pt idx="41">
                  <c:v>33</c:v>
                </c:pt>
                <c:pt idx="42">
                  <c:v>29</c:v>
                </c:pt>
                <c:pt idx="44">
                  <c:v>63</c:v>
                </c:pt>
                <c:pt idx="45">
                  <c:v>62</c:v>
                </c:pt>
                <c:pt idx="46">
                  <c:v>42</c:v>
                </c:pt>
                <c:pt idx="47">
                  <c:v>73.8</c:v>
                </c:pt>
                <c:pt idx="48">
                  <c:v>56.9</c:v>
                </c:pt>
                <c:pt idx="50">
                  <c:v>94.2</c:v>
                </c:pt>
                <c:pt idx="51">
                  <c:v>42</c:v>
                </c:pt>
                <c:pt idx="52">
                  <c:v>36.5</c:v>
                </c:pt>
                <c:pt idx="53">
                  <c:v>68</c:v>
                </c:pt>
                <c:pt idx="54">
                  <c:v>67.400000000000006</c:v>
                </c:pt>
                <c:pt idx="56">
                  <c:v>65.3</c:v>
                </c:pt>
                <c:pt idx="57">
                  <c:v>7</c:v>
                </c:pt>
                <c:pt idx="58">
                  <c:v>50.7</c:v>
                </c:pt>
                <c:pt idx="59">
                  <c:v>17</c:v>
                </c:pt>
                <c:pt idx="60">
                  <c:v>48.858333333333327</c:v>
                </c:pt>
                <c:pt idx="61">
                  <c:v>38</c:v>
                </c:pt>
                <c:pt idx="62">
                  <c:v>60.1</c:v>
                </c:pt>
                <c:pt idx="63">
                  <c:v>53.2</c:v>
                </c:pt>
                <c:pt idx="64">
                  <c:v>51</c:v>
                </c:pt>
                <c:pt idx="66">
                  <c:v>50</c:v>
                </c:pt>
                <c:pt idx="67">
                  <c:v>60</c:v>
                </c:pt>
                <c:pt idx="68">
                  <c:v>47</c:v>
                </c:pt>
                <c:pt idx="69">
                  <c:v>58</c:v>
                </c:pt>
                <c:pt idx="70">
                  <c:v>31</c:v>
                </c:pt>
                <c:pt idx="71">
                  <c:v>44</c:v>
                </c:pt>
                <c:pt idx="72">
                  <c:v>58</c:v>
                </c:pt>
                <c:pt idx="74">
                  <c:v>36</c:v>
                </c:pt>
                <c:pt idx="75">
                  <c:v>55.165714285714273</c:v>
                </c:pt>
                <c:pt idx="76">
                  <c:v>88.8</c:v>
                </c:pt>
                <c:pt idx="77">
                  <c:v>75</c:v>
                </c:pt>
                <c:pt idx="78">
                  <c:v>19</c:v>
                </c:pt>
                <c:pt idx="79">
                  <c:v>80.7</c:v>
                </c:pt>
                <c:pt idx="80">
                  <c:v>36</c:v>
                </c:pt>
                <c:pt idx="81">
                  <c:v>63</c:v>
                </c:pt>
                <c:pt idx="82">
                  <c:v>61.4</c:v>
                </c:pt>
                <c:pt idx="83">
                  <c:v>49.3</c:v>
                </c:pt>
                <c:pt idx="84">
                  <c:v>76.7</c:v>
                </c:pt>
                <c:pt idx="85">
                  <c:v>55.3</c:v>
                </c:pt>
                <c:pt idx="86">
                  <c:v>61</c:v>
                </c:pt>
                <c:pt idx="87">
                  <c:v>49.14</c:v>
                </c:pt>
                <c:pt idx="88">
                  <c:v>43.2</c:v>
                </c:pt>
                <c:pt idx="89">
                  <c:v>65</c:v>
                </c:pt>
                <c:pt idx="90">
                  <c:v>45.4</c:v>
                </c:pt>
                <c:pt idx="91">
                  <c:v>47</c:v>
                </c:pt>
                <c:pt idx="92">
                  <c:v>68.7</c:v>
                </c:pt>
                <c:pt idx="93">
                  <c:v>54</c:v>
                </c:pt>
                <c:pt idx="95">
                  <c:v>55.3</c:v>
                </c:pt>
                <c:pt idx="96">
                  <c:v>65</c:v>
                </c:pt>
                <c:pt idx="97">
                  <c:v>52.8</c:v>
                </c:pt>
                <c:pt idx="98">
                  <c:v>52</c:v>
                </c:pt>
                <c:pt idx="99">
                  <c:v>55.4</c:v>
                </c:pt>
                <c:pt idx="100">
                  <c:v>52.1</c:v>
                </c:pt>
                <c:pt idx="101">
                  <c:v>46.3</c:v>
                </c:pt>
                <c:pt idx="102">
                  <c:v>40</c:v>
                </c:pt>
                <c:pt idx="103">
                  <c:v>62</c:v>
                </c:pt>
                <c:pt idx="104">
                  <c:v>25.1</c:v>
                </c:pt>
                <c:pt idx="106">
                  <c:v>57.756249999999994</c:v>
                </c:pt>
                <c:pt idx="107">
                  <c:v>49</c:v>
                </c:pt>
                <c:pt idx="108">
                  <c:v>64.8</c:v>
                </c:pt>
                <c:pt idx="109">
                  <c:v>44.833333333333336</c:v>
                </c:pt>
                <c:pt idx="110">
                  <c:v>61.5</c:v>
                </c:pt>
                <c:pt idx="111">
                  <c:v>73.083333333333329</c:v>
                </c:pt>
                <c:pt idx="112">
                  <c:v>65.333333333333329</c:v>
                </c:pt>
                <c:pt idx="113">
                  <c:v>31</c:v>
                </c:pt>
                <c:pt idx="114">
                  <c:v>72.5</c:v>
                </c:pt>
              </c:numCache>
            </c:numRef>
          </c:val>
          <c:smooth val="0"/>
        </c:ser>
        <c:ser>
          <c:idx val="1"/>
          <c:order val="4"/>
          <c:tx>
            <c:v>2023 ср. балл по городу</c:v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'Химия-11 диаграмма'!$B$5:$B$119</c:f>
              <c:strCache>
                <c:ptCount val="115"/>
                <c:pt idx="0">
                  <c:v>ЖЕЛЕЗНОДОРОЖНЫЙ РАЙОН</c:v>
                </c:pt>
                <c:pt idx="1">
                  <c:v>МАОУ Гимназия № 9</c:v>
                </c:pt>
                <c:pt idx="2">
                  <c:v>МБОУ СШ № 86 </c:v>
                </c:pt>
                <c:pt idx="3">
                  <c:v>МАОУ Лицей № 7 </c:v>
                </c:pt>
                <c:pt idx="4">
                  <c:v>МАОУ СШ № 12</c:v>
                </c:pt>
                <c:pt idx="5">
                  <c:v>МАОУ СШ № 32</c:v>
                </c:pt>
                <c:pt idx="6">
                  <c:v>МАОУ Лицей № 28</c:v>
                </c:pt>
                <c:pt idx="7">
                  <c:v>МАОУ СШ № 19</c:v>
                </c:pt>
                <c:pt idx="8">
                  <c:v>МАОУ Гимназия № 8</c:v>
                </c:pt>
                <c:pt idx="9">
                  <c:v>КИРОВСКИЙ РАЙОН</c:v>
                </c:pt>
                <c:pt idx="10">
                  <c:v>МАОУ СШ № 46</c:v>
                </c:pt>
                <c:pt idx="11">
                  <c:v>МАОУ Гимназия № 10</c:v>
                </c:pt>
                <c:pt idx="12">
                  <c:v>МАОУ СШ № 90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Гимназия № 6</c:v>
                </c:pt>
                <c:pt idx="16">
                  <c:v>МАОУ СШ № 55</c:v>
                </c:pt>
                <c:pt idx="17">
                  <c:v>МАОУ СШ № 8 "Созидание"</c:v>
                </c:pt>
                <c:pt idx="18">
                  <c:v>МАОУ СШ № 63</c:v>
                </c:pt>
                <c:pt idx="19">
                  <c:v>МАОУ Гимназия № 4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12</c:v>
                </c:pt>
                <c:pt idx="24">
                  <c:v>МБОУ Гимназия № 7</c:v>
                </c:pt>
                <c:pt idx="25">
                  <c:v>МБОУ СШ № 94</c:v>
                </c:pt>
                <c:pt idx="26">
                  <c:v>МАОУ СШ № 89</c:v>
                </c:pt>
                <c:pt idx="27">
                  <c:v>МАОУ СШ № 53</c:v>
                </c:pt>
                <c:pt idx="28">
                  <c:v>МАОУ Лицей № 3</c:v>
                </c:pt>
                <c:pt idx="29">
                  <c:v>МБОУ СШ № 31</c:v>
                </c:pt>
                <c:pt idx="30">
                  <c:v>МБОУ СШ № 64</c:v>
                </c:pt>
                <c:pt idx="31">
                  <c:v>МАОУ СШ № 148</c:v>
                </c:pt>
                <c:pt idx="32">
                  <c:v>МАОУ Гимназия № 11 </c:v>
                </c:pt>
                <c:pt idx="33">
                  <c:v>МАОУ СШ № 65</c:v>
                </c:pt>
                <c:pt idx="34">
                  <c:v>МАОУ СШ № 16</c:v>
                </c:pt>
                <c:pt idx="35">
                  <c:v>МАОУ Гимназия № 15</c:v>
                </c:pt>
                <c:pt idx="36">
                  <c:v>МБОУ СШ № 79</c:v>
                </c:pt>
                <c:pt idx="37">
                  <c:v>МАОУ СШ № 50</c:v>
                </c:pt>
                <c:pt idx="38">
                  <c:v>МБОУ СШ № 13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МАОУ СШ № 3</c:v>
                </c:pt>
                <c:pt idx="42">
                  <c:v>МБОУ СШ № 159</c:v>
                </c:pt>
                <c:pt idx="43">
                  <c:v>МБОУ Лицей № 8</c:v>
                </c:pt>
                <c:pt idx="44">
                  <c:v>МАОУ Школа-интернат № 1</c:v>
                </c:pt>
                <c:pt idx="45">
                  <c:v>МАОУ Лицей № 1</c:v>
                </c:pt>
                <c:pt idx="46">
                  <c:v>МБОУ СШ № 133</c:v>
                </c:pt>
                <c:pt idx="47">
                  <c:v>МАОУ "КУГ № 1 - Универс"</c:v>
                </c:pt>
                <c:pt idx="48">
                  <c:v>МАОУ Гимназия № 13 "Академ"</c:v>
                </c:pt>
                <c:pt idx="49">
                  <c:v>МБОУ СШ № 95</c:v>
                </c:pt>
                <c:pt idx="50">
                  <c:v>МБОУ СШ № 99</c:v>
                </c:pt>
                <c:pt idx="51">
                  <c:v>МБОУ Гимназия № 3</c:v>
                </c:pt>
                <c:pt idx="52">
                  <c:v>МБОУ СШ № 84</c:v>
                </c:pt>
                <c:pt idx="53">
                  <c:v>МАОУ СШ № 82</c:v>
                </c:pt>
                <c:pt idx="54">
                  <c:v>МАОУ СШ № 72 </c:v>
                </c:pt>
                <c:pt idx="55">
                  <c:v>МБОУ СШ № 73</c:v>
                </c:pt>
                <c:pt idx="56">
                  <c:v>МБОУ Лицей № 10</c:v>
                </c:pt>
                <c:pt idx="57">
                  <c:v>МБОУ СШ № 21</c:v>
                </c:pt>
                <c:pt idx="58">
                  <c:v>МБОУ СШ № 30</c:v>
                </c:pt>
                <c:pt idx="59">
                  <c:v>МБОУ СШ № 36</c:v>
                </c:pt>
                <c:pt idx="60">
                  <c:v>СВЕРДЛОВСКИЙ РАЙОН</c:v>
                </c:pt>
                <c:pt idx="61">
                  <c:v>МАОУ Лицей № 9 "Лидер"</c:v>
                </c:pt>
                <c:pt idx="62">
                  <c:v>МАОУ СШ № 45</c:v>
                </c:pt>
                <c:pt idx="63">
                  <c:v>МАОУ СШ № 6</c:v>
                </c:pt>
                <c:pt idx="64">
                  <c:v>МАОУ СШ № 158 "Грани"</c:v>
                </c:pt>
                <c:pt idx="65">
                  <c:v>МАОУ СШ № 42</c:v>
                </c:pt>
                <c:pt idx="66">
                  <c:v>МАОУ СШ № 76</c:v>
                </c:pt>
                <c:pt idx="67">
                  <c:v>МАОУ СШ № 137</c:v>
                </c:pt>
                <c:pt idx="68">
                  <c:v>МБОУ СШ № 62</c:v>
                </c:pt>
                <c:pt idx="69">
                  <c:v>МАОУ СШ № 17</c:v>
                </c:pt>
                <c:pt idx="70">
                  <c:v>МАОУ Гимназия № 14</c:v>
                </c:pt>
                <c:pt idx="71">
                  <c:v>МАОУ СШ № 23</c:v>
                </c:pt>
                <c:pt idx="72">
                  <c:v>МАОУ СШ № 93</c:v>
                </c:pt>
                <c:pt idx="73">
                  <c:v>МАОУ СШ № 78</c:v>
                </c:pt>
                <c:pt idx="74">
                  <c:v>МАОУ СШ № 34</c:v>
                </c:pt>
                <c:pt idx="75">
                  <c:v>СОВЕТСКИЙ РАЙОН</c:v>
                </c:pt>
                <c:pt idx="76">
                  <c:v>МАОУ СШ № 144</c:v>
                </c:pt>
                <c:pt idx="77">
                  <c:v>МАОУ СШ № 141</c:v>
                </c:pt>
                <c:pt idx="78">
                  <c:v>МАОУ СШ № 108</c:v>
                </c:pt>
                <c:pt idx="79">
                  <c:v>МАОУ СШ № 69</c:v>
                </c:pt>
                <c:pt idx="80">
                  <c:v>МАОУ СШ № 18</c:v>
                </c:pt>
                <c:pt idx="81">
                  <c:v>МАОУ СШ № 156</c:v>
                </c:pt>
                <c:pt idx="82">
                  <c:v>МАОУ СШ № 151</c:v>
                </c:pt>
                <c:pt idx="83">
                  <c:v>МАОУ СШ № 24</c:v>
                </c:pt>
                <c:pt idx="84">
                  <c:v>МАОУ СШ № 85</c:v>
                </c:pt>
                <c:pt idx="85">
                  <c:v>МАОУ СШ № 91</c:v>
                </c:pt>
                <c:pt idx="86">
                  <c:v>МАОУ СШ № 149</c:v>
                </c:pt>
                <c:pt idx="87">
                  <c:v>МАОУ СШ № 98</c:v>
                </c:pt>
                <c:pt idx="88">
                  <c:v>МАОУ СШ № 134</c:v>
                </c:pt>
                <c:pt idx="89">
                  <c:v>МАОУ СШ № 150</c:v>
                </c:pt>
                <c:pt idx="90">
                  <c:v>МАОУ СШ № 143</c:v>
                </c:pt>
                <c:pt idx="91">
                  <c:v>МАОУ СШ № 129</c:v>
                </c:pt>
                <c:pt idx="92">
                  <c:v>МАОУ СШ № 152</c:v>
                </c:pt>
                <c:pt idx="93">
                  <c:v>МАОУ СШ № 154</c:v>
                </c:pt>
                <c:pt idx="94">
                  <c:v>МАОУ СШ № 5</c:v>
                </c:pt>
                <c:pt idx="95">
                  <c:v>МАОУ СШ № 66</c:v>
                </c:pt>
                <c:pt idx="96">
                  <c:v>МАОУ СШ № 145</c:v>
                </c:pt>
                <c:pt idx="97">
                  <c:v>МАОУ СШ № 7</c:v>
                </c:pt>
                <c:pt idx="98">
                  <c:v>МАОУ СШ № 1</c:v>
                </c:pt>
                <c:pt idx="99">
                  <c:v>МАОУ СШ № 121</c:v>
                </c:pt>
                <c:pt idx="100">
                  <c:v>МАОУ СШ № 157</c:v>
                </c:pt>
                <c:pt idx="101">
                  <c:v>МАОУ СШ № 147</c:v>
                </c:pt>
                <c:pt idx="102">
                  <c:v>МАОУ СШ № 115</c:v>
                </c:pt>
                <c:pt idx="103">
                  <c:v>МАОУ СШ № 139</c:v>
                </c:pt>
                <c:pt idx="104">
                  <c:v>МБОУ СШ № 2</c:v>
                </c:pt>
                <c:pt idx="105">
                  <c:v>МБОУ СШ № 56</c:v>
                </c:pt>
                <c:pt idx="106">
                  <c:v>ЦЕНТРАЛЬНЫЙ РАЙОН</c:v>
                </c:pt>
                <c:pt idx="107">
                  <c:v>МБОУ СШ № 27</c:v>
                </c:pt>
                <c:pt idx="108">
                  <c:v>МБОУ СШ № 10 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МАОУ Гимназия № 2</c:v>
                </c:pt>
                <c:pt idx="112">
                  <c:v>МАОУ СШ "Комплекс Покровский"</c:v>
                </c:pt>
                <c:pt idx="113">
                  <c:v>МАОУ СШ № 155</c:v>
                </c:pt>
                <c:pt idx="114">
                  <c:v>МБОУ СШ № 4</c:v>
                </c:pt>
              </c:strCache>
            </c:strRef>
          </c:cat>
          <c:val>
            <c:numRef>
              <c:f>'Химия-11 диаграмма'!$M$5:$M$119</c:f>
              <c:numCache>
                <c:formatCode>General</c:formatCode>
                <c:ptCount val="115"/>
                <c:pt idx="0">
                  <c:v>62.17</c:v>
                </c:pt>
                <c:pt idx="1">
                  <c:v>62.17</c:v>
                </c:pt>
                <c:pt idx="2">
                  <c:v>62.17</c:v>
                </c:pt>
                <c:pt idx="3">
                  <c:v>62.17</c:v>
                </c:pt>
                <c:pt idx="4">
                  <c:v>62.17</c:v>
                </c:pt>
                <c:pt idx="5">
                  <c:v>62.17</c:v>
                </c:pt>
                <c:pt idx="6">
                  <c:v>62.17</c:v>
                </c:pt>
                <c:pt idx="7">
                  <c:v>62.17</c:v>
                </c:pt>
                <c:pt idx="8">
                  <c:v>62.17</c:v>
                </c:pt>
                <c:pt idx="9">
                  <c:v>62.17</c:v>
                </c:pt>
                <c:pt idx="10">
                  <c:v>62.17</c:v>
                </c:pt>
                <c:pt idx="11">
                  <c:v>62.17</c:v>
                </c:pt>
                <c:pt idx="12">
                  <c:v>62.17</c:v>
                </c:pt>
                <c:pt idx="13">
                  <c:v>62.17</c:v>
                </c:pt>
                <c:pt idx="14">
                  <c:v>62.17</c:v>
                </c:pt>
                <c:pt idx="15">
                  <c:v>62.17</c:v>
                </c:pt>
                <c:pt idx="16">
                  <c:v>62.17</c:v>
                </c:pt>
                <c:pt idx="17">
                  <c:v>62.17</c:v>
                </c:pt>
                <c:pt idx="18">
                  <c:v>62.17</c:v>
                </c:pt>
                <c:pt idx="19">
                  <c:v>62.17</c:v>
                </c:pt>
                <c:pt idx="20">
                  <c:v>62.17</c:v>
                </c:pt>
                <c:pt idx="21">
                  <c:v>62.17</c:v>
                </c:pt>
                <c:pt idx="22">
                  <c:v>62.17</c:v>
                </c:pt>
                <c:pt idx="23">
                  <c:v>62.17</c:v>
                </c:pt>
                <c:pt idx="24">
                  <c:v>62.17</c:v>
                </c:pt>
                <c:pt idx="25">
                  <c:v>62.17</c:v>
                </c:pt>
                <c:pt idx="26">
                  <c:v>62.17</c:v>
                </c:pt>
                <c:pt idx="27">
                  <c:v>62.17</c:v>
                </c:pt>
                <c:pt idx="28">
                  <c:v>62.17</c:v>
                </c:pt>
                <c:pt idx="29">
                  <c:v>62.17</c:v>
                </c:pt>
                <c:pt idx="30">
                  <c:v>62.17</c:v>
                </c:pt>
                <c:pt idx="31">
                  <c:v>62.17</c:v>
                </c:pt>
                <c:pt idx="32">
                  <c:v>62.17</c:v>
                </c:pt>
                <c:pt idx="33">
                  <c:v>62.17</c:v>
                </c:pt>
                <c:pt idx="34">
                  <c:v>62.17</c:v>
                </c:pt>
                <c:pt idx="35">
                  <c:v>62.17</c:v>
                </c:pt>
                <c:pt idx="36">
                  <c:v>62.17</c:v>
                </c:pt>
                <c:pt idx="37">
                  <c:v>62.17</c:v>
                </c:pt>
                <c:pt idx="38">
                  <c:v>62.17</c:v>
                </c:pt>
                <c:pt idx="39">
                  <c:v>62.17</c:v>
                </c:pt>
                <c:pt idx="40">
                  <c:v>62.17</c:v>
                </c:pt>
                <c:pt idx="41">
                  <c:v>62.17</c:v>
                </c:pt>
                <c:pt idx="42">
                  <c:v>62.17</c:v>
                </c:pt>
                <c:pt idx="43">
                  <c:v>62.17</c:v>
                </c:pt>
                <c:pt idx="44">
                  <c:v>62.17</c:v>
                </c:pt>
                <c:pt idx="45">
                  <c:v>62.17</c:v>
                </c:pt>
                <c:pt idx="46">
                  <c:v>62.17</c:v>
                </c:pt>
                <c:pt idx="47">
                  <c:v>62.17</c:v>
                </c:pt>
                <c:pt idx="48">
                  <c:v>62.17</c:v>
                </c:pt>
                <c:pt idx="49">
                  <c:v>62.17</c:v>
                </c:pt>
                <c:pt idx="50">
                  <c:v>62.17</c:v>
                </c:pt>
                <c:pt idx="51">
                  <c:v>62.17</c:v>
                </c:pt>
                <c:pt idx="52">
                  <c:v>62.17</c:v>
                </c:pt>
                <c:pt idx="53">
                  <c:v>62.17</c:v>
                </c:pt>
                <c:pt idx="54">
                  <c:v>62.17</c:v>
                </c:pt>
                <c:pt idx="55">
                  <c:v>62.17</c:v>
                </c:pt>
                <c:pt idx="56">
                  <c:v>62.17</c:v>
                </c:pt>
                <c:pt idx="57">
                  <c:v>62.17</c:v>
                </c:pt>
                <c:pt idx="58">
                  <c:v>62.17</c:v>
                </c:pt>
                <c:pt idx="59">
                  <c:v>62.17</c:v>
                </c:pt>
                <c:pt idx="60">
                  <c:v>62.17</c:v>
                </c:pt>
                <c:pt idx="61">
                  <c:v>62.17</c:v>
                </c:pt>
                <c:pt idx="62">
                  <c:v>62.17</c:v>
                </c:pt>
                <c:pt idx="63">
                  <c:v>62.17</c:v>
                </c:pt>
                <c:pt idx="64">
                  <c:v>62.17</c:v>
                </c:pt>
                <c:pt idx="65">
                  <c:v>62.17</c:v>
                </c:pt>
                <c:pt idx="66">
                  <c:v>62.17</c:v>
                </c:pt>
                <c:pt idx="67">
                  <c:v>62.17</c:v>
                </c:pt>
                <c:pt idx="68">
                  <c:v>62.17</c:v>
                </c:pt>
                <c:pt idx="69">
                  <c:v>62.17</c:v>
                </c:pt>
                <c:pt idx="70">
                  <c:v>62.17</c:v>
                </c:pt>
                <c:pt idx="71">
                  <c:v>62.17</c:v>
                </c:pt>
                <c:pt idx="72">
                  <c:v>62.17</c:v>
                </c:pt>
                <c:pt idx="73">
                  <c:v>62.17</c:v>
                </c:pt>
                <c:pt idx="74">
                  <c:v>62.17</c:v>
                </c:pt>
                <c:pt idx="75">
                  <c:v>62.17</c:v>
                </c:pt>
                <c:pt idx="76">
                  <c:v>62.17</c:v>
                </c:pt>
                <c:pt idx="77">
                  <c:v>62.17</c:v>
                </c:pt>
                <c:pt idx="78">
                  <c:v>62.17</c:v>
                </c:pt>
                <c:pt idx="79">
                  <c:v>62.17</c:v>
                </c:pt>
                <c:pt idx="80">
                  <c:v>62.17</c:v>
                </c:pt>
                <c:pt idx="81">
                  <c:v>62.17</c:v>
                </c:pt>
                <c:pt idx="82">
                  <c:v>62.17</c:v>
                </c:pt>
                <c:pt idx="83">
                  <c:v>62.17</c:v>
                </c:pt>
                <c:pt idx="84">
                  <c:v>62.17</c:v>
                </c:pt>
                <c:pt idx="85">
                  <c:v>62.17</c:v>
                </c:pt>
                <c:pt idx="86">
                  <c:v>62.17</c:v>
                </c:pt>
                <c:pt idx="87">
                  <c:v>62.17</c:v>
                </c:pt>
                <c:pt idx="88">
                  <c:v>62.17</c:v>
                </c:pt>
                <c:pt idx="89">
                  <c:v>62.17</c:v>
                </c:pt>
                <c:pt idx="90">
                  <c:v>62.17</c:v>
                </c:pt>
                <c:pt idx="91">
                  <c:v>62.17</c:v>
                </c:pt>
                <c:pt idx="92">
                  <c:v>62.17</c:v>
                </c:pt>
                <c:pt idx="93">
                  <c:v>62.17</c:v>
                </c:pt>
                <c:pt idx="94">
                  <c:v>62.17</c:v>
                </c:pt>
                <c:pt idx="95">
                  <c:v>62.17</c:v>
                </c:pt>
                <c:pt idx="96">
                  <c:v>62.17</c:v>
                </c:pt>
                <c:pt idx="97">
                  <c:v>62.17</c:v>
                </c:pt>
                <c:pt idx="98">
                  <c:v>62.17</c:v>
                </c:pt>
                <c:pt idx="99">
                  <c:v>62.17</c:v>
                </c:pt>
                <c:pt idx="100">
                  <c:v>62.17</c:v>
                </c:pt>
                <c:pt idx="101">
                  <c:v>62.17</c:v>
                </c:pt>
                <c:pt idx="102">
                  <c:v>62.17</c:v>
                </c:pt>
                <c:pt idx="103">
                  <c:v>62.17</c:v>
                </c:pt>
                <c:pt idx="104">
                  <c:v>62.17</c:v>
                </c:pt>
                <c:pt idx="105">
                  <c:v>62.17</c:v>
                </c:pt>
                <c:pt idx="106">
                  <c:v>62.17</c:v>
                </c:pt>
                <c:pt idx="107">
                  <c:v>62.17</c:v>
                </c:pt>
                <c:pt idx="108">
                  <c:v>62.17</c:v>
                </c:pt>
                <c:pt idx="109">
                  <c:v>62.17</c:v>
                </c:pt>
                <c:pt idx="110">
                  <c:v>62.17</c:v>
                </c:pt>
                <c:pt idx="111">
                  <c:v>62.17</c:v>
                </c:pt>
                <c:pt idx="112">
                  <c:v>62.17</c:v>
                </c:pt>
                <c:pt idx="113">
                  <c:v>62.17</c:v>
                </c:pt>
                <c:pt idx="114">
                  <c:v>62.17</c:v>
                </c:pt>
              </c:numCache>
            </c:numRef>
          </c:val>
          <c:smooth val="0"/>
        </c:ser>
        <c:ser>
          <c:idx val="3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'Химия-11 диаграмма'!$B$5:$B$119</c:f>
              <c:strCache>
                <c:ptCount val="115"/>
                <c:pt idx="0">
                  <c:v>ЖЕЛЕЗНОДОРОЖНЫЙ РАЙОН</c:v>
                </c:pt>
                <c:pt idx="1">
                  <c:v>МАОУ Гимназия № 9</c:v>
                </c:pt>
                <c:pt idx="2">
                  <c:v>МБОУ СШ № 86 </c:v>
                </c:pt>
                <c:pt idx="3">
                  <c:v>МАОУ Лицей № 7 </c:v>
                </c:pt>
                <c:pt idx="4">
                  <c:v>МАОУ СШ № 12</c:v>
                </c:pt>
                <c:pt idx="5">
                  <c:v>МАОУ СШ № 32</c:v>
                </c:pt>
                <c:pt idx="6">
                  <c:v>МАОУ Лицей № 28</c:v>
                </c:pt>
                <c:pt idx="7">
                  <c:v>МАОУ СШ № 19</c:v>
                </c:pt>
                <c:pt idx="8">
                  <c:v>МАОУ Гимназия № 8</c:v>
                </c:pt>
                <c:pt idx="9">
                  <c:v>КИРОВСКИЙ РАЙОН</c:v>
                </c:pt>
                <c:pt idx="10">
                  <c:v>МАОУ СШ № 46</c:v>
                </c:pt>
                <c:pt idx="11">
                  <c:v>МАОУ Гимназия № 10</c:v>
                </c:pt>
                <c:pt idx="12">
                  <c:v>МАОУ СШ № 90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Гимназия № 6</c:v>
                </c:pt>
                <c:pt idx="16">
                  <c:v>МАОУ СШ № 55</c:v>
                </c:pt>
                <c:pt idx="17">
                  <c:v>МАОУ СШ № 8 "Созидание"</c:v>
                </c:pt>
                <c:pt idx="18">
                  <c:v>МАОУ СШ № 63</c:v>
                </c:pt>
                <c:pt idx="19">
                  <c:v>МАОУ Гимназия № 4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12</c:v>
                </c:pt>
                <c:pt idx="24">
                  <c:v>МБОУ Гимназия № 7</c:v>
                </c:pt>
                <c:pt idx="25">
                  <c:v>МБОУ СШ № 94</c:v>
                </c:pt>
                <c:pt idx="26">
                  <c:v>МАОУ СШ № 89</c:v>
                </c:pt>
                <c:pt idx="27">
                  <c:v>МАОУ СШ № 53</c:v>
                </c:pt>
                <c:pt idx="28">
                  <c:v>МАОУ Лицей № 3</c:v>
                </c:pt>
                <c:pt idx="29">
                  <c:v>МБОУ СШ № 31</c:v>
                </c:pt>
                <c:pt idx="30">
                  <c:v>МБОУ СШ № 64</c:v>
                </c:pt>
                <c:pt idx="31">
                  <c:v>МАОУ СШ № 148</c:v>
                </c:pt>
                <c:pt idx="32">
                  <c:v>МАОУ Гимназия № 11 </c:v>
                </c:pt>
                <c:pt idx="33">
                  <c:v>МАОУ СШ № 65</c:v>
                </c:pt>
                <c:pt idx="34">
                  <c:v>МАОУ СШ № 16</c:v>
                </c:pt>
                <c:pt idx="35">
                  <c:v>МАОУ Гимназия № 15</c:v>
                </c:pt>
                <c:pt idx="36">
                  <c:v>МБОУ СШ № 79</c:v>
                </c:pt>
                <c:pt idx="37">
                  <c:v>МАОУ СШ № 50</c:v>
                </c:pt>
                <c:pt idx="38">
                  <c:v>МБОУ СШ № 13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МАОУ СШ № 3</c:v>
                </c:pt>
                <c:pt idx="42">
                  <c:v>МБОУ СШ № 159</c:v>
                </c:pt>
                <c:pt idx="43">
                  <c:v>МБОУ Лицей № 8</c:v>
                </c:pt>
                <c:pt idx="44">
                  <c:v>МАОУ Школа-интернат № 1</c:v>
                </c:pt>
                <c:pt idx="45">
                  <c:v>МАОУ Лицей № 1</c:v>
                </c:pt>
                <c:pt idx="46">
                  <c:v>МБОУ СШ № 133</c:v>
                </c:pt>
                <c:pt idx="47">
                  <c:v>МАОУ "КУГ № 1 - Универс"</c:v>
                </c:pt>
                <c:pt idx="48">
                  <c:v>МАОУ Гимназия № 13 "Академ"</c:v>
                </c:pt>
                <c:pt idx="49">
                  <c:v>МБОУ СШ № 95</c:v>
                </c:pt>
                <c:pt idx="50">
                  <c:v>МБОУ СШ № 99</c:v>
                </c:pt>
                <c:pt idx="51">
                  <c:v>МБОУ Гимназия № 3</c:v>
                </c:pt>
                <c:pt idx="52">
                  <c:v>МБОУ СШ № 84</c:v>
                </c:pt>
                <c:pt idx="53">
                  <c:v>МАОУ СШ № 82</c:v>
                </c:pt>
                <c:pt idx="54">
                  <c:v>МАОУ СШ № 72 </c:v>
                </c:pt>
                <c:pt idx="55">
                  <c:v>МБОУ СШ № 73</c:v>
                </c:pt>
                <c:pt idx="56">
                  <c:v>МБОУ Лицей № 10</c:v>
                </c:pt>
                <c:pt idx="57">
                  <c:v>МБОУ СШ № 21</c:v>
                </c:pt>
                <c:pt idx="58">
                  <c:v>МБОУ СШ № 30</c:v>
                </c:pt>
                <c:pt idx="59">
                  <c:v>МБОУ СШ № 36</c:v>
                </c:pt>
                <c:pt idx="60">
                  <c:v>СВЕРДЛОВСКИЙ РАЙОН</c:v>
                </c:pt>
                <c:pt idx="61">
                  <c:v>МАОУ Лицей № 9 "Лидер"</c:v>
                </c:pt>
                <c:pt idx="62">
                  <c:v>МАОУ СШ № 45</c:v>
                </c:pt>
                <c:pt idx="63">
                  <c:v>МАОУ СШ № 6</c:v>
                </c:pt>
                <c:pt idx="64">
                  <c:v>МАОУ СШ № 158 "Грани"</c:v>
                </c:pt>
                <c:pt idx="65">
                  <c:v>МАОУ СШ № 42</c:v>
                </c:pt>
                <c:pt idx="66">
                  <c:v>МАОУ СШ № 76</c:v>
                </c:pt>
                <c:pt idx="67">
                  <c:v>МАОУ СШ № 137</c:v>
                </c:pt>
                <c:pt idx="68">
                  <c:v>МБОУ СШ № 62</c:v>
                </c:pt>
                <c:pt idx="69">
                  <c:v>МАОУ СШ № 17</c:v>
                </c:pt>
                <c:pt idx="70">
                  <c:v>МАОУ Гимназия № 14</c:v>
                </c:pt>
                <c:pt idx="71">
                  <c:v>МАОУ СШ № 23</c:v>
                </c:pt>
                <c:pt idx="72">
                  <c:v>МАОУ СШ № 93</c:v>
                </c:pt>
                <c:pt idx="73">
                  <c:v>МАОУ СШ № 78</c:v>
                </c:pt>
                <c:pt idx="74">
                  <c:v>МАОУ СШ № 34</c:v>
                </c:pt>
                <c:pt idx="75">
                  <c:v>СОВЕТСКИЙ РАЙОН</c:v>
                </c:pt>
                <c:pt idx="76">
                  <c:v>МАОУ СШ № 144</c:v>
                </c:pt>
                <c:pt idx="77">
                  <c:v>МАОУ СШ № 141</c:v>
                </c:pt>
                <c:pt idx="78">
                  <c:v>МАОУ СШ № 108</c:v>
                </c:pt>
                <c:pt idx="79">
                  <c:v>МАОУ СШ № 69</c:v>
                </c:pt>
                <c:pt idx="80">
                  <c:v>МАОУ СШ № 18</c:v>
                </c:pt>
                <c:pt idx="81">
                  <c:v>МАОУ СШ № 156</c:v>
                </c:pt>
                <c:pt idx="82">
                  <c:v>МАОУ СШ № 151</c:v>
                </c:pt>
                <c:pt idx="83">
                  <c:v>МАОУ СШ № 24</c:v>
                </c:pt>
                <c:pt idx="84">
                  <c:v>МАОУ СШ № 85</c:v>
                </c:pt>
                <c:pt idx="85">
                  <c:v>МАОУ СШ № 91</c:v>
                </c:pt>
                <c:pt idx="86">
                  <c:v>МАОУ СШ № 149</c:v>
                </c:pt>
                <c:pt idx="87">
                  <c:v>МАОУ СШ № 98</c:v>
                </c:pt>
                <c:pt idx="88">
                  <c:v>МАОУ СШ № 134</c:v>
                </c:pt>
                <c:pt idx="89">
                  <c:v>МАОУ СШ № 150</c:v>
                </c:pt>
                <c:pt idx="90">
                  <c:v>МАОУ СШ № 143</c:v>
                </c:pt>
                <c:pt idx="91">
                  <c:v>МАОУ СШ № 129</c:v>
                </c:pt>
                <c:pt idx="92">
                  <c:v>МАОУ СШ № 152</c:v>
                </c:pt>
                <c:pt idx="93">
                  <c:v>МАОУ СШ № 154</c:v>
                </c:pt>
                <c:pt idx="94">
                  <c:v>МАОУ СШ № 5</c:v>
                </c:pt>
                <c:pt idx="95">
                  <c:v>МАОУ СШ № 66</c:v>
                </c:pt>
                <c:pt idx="96">
                  <c:v>МАОУ СШ № 145</c:v>
                </c:pt>
                <c:pt idx="97">
                  <c:v>МАОУ СШ № 7</c:v>
                </c:pt>
                <c:pt idx="98">
                  <c:v>МАОУ СШ № 1</c:v>
                </c:pt>
                <c:pt idx="99">
                  <c:v>МАОУ СШ № 121</c:v>
                </c:pt>
                <c:pt idx="100">
                  <c:v>МАОУ СШ № 157</c:v>
                </c:pt>
                <c:pt idx="101">
                  <c:v>МАОУ СШ № 147</c:v>
                </c:pt>
                <c:pt idx="102">
                  <c:v>МАОУ СШ № 115</c:v>
                </c:pt>
                <c:pt idx="103">
                  <c:v>МАОУ СШ № 139</c:v>
                </c:pt>
                <c:pt idx="104">
                  <c:v>МБОУ СШ № 2</c:v>
                </c:pt>
                <c:pt idx="105">
                  <c:v>МБОУ СШ № 56</c:v>
                </c:pt>
                <c:pt idx="106">
                  <c:v>ЦЕНТРАЛЬНЫЙ РАЙОН</c:v>
                </c:pt>
                <c:pt idx="107">
                  <c:v>МБОУ СШ № 27</c:v>
                </c:pt>
                <c:pt idx="108">
                  <c:v>МБОУ СШ № 10 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МАОУ Гимназия № 2</c:v>
                </c:pt>
                <c:pt idx="112">
                  <c:v>МАОУ СШ "Комплекс Покровский"</c:v>
                </c:pt>
                <c:pt idx="113">
                  <c:v>МАОУ СШ № 155</c:v>
                </c:pt>
                <c:pt idx="114">
                  <c:v>МБОУ СШ № 4</c:v>
                </c:pt>
              </c:strCache>
            </c:strRef>
          </c:cat>
          <c:val>
            <c:numRef>
              <c:f>'Химия-11 диаграмма'!$L$5:$L$119</c:f>
              <c:numCache>
                <c:formatCode>0.00</c:formatCode>
                <c:ptCount val="115"/>
                <c:pt idx="0">
                  <c:v>61.758333333333333</c:v>
                </c:pt>
                <c:pt idx="1">
                  <c:v>53</c:v>
                </c:pt>
                <c:pt idx="3">
                  <c:v>79.7</c:v>
                </c:pt>
                <c:pt idx="4">
                  <c:v>47</c:v>
                </c:pt>
                <c:pt idx="5">
                  <c:v>50.75</c:v>
                </c:pt>
                <c:pt idx="6">
                  <c:v>54.1</c:v>
                </c:pt>
                <c:pt idx="8">
                  <c:v>86</c:v>
                </c:pt>
                <c:pt idx="9">
                  <c:v>60.837499999999999</c:v>
                </c:pt>
                <c:pt idx="10">
                  <c:v>53.7</c:v>
                </c:pt>
                <c:pt idx="11">
                  <c:v>75.3</c:v>
                </c:pt>
                <c:pt idx="12">
                  <c:v>46.5</c:v>
                </c:pt>
                <c:pt idx="13">
                  <c:v>57</c:v>
                </c:pt>
                <c:pt idx="14">
                  <c:v>82.8</c:v>
                </c:pt>
                <c:pt idx="15">
                  <c:v>62</c:v>
                </c:pt>
                <c:pt idx="16">
                  <c:v>57</c:v>
                </c:pt>
                <c:pt idx="19">
                  <c:v>52.4</c:v>
                </c:pt>
                <c:pt idx="22">
                  <c:v>48.183333333333337</c:v>
                </c:pt>
                <c:pt idx="23">
                  <c:v>81</c:v>
                </c:pt>
                <c:pt idx="24">
                  <c:v>62.8</c:v>
                </c:pt>
                <c:pt idx="25">
                  <c:v>64</c:v>
                </c:pt>
                <c:pt idx="26">
                  <c:v>25</c:v>
                </c:pt>
                <c:pt idx="27">
                  <c:v>32.5</c:v>
                </c:pt>
                <c:pt idx="28">
                  <c:v>18.5</c:v>
                </c:pt>
                <c:pt idx="30">
                  <c:v>64.7</c:v>
                </c:pt>
                <c:pt idx="31">
                  <c:v>47.7</c:v>
                </c:pt>
                <c:pt idx="33">
                  <c:v>43.3</c:v>
                </c:pt>
                <c:pt idx="35">
                  <c:v>65.5</c:v>
                </c:pt>
                <c:pt idx="36">
                  <c:v>46.7</c:v>
                </c:pt>
                <c:pt idx="39">
                  <c:v>26.5</c:v>
                </c:pt>
                <c:pt idx="40">
                  <c:v>61.538461538461547</c:v>
                </c:pt>
                <c:pt idx="41">
                  <c:v>77</c:v>
                </c:pt>
                <c:pt idx="43">
                  <c:v>47.3</c:v>
                </c:pt>
                <c:pt idx="44">
                  <c:v>54</c:v>
                </c:pt>
                <c:pt idx="45">
                  <c:v>71.8</c:v>
                </c:pt>
                <c:pt idx="47">
                  <c:v>74.599999999999994</c:v>
                </c:pt>
                <c:pt idx="48">
                  <c:v>54.6</c:v>
                </c:pt>
                <c:pt idx="49">
                  <c:v>48</c:v>
                </c:pt>
                <c:pt idx="50">
                  <c:v>70</c:v>
                </c:pt>
                <c:pt idx="51">
                  <c:v>75</c:v>
                </c:pt>
                <c:pt idx="53">
                  <c:v>47</c:v>
                </c:pt>
                <c:pt idx="54">
                  <c:v>54.7</c:v>
                </c:pt>
                <c:pt idx="56">
                  <c:v>79</c:v>
                </c:pt>
                <c:pt idx="57">
                  <c:v>47</c:v>
                </c:pt>
                <c:pt idx="60">
                  <c:v>52.966666666666661</c:v>
                </c:pt>
                <c:pt idx="61">
                  <c:v>78</c:v>
                </c:pt>
                <c:pt idx="62">
                  <c:v>42.2</c:v>
                </c:pt>
                <c:pt idx="63">
                  <c:v>57.5</c:v>
                </c:pt>
                <c:pt idx="64">
                  <c:v>56.1</c:v>
                </c:pt>
                <c:pt idx="65">
                  <c:v>35</c:v>
                </c:pt>
                <c:pt idx="66">
                  <c:v>53.2</c:v>
                </c:pt>
                <c:pt idx="67">
                  <c:v>60.8</c:v>
                </c:pt>
                <c:pt idx="68">
                  <c:v>46.8</c:v>
                </c:pt>
                <c:pt idx="70">
                  <c:v>79</c:v>
                </c:pt>
                <c:pt idx="71">
                  <c:v>67</c:v>
                </c:pt>
                <c:pt idx="72">
                  <c:v>53</c:v>
                </c:pt>
                <c:pt idx="73">
                  <c:v>7</c:v>
                </c:pt>
                <c:pt idx="75">
                  <c:v>55.384892290249425</c:v>
                </c:pt>
                <c:pt idx="76">
                  <c:v>87.05</c:v>
                </c:pt>
                <c:pt idx="77">
                  <c:v>70</c:v>
                </c:pt>
                <c:pt idx="78">
                  <c:v>40</c:v>
                </c:pt>
                <c:pt idx="79">
                  <c:v>73.25</c:v>
                </c:pt>
                <c:pt idx="80">
                  <c:v>72.571428571428569</c:v>
                </c:pt>
                <c:pt idx="81">
                  <c:v>55.888888888888886</c:v>
                </c:pt>
                <c:pt idx="82">
                  <c:v>56.833333333333336</c:v>
                </c:pt>
                <c:pt idx="83">
                  <c:v>65.599999999999994</c:v>
                </c:pt>
                <c:pt idx="84">
                  <c:v>91</c:v>
                </c:pt>
                <c:pt idx="85">
                  <c:v>84.5</c:v>
                </c:pt>
                <c:pt idx="86">
                  <c:v>59</c:v>
                </c:pt>
                <c:pt idx="87">
                  <c:v>62</c:v>
                </c:pt>
                <c:pt idx="88">
                  <c:v>29.6</c:v>
                </c:pt>
                <c:pt idx="89">
                  <c:v>45.666666666666664</c:v>
                </c:pt>
                <c:pt idx="90">
                  <c:v>53.5</c:v>
                </c:pt>
                <c:pt idx="91">
                  <c:v>55.75</c:v>
                </c:pt>
                <c:pt idx="92">
                  <c:v>68</c:v>
                </c:pt>
                <c:pt idx="93">
                  <c:v>51.333333333333336</c:v>
                </c:pt>
                <c:pt idx="94">
                  <c:v>44.8</c:v>
                </c:pt>
                <c:pt idx="96">
                  <c:v>53.777777777777779</c:v>
                </c:pt>
                <c:pt idx="97">
                  <c:v>60.555555555555557</c:v>
                </c:pt>
                <c:pt idx="98">
                  <c:v>70</c:v>
                </c:pt>
                <c:pt idx="99">
                  <c:v>56.6</c:v>
                </c:pt>
                <c:pt idx="100">
                  <c:v>33</c:v>
                </c:pt>
                <c:pt idx="102">
                  <c:v>33</c:v>
                </c:pt>
                <c:pt idx="103">
                  <c:v>39</c:v>
                </c:pt>
                <c:pt idx="104">
                  <c:v>21.5</c:v>
                </c:pt>
                <c:pt idx="105">
                  <c:v>17</c:v>
                </c:pt>
                <c:pt idx="106">
                  <c:v>61.197222222222223</c:v>
                </c:pt>
                <c:pt idx="107">
                  <c:v>43</c:v>
                </c:pt>
                <c:pt idx="108">
                  <c:v>68.400000000000006</c:v>
                </c:pt>
                <c:pt idx="109">
                  <c:v>64.8</c:v>
                </c:pt>
                <c:pt idx="110">
                  <c:v>62.1</c:v>
                </c:pt>
                <c:pt idx="111">
                  <c:v>71.777777777777771</c:v>
                </c:pt>
                <c:pt idx="112">
                  <c:v>56</c:v>
                </c:pt>
                <c:pt idx="113">
                  <c:v>35.5</c:v>
                </c:pt>
                <c:pt idx="114">
                  <c:v>88</c:v>
                </c:pt>
              </c:numCache>
            </c:numRef>
          </c:val>
          <c:smooth val="0"/>
        </c:ser>
        <c:ser>
          <c:idx val="13"/>
          <c:order val="6"/>
          <c:tx>
            <c:v>2022 ср. балл по городу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'Химия-11 диаграмма'!$B$5:$B$119</c:f>
              <c:strCache>
                <c:ptCount val="115"/>
                <c:pt idx="0">
                  <c:v>ЖЕЛЕЗНОДОРОЖНЫЙ РАЙОН</c:v>
                </c:pt>
                <c:pt idx="1">
                  <c:v>МАОУ Гимназия № 9</c:v>
                </c:pt>
                <c:pt idx="2">
                  <c:v>МБОУ СШ № 86 </c:v>
                </c:pt>
                <c:pt idx="3">
                  <c:v>МАОУ Лицей № 7 </c:v>
                </c:pt>
                <c:pt idx="4">
                  <c:v>МАОУ СШ № 12</c:v>
                </c:pt>
                <c:pt idx="5">
                  <c:v>МАОУ СШ № 32</c:v>
                </c:pt>
                <c:pt idx="6">
                  <c:v>МАОУ Лицей № 28</c:v>
                </c:pt>
                <c:pt idx="7">
                  <c:v>МАОУ СШ № 19</c:v>
                </c:pt>
                <c:pt idx="8">
                  <c:v>МАОУ Гимназия № 8</c:v>
                </c:pt>
                <c:pt idx="9">
                  <c:v>КИРОВСКИЙ РАЙОН</c:v>
                </c:pt>
                <c:pt idx="10">
                  <c:v>МАОУ СШ № 46</c:v>
                </c:pt>
                <c:pt idx="11">
                  <c:v>МАОУ Гимназия № 10</c:v>
                </c:pt>
                <c:pt idx="12">
                  <c:v>МАОУ СШ № 90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Гимназия № 6</c:v>
                </c:pt>
                <c:pt idx="16">
                  <c:v>МАОУ СШ № 55</c:v>
                </c:pt>
                <c:pt idx="17">
                  <c:v>МАОУ СШ № 8 "Созидание"</c:v>
                </c:pt>
                <c:pt idx="18">
                  <c:v>МАОУ СШ № 63</c:v>
                </c:pt>
                <c:pt idx="19">
                  <c:v>МАОУ Гимназия № 4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12</c:v>
                </c:pt>
                <c:pt idx="24">
                  <c:v>МБОУ Гимназия № 7</c:v>
                </c:pt>
                <c:pt idx="25">
                  <c:v>МБОУ СШ № 94</c:v>
                </c:pt>
                <c:pt idx="26">
                  <c:v>МАОУ СШ № 89</c:v>
                </c:pt>
                <c:pt idx="27">
                  <c:v>МАОУ СШ № 53</c:v>
                </c:pt>
                <c:pt idx="28">
                  <c:v>МАОУ Лицей № 3</c:v>
                </c:pt>
                <c:pt idx="29">
                  <c:v>МБОУ СШ № 31</c:v>
                </c:pt>
                <c:pt idx="30">
                  <c:v>МБОУ СШ № 64</c:v>
                </c:pt>
                <c:pt idx="31">
                  <c:v>МАОУ СШ № 148</c:v>
                </c:pt>
                <c:pt idx="32">
                  <c:v>МАОУ Гимназия № 11 </c:v>
                </c:pt>
                <c:pt idx="33">
                  <c:v>МАОУ СШ № 65</c:v>
                </c:pt>
                <c:pt idx="34">
                  <c:v>МАОУ СШ № 16</c:v>
                </c:pt>
                <c:pt idx="35">
                  <c:v>МАОУ Гимназия № 15</c:v>
                </c:pt>
                <c:pt idx="36">
                  <c:v>МБОУ СШ № 79</c:v>
                </c:pt>
                <c:pt idx="37">
                  <c:v>МАОУ СШ № 50</c:v>
                </c:pt>
                <c:pt idx="38">
                  <c:v>МБОУ СШ № 13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МАОУ СШ № 3</c:v>
                </c:pt>
                <c:pt idx="42">
                  <c:v>МБОУ СШ № 159</c:v>
                </c:pt>
                <c:pt idx="43">
                  <c:v>МБОУ Лицей № 8</c:v>
                </c:pt>
                <c:pt idx="44">
                  <c:v>МАОУ Школа-интернат № 1</c:v>
                </c:pt>
                <c:pt idx="45">
                  <c:v>МАОУ Лицей № 1</c:v>
                </c:pt>
                <c:pt idx="46">
                  <c:v>МБОУ СШ № 133</c:v>
                </c:pt>
                <c:pt idx="47">
                  <c:v>МАОУ "КУГ № 1 - Универс"</c:v>
                </c:pt>
                <c:pt idx="48">
                  <c:v>МАОУ Гимназия № 13 "Академ"</c:v>
                </c:pt>
                <c:pt idx="49">
                  <c:v>МБОУ СШ № 95</c:v>
                </c:pt>
                <c:pt idx="50">
                  <c:v>МБОУ СШ № 99</c:v>
                </c:pt>
                <c:pt idx="51">
                  <c:v>МБОУ Гимназия № 3</c:v>
                </c:pt>
                <c:pt idx="52">
                  <c:v>МБОУ СШ № 84</c:v>
                </c:pt>
                <c:pt idx="53">
                  <c:v>МАОУ СШ № 82</c:v>
                </c:pt>
                <c:pt idx="54">
                  <c:v>МАОУ СШ № 72 </c:v>
                </c:pt>
                <c:pt idx="55">
                  <c:v>МБОУ СШ № 73</c:v>
                </c:pt>
                <c:pt idx="56">
                  <c:v>МБОУ Лицей № 10</c:v>
                </c:pt>
                <c:pt idx="57">
                  <c:v>МБОУ СШ № 21</c:v>
                </c:pt>
                <c:pt idx="58">
                  <c:v>МБОУ СШ № 30</c:v>
                </c:pt>
                <c:pt idx="59">
                  <c:v>МБОУ СШ № 36</c:v>
                </c:pt>
                <c:pt idx="60">
                  <c:v>СВЕРДЛОВСКИЙ РАЙОН</c:v>
                </c:pt>
                <c:pt idx="61">
                  <c:v>МАОУ Лицей № 9 "Лидер"</c:v>
                </c:pt>
                <c:pt idx="62">
                  <c:v>МАОУ СШ № 45</c:v>
                </c:pt>
                <c:pt idx="63">
                  <c:v>МАОУ СШ № 6</c:v>
                </c:pt>
                <c:pt idx="64">
                  <c:v>МАОУ СШ № 158 "Грани"</c:v>
                </c:pt>
                <c:pt idx="65">
                  <c:v>МАОУ СШ № 42</c:v>
                </c:pt>
                <c:pt idx="66">
                  <c:v>МАОУ СШ № 76</c:v>
                </c:pt>
                <c:pt idx="67">
                  <c:v>МАОУ СШ № 137</c:v>
                </c:pt>
                <c:pt idx="68">
                  <c:v>МБОУ СШ № 62</c:v>
                </c:pt>
                <c:pt idx="69">
                  <c:v>МАОУ СШ № 17</c:v>
                </c:pt>
                <c:pt idx="70">
                  <c:v>МАОУ Гимназия № 14</c:v>
                </c:pt>
                <c:pt idx="71">
                  <c:v>МАОУ СШ № 23</c:v>
                </c:pt>
                <c:pt idx="72">
                  <c:v>МАОУ СШ № 93</c:v>
                </c:pt>
                <c:pt idx="73">
                  <c:v>МАОУ СШ № 78</c:v>
                </c:pt>
                <c:pt idx="74">
                  <c:v>МАОУ СШ № 34</c:v>
                </c:pt>
                <c:pt idx="75">
                  <c:v>СОВЕТСКИЙ РАЙОН</c:v>
                </c:pt>
                <c:pt idx="76">
                  <c:v>МАОУ СШ № 144</c:v>
                </c:pt>
                <c:pt idx="77">
                  <c:v>МАОУ СШ № 141</c:v>
                </c:pt>
                <c:pt idx="78">
                  <c:v>МАОУ СШ № 108</c:v>
                </c:pt>
                <c:pt idx="79">
                  <c:v>МАОУ СШ № 69</c:v>
                </c:pt>
                <c:pt idx="80">
                  <c:v>МАОУ СШ № 18</c:v>
                </c:pt>
                <c:pt idx="81">
                  <c:v>МАОУ СШ № 156</c:v>
                </c:pt>
                <c:pt idx="82">
                  <c:v>МАОУ СШ № 151</c:v>
                </c:pt>
                <c:pt idx="83">
                  <c:v>МАОУ СШ № 24</c:v>
                </c:pt>
                <c:pt idx="84">
                  <c:v>МАОУ СШ № 85</c:v>
                </c:pt>
                <c:pt idx="85">
                  <c:v>МАОУ СШ № 91</c:v>
                </c:pt>
                <c:pt idx="86">
                  <c:v>МАОУ СШ № 149</c:v>
                </c:pt>
                <c:pt idx="87">
                  <c:v>МАОУ СШ № 98</c:v>
                </c:pt>
                <c:pt idx="88">
                  <c:v>МАОУ СШ № 134</c:v>
                </c:pt>
                <c:pt idx="89">
                  <c:v>МАОУ СШ № 150</c:v>
                </c:pt>
                <c:pt idx="90">
                  <c:v>МАОУ СШ № 143</c:v>
                </c:pt>
                <c:pt idx="91">
                  <c:v>МАОУ СШ № 129</c:v>
                </c:pt>
                <c:pt idx="92">
                  <c:v>МАОУ СШ № 152</c:v>
                </c:pt>
                <c:pt idx="93">
                  <c:v>МАОУ СШ № 154</c:v>
                </c:pt>
                <c:pt idx="94">
                  <c:v>МАОУ СШ № 5</c:v>
                </c:pt>
                <c:pt idx="95">
                  <c:v>МАОУ СШ № 66</c:v>
                </c:pt>
                <c:pt idx="96">
                  <c:v>МАОУ СШ № 145</c:v>
                </c:pt>
                <c:pt idx="97">
                  <c:v>МАОУ СШ № 7</c:v>
                </c:pt>
                <c:pt idx="98">
                  <c:v>МАОУ СШ № 1</c:v>
                </c:pt>
                <c:pt idx="99">
                  <c:v>МАОУ СШ № 121</c:v>
                </c:pt>
                <c:pt idx="100">
                  <c:v>МАОУ СШ № 157</c:v>
                </c:pt>
                <c:pt idx="101">
                  <c:v>МАОУ СШ № 147</c:v>
                </c:pt>
                <c:pt idx="102">
                  <c:v>МАОУ СШ № 115</c:v>
                </c:pt>
                <c:pt idx="103">
                  <c:v>МАОУ СШ № 139</c:v>
                </c:pt>
                <c:pt idx="104">
                  <c:v>МБОУ СШ № 2</c:v>
                </c:pt>
                <c:pt idx="105">
                  <c:v>МБОУ СШ № 56</c:v>
                </c:pt>
                <c:pt idx="106">
                  <c:v>ЦЕНТРАЛЬНЫЙ РАЙОН</c:v>
                </c:pt>
                <c:pt idx="107">
                  <c:v>МБОУ СШ № 27</c:v>
                </c:pt>
                <c:pt idx="108">
                  <c:v>МБОУ СШ № 10 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МАОУ Гимназия № 2</c:v>
                </c:pt>
                <c:pt idx="112">
                  <c:v>МАОУ СШ "Комплекс Покровский"</c:v>
                </c:pt>
                <c:pt idx="113">
                  <c:v>МАОУ СШ № 155</c:v>
                </c:pt>
                <c:pt idx="114">
                  <c:v>МБОУ СШ № 4</c:v>
                </c:pt>
              </c:strCache>
            </c:strRef>
          </c:cat>
          <c:val>
            <c:numRef>
              <c:f>'Химия-11 диаграмма'!$Q$5:$Q$119</c:f>
              <c:numCache>
                <c:formatCode>General</c:formatCode>
                <c:ptCount val="115"/>
                <c:pt idx="0">
                  <c:v>58.89</c:v>
                </c:pt>
                <c:pt idx="1">
                  <c:v>58.89</c:v>
                </c:pt>
                <c:pt idx="2">
                  <c:v>58.89</c:v>
                </c:pt>
                <c:pt idx="3">
                  <c:v>58.89</c:v>
                </c:pt>
                <c:pt idx="4">
                  <c:v>58.89</c:v>
                </c:pt>
                <c:pt idx="5">
                  <c:v>58.89</c:v>
                </c:pt>
                <c:pt idx="6">
                  <c:v>58.89</c:v>
                </c:pt>
                <c:pt idx="7">
                  <c:v>58.89</c:v>
                </c:pt>
                <c:pt idx="8">
                  <c:v>58.89</c:v>
                </c:pt>
                <c:pt idx="9">
                  <c:v>58.89</c:v>
                </c:pt>
                <c:pt idx="10">
                  <c:v>58.89</c:v>
                </c:pt>
                <c:pt idx="11">
                  <c:v>58.89</c:v>
                </c:pt>
                <c:pt idx="12">
                  <c:v>58.89</c:v>
                </c:pt>
                <c:pt idx="13">
                  <c:v>58.89</c:v>
                </c:pt>
                <c:pt idx="14">
                  <c:v>58.89</c:v>
                </c:pt>
                <c:pt idx="15">
                  <c:v>58.89</c:v>
                </c:pt>
                <c:pt idx="16">
                  <c:v>58.89</c:v>
                </c:pt>
                <c:pt idx="17">
                  <c:v>58.89</c:v>
                </c:pt>
                <c:pt idx="18">
                  <c:v>58.89</c:v>
                </c:pt>
                <c:pt idx="19">
                  <c:v>58.89</c:v>
                </c:pt>
                <c:pt idx="20">
                  <c:v>58.89</c:v>
                </c:pt>
                <c:pt idx="21">
                  <c:v>58.89</c:v>
                </c:pt>
                <c:pt idx="22">
                  <c:v>58.89</c:v>
                </c:pt>
                <c:pt idx="23">
                  <c:v>58.89</c:v>
                </c:pt>
                <c:pt idx="24">
                  <c:v>58.89</c:v>
                </c:pt>
                <c:pt idx="25">
                  <c:v>58.89</c:v>
                </c:pt>
                <c:pt idx="26">
                  <c:v>58.89</c:v>
                </c:pt>
                <c:pt idx="27">
                  <c:v>58.89</c:v>
                </c:pt>
                <c:pt idx="28">
                  <c:v>58.89</c:v>
                </c:pt>
                <c:pt idx="29">
                  <c:v>58.89</c:v>
                </c:pt>
                <c:pt idx="30">
                  <c:v>58.89</c:v>
                </c:pt>
                <c:pt idx="31">
                  <c:v>58.89</c:v>
                </c:pt>
                <c:pt idx="32">
                  <c:v>58.89</c:v>
                </c:pt>
                <c:pt idx="33">
                  <c:v>58.89</c:v>
                </c:pt>
                <c:pt idx="34">
                  <c:v>58.89</c:v>
                </c:pt>
                <c:pt idx="35">
                  <c:v>58.89</c:v>
                </c:pt>
                <c:pt idx="36">
                  <c:v>58.89</c:v>
                </c:pt>
                <c:pt idx="37">
                  <c:v>58.89</c:v>
                </c:pt>
                <c:pt idx="38">
                  <c:v>58.89</c:v>
                </c:pt>
                <c:pt idx="39">
                  <c:v>58.89</c:v>
                </c:pt>
                <c:pt idx="40">
                  <c:v>58.89</c:v>
                </c:pt>
                <c:pt idx="41">
                  <c:v>58.89</c:v>
                </c:pt>
                <c:pt idx="42">
                  <c:v>58.89</c:v>
                </c:pt>
                <c:pt idx="43">
                  <c:v>58.89</c:v>
                </c:pt>
                <c:pt idx="44">
                  <c:v>58.89</c:v>
                </c:pt>
                <c:pt idx="45">
                  <c:v>58.89</c:v>
                </c:pt>
                <c:pt idx="46">
                  <c:v>58.89</c:v>
                </c:pt>
                <c:pt idx="47">
                  <c:v>58.89</c:v>
                </c:pt>
                <c:pt idx="48">
                  <c:v>58.89</c:v>
                </c:pt>
                <c:pt idx="49">
                  <c:v>58.89</c:v>
                </c:pt>
                <c:pt idx="50">
                  <c:v>58.89</c:v>
                </c:pt>
                <c:pt idx="51">
                  <c:v>58.89</c:v>
                </c:pt>
                <c:pt idx="52">
                  <c:v>58.89</c:v>
                </c:pt>
                <c:pt idx="53">
                  <c:v>58.89</c:v>
                </c:pt>
                <c:pt idx="54">
                  <c:v>58.89</c:v>
                </c:pt>
                <c:pt idx="55">
                  <c:v>58.89</c:v>
                </c:pt>
                <c:pt idx="56">
                  <c:v>58.89</c:v>
                </c:pt>
                <c:pt idx="57">
                  <c:v>58.89</c:v>
                </c:pt>
                <c:pt idx="58">
                  <c:v>58.89</c:v>
                </c:pt>
                <c:pt idx="59">
                  <c:v>58.89</c:v>
                </c:pt>
                <c:pt idx="60">
                  <c:v>58.89</c:v>
                </c:pt>
                <c:pt idx="61">
                  <c:v>58.89</c:v>
                </c:pt>
                <c:pt idx="62">
                  <c:v>58.89</c:v>
                </c:pt>
                <c:pt idx="63">
                  <c:v>58.89</c:v>
                </c:pt>
                <c:pt idx="64">
                  <c:v>58.89</c:v>
                </c:pt>
                <c:pt idx="65">
                  <c:v>58.89</c:v>
                </c:pt>
                <c:pt idx="66">
                  <c:v>58.89</c:v>
                </c:pt>
                <c:pt idx="67">
                  <c:v>58.89</c:v>
                </c:pt>
                <c:pt idx="68">
                  <c:v>58.89</c:v>
                </c:pt>
                <c:pt idx="69">
                  <c:v>58.89</c:v>
                </c:pt>
                <c:pt idx="70">
                  <c:v>58.89</c:v>
                </c:pt>
                <c:pt idx="71">
                  <c:v>58.89</c:v>
                </c:pt>
                <c:pt idx="72">
                  <c:v>58.89</c:v>
                </c:pt>
                <c:pt idx="73">
                  <c:v>58.89</c:v>
                </c:pt>
                <c:pt idx="74">
                  <c:v>58.89</c:v>
                </c:pt>
                <c:pt idx="75">
                  <c:v>58.89</c:v>
                </c:pt>
                <c:pt idx="76">
                  <c:v>58.89</c:v>
                </c:pt>
                <c:pt idx="77">
                  <c:v>58.89</c:v>
                </c:pt>
                <c:pt idx="78">
                  <c:v>58.89</c:v>
                </c:pt>
                <c:pt idx="79">
                  <c:v>58.89</c:v>
                </c:pt>
                <c:pt idx="80">
                  <c:v>58.89</c:v>
                </c:pt>
                <c:pt idx="81">
                  <c:v>58.89</c:v>
                </c:pt>
                <c:pt idx="82">
                  <c:v>58.89</c:v>
                </c:pt>
                <c:pt idx="83">
                  <c:v>58.89</c:v>
                </c:pt>
                <c:pt idx="84">
                  <c:v>58.89</c:v>
                </c:pt>
                <c:pt idx="85">
                  <c:v>58.89</c:v>
                </c:pt>
                <c:pt idx="86">
                  <c:v>58.89</c:v>
                </c:pt>
                <c:pt idx="87">
                  <c:v>58.89</c:v>
                </c:pt>
                <c:pt idx="88">
                  <c:v>58.89</c:v>
                </c:pt>
                <c:pt idx="89">
                  <c:v>58.89</c:v>
                </c:pt>
                <c:pt idx="90">
                  <c:v>58.89</c:v>
                </c:pt>
                <c:pt idx="91">
                  <c:v>58.89</c:v>
                </c:pt>
                <c:pt idx="92">
                  <c:v>58.89</c:v>
                </c:pt>
                <c:pt idx="93">
                  <c:v>58.89</c:v>
                </c:pt>
                <c:pt idx="94">
                  <c:v>58.89</c:v>
                </c:pt>
                <c:pt idx="95">
                  <c:v>58.89</c:v>
                </c:pt>
                <c:pt idx="96">
                  <c:v>58.89</c:v>
                </c:pt>
                <c:pt idx="97">
                  <c:v>58.89</c:v>
                </c:pt>
                <c:pt idx="98">
                  <c:v>58.89</c:v>
                </c:pt>
                <c:pt idx="99">
                  <c:v>58.89</c:v>
                </c:pt>
                <c:pt idx="100">
                  <c:v>58.89</c:v>
                </c:pt>
                <c:pt idx="101">
                  <c:v>58.89</c:v>
                </c:pt>
                <c:pt idx="102">
                  <c:v>58.89</c:v>
                </c:pt>
                <c:pt idx="103">
                  <c:v>58.89</c:v>
                </c:pt>
                <c:pt idx="104">
                  <c:v>58.89</c:v>
                </c:pt>
                <c:pt idx="105">
                  <c:v>58.89</c:v>
                </c:pt>
                <c:pt idx="106">
                  <c:v>58.89</c:v>
                </c:pt>
                <c:pt idx="107">
                  <c:v>58.89</c:v>
                </c:pt>
                <c:pt idx="108">
                  <c:v>58.89</c:v>
                </c:pt>
                <c:pt idx="109">
                  <c:v>58.89</c:v>
                </c:pt>
                <c:pt idx="110">
                  <c:v>58.89</c:v>
                </c:pt>
                <c:pt idx="111">
                  <c:v>58.89</c:v>
                </c:pt>
                <c:pt idx="112">
                  <c:v>58.89</c:v>
                </c:pt>
                <c:pt idx="113">
                  <c:v>58.89</c:v>
                </c:pt>
                <c:pt idx="114">
                  <c:v>58.89</c:v>
                </c:pt>
              </c:numCache>
            </c:numRef>
          </c:val>
          <c:smooth val="0"/>
        </c:ser>
        <c:ser>
          <c:idx val="12"/>
          <c:order val="7"/>
          <c:tx>
            <c:v>2022 ср. балл ОУ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'Химия-11 диаграмма'!$B$5:$B$119</c:f>
              <c:strCache>
                <c:ptCount val="115"/>
                <c:pt idx="0">
                  <c:v>ЖЕЛЕЗНОДОРОЖНЫЙ РАЙОН</c:v>
                </c:pt>
                <c:pt idx="1">
                  <c:v>МАОУ Гимназия № 9</c:v>
                </c:pt>
                <c:pt idx="2">
                  <c:v>МБОУ СШ № 86 </c:v>
                </c:pt>
                <c:pt idx="3">
                  <c:v>МАОУ Лицей № 7 </c:v>
                </c:pt>
                <c:pt idx="4">
                  <c:v>МАОУ СШ № 12</c:v>
                </c:pt>
                <c:pt idx="5">
                  <c:v>МАОУ СШ № 32</c:v>
                </c:pt>
                <c:pt idx="6">
                  <c:v>МАОУ Лицей № 28</c:v>
                </c:pt>
                <c:pt idx="7">
                  <c:v>МАОУ СШ № 19</c:v>
                </c:pt>
                <c:pt idx="8">
                  <c:v>МАОУ Гимназия № 8</c:v>
                </c:pt>
                <c:pt idx="9">
                  <c:v>КИРОВСКИЙ РАЙОН</c:v>
                </c:pt>
                <c:pt idx="10">
                  <c:v>МАОУ СШ № 46</c:v>
                </c:pt>
                <c:pt idx="11">
                  <c:v>МАОУ Гимназия № 10</c:v>
                </c:pt>
                <c:pt idx="12">
                  <c:v>МАОУ СШ № 90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Гимназия № 6</c:v>
                </c:pt>
                <c:pt idx="16">
                  <c:v>МАОУ СШ № 55</c:v>
                </c:pt>
                <c:pt idx="17">
                  <c:v>МАОУ СШ № 8 "Созидание"</c:v>
                </c:pt>
                <c:pt idx="18">
                  <c:v>МАОУ СШ № 63</c:v>
                </c:pt>
                <c:pt idx="19">
                  <c:v>МАОУ Гимназия № 4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12</c:v>
                </c:pt>
                <c:pt idx="24">
                  <c:v>МБОУ Гимназия № 7</c:v>
                </c:pt>
                <c:pt idx="25">
                  <c:v>МБОУ СШ № 94</c:v>
                </c:pt>
                <c:pt idx="26">
                  <c:v>МАОУ СШ № 89</c:v>
                </c:pt>
                <c:pt idx="27">
                  <c:v>МАОУ СШ № 53</c:v>
                </c:pt>
                <c:pt idx="28">
                  <c:v>МАОУ Лицей № 3</c:v>
                </c:pt>
                <c:pt idx="29">
                  <c:v>МБОУ СШ № 31</c:v>
                </c:pt>
                <c:pt idx="30">
                  <c:v>МБОУ СШ № 64</c:v>
                </c:pt>
                <c:pt idx="31">
                  <c:v>МАОУ СШ № 148</c:v>
                </c:pt>
                <c:pt idx="32">
                  <c:v>МАОУ Гимназия № 11 </c:v>
                </c:pt>
                <c:pt idx="33">
                  <c:v>МАОУ СШ № 65</c:v>
                </c:pt>
                <c:pt idx="34">
                  <c:v>МАОУ СШ № 16</c:v>
                </c:pt>
                <c:pt idx="35">
                  <c:v>МАОУ Гимназия № 15</c:v>
                </c:pt>
                <c:pt idx="36">
                  <c:v>МБОУ СШ № 79</c:v>
                </c:pt>
                <c:pt idx="37">
                  <c:v>МАОУ СШ № 50</c:v>
                </c:pt>
                <c:pt idx="38">
                  <c:v>МБОУ СШ № 13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МАОУ СШ № 3</c:v>
                </c:pt>
                <c:pt idx="42">
                  <c:v>МБОУ СШ № 159</c:v>
                </c:pt>
                <c:pt idx="43">
                  <c:v>МБОУ Лицей № 8</c:v>
                </c:pt>
                <c:pt idx="44">
                  <c:v>МАОУ Школа-интернат № 1</c:v>
                </c:pt>
                <c:pt idx="45">
                  <c:v>МАОУ Лицей № 1</c:v>
                </c:pt>
                <c:pt idx="46">
                  <c:v>МБОУ СШ № 133</c:v>
                </c:pt>
                <c:pt idx="47">
                  <c:v>МАОУ "КУГ № 1 - Универс"</c:v>
                </c:pt>
                <c:pt idx="48">
                  <c:v>МАОУ Гимназия № 13 "Академ"</c:v>
                </c:pt>
                <c:pt idx="49">
                  <c:v>МБОУ СШ № 95</c:v>
                </c:pt>
                <c:pt idx="50">
                  <c:v>МБОУ СШ № 99</c:v>
                </c:pt>
                <c:pt idx="51">
                  <c:v>МБОУ Гимназия № 3</c:v>
                </c:pt>
                <c:pt idx="52">
                  <c:v>МБОУ СШ № 84</c:v>
                </c:pt>
                <c:pt idx="53">
                  <c:v>МАОУ СШ № 82</c:v>
                </c:pt>
                <c:pt idx="54">
                  <c:v>МАОУ СШ № 72 </c:v>
                </c:pt>
                <c:pt idx="55">
                  <c:v>МБОУ СШ № 73</c:v>
                </c:pt>
                <c:pt idx="56">
                  <c:v>МБОУ Лицей № 10</c:v>
                </c:pt>
                <c:pt idx="57">
                  <c:v>МБОУ СШ № 21</c:v>
                </c:pt>
                <c:pt idx="58">
                  <c:v>МБОУ СШ № 30</c:v>
                </c:pt>
                <c:pt idx="59">
                  <c:v>МБОУ СШ № 36</c:v>
                </c:pt>
                <c:pt idx="60">
                  <c:v>СВЕРДЛОВСКИЙ РАЙОН</c:v>
                </c:pt>
                <c:pt idx="61">
                  <c:v>МАОУ Лицей № 9 "Лидер"</c:v>
                </c:pt>
                <c:pt idx="62">
                  <c:v>МАОУ СШ № 45</c:v>
                </c:pt>
                <c:pt idx="63">
                  <c:v>МАОУ СШ № 6</c:v>
                </c:pt>
                <c:pt idx="64">
                  <c:v>МАОУ СШ № 158 "Грани"</c:v>
                </c:pt>
                <c:pt idx="65">
                  <c:v>МАОУ СШ № 42</c:v>
                </c:pt>
                <c:pt idx="66">
                  <c:v>МАОУ СШ № 76</c:v>
                </c:pt>
                <c:pt idx="67">
                  <c:v>МАОУ СШ № 137</c:v>
                </c:pt>
                <c:pt idx="68">
                  <c:v>МБОУ СШ № 62</c:v>
                </c:pt>
                <c:pt idx="69">
                  <c:v>МАОУ СШ № 17</c:v>
                </c:pt>
                <c:pt idx="70">
                  <c:v>МАОУ Гимназия № 14</c:v>
                </c:pt>
                <c:pt idx="71">
                  <c:v>МАОУ СШ № 23</c:v>
                </c:pt>
                <c:pt idx="72">
                  <c:v>МАОУ СШ № 93</c:v>
                </c:pt>
                <c:pt idx="73">
                  <c:v>МАОУ СШ № 78</c:v>
                </c:pt>
                <c:pt idx="74">
                  <c:v>МАОУ СШ № 34</c:v>
                </c:pt>
                <c:pt idx="75">
                  <c:v>СОВЕТСКИЙ РАЙОН</c:v>
                </c:pt>
                <c:pt idx="76">
                  <c:v>МАОУ СШ № 144</c:v>
                </c:pt>
                <c:pt idx="77">
                  <c:v>МАОУ СШ № 141</c:v>
                </c:pt>
                <c:pt idx="78">
                  <c:v>МАОУ СШ № 108</c:v>
                </c:pt>
                <c:pt idx="79">
                  <c:v>МАОУ СШ № 69</c:v>
                </c:pt>
                <c:pt idx="80">
                  <c:v>МАОУ СШ № 18</c:v>
                </c:pt>
                <c:pt idx="81">
                  <c:v>МАОУ СШ № 156</c:v>
                </c:pt>
                <c:pt idx="82">
                  <c:v>МАОУ СШ № 151</c:v>
                </c:pt>
                <c:pt idx="83">
                  <c:v>МАОУ СШ № 24</c:v>
                </c:pt>
                <c:pt idx="84">
                  <c:v>МАОУ СШ № 85</c:v>
                </c:pt>
                <c:pt idx="85">
                  <c:v>МАОУ СШ № 91</c:v>
                </c:pt>
                <c:pt idx="86">
                  <c:v>МАОУ СШ № 149</c:v>
                </c:pt>
                <c:pt idx="87">
                  <c:v>МАОУ СШ № 98</c:v>
                </c:pt>
                <c:pt idx="88">
                  <c:v>МАОУ СШ № 134</c:v>
                </c:pt>
                <c:pt idx="89">
                  <c:v>МАОУ СШ № 150</c:v>
                </c:pt>
                <c:pt idx="90">
                  <c:v>МАОУ СШ № 143</c:v>
                </c:pt>
                <c:pt idx="91">
                  <c:v>МАОУ СШ № 129</c:v>
                </c:pt>
                <c:pt idx="92">
                  <c:v>МАОУ СШ № 152</c:v>
                </c:pt>
                <c:pt idx="93">
                  <c:v>МАОУ СШ № 154</c:v>
                </c:pt>
                <c:pt idx="94">
                  <c:v>МАОУ СШ № 5</c:v>
                </c:pt>
                <c:pt idx="95">
                  <c:v>МАОУ СШ № 66</c:v>
                </c:pt>
                <c:pt idx="96">
                  <c:v>МАОУ СШ № 145</c:v>
                </c:pt>
                <c:pt idx="97">
                  <c:v>МАОУ СШ № 7</c:v>
                </c:pt>
                <c:pt idx="98">
                  <c:v>МАОУ СШ № 1</c:v>
                </c:pt>
                <c:pt idx="99">
                  <c:v>МАОУ СШ № 121</c:v>
                </c:pt>
                <c:pt idx="100">
                  <c:v>МАОУ СШ № 157</c:v>
                </c:pt>
                <c:pt idx="101">
                  <c:v>МАОУ СШ № 147</c:v>
                </c:pt>
                <c:pt idx="102">
                  <c:v>МАОУ СШ № 115</c:v>
                </c:pt>
                <c:pt idx="103">
                  <c:v>МАОУ СШ № 139</c:v>
                </c:pt>
                <c:pt idx="104">
                  <c:v>МБОУ СШ № 2</c:v>
                </c:pt>
                <c:pt idx="105">
                  <c:v>МБОУ СШ № 56</c:v>
                </c:pt>
                <c:pt idx="106">
                  <c:v>ЦЕНТРАЛЬНЫЙ РАЙОН</c:v>
                </c:pt>
                <c:pt idx="107">
                  <c:v>МБОУ СШ № 27</c:v>
                </c:pt>
                <c:pt idx="108">
                  <c:v>МБОУ СШ № 10 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МАОУ Гимназия № 2</c:v>
                </c:pt>
                <c:pt idx="112">
                  <c:v>МАОУ СШ "Комплекс Покровский"</c:v>
                </c:pt>
                <c:pt idx="113">
                  <c:v>МАОУ СШ № 155</c:v>
                </c:pt>
                <c:pt idx="114">
                  <c:v>МБОУ СШ № 4</c:v>
                </c:pt>
              </c:strCache>
            </c:strRef>
          </c:cat>
          <c:val>
            <c:numRef>
              <c:f>'Химия-11 диаграмма'!$P$5:$P$119</c:f>
              <c:numCache>
                <c:formatCode>0.00</c:formatCode>
                <c:ptCount val="115"/>
                <c:pt idx="0">
                  <c:v>56.493075980392163</c:v>
                </c:pt>
                <c:pt idx="1">
                  <c:v>58.5</c:v>
                </c:pt>
                <c:pt idx="2">
                  <c:v>56.5</c:v>
                </c:pt>
                <c:pt idx="3">
                  <c:v>70.352941176470594</c:v>
                </c:pt>
                <c:pt idx="4">
                  <c:v>40</c:v>
                </c:pt>
                <c:pt idx="5">
                  <c:v>44.625</c:v>
                </c:pt>
                <c:pt idx="6">
                  <c:v>76.166666666666671</c:v>
                </c:pt>
                <c:pt idx="7">
                  <c:v>53</c:v>
                </c:pt>
                <c:pt idx="8">
                  <c:v>52.8</c:v>
                </c:pt>
                <c:pt idx="9">
                  <c:v>52.875</c:v>
                </c:pt>
                <c:pt idx="10">
                  <c:v>46</c:v>
                </c:pt>
                <c:pt idx="11">
                  <c:v>57</c:v>
                </c:pt>
                <c:pt idx="12">
                  <c:v>54.5</c:v>
                </c:pt>
                <c:pt idx="14">
                  <c:v>62.7</c:v>
                </c:pt>
                <c:pt idx="15">
                  <c:v>14</c:v>
                </c:pt>
                <c:pt idx="19">
                  <c:v>54.8</c:v>
                </c:pt>
                <c:pt idx="20">
                  <c:v>74</c:v>
                </c:pt>
                <c:pt idx="21">
                  <c:v>60</c:v>
                </c:pt>
                <c:pt idx="22">
                  <c:v>48.921428571428578</c:v>
                </c:pt>
                <c:pt idx="23">
                  <c:v>45.4</c:v>
                </c:pt>
                <c:pt idx="24">
                  <c:v>70.599999999999994</c:v>
                </c:pt>
                <c:pt idx="25">
                  <c:v>48.8</c:v>
                </c:pt>
                <c:pt idx="26">
                  <c:v>29</c:v>
                </c:pt>
                <c:pt idx="27">
                  <c:v>56</c:v>
                </c:pt>
                <c:pt idx="28">
                  <c:v>60</c:v>
                </c:pt>
                <c:pt idx="29">
                  <c:v>25.3</c:v>
                </c:pt>
                <c:pt idx="30">
                  <c:v>52</c:v>
                </c:pt>
                <c:pt idx="31">
                  <c:v>24.5</c:v>
                </c:pt>
                <c:pt idx="32">
                  <c:v>54.3</c:v>
                </c:pt>
                <c:pt idx="33">
                  <c:v>41.5</c:v>
                </c:pt>
                <c:pt idx="35">
                  <c:v>50</c:v>
                </c:pt>
                <c:pt idx="36">
                  <c:v>77</c:v>
                </c:pt>
                <c:pt idx="39">
                  <c:v>50.5</c:v>
                </c:pt>
                <c:pt idx="40">
                  <c:v>42.301249999999996</c:v>
                </c:pt>
                <c:pt idx="41">
                  <c:v>58.7</c:v>
                </c:pt>
                <c:pt idx="44">
                  <c:v>30.7</c:v>
                </c:pt>
                <c:pt idx="45">
                  <c:v>54.8</c:v>
                </c:pt>
                <c:pt idx="46">
                  <c:v>36</c:v>
                </c:pt>
                <c:pt idx="47">
                  <c:v>66.099999999999994</c:v>
                </c:pt>
                <c:pt idx="48">
                  <c:v>51.42</c:v>
                </c:pt>
                <c:pt idx="49">
                  <c:v>38.299999999999997</c:v>
                </c:pt>
                <c:pt idx="50">
                  <c:v>49</c:v>
                </c:pt>
                <c:pt idx="51">
                  <c:v>47</c:v>
                </c:pt>
                <c:pt idx="52">
                  <c:v>52</c:v>
                </c:pt>
                <c:pt idx="53">
                  <c:v>4</c:v>
                </c:pt>
                <c:pt idx="54">
                  <c:v>75.3</c:v>
                </c:pt>
                <c:pt idx="55">
                  <c:v>42</c:v>
                </c:pt>
                <c:pt idx="56">
                  <c:v>57.5</c:v>
                </c:pt>
                <c:pt idx="57">
                  <c:v>14</c:v>
                </c:pt>
                <c:pt idx="59">
                  <c:v>0</c:v>
                </c:pt>
                <c:pt idx="60">
                  <c:v>55.75</c:v>
                </c:pt>
                <c:pt idx="61">
                  <c:v>69</c:v>
                </c:pt>
                <c:pt idx="62">
                  <c:v>68</c:v>
                </c:pt>
                <c:pt idx="63">
                  <c:v>78</c:v>
                </c:pt>
                <c:pt idx="64">
                  <c:v>49</c:v>
                </c:pt>
                <c:pt idx="66">
                  <c:v>53</c:v>
                </c:pt>
                <c:pt idx="67">
                  <c:v>70</c:v>
                </c:pt>
                <c:pt idx="68">
                  <c:v>37.5</c:v>
                </c:pt>
                <c:pt idx="70">
                  <c:v>70</c:v>
                </c:pt>
                <c:pt idx="71">
                  <c:v>40</c:v>
                </c:pt>
                <c:pt idx="72">
                  <c:v>52</c:v>
                </c:pt>
                <c:pt idx="73">
                  <c:v>17</c:v>
                </c:pt>
                <c:pt idx="74">
                  <c:v>65.5</c:v>
                </c:pt>
                <c:pt idx="75">
                  <c:v>53.553571428571431</c:v>
                </c:pt>
                <c:pt idx="76">
                  <c:v>84.3</c:v>
                </c:pt>
                <c:pt idx="77">
                  <c:v>49</c:v>
                </c:pt>
                <c:pt idx="78">
                  <c:v>68.7</c:v>
                </c:pt>
                <c:pt idx="79">
                  <c:v>54</c:v>
                </c:pt>
                <c:pt idx="80">
                  <c:v>57.6</c:v>
                </c:pt>
                <c:pt idx="81">
                  <c:v>40.700000000000003</c:v>
                </c:pt>
                <c:pt idx="82">
                  <c:v>63</c:v>
                </c:pt>
                <c:pt idx="83">
                  <c:v>45</c:v>
                </c:pt>
                <c:pt idx="84">
                  <c:v>55.8</c:v>
                </c:pt>
                <c:pt idx="85">
                  <c:v>65</c:v>
                </c:pt>
                <c:pt idx="86">
                  <c:v>63</c:v>
                </c:pt>
                <c:pt idx="87">
                  <c:v>72.5</c:v>
                </c:pt>
                <c:pt idx="88">
                  <c:v>23.2</c:v>
                </c:pt>
                <c:pt idx="89">
                  <c:v>62</c:v>
                </c:pt>
                <c:pt idx="90">
                  <c:v>49.9</c:v>
                </c:pt>
                <c:pt idx="91">
                  <c:v>43</c:v>
                </c:pt>
                <c:pt idx="92">
                  <c:v>53.1</c:v>
                </c:pt>
                <c:pt idx="93">
                  <c:v>72</c:v>
                </c:pt>
                <c:pt idx="94">
                  <c:v>50</c:v>
                </c:pt>
                <c:pt idx="95">
                  <c:v>37.6</c:v>
                </c:pt>
                <c:pt idx="96">
                  <c:v>78</c:v>
                </c:pt>
                <c:pt idx="97">
                  <c:v>52.8</c:v>
                </c:pt>
                <c:pt idx="98">
                  <c:v>72</c:v>
                </c:pt>
                <c:pt idx="99">
                  <c:v>9</c:v>
                </c:pt>
                <c:pt idx="100">
                  <c:v>52</c:v>
                </c:pt>
                <c:pt idx="101">
                  <c:v>56.3</c:v>
                </c:pt>
                <c:pt idx="102">
                  <c:v>21</c:v>
                </c:pt>
                <c:pt idx="103">
                  <c:v>49</c:v>
                </c:pt>
                <c:pt idx="106">
                  <c:v>52.349206349206348</c:v>
                </c:pt>
                <c:pt idx="107">
                  <c:v>32</c:v>
                </c:pt>
                <c:pt idx="108">
                  <c:v>56.285714285714285</c:v>
                </c:pt>
                <c:pt idx="109">
                  <c:v>56.222222222222221</c:v>
                </c:pt>
                <c:pt idx="110">
                  <c:v>63.6</c:v>
                </c:pt>
                <c:pt idx="111">
                  <c:v>66</c:v>
                </c:pt>
                <c:pt idx="112">
                  <c:v>60.285714285714285</c:v>
                </c:pt>
                <c:pt idx="113">
                  <c:v>38.4</c:v>
                </c:pt>
                <c:pt idx="114">
                  <c:v>46</c:v>
                </c:pt>
              </c:numCache>
            </c:numRef>
          </c:val>
          <c:smooth val="0"/>
        </c:ser>
        <c:ser>
          <c:idx val="0"/>
          <c:order val="8"/>
          <c:tx>
            <c:v>2021 ср. балл по городу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'Химия-11 диаграмма'!$B$5:$B$119</c:f>
              <c:strCache>
                <c:ptCount val="115"/>
                <c:pt idx="0">
                  <c:v>ЖЕЛЕЗНОДОРОЖНЫЙ РАЙОН</c:v>
                </c:pt>
                <c:pt idx="1">
                  <c:v>МАОУ Гимназия № 9</c:v>
                </c:pt>
                <c:pt idx="2">
                  <c:v>МБОУ СШ № 86 </c:v>
                </c:pt>
                <c:pt idx="3">
                  <c:v>МАОУ Лицей № 7 </c:v>
                </c:pt>
                <c:pt idx="4">
                  <c:v>МАОУ СШ № 12</c:v>
                </c:pt>
                <c:pt idx="5">
                  <c:v>МАОУ СШ № 32</c:v>
                </c:pt>
                <c:pt idx="6">
                  <c:v>МАОУ Лицей № 28</c:v>
                </c:pt>
                <c:pt idx="7">
                  <c:v>МАОУ СШ № 19</c:v>
                </c:pt>
                <c:pt idx="8">
                  <c:v>МАОУ Гимназия № 8</c:v>
                </c:pt>
                <c:pt idx="9">
                  <c:v>КИРОВСКИЙ РАЙОН</c:v>
                </c:pt>
                <c:pt idx="10">
                  <c:v>МАОУ СШ № 46</c:v>
                </c:pt>
                <c:pt idx="11">
                  <c:v>МАОУ Гимназия № 10</c:v>
                </c:pt>
                <c:pt idx="12">
                  <c:v>МАОУ СШ № 90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Гимназия № 6</c:v>
                </c:pt>
                <c:pt idx="16">
                  <c:v>МАОУ СШ № 55</c:v>
                </c:pt>
                <c:pt idx="17">
                  <c:v>МАОУ СШ № 8 "Созидание"</c:v>
                </c:pt>
                <c:pt idx="18">
                  <c:v>МАОУ СШ № 63</c:v>
                </c:pt>
                <c:pt idx="19">
                  <c:v>МАОУ Гимназия № 4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12</c:v>
                </c:pt>
                <c:pt idx="24">
                  <c:v>МБОУ Гимназия № 7</c:v>
                </c:pt>
                <c:pt idx="25">
                  <c:v>МБОУ СШ № 94</c:v>
                </c:pt>
                <c:pt idx="26">
                  <c:v>МАОУ СШ № 89</c:v>
                </c:pt>
                <c:pt idx="27">
                  <c:v>МАОУ СШ № 53</c:v>
                </c:pt>
                <c:pt idx="28">
                  <c:v>МАОУ Лицей № 3</c:v>
                </c:pt>
                <c:pt idx="29">
                  <c:v>МБОУ СШ № 31</c:v>
                </c:pt>
                <c:pt idx="30">
                  <c:v>МБОУ СШ № 64</c:v>
                </c:pt>
                <c:pt idx="31">
                  <c:v>МАОУ СШ № 148</c:v>
                </c:pt>
                <c:pt idx="32">
                  <c:v>МАОУ Гимназия № 11 </c:v>
                </c:pt>
                <c:pt idx="33">
                  <c:v>МАОУ СШ № 65</c:v>
                </c:pt>
                <c:pt idx="34">
                  <c:v>МАОУ СШ № 16</c:v>
                </c:pt>
                <c:pt idx="35">
                  <c:v>МАОУ Гимназия № 15</c:v>
                </c:pt>
                <c:pt idx="36">
                  <c:v>МБОУ СШ № 79</c:v>
                </c:pt>
                <c:pt idx="37">
                  <c:v>МАОУ СШ № 50</c:v>
                </c:pt>
                <c:pt idx="38">
                  <c:v>МБОУ СШ № 13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МАОУ СШ № 3</c:v>
                </c:pt>
                <c:pt idx="42">
                  <c:v>МБОУ СШ № 159</c:v>
                </c:pt>
                <c:pt idx="43">
                  <c:v>МБОУ Лицей № 8</c:v>
                </c:pt>
                <c:pt idx="44">
                  <c:v>МАОУ Школа-интернат № 1</c:v>
                </c:pt>
                <c:pt idx="45">
                  <c:v>МАОУ Лицей № 1</c:v>
                </c:pt>
                <c:pt idx="46">
                  <c:v>МБОУ СШ № 133</c:v>
                </c:pt>
                <c:pt idx="47">
                  <c:v>МАОУ "КУГ № 1 - Универс"</c:v>
                </c:pt>
                <c:pt idx="48">
                  <c:v>МАОУ Гимназия № 13 "Академ"</c:v>
                </c:pt>
                <c:pt idx="49">
                  <c:v>МБОУ СШ № 95</c:v>
                </c:pt>
                <c:pt idx="50">
                  <c:v>МБОУ СШ № 99</c:v>
                </c:pt>
                <c:pt idx="51">
                  <c:v>МБОУ Гимназия № 3</c:v>
                </c:pt>
                <c:pt idx="52">
                  <c:v>МБОУ СШ № 84</c:v>
                </c:pt>
                <c:pt idx="53">
                  <c:v>МАОУ СШ № 82</c:v>
                </c:pt>
                <c:pt idx="54">
                  <c:v>МАОУ СШ № 72 </c:v>
                </c:pt>
                <c:pt idx="55">
                  <c:v>МБОУ СШ № 73</c:v>
                </c:pt>
                <c:pt idx="56">
                  <c:v>МБОУ Лицей № 10</c:v>
                </c:pt>
                <c:pt idx="57">
                  <c:v>МБОУ СШ № 21</c:v>
                </c:pt>
                <c:pt idx="58">
                  <c:v>МБОУ СШ № 30</c:v>
                </c:pt>
                <c:pt idx="59">
                  <c:v>МБОУ СШ № 36</c:v>
                </c:pt>
                <c:pt idx="60">
                  <c:v>СВЕРДЛОВСКИЙ РАЙОН</c:v>
                </c:pt>
                <c:pt idx="61">
                  <c:v>МАОУ Лицей № 9 "Лидер"</c:v>
                </c:pt>
                <c:pt idx="62">
                  <c:v>МАОУ СШ № 45</c:v>
                </c:pt>
                <c:pt idx="63">
                  <c:v>МАОУ СШ № 6</c:v>
                </c:pt>
                <c:pt idx="64">
                  <c:v>МАОУ СШ № 158 "Грани"</c:v>
                </c:pt>
                <c:pt idx="65">
                  <c:v>МАОУ СШ № 42</c:v>
                </c:pt>
                <c:pt idx="66">
                  <c:v>МАОУ СШ № 76</c:v>
                </c:pt>
                <c:pt idx="67">
                  <c:v>МАОУ СШ № 137</c:v>
                </c:pt>
                <c:pt idx="68">
                  <c:v>МБОУ СШ № 62</c:v>
                </c:pt>
                <c:pt idx="69">
                  <c:v>МАОУ СШ № 17</c:v>
                </c:pt>
                <c:pt idx="70">
                  <c:v>МАОУ Гимназия № 14</c:v>
                </c:pt>
                <c:pt idx="71">
                  <c:v>МАОУ СШ № 23</c:v>
                </c:pt>
                <c:pt idx="72">
                  <c:v>МАОУ СШ № 93</c:v>
                </c:pt>
                <c:pt idx="73">
                  <c:v>МАОУ СШ № 78</c:v>
                </c:pt>
                <c:pt idx="74">
                  <c:v>МАОУ СШ № 34</c:v>
                </c:pt>
                <c:pt idx="75">
                  <c:v>СОВЕТСКИЙ РАЙОН</c:v>
                </c:pt>
                <c:pt idx="76">
                  <c:v>МАОУ СШ № 144</c:v>
                </c:pt>
                <c:pt idx="77">
                  <c:v>МАОУ СШ № 141</c:v>
                </c:pt>
                <c:pt idx="78">
                  <c:v>МАОУ СШ № 108</c:v>
                </c:pt>
                <c:pt idx="79">
                  <c:v>МАОУ СШ № 69</c:v>
                </c:pt>
                <c:pt idx="80">
                  <c:v>МАОУ СШ № 18</c:v>
                </c:pt>
                <c:pt idx="81">
                  <c:v>МАОУ СШ № 156</c:v>
                </c:pt>
                <c:pt idx="82">
                  <c:v>МАОУ СШ № 151</c:v>
                </c:pt>
                <c:pt idx="83">
                  <c:v>МАОУ СШ № 24</c:v>
                </c:pt>
                <c:pt idx="84">
                  <c:v>МАОУ СШ № 85</c:v>
                </c:pt>
                <c:pt idx="85">
                  <c:v>МАОУ СШ № 91</c:v>
                </c:pt>
                <c:pt idx="86">
                  <c:v>МАОУ СШ № 149</c:v>
                </c:pt>
                <c:pt idx="87">
                  <c:v>МАОУ СШ № 98</c:v>
                </c:pt>
                <c:pt idx="88">
                  <c:v>МАОУ СШ № 134</c:v>
                </c:pt>
                <c:pt idx="89">
                  <c:v>МАОУ СШ № 150</c:v>
                </c:pt>
                <c:pt idx="90">
                  <c:v>МАОУ СШ № 143</c:v>
                </c:pt>
                <c:pt idx="91">
                  <c:v>МАОУ СШ № 129</c:v>
                </c:pt>
                <c:pt idx="92">
                  <c:v>МАОУ СШ № 152</c:v>
                </c:pt>
                <c:pt idx="93">
                  <c:v>МАОУ СШ № 154</c:v>
                </c:pt>
                <c:pt idx="94">
                  <c:v>МАОУ СШ № 5</c:v>
                </c:pt>
                <c:pt idx="95">
                  <c:v>МАОУ СШ № 66</c:v>
                </c:pt>
                <c:pt idx="96">
                  <c:v>МАОУ СШ № 145</c:v>
                </c:pt>
                <c:pt idx="97">
                  <c:v>МАОУ СШ № 7</c:v>
                </c:pt>
                <c:pt idx="98">
                  <c:v>МАОУ СШ № 1</c:v>
                </c:pt>
                <c:pt idx="99">
                  <c:v>МАОУ СШ № 121</c:v>
                </c:pt>
                <c:pt idx="100">
                  <c:v>МАОУ СШ № 157</c:v>
                </c:pt>
                <c:pt idx="101">
                  <c:v>МАОУ СШ № 147</c:v>
                </c:pt>
                <c:pt idx="102">
                  <c:v>МАОУ СШ № 115</c:v>
                </c:pt>
                <c:pt idx="103">
                  <c:v>МАОУ СШ № 139</c:v>
                </c:pt>
                <c:pt idx="104">
                  <c:v>МБОУ СШ № 2</c:v>
                </c:pt>
                <c:pt idx="105">
                  <c:v>МБОУ СШ № 56</c:v>
                </c:pt>
                <c:pt idx="106">
                  <c:v>ЦЕНТРАЛЬНЫЙ РАЙОН</c:v>
                </c:pt>
                <c:pt idx="107">
                  <c:v>МБОУ СШ № 27</c:v>
                </c:pt>
                <c:pt idx="108">
                  <c:v>МБОУ СШ № 10 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МАОУ Гимназия № 2</c:v>
                </c:pt>
                <c:pt idx="112">
                  <c:v>МАОУ СШ "Комплекс Покровский"</c:v>
                </c:pt>
                <c:pt idx="113">
                  <c:v>МАОУ СШ № 155</c:v>
                </c:pt>
                <c:pt idx="114">
                  <c:v>МБОУ СШ № 4</c:v>
                </c:pt>
              </c:strCache>
            </c:strRef>
          </c:cat>
          <c:val>
            <c:numRef>
              <c:f>'Химия-11 диаграмма'!$U$5:$U$119</c:f>
              <c:numCache>
                <c:formatCode>General</c:formatCode>
                <c:ptCount val="115"/>
                <c:pt idx="0">
                  <c:v>56.57</c:v>
                </c:pt>
                <c:pt idx="1">
                  <c:v>56.57</c:v>
                </c:pt>
                <c:pt idx="2">
                  <c:v>56.57</c:v>
                </c:pt>
                <c:pt idx="3">
                  <c:v>56.57</c:v>
                </c:pt>
                <c:pt idx="4">
                  <c:v>56.57</c:v>
                </c:pt>
                <c:pt idx="5">
                  <c:v>56.57</c:v>
                </c:pt>
                <c:pt idx="6">
                  <c:v>56.57</c:v>
                </c:pt>
                <c:pt idx="7">
                  <c:v>56.57</c:v>
                </c:pt>
                <c:pt idx="8">
                  <c:v>56.57</c:v>
                </c:pt>
                <c:pt idx="9">
                  <c:v>56.57</c:v>
                </c:pt>
                <c:pt idx="10">
                  <c:v>56.57</c:v>
                </c:pt>
                <c:pt idx="11">
                  <c:v>56.57</c:v>
                </c:pt>
                <c:pt idx="12">
                  <c:v>56.57</c:v>
                </c:pt>
                <c:pt idx="13">
                  <c:v>56.57</c:v>
                </c:pt>
                <c:pt idx="14">
                  <c:v>56.57</c:v>
                </c:pt>
                <c:pt idx="15">
                  <c:v>56.57</c:v>
                </c:pt>
                <c:pt idx="16">
                  <c:v>56.57</c:v>
                </c:pt>
                <c:pt idx="17">
                  <c:v>56.57</c:v>
                </c:pt>
                <c:pt idx="18">
                  <c:v>56.57</c:v>
                </c:pt>
                <c:pt idx="19">
                  <c:v>56.57</c:v>
                </c:pt>
                <c:pt idx="20">
                  <c:v>56.57</c:v>
                </c:pt>
                <c:pt idx="21">
                  <c:v>56.57</c:v>
                </c:pt>
                <c:pt idx="22">
                  <c:v>56.57</c:v>
                </c:pt>
                <c:pt idx="23">
                  <c:v>56.57</c:v>
                </c:pt>
                <c:pt idx="24">
                  <c:v>56.57</c:v>
                </c:pt>
                <c:pt idx="25">
                  <c:v>56.57</c:v>
                </c:pt>
                <c:pt idx="26">
                  <c:v>56.57</c:v>
                </c:pt>
                <c:pt idx="27">
                  <c:v>56.57</c:v>
                </c:pt>
                <c:pt idx="28">
                  <c:v>56.57</c:v>
                </c:pt>
                <c:pt idx="29">
                  <c:v>56.57</c:v>
                </c:pt>
                <c:pt idx="30">
                  <c:v>56.57</c:v>
                </c:pt>
                <c:pt idx="31">
                  <c:v>56.57</c:v>
                </c:pt>
                <c:pt idx="32">
                  <c:v>56.57</c:v>
                </c:pt>
                <c:pt idx="33">
                  <c:v>56.57</c:v>
                </c:pt>
                <c:pt idx="34">
                  <c:v>56.57</c:v>
                </c:pt>
                <c:pt idx="35">
                  <c:v>56.57</c:v>
                </c:pt>
                <c:pt idx="36">
                  <c:v>56.57</c:v>
                </c:pt>
                <c:pt idx="37">
                  <c:v>56.57</c:v>
                </c:pt>
                <c:pt idx="38">
                  <c:v>56.57</c:v>
                </c:pt>
                <c:pt idx="39">
                  <c:v>56.57</c:v>
                </c:pt>
                <c:pt idx="40">
                  <c:v>56.57</c:v>
                </c:pt>
                <c:pt idx="41">
                  <c:v>56.57</c:v>
                </c:pt>
                <c:pt idx="42">
                  <c:v>56.57</c:v>
                </c:pt>
                <c:pt idx="43">
                  <c:v>56.57</c:v>
                </c:pt>
                <c:pt idx="44">
                  <c:v>56.57</c:v>
                </c:pt>
                <c:pt idx="45">
                  <c:v>56.57</c:v>
                </c:pt>
                <c:pt idx="46">
                  <c:v>56.57</c:v>
                </c:pt>
                <c:pt idx="47">
                  <c:v>56.57</c:v>
                </c:pt>
                <c:pt idx="48">
                  <c:v>56.57</c:v>
                </c:pt>
                <c:pt idx="49">
                  <c:v>56.57</c:v>
                </c:pt>
                <c:pt idx="50">
                  <c:v>56.57</c:v>
                </c:pt>
                <c:pt idx="51">
                  <c:v>56.57</c:v>
                </c:pt>
                <c:pt idx="52">
                  <c:v>56.57</c:v>
                </c:pt>
                <c:pt idx="53">
                  <c:v>56.57</c:v>
                </c:pt>
                <c:pt idx="54">
                  <c:v>56.57</c:v>
                </c:pt>
                <c:pt idx="55">
                  <c:v>56.57</c:v>
                </c:pt>
                <c:pt idx="56">
                  <c:v>56.57</c:v>
                </c:pt>
                <c:pt idx="57">
                  <c:v>56.57</c:v>
                </c:pt>
                <c:pt idx="58">
                  <c:v>56.57</c:v>
                </c:pt>
                <c:pt idx="59">
                  <c:v>56.57</c:v>
                </c:pt>
                <c:pt idx="60">
                  <c:v>56.57</c:v>
                </c:pt>
                <c:pt idx="61">
                  <c:v>56.57</c:v>
                </c:pt>
                <c:pt idx="62">
                  <c:v>56.57</c:v>
                </c:pt>
                <c:pt idx="63">
                  <c:v>56.57</c:v>
                </c:pt>
                <c:pt idx="64">
                  <c:v>56.57</c:v>
                </c:pt>
                <c:pt idx="65">
                  <c:v>56.57</c:v>
                </c:pt>
                <c:pt idx="66">
                  <c:v>56.57</c:v>
                </c:pt>
                <c:pt idx="67">
                  <c:v>56.57</c:v>
                </c:pt>
                <c:pt idx="68">
                  <c:v>56.57</c:v>
                </c:pt>
                <c:pt idx="69">
                  <c:v>56.57</c:v>
                </c:pt>
                <c:pt idx="70">
                  <c:v>56.57</c:v>
                </c:pt>
                <c:pt idx="71">
                  <c:v>56.57</c:v>
                </c:pt>
                <c:pt idx="72">
                  <c:v>56.57</c:v>
                </c:pt>
                <c:pt idx="73">
                  <c:v>56.57</c:v>
                </c:pt>
                <c:pt idx="74">
                  <c:v>56.57</c:v>
                </c:pt>
                <c:pt idx="75">
                  <c:v>56.57</c:v>
                </c:pt>
                <c:pt idx="76">
                  <c:v>56.57</c:v>
                </c:pt>
                <c:pt idx="77">
                  <c:v>56.57</c:v>
                </c:pt>
                <c:pt idx="78">
                  <c:v>56.57</c:v>
                </c:pt>
                <c:pt idx="79">
                  <c:v>56.57</c:v>
                </c:pt>
                <c:pt idx="80">
                  <c:v>56.57</c:v>
                </c:pt>
                <c:pt idx="81">
                  <c:v>56.57</c:v>
                </c:pt>
                <c:pt idx="82">
                  <c:v>56.57</c:v>
                </c:pt>
                <c:pt idx="83">
                  <c:v>56.57</c:v>
                </c:pt>
                <c:pt idx="84">
                  <c:v>56.57</c:v>
                </c:pt>
                <c:pt idx="85">
                  <c:v>56.57</c:v>
                </c:pt>
                <c:pt idx="86">
                  <c:v>56.57</c:v>
                </c:pt>
                <c:pt idx="87">
                  <c:v>56.57</c:v>
                </c:pt>
                <c:pt idx="88">
                  <c:v>56.57</c:v>
                </c:pt>
                <c:pt idx="89">
                  <c:v>56.57</c:v>
                </c:pt>
                <c:pt idx="90">
                  <c:v>56.57</c:v>
                </c:pt>
                <c:pt idx="91">
                  <c:v>56.57</c:v>
                </c:pt>
                <c:pt idx="92">
                  <c:v>56.57</c:v>
                </c:pt>
                <c:pt idx="93">
                  <c:v>56.57</c:v>
                </c:pt>
                <c:pt idx="94">
                  <c:v>56.57</c:v>
                </c:pt>
                <c:pt idx="95">
                  <c:v>56.57</c:v>
                </c:pt>
                <c:pt idx="96">
                  <c:v>56.57</c:v>
                </c:pt>
                <c:pt idx="97">
                  <c:v>56.57</c:v>
                </c:pt>
                <c:pt idx="98">
                  <c:v>56.57</c:v>
                </c:pt>
                <c:pt idx="99">
                  <c:v>56.57</c:v>
                </c:pt>
                <c:pt idx="100">
                  <c:v>56.57</c:v>
                </c:pt>
                <c:pt idx="101">
                  <c:v>56.57</c:v>
                </c:pt>
                <c:pt idx="102">
                  <c:v>56.57</c:v>
                </c:pt>
                <c:pt idx="103">
                  <c:v>56.57</c:v>
                </c:pt>
                <c:pt idx="104">
                  <c:v>56.57</c:v>
                </c:pt>
                <c:pt idx="105">
                  <c:v>56.57</c:v>
                </c:pt>
                <c:pt idx="106">
                  <c:v>56.57</c:v>
                </c:pt>
                <c:pt idx="107">
                  <c:v>56.57</c:v>
                </c:pt>
                <c:pt idx="108">
                  <c:v>56.57</c:v>
                </c:pt>
                <c:pt idx="109">
                  <c:v>56.57</c:v>
                </c:pt>
                <c:pt idx="110">
                  <c:v>56.57</c:v>
                </c:pt>
                <c:pt idx="111">
                  <c:v>56.57</c:v>
                </c:pt>
                <c:pt idx="112">
                  <c:v>56.57</c:v>
                </c:pt>
                <c:pt idx="113">
                  <c:v>56.57</c:v>
                </c:pt>
                <c:pt idx="114">
                  <c:v>56.57</c:v>
                </c:pt>
              </c:numCache>
            </c:numRef>
          </c:val>
          <c:smooth val="0"/>
        </c:ser>
        <c:ser>
          <c:idx val="2"/>
          <c:order val="9"/>
          <c:tx>
            <c:v>2021 ср. балл ОУ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'Химия-11 диаграмма'!$B$5:$B$119</c:f>
              <c:strCache>
                <c:ptCount val="115"/>
                <c:pt idx="0">
                  <c:v>ЖЕЛЕЗНОДОРОЖНЫЙ РАЙОН</c:v>
                </c:pt>
                <c:pt idx="1">
                  <c:v>МАОУ Гимназия № 9</c:v>
                </c:pt>
                <c:pt idx="2">
                  <c:v>МБОУ СШ № 86 </c:v>
                </c:pt>
                <c:pt idx="3">
                  <c:v>МАОУ Лицей № 7 </c:v>
                </c:pt>
                <c:pt idx="4">
                  <c:v>МАОУ СШ № 12</c:v>
                </c:pt>
                <c:pt idx="5">
                  <c:v>МАОУ СШ № 32</c:v>
                </c:pt>
                <c:pt idx="6">
                  <c:v>МАОУ Лицей № 28</c:v>
                </c:pt>
                <c:pt idx="7">
                  <c:v>МАОУ СШ № 19</c:v>
                </c:pt>
                <c:pt idx="8">
                  <c:v>МАОУ Гимназия № 8</c:v>
                </c:pt>
                <c:pt idx="9">
                  <c:v>КИРОВСКИЙ РАЙОН</c:v>
                </c:pt>
                <c:pt idx="10">
                  <c:v>МАОУ СШ № 46</c:v>
                </c:pt>
                <c:pt idx="11">
                  <c:v>МАОУ Гимназия № 10</c:v>
                </c:pt>
                <c:pt idx="12">
                  <c:v>МАОУ СШ № 90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Гимназия № 6</c:v>
                </c:pt>
                <c:pt idx="16">
                  <c:v>МАОУ СШ № 55</c:v>
                </c:pt>
                <c:pt idx="17">
                  <c:v>МАОУ СШ № 8 "Созидание"</c:v>
                </c:pt>
                <c:pt idx="18">
                  <c:v>МАОУ СШ № 63</c:v>
                </c:pt>
                <c:pt idx="19">
                  <c:v>МАОУ Гимназия № 4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Лицей № 12</c:v>
                </c:pt>
                <c:pt idx="24">
                  <c:v>МБОУ Гимназия № 7</c:v>
                </c:pt>
                <c:pt idx="25">
                  <c:v>МБОУ СШ № 94</c:v>
                </c:pt>
                <c:pt idx="26">
                  <c:v>МАОУ СШ № 89</c:v>
                </c:pt>
                <c:pt idx="27">
                  <c:v>МАОУ СШ № 53</c:v>
                </c:pt>
                <c:pt idx="28">
                  <c:v>МАОУ Лицей № 3</c:v>
                </c:pt>
                <c:pt idx="29">
                  <c:v>МБОУ СШ № 31</c:v>
                </c:pt>
                <c:pt idx="30">
                  <c:v>МБОУ СШ № 64</c:v>
                </c:pt>
                <c:pt idx="31">
                  <c:v>МАОУ СШ № 148</c:v>
                </c:pt>
                <c:pt idx="32">
                  <c:v>МАОУ Гимназия № 11 </c:v>
                </c:pt>
                <c:pt idx="33">
                  <c:v>МАОУ СШ № 65</c:v>
                </c:pt>
                <c:pt idx="34">
                  <c:v>МАОУ СШ № 16</c:v>
                </c:pt>
                <c:pt idx="35">
                  <c:v>МАОУ Гимназия № 15</c:v>
                </c:pt>
                <c:pt idx="36">
                  <c:v>МБОУ СШ № 79</c:v>
                </c:pt>
                <c:pt idx="37">
                  <c:v>МАОУ СШ № 50</c:v>
                </c:pt>
                <c:pt idx="38">
                  <c:v>МБОУ СШ № 13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МАОУ СШ № 3</c:v>
                </c:pt>
                <c:pt idx="42">
                  <c:v>МБОУ СШ № 159</c:v>
                </c:pt>
                <c:pt idx="43">
                  <c:v>МБОУ Лицей № 8</c:v>
                </c:pt>
                <c:pt idx="44">
                  <c:v>МАОУ Школа-интернат № 1</c:v>
                </c:pt>
                <c:pt idx="45">
                  <c:v>МАОУ Лицей № 1</c:v>
                </c:pt>
                <c:pt idx="46">
                  <c:v>МБОУ СШ № 133</c:v>
                </c:pt>
                <c:pt idx="47">
                  <c:v>МАОУ "КУГ № 1 - Универс"</c:v>
                </c:pt>
                <c:pt idx="48">
                  <c:v>МАОУ Гимназия № 13 "Академ"</c:v>
                </c:pt>
                <c:pt idx="49">
                  <c:v>МБОУ СШ № 95</c:v>
                </c:pt>
                <c:pt idx="50">
                  <c:v>МБОУ СШ № 99</c:v>
                </c:pt>
                <c:pt idx="51">
                  <c:v>МБОУ Гимназия № 3</c:v>
                </c:pt>
                <c:pt idx="52">
                  <c:v>МБОУ СШ № 84</c:v>
                </c:pt>
                <c:pt idx="53">
                  <c:v>МАОУ СШ № 82</c:v>
                </c:pt>
                <c:pt idx="54">
                  <c:v>МАОУ СШ № 72 </c:v>
                </c:pt>
                <c:pt idx="55">
                  <c:v>МБОУ СШ № 73</c:v>
                </c:pt>
                <c:pt idx="56">
                  <c:v>МБОУ Лицей № 10</c:v>
                </c:pt>
                <c:pt idx="57">
                  <c:v>МБОУ СШ № 21</c:v>
                </c:pt>
                <c:pt idx="58">
                  <c:v>МБОУ СШ № 30</c:v>
                </c:pt>
                <c:pt idx="59">
                  <c:v>МБОУ СШ № 36</c:v>
                </c:pt>
                <c:pt idx="60">
                  <c:v>СВЕРДЛОВСКИЙ РАЙОН</c:v>
                </c:pt>
                <c:pt idx="61">
                  <c:v>МАОУ Лицей № 9 "Лидер"</c:v>
                </c:pt>
                <c:pt idx="62">
                  <c:v>МАОУ СШ № 45</c:v>
                </c:pt>
                <c:pt idx="63">
                  <c:v>МАОУ СШ № 6</c:v>
                </c:pt>
                <c:pt idx="64">
                  <c:v>МАОУ СШ № 158 "Грани"</c:v>
                </c:pt>
                <c:pt idx="65">
                  <c:v>МАОУ СШ № 42</c:v>
                </c:pt>
                <c:pt idx="66">
                  <c:v>МАОУ СШ № 76</c:v>
                </c:pt>
                <c:pt idx="67">
                  <c:v>МАОУ СШ № 137</c:v>
                </c:pt>
                <c:pt idx="68">
                  <c:v>МБОУ СШ № 62</c:v>
                </c:pt>
                <c:pt idx="69">
                  <c:v>МАОУ СШ № 17</c:v>
                </c:pt>
                <c:pt idx="70">
                  <c:v>МАОУ Гимназия № 14</c:v>
                </c:pt>
                <c:pt idx="71">
                  <c:v>МАОУ СШ № 23</c:v>
                </c:pt>
                <c:pt idx="72">
                  <c:v>МАОУ СШ № 93</c:v>
                </c:pt>
                <c:pt idx="73">
                  <c:v>МАОУ СШ № 78</c:v>
                </c:pt>
                <c:pt idx="74">
                  <c:v>МАОУ СШ № 34</c:v>
                </c:pt>
                <c:pt idx="75">
                  <c:v>СОВЕТСКИЙ РАЙОН</c:v>
                </c:pt>
                <c:pt idx="76">
                  <c:v>МАОУ СШ № 144</c:v>
                </c:pt>
                <c:pt idx="77">
                  <c:v>МАОУ СШ № 141</c:v>
                </c:pt>
                <c:pt idx="78">
                  <c:v>МАОУ СШ № 108</c:v>
                </c:pt>
                <c:pt idx="79">
                  <c:v>МАОУ СШ № 69</c:v>
                </c:pt>
                <c:pt idx="80">
                  <c:v>МАОУ СШ № 18</c:v>
                </c:pt>
                <c:pt idx="81">
                  <c:v>МАОУ СШ № 156</c:v>
                </c:pt>
                <c:pt idx="82">
                  <c:v>МАОУ СШ № 151</c:v>
                </c:pt>
                <c:pt idx="83">
                  <c:v>МАОУ СШ № 24</c:v>
                </c:pt>
                <c:pt idx="84">
                  <c:v>МАОУ СШ № 85</c:v>
                </c:pt>
                <c:pt idx="85">
                  <c:v>МАОУ СШ № 91</c:v>
                </c:pt>
                <c:pt idx="86">
                  <c:v>МАОУ СШ № 149</c:v>
                </c:pt>
                <c:pt idx="87">
                  <c:v>МАОУ СШ № 98</c:v>
                </c:pt>
                <c:pt idx="88">
                  <c:v>МАОУ СШ № 134</c:v>
                </c:pt>
                <c:pt idx="89">
                  <c:v>МАОУ СШ № 150</c:v>
                </c:pt>
                <c:pt idx="90">
                  <c:v>МАОУ СШ № 143</c:v>
                </c:pt>
                <c:pt idx="91">
                  <c:v>МАОУ СШ № 129</c:v>
                </c:pt>
                <c:pt idx="92">
                  <c:v>МАОУ СШ № 152</c:v>
                </c:pt>
                <c:pt idx="93">
                  <c:v>МАОУ СШ № 154</c:v>
                </c:pt>
                <c:pt idx="94">
                  <c:v>МАОУ СШ № 5</c:v>
                </c:pt>
                <c:pt idx="95">
                  <c:v>МАОУ СШ № 66</c:v>
                </c:pt>
                <c:pt idx="96">
                  <c:v>МАОУ СШ № 145</c:v>
                </c:pt>
                <c:pt idx="97">
                  <c:v>МАОУ СШ № 7</c:v>
                </c:pt>
                <c:pt idx="98">
                  <c:v>МАОУ СШ № 1</c:v>
                </c:pt>
                <c:pt idx="99">
                  <c:v>МАОУ СШ № 121</c:v>
                </c:pt>
                <c:pt idx="100">
                  <c:v>МАОУ СШ № 157</c:v>
                </c:pt>
                <c:pt idx="101">
                  <c:v>МАОУ СШ № 147</c:v>
                </c:pt>
                <c:pt idx="102">
                  <c:v>МАОУ СШ № 115</c:v>
                </c:pt>
                <c:pt idx="103">
                  <c:v>МАОУ СШ № 139</c:v>
                </c:pt>
                <c:pt idx="104">
                  <c:v>МБОУ СШ № 2</c:v>
                </c:pt>
                <c:pt idx="105">
                  <c:v>МБОУ СШ № 56</c:v>
                </c:pt>
                <c:pt idx="106">
                  <c:v>ЦЕНТРАЛЬНЫЙ РАЙОН</c:v>
                </c:pt>
                <c:pt idx="107">
                  <c:v>МБОУ СШ № 27</c:v>
                </c:pt>
                <c:pt idx="108">
                  <c:v>МБОУ СШ № 10 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МАОУ Гимназия № 2</c:v>
                </c:pt>
                <c:pt idx="112">
                  <c:v>МАОУ СШ "Комплекс Покровский"</c:v>
                </c:pt>
                <c:pt idx="113">
                  <c:v>МАОУ СШ № 155</c:v>
                </c:pt>
                <c:pt idx="114">
                  <c:v>МБОУ СШ № 4</c:v>
                </c:pt>
              </c:strCache>
            </c:strRef>
          </c:cat>
          <c:val>
            <c:numRef>
              <c:f>'Химия-11 диаграмма'!$T$5:$T$119</c:f>
              <c:numCache>
                <c:formatCode>0.00</c:formatCode>
                <c:ptCount val="115"/>
                <c:pt idx="0">
                  <c:v>55.094320436507935</c:v>
                </c:pt>
                <c:pt idx="1">
                  <c:v>63.214285714285715</c:v>
                </c:pt>
                <c:pt idx="2">
                  <c:v>47.25</c:v>
                </c:pt>
                <c:pt idx="3">
                  <c:v>67.8125</c:v>
                </c:pt>
                <c:pt idx="4">
                  <c:v>57</c:v>
                </c:pt>
                <c:pt idx="5">
                  <c:v>51.777777777777779</c:v>
                </c:pt>
                <c:pt idx="6">
                  <c:v>63.7</c:v>
                </c:pt>
                <c:pt idx="7">
                  <c:v>52.5</c:v>
                </c:pt>
                <c:pt idx="8">
                  <c:v>37.5</c:v>
                </c:pt>
                <c:pt idx="9">
                  <c:v>42.436363636363637</c:v>
                </c:pt>
                <c:pt idx="10">
                  <c:v>44.7</c:v>
                </c:pt>
                <c:pt idx="11">
                  <c:v>39</c:v>
                </c:pt>
                <c:pt idx="12">
                  <c:v>34.299999999999997</c:v>
                </c:pt>
                <c:pt idx="13">
                  <c:v>72</c:v>
                </c:pt>
                <c:pt idx="14">
                  <c:v>65.3</c:v>
                </c:pt>
                <c:pt idx="15">
                  <c:v>39.4</c:v>
                </c:pt>
                <c:pt idx="16">
                  <c:v>24</c:v>
                </c:pt>
                <c:pt idx="17">
                  <c:v>68</c:v>
                </c:pt>
                <c:pt idx="18">
                  <c:v>12</c:v>
                </c:pt>
                <c:pt idx="19">
                  <c:v>57.1</c:v>
                </c:pt>
                <c:pt idx="20">
                  <c:v>11</c:v>
                </c:pt>
                <c:pt idx="22">
                  <c:v>51.019999999999996</c:v>
                </c:pt>
                <c:pt idx="23">
                  <c:v>62.9</c:v>
                </c:pt>
                <c:pt idx="24">
                  <c:v>64.5</c:v>
                </c:pt>
                <c:pt idx="25">
                  <c:v>57.8</c:v>
                </c:pt>
                <c:pt idx="26">
                  <c:v>29.5</c:v>
                </c:pt>
                <c:pt idx="27">
                  <c:v>39.299999999999997</c:v>
                </c:pt>
                <c:pt idx="28">
                  <c:v>43.6</c:v>
                </c:pt>
                <c:pt idx="30">
                  <c:v>82.3</c:v>
                </c:pt>
                <c:pt idx="31">
                  <c:v>43</c:v>
                </c:pt>
                <c:pt idx="32">
                  <c:v>57.1</c:v>
                </c:pt>
                <c:pt idx="33">
                  <c:v>47</c:v>
                </c:pt>
                <c:pt idx="34">
                  <c:v>23.8</c:v>
                </c:pt>
                <c:pt idx="35">
                  <c:v>49.8</c:v>
                </c:pt>
                <c:pt idx="36">
                  <c:v>37</c:v>
                </c:pt>
                <c:pt idx="37">
                  <c:v>45.7</c:v>
                </c:pt>
                <c:pt idx="39">
                  <c:v>82</c:v>
                </c:pt>
                <c:pt idx="40">
                  <c:v>55.292857142857144</c:v>
                </c:pt>
                <c:pt idx="41">
                  <c:v>62.2</c:v>
                </c:pt>
                <c:pt idx="43">
                  <c:v>73.3</c:v>
                </c:pt>
                <c:pt idx="44">
                  <c:v>63.7</c:v>
                </c:pt>
                <c:pt idx="45">
                  <c:v>60</c:v>
                </c:pt>
                <c:pt idx="46">
                  <c:v>58</c:v>
                </c:pt>
                <c:pt idx="47">
                  <c:v>63</c:v>
                </c:pt>
                <c:pt idx="48">
                  <c:v>60.5</c:v>
                </c:pt>
                <c:pt idx="49">
                  <c:v>36</c:v>
                </c:pt>
                <c:pt idx="50">
                  <c:v>61.8</c:v>
                </c:pt>
                <c:pt idx="51">
                  <c:v>57</c:v>
                </c:pt>
                <c:pt idx="52">
                  <c:v>39.6</c:v>
                </c:pt>
                <c:pt idx="53">
                  <c:v>31</c:v>
                </c:pt>
                <c:pt idx="54">
                  <c:v>80</c:v>
                </c:pt>
                <c:pt idx="56">
                  <c:v>28</c:v>
                </c:pt>
                <c:pt idx="60">
                  <c:v>48.980000000000004</c:v>
                </c:pt>
                <c:pt idx="61">
                  <c:v>72</c:v>
                </c:pt>
                <c:pt idx="62">
                  <c:v>57</c:v>
                </c:pt>
                <c:pt idx="63">
                  <c:v>63.3</c:v>
                </c:pt>
                <c:pt idx="65">
                  <c:v>19.7</c:v>
                </c:pt>
                <c:pt idx="66">
                  <c:v>43.5</c:v>
                </c:pt>
                <c:pt idx="67">
                  <c:v>51.6</c:v>
                </c:pt>
                <c:pt idx="69">
                  <c:v>35.799999999999997</c:v>
                </c:pt>
                <c:pt idx="70">
                  <c:v>66.099999999999994</c:v>
                </c:pt>
                <c:pt idx="71">
                  <c:v>58.6</c:v>
                </c:pt>
                <c:pt idx="72">
                  <c:v>22.2</c:v>
                </c:pt>
                <c:pt idx="75">
                  <c:v>49.05</c:v>
                </c:pt>
                <c:pt idx="76">
                  <c:v>83.8</c:v>
                </c:pt>
                <c:pt idx="77">
                  <c:v>54.9</c:v>
                </c:pt>
                <c:pt idx="78">
                  <c:v>40.5</c:v>
                </c:pt>
                <c:pt idx="79">
                  <c:v>52.7</c:v>
                </c:pt>
                <c:pt idx="80">
                  <c:v>66</c:v>
                </c:pt>
                <c:pt idx="81">
                  <c:v>26</c:v>
                </c:pt>
                <c:pt idx="82">
                  <c:v>55</c:v>
                </c:pt>
                <c:pt idx="83">
                  <c:v>49</c:v>
                </c:pt>
                <c:pt idx="84">
                  <c:v>62.8</c:v>
                </c:pt>
                <c:pt idx="85">
                  <c:v>51.3</c:v>
                </c:pt>
                <c:pt idx="86">
                  <c:v>61</c:v>
                </c:pt>
                <c:pt idx="87">
                  <c:v>72.400000000000006</c:v>
                </c:pt>
                <c:pt idx="88">
                  <c:v>26</c:v>
                </c:pt>
                <c:pt idx="89">
                  <c:v>51</c:v>
                </c:pt>
                <c:pt idx="90">
                  <c:v>55.3</c:v>
                </c:pt>
                <c:pt idx="91">
                  <c:v>36</c:v>
                </c:pt>
                <c:pt idx="92">
                  <c:v>48</c:v>
                </c:pt>
                <c:pt idx="93">
                  <c:v>63.1</c:v>
                </c:pt>
                <c:pt idx="94">
                  <c:v>63</c:v>
                </c:pt>
                <c:pt idx="95">
                  <c:v>62.3</c:v>
                </c:pt>
                <c:pt idx="96">
                  <c:v>46.3</c:v>
                </c:pt>
                <c:pt idx="97">
                  <c:v>83</c:v>
                </c:pt>
                <c:pt idx="98">
                  <c:v>36</c:v>
                </c:pt>
                <c:pt idx="99">
                  <c:v>13</c:v>
                </c:pt>
                <c:pt idx="101">
                  <c:v>52</c:v>
                </c:pt>
                <c:pt idx="102">
                  <c:v>15</c:v>
                </c:pt>
                <c:pt idx="103">
                  <c:v>24</c:v>
                </c:pt>
                <c:pt idx="105">
                  <c:v>24</c:v>
                </c:pt>
                <c:pt idx="106">
                  <c:v>49.607746212121214</c:v>
                </c:pt>
                <c:pt idx="107">
                  <c:v>25.5</c:v>
                </c:pt>
                <c:pt idx="108">
                  <c:v>58.4</c:v>
                </c:pt>
                <c:pt idx="109">
                  <c:v>64.125</c:v>
                </c:pt>
                <c:pt idx="110">
                  <c:v>57.083333333333336</c:v>
                </c:pt>
                <c:pt idx="111">
                  <c:v>63.363636363636367</c:v>
                </c:pt>
                <c:pt idx="112">
                  <c:v>59.64</c:v>
                </c:pt>
                <c:pt idx="113">
                  <c:v>53.75</c:v>
                </c:pt>
                <c:pt idx="114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08896"/>
        <c:axId val="110210432"/>
      </c:lineChart>
      <c:catAx>
        <c:axId val="110208896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210432"/>
        <c:crosses val="autoZero"/>
        <c:auto val="1"/>
        <c:lblAlgn val="ctr"/>
        <c:lblOffset val="100"/>
        <c:noMultiLvlLbl val="0"/>
      </c:catAx>
      <c:valAx>
        <c:axId val="110210432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208896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.20652074339003576"/>
          <c:y val="2.0234705298709171E-2"/>
          <c:w val="0.76349148833544334"/>
          <c:h val="4.38125240845814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71439</xdr:colOff>
      <xdr:row>0</xdr:row>
      <xdr:rowOff>32281</xdr:rowOff>
    </xdr:from>
    <xdr:to>
      <xdr:col>33</xdr:col>
      <xdr:colOff>571500</xdr:colOff>
      <xdr:row>0</xdr:row>
      <xdr:rowOff>5131594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B2DF8D58-F134-46D6-AF57-D59A647B62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0.02437</cdr:x>
      <cdr:y>0.06673</cdr:y>
    </cdr:from>
    <cdr:to>
      <cdr:x>0.02524</cdr:x>
      <cdr:y>0.65391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="" xmlns:a16="http://schemas.microsoft.com/office/drawing/2014/main" id="{9F0B5DB7-C8EF-44EC-A5B6-DFFBEA80D679}"/>
            </a:ext>
          </a:extLst>
        </cdr:cNvPr>
        <cdr:cNvCxnSpPr/>
      </cdr:nvCxnSpPr>
      <cdr:spPr>
        <a:xfrm xmlns:a="http://schemas.openxmlformats.org/drawingml/2006/main">
          <a:off x="482491" y="340253"/>
          <a:ext cx="17226" cy="299421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0.21222</cdr:x>
      <cdr:y>0.07012</cdr:y>
    </cdr:from>
    <cdr:to>
      <cdr:x>0.21297</cdr:x>
      <cdr:y>0.66586</cdr:y>
    </cdr:to>
    <cdr:cxnSp macro="">
      <cdr:nvCxnSpPr>
        <cdr:cNvPr id="4" name="Прямая соединительная линия 3">
          <a:extLst xmlns:a="http://schemas.openxmlformats.org/drawingml/2006/main">
            <a:ext uri="{FF2B5EF4-FFF2-40B4-BE49-F238E27FC236}">
              <a16:creationId xmlns="" xmlns:a16="http://schemas.microsoft.com/office/drawing/2014/main" id="{CA5B01B3-3963-4ACD-B682-D5AC4D7E2FD0}"/>
            </a:ext>
          </a:extLst>
        </cdr:cNvPr>
        <cdr:cNvCxnSpPr/>
      </cdr:nvCxnSpPr>
      <cdr:spPr>
        <a:xfrm xmlns:a="http://schemas.openxmlformats.org/drawingml/2006/main" flipH="1">
          <a:off x="4243343" y="357540"/>
          <a:ext cx="14995" cy="303786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0.36589</cdr:x>
      <cdr:y>0.07733</cdr:y>
    </cdr:from>
    <cdr:to>
      <cdr:x>0.36639</cdr:x>
      <cdr:y>0.65781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="" xmlns:a16="http://schemas.microsoft.com/office/drawing/2014/main" id="{BC39191A-149C-4145-8126-4743F944D987}"/>
            </a:ext>
          </a:extLst>
        </cdr:cNvPr>
        <cdr:cNvCxnSpPr/>
      </cdr:nvCxnSpPr>
      <cdr:spPr>
        <a:xfrm xmlns:a="http://schemas.openxmlformats.org/drawingml/2006/main" flipH="1">
          <a:off x="7315728" y="394306"/>
          <a:ext cx="10162" cy="296008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0.53591</cdr:x>
      <cdr:y>0.06906</cdr:y>
    </cdr:from>
    <cdr:to>
      <cdr:x>0.53635</cdr:x>
      <cdr:y>0.65908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="" xmlns:a16="http://schemas.microsoft.com/office/drawing/2014/main" id="{A79D3899-1507-495C-BED7-3FCB92E98516}"/>
            </a:ext>
          </a:extLst>
        </cdr:cNvPr>
        <cdr:cNvCxnSpPr/>
      </cdr:nvCxnSpPr>
      <cdr:spPr>
        <a:xfrm xmlns:a="http://schemas.openxmlformats.org/drawingml/2006/main" flipH="1">
          <a:off x="10715306" y="352135"/>
          <a:ext cx="8797" cy="300869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0.66435</cdr:x>
      <cdr:y>0.0772</cdr:y>
    </cdr:from>
    <cdr:to>
      <cdr:x>0.66451</cdr:x>
      <cdr:y>0.66751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="" xmlns:a16="http://schemas.microsoft.com/office/drawing/2014/main" id="{D8679E72-5A3D-4668-92BC-1FFBEFC86D92}"/>
            </a:ext>
          </a:extLst>
        </cdr:cNvPr>
        <cdr:cNvCxnSpPr/>
      </cdr:nvCxnSpPr>
      <cdr:spPr>
        <a:xfrm xmlns:a="http://schemas.openxmlformats.org/drawingml/2006/main" flipH="1">
          <a:off x="13536530" y="392752"/>
          <a:ext cx="3260" cy="300314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0.94193</cdr:x>
      <cdr:y>0.4701</cdr:y>
    </cdr:from>
    <cdr:to>
      <cdr:x>0.98522</cdr:x>
      <cdr:y>0.52638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896667" y="2404533"/>
          <a:ext cx="914400" cy="2878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0.93592</cdr:x>
      <cdr:y>0.45024</cdr:y>
    </cdr:from>
    <cdr:to>
      <cdr:x>1</cdr:x>
      <cdr:y>0.6737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19769667" y="2302933"/>
          <a:ext cx="1353610" cy="1143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0.92734</cdr:x>
      <cdr:y>0.07685</cdr:y>
    </cdr:from>
    <cdr:to>
      <cdr:x>0.92854</cdr:x>
      <cdr:y>0.65781</cdr:y>
    </cdr:to>
    <cdr:cxnSp macro="">
      <cdr:nvCxnSpPr>
        <cdr:cNvPr id="22" name="Прямая соединительная линия 21"/>
        <cdr:cNvCxnSpPr/>
      </cdr:nvCxnSpPr>
      <cdr:spPr>
        <a:xfrm xmlns:a="http://schemas.openxmlformats.org/drawingml/2006/main">
          <a:off x="18541756" y="391882"/>
          <a:ext cx="24055" cy="296250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0.10144</cdr:x>
      <cdr:y>0.06985</cdr:y>
    </cdr:from>
    <cdr:to>
      <cdr:x>0.10202</cdr:x>
      <cdr:y>0.65026</cdr:y>
    </cdr:to>
    <cdr:cxnSp macro="">
      <cdr:nvCxnSpPr>
        <cdr:cNvPr id="9" name="Прямая соединительная линия 8"/>
        <cdr:cNvCxnSpPr/>
      </cdr:nvCxnSpPr>
      <cdr:spPr>
        <a:xfrm xmlns:a="http://schemas.openxmlformats.org/drawingml/2006/main" flipH="1">
          <a:off x="2028332" y="356212"/>
          <a:ext cx="11596" cy="295964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50800</xdr:rowOff>
    </xdr:from>
    <xdr:to>
      <xdr:col>34</xdr:col>
      <xdr:colOff>54239</xdr:colOff>
      <xdr:row>0</xdr:row>
      <xdr:rowOff>5143499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B2DF8D58-F134-46D6-AF57-D59A647B62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0.02486</cdr:x>
      <cdr:y>0.08194</cdr:y>
    </cdr:from>
    <cdr:to>
      <cdr:x>0.02617</cdr:x>
      <cdr:y>0.67165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="" xmlns:a16="http://schemas.microsoft.com/office/drawing/2014/main" id="{9F0B5DB7-C8EF-44EC-A5B6-DFFBEA80D679}"/>
            </a:ext>
          </a:extLst>
        </cdr:cNvPr>
        <cdr:cNvCxnSpPr/>
      </cdr:nvCxnSpPr>
      <cdr:spPr>
        <a:xfrm xmlns:a="http://schemas.openxmlformats.org/drawingml/2006/main">
          <a:off x="492473" y="417271"/>
          <a:ext cx="26110" cy="300326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0.10224</cdr:x>
      <cdr:y>0.07687</cdr:y>
    </cdr:from>
    <cdr:to>
      <cdr:x>0.10298</cdr:x>
      <cdr:y>0.66411</cdr:y>
    </cdr:to>
    <cdr:cxnSp macro="">
      <cdr:nvCxnSpPr>
        <cdr:cNvPr id="4" name="Прямая соединительная линия 3">
          <a:extLst xmlns:a="http://schemas.openxmlformats.org/drawingml/2006/main">
            <a:ext uri="{FF2B5EF4-FFF2-40B4-BE49-F238E27FC236}">
              <a16:creationId xmlns="" xmlns:a16="http://schemas.microsoft.com/office/drawing/2014/main" id="{CA5B01B3-3963-4ACD-B682-D5AC4D7E2FD0}"/>
            </a:ext>
          </a:extLst>
        </cdr:cNvPr>
        <cdr:cNvCxnSpPr/>
      </cdr:nvCxnSpPr>
      <cdr:spPr>
        <a:xfrm xmlns:a="http://schemas.openxmlformats.org/drawingml/2006/main">
          <a:off x="2025794" y="391457"/>
          <a:ext cx="14631" cy="299066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0.21125</cdr:x>
      <cdr:y>0.07538</cdr:y>
    </cdr:from>
    <cdr:to>
      <cdr:x>0.21236</cdr:x>
      <cdr:y>0.66816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="" xmlns:a16="http://schemas.microsoft.com/office/drawing/2014/main" id="{BC39191A-149C-4145-8126-4743F944D987}"/>
            </a:ext>
          </a:extLst>
        </cdr:cNvPr>
        <cdr:cNvCxnSpPr/>
      </cdr:nvCxnSpPr>
      <cdr:spPr>
        <a:xfrm xmlns:a="http://schemas.openxmlformats.org/drawingml/2006/main">
          <a:off x="4185643" y="383868"/>
          <a:ext cx="21993" cy="301888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0.53595</cdr:x>
      <cdr:y>0.0798</cdr:y>
    </cdr:from>
    <cdr:to>
      <cdr:x>0.53616</cdr:x>
      <cdr:y>0.67398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="" xmlns:a16="http://schemas.microsoft.com/office/drawing/2014/main" id="{A79D3899-1507-495C-BED7-3FCB92E98516}"/>
            </a:ext>
          </a:extLst>
        </cdr:cNvPr>
        <cdr:cNvCxnSpPr/>
      </cdr:nvCxnSpPr>
      <cdr:spPr>
        <a:xfrm xmlns:a="http://schemas.openxmlformats.org/drawingml/2006/main" flipH="1">
          <a:off x="10562229" y="406400"/>
          <a:ext cx="4171" cy="302598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0.66329</cdr:x>
      <cdr:y>0.08406</cdr:y>
    </cdr:from>
    <cdr:to>
      <cdr:x>0.66349</cdr:x>
      <cdr:y>0.66312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="" xmlns:a16="http://schemas.microsoft.com/office/drawing/2014/main" id="{D8679E72-5A3D-4668-92BC-1FFBEFC86D92}"/>
            </a:ext>
          </a:extLst>
        </cdr:cNvPr>
        <cdr:cNvCxnSpPr/>
      </cdr:nvCxnSpPr>
      <cdr:spPr>
        <a:xfrm xmlns:a="http://schemas.openxmlformats.org/drawingml/2006/main">
          <a:off x="12985761" y="408618"/>
          <a:ext cx="3915" cy="281492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0.94193</cdr:x>
      <cdr:y>0.4701</cdr:y>
    </cdr:from>
    <cdr:to>
      <cdr:x>0.98522</cdr:x>
      <cdr:y>0.52638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896667" y="2404533"/>
          <a:ext cx="914400" cy="2878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0.93592</cdr:x>
      <cdr:y>0.45024</cdr:y>
    </cdr:from>
    <cdr:to>
      <cdr:x>1</cdr:x>
      <cdr:y>0.6737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19769667" y="2302933"/>
          <a:ext cx="1353610" cy="1143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0.9262</cdr:x>
      <cdr:y>0.07793</cdr:y>
    </cdr:from>
    <cdr:to>
      <cdr:x>0.92717</cdr:x>
      <cdr:y>0.66596</cdr:y>
    </cdr:to>
    <cdr:cxnSp macro="">
      <cdr:nvCxnSpPr>
        <cdr:cNvPr id="22" name="Прямая соединительная линия 21"/>
        <cdr:cNvCxnSpPr/>
      </cdr:nvCxnSpPr>
      <cdr:spPr>
        <a:xfrm xmlns:a="http://schemas.openxmlformats.org/drawingml/2006/main">
          <a:off x="18253075" y="396875"/>
          <a:ext cx="19051" cy="299466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0.36284</cdr:x>
      <cdr:y>0.07464</cdr:y>
    </cdr:from>
    <cdr:to>
      <cdr:x>0.36604</cdr:x>
      <cdr:y>0.66608</cdr:y>
    </cdr:to>
    <cdr:cxnSp macro="">
      <cdr:nvCxnSpPr>
        <cdr:cNvPr id="9" name="Прямая соединительная линия 8"/>
        <cdr:cNvCxnSpPr/>
      </cdr:nvCxnSpPr>
      <cdr:spPr>
        <a:xfrm xmlns:a="http://schemas.openxmlformats.org/drawingml/2006/main">
          <a:off x="7196665" y="361949"/>
          <a:ext cx="63500" cy="286808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-FILES\Users\GUO\&#1054;&#1073;&#1097;&#1080;&#1077;%20&#1087;&#1072;&#1087;&#1082;&#1080;\&#1091;&#1087;&#1088;&#1072;&#1074;&#1083;&#1077;&#1085;&#1080;&#1077;\&#1054;&#1090;&#1076;&#1077;&#1083;&#1099;\&#1054;&#1090;&#1076;&#1077;&#1083;%20&#1086;&#1073;&#1097;&#1077;&#1075;&#1086;%20&#1086;&#1073;&#1088;&#1072;&#1079;&#1086;&#1074;&#1072;&#1085;&#1080;&#1103;\&#1051;&#1077;&#1075;&#1072;&#1095;&#1077;&#1074;&#1072;\2013-2014\&#1045;&#1043;&#1069;-2014\&#1056;&#1077;&#1079;&#1091;&#1083;&#1100;&#1090;&#1072;&#1090;&#1099;%20&#1045;&#1043;&#1069;-2014\29.05%20&#1088;&#1091;&#1089;&#1089;&#1082;\1_10001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олнение заданий"/>
      <sheetName val="XLR_NoRangeSheet"/>
    </sheetNames>
    <sheetDataSet>
      <sheetData sheetId="0"/>
      <sheetData sheetId="1">
        <row r="6">
          <cell r="J6" t="str">
            <v>Код ППЭ</v>
          </cell>
          <cell r="K6" t="str">
            <v>Аудитория</v>
          </cell>
          <cell r="L6" t="str">
            <v>Фамилия</v>
          </cell>
          <cell r="M6" t="str">
            <v>Имя</v>
          </cell>
          <cell r="N6" t="str">
            <v>Отчество</v>
          </cell>
          <cell r="R6" t="str">
            <v>Задания типа А</v>
          </cell>
          <cell r="S6" t="str">
            <v>Задания типа В</v>
          </cell>
          <cell r="T6" t="str">
            <v>Задания типа C</v>
          </cell>
          <cell r="U6" t="str">
            <v>Серия документа</v>
          </cell>
          <cell r="V6" t="str">
            <v>Номер документа</v>
          </cell>
          <cell r="W6" t="str">
            <v>Балл</v>
          </cell>
          <cell r="Z6" t="str">
            <v>Первичный балл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1"/>
  <sheetViews>
    <sheetView tabSelected="1" topLeftCell="A2" zoomScale="90" zoomScaleNormal="90" workbookViewId="0">
      <selection activeCell="B2" sqref="B2:B3"/>
    </sheetView>
  </sheetViews>
  <sheetFormatPr defaultRowHeight="15" x14ac:dyDescent="0.25"/>
  <cols>
    <col min="1" max="1" width="5.7109375" style="115" customWidth="1"/>
    <col min="2" max="2" width="31.7109375" style="115" customWidth="1"/>
    <col min="3" max="22" width="7.7109375" style="207" customWidth="1"/>
    <col min="23" max="23" width="8.7109375" style="115" customWidth="1"/>
    <col min="24" max="24" width="7.7109375" style="115" customWidth="1"/>
    <col min="25" max="16384" width="9.140625" style="115"/>
  </cols>
  <sheetData>
    <row r="1" spans="1:26" ht="409.6" customHeight="1" thickBot="1" x14ac:dyDescent="0.3"/>
    <row r="2" spans="1:26" x14ac:dyDescent="0.25">
      <c r="A2" s="589" t="s">
        <v>34</v>
      </c>
      <c r="B2" s="591" t="s">
        <v>63</v>
      </c>
      <c r="C2" s="593">
        <v>2025</v>
      </c>
      <c r="D2" s="594"/>
      <c r="E2" s="594"/>
      <c r="F2" s="595"/>
      <c r="G2" s="593">
        <v>2024</v>
      </c>
      <c r="H2" s="594"/>
      <c r="I2" s="594"/>
      <c r="J2" s="595"/>
      <c r="K2" s="593">
        <v>2023</v>
      </c>
      <c r="L2" s="594"/>
      <c r="M2" s="594"/>
      <c r="N2" s="595"/>
      <c r="O2" s="593">
        <v>2022</v>
      </c>
      <c r="P2" s="594"/>
      <c r="Q2" s="594"/>
      <c r="R2" s="595"/>
      <c r="S2" s="593">
        <v>2021</v>
      </c>
      <c r="T2" s="594"/>
      <c r="U2" s="594"/>
      <c r="V2" s="595"/>
      <c r="W2" s="587" t="s">
        <v>74</v>
      </c>
    </row>
    <row r="3" spans="1:26" ht="44.25" customHeight="1" thickBot="1" x14ac:dyDescent="0.3">
      <c r="A3" s="590"/>
      <c r="B3" s="592"/>
      <c r="C3" s="243" t="s">
        <v>82</v>
      </c>
      <c r="D3" s="244" t="s">
        <v>83</v>
      </c>
      <c r="E3" s="349" t="s">
        <v>84</v>
      </c>
      <c r="F3" s="158" t="s">
        <v>73</v>
      </c>
      <c r="G3" s="243" t="s">
        <v>82</v>
      </c>
      <c r="H3" s="244" t="s">
        <v>83</v>
      </c>
      <c r="I3" s="349" t="s">
        <v>84</v>
      </c>
      <c r="J3" s="158" t="s">
        <v>73</v>
      </c>
      <c r="K3" s="243" t="s">
        <v>82</v>
      </c>
      <c r="L3" s="244" t="s">
        <v>83</v>
      </c>
      <c r="M3" s="349" t="s">
        <v>84</v>
      </c>
      <c r="N3" s="158" t="s">
        <v>73</v>
      </c>
      <c r="O3" s="243" t="s">
        <v>82</v>
      </c>
      <c r="P3" s="244" t="s">
        <v>83</v>
      </c>
      <c r="Q3" s="349" t="s">
        <v>84</v>
      </c>
      <c r="R3" s="158" t="s">
        <v>73</v>
      </c>
      <c r="S3" s="243" t="s">
        <v>82</v>
      </c>
      <c r="T3" s="244" t="s">
        <v>83</v>
      </c>
      <c r="U3" s="349" t="s">
        <v>84</v>
      </c>
      <c r="V3" s="158" t="s">
        <v>73</v>
      </c>
      <c r="W3" s="588"/>
    </row>
    <row r="4" spans="1:26" ht="15" customHeight="1" thickBot="1" x14ac:dyDescent="0.3">
      <c r="A4" s="105"/>
      <c r="B4" s="239" t="s">
        <v>102</v>
      </c>
      <c r="C4" s="240">
        <f>C5+C14+C27+C45+C65+C80+C111</f>
        <v>645</v>
      </c>
      <c r="D4" s="241">
        <f>AVERAGE(D6:D13,D15:D26,D28:D44,D46:D64,D66:D79,D81:D110,D112:D119)</f>
        <v>56.853958333333317</v>
      </c>
      <c r="E4" s="348">
        <v>64.319999999999993</v>
      </c>
      <c r="F4" s="242"/>
      <c r="G4" s="240">
        <f>G5+G14+G27+G45+G65+G80+G111</f>
        <v>622</v>
      </c>
      <c r="H4" s="241">
        <f>AVERAGE(H6:H13,H15:H26,H28:H44,H46:H64,H66:H79,H81:H110,H112:H119)</f>
        <v>53.443745039682533</v>
      </c>
      <c r="I4" s="348">
        <v>60.84</v>
      </c>
      <c r="J4" s="242"/>
      <c r="K4" s="240">
        <f>K5+K14+K27+K45+K65+K80+K111</f>
        <v>577</v>
      </c>
      <c r="L4" s="241">
        <f>AVERAGE(L6:L13,L15:L26,L28:L44,L46:L64,L66:L79,L81:L110,L112:L119)</f>
        <v>56.452928297755882</v>
      </c>
      <c r="M4" s="348">
        <v>62.17</v>
      </c>
      <c r="N4" s="242"/>
      <c r="O4" s="240">
        <f>O5+O14+O27+O45+O65+O80+O111</f>
        <v>603</v>
      </c>
      <c r="P4" s="241">
        <f>AVERAGE(P6:P13,P15:P26,P28:P44,P46:P64,P66:P79,P81:P110,P112:P119)</f>
        <v>51.318704879114783</v>
      </c>
      <c r="Q4" s="348">
        <v>58.89</v>
      </c>
      <c r="R4" s="242"/>
      <c r="S4" s="240">
        <f>S5+S14+S27+S45+S65+S80+S111</f>
        <v>657</v>
      </c>
      <c r="T4" s="241">
        <f>AVERAGE(T6:T13,T15:T26,T28:T44,T46:T64,T66:T79,T81:T110,T112:T119)</f>
        <v>50.074643970096098</v>
      </c>
      <c r="U4" s="348">
        <v>56.57</v>
      </c>
      <c r="V4" s="242"/>
      <c r="W4" s="173"/>
      <c r="Y4" s="117"/>
      <c r="Z4" s="33" t="s">
        <v>69</v>
      </c>
    </row>
    <row r="5" spans="1:26" ht="15" customHeight="1" thickBot="1" x14ac:dyDescent="0.3">
      <c r="A5" s="105"/>
      <c r="B5" s="172" t="s">
        <v>95</v>
      </c>
      <c r="C5" s="174">
        <f>SUM(C6:C13)</f>
        <v>39</v>
      </c>
      <c r="D5" s="180">
        <f>AVERAGE(D6:D13)</f>
        <v>68.275000000000006</v>
      </c>
      <c r="E5" s="175">
        <v>64.319999999999993</v>
      </c>
      <c r="F5" s="176"/>
      <c r="G5" s="174">
        <f>SUM(G6:G13)</f>
        <v>60</v>
      </c>
      <c r="H5" s="180">
        <f>AVERAGE(H6:H13)</f>
        <v>59.48869047619047</v>
      </c>
      <c r="I5" s="175">
        <v>60.84</v>
      </c>
      <c r="J5" s="176"/>
      <c r="K5" s="174">
        <f>SUM(K6:K13)</f>
        <v>35</v>
      </c>
      <c r="L5" s="180">
        <f>AVERAGE(L6:L13)</f>
        <v>61.758333333333333</v>
      </c>
      <c r="M5" s="175">
        <v>62.17</v>
      </c>
      <c r="N5" s="176"/>
      <c r="O5" s="174">
        <f>SUM(O6:O13)</f>
        <v>57</v>
      </c>
      <c r="P5" s="180">
        <f>AVERAGE(P6:P13)</f>
        <v>56.493075980392156</v>
      </c>
      <c r="Q5" s="175">
        <v>58.89</v>
      </c>
      <c r="R5" s="176"/>
      <c r="S5" s="174">
        <f>SUM(S6:S13)</f>
        <v>57</v>
      </c>
      <c r="T5" s="180">
        <f>AVERAGE(T6:T13)</f>
        <v>55.094320436507935</v>
      </c>
      <c r="U5" s="175">
        <v>56.57</v>
      </c>
      <c r="V5" s="176"/>
      <c r="W5" s="173"/>
      <c r="Y5" s="118"/>
      <c r="Z5" s="33" t="s">
        <v>70</v>
      </c>
    </row>
    <row r="6" spans="1:26" ht="15" customHeight="1" x14ac:dyDescent="0.25">
      <c r="A6" s="200">
        <v>1</v>
      </c>
      <c r="B6" s="61" t="s">
        <v>117</v>
      </c>
      <c r="C6" s="270">
        <v>2</v>
      </c>
      <c r="D6" s="192">
        <v>36</v>
      </c>
      <c r="E6" s="351">
        <v>64.319999999999993</v>
      </c>
      <c r="F6" s="271">
        <v>87</v>
      </c>
      <c r="G6" s="270">
        <v>5</v>
      </c>
      <c r="H6" s="192">
        <v>47.8</v>
      </c>
      <c r="I6" s="351">
        <v>60.84</v>
      </c>
      <c r="J6" s="271">
        <v>63</v>
      </c>
      <c r="K6" s="270">
        <v>2</v>
      </c>
      <c r="L6" s="192">
        <v>86</v>
      </c>
      <c r="M6" s="351">
        <v>62.17</v>
      </c>
      <c r="N6" s="271">
        <v>4</v>
      </c>
      <c r="O6" s="270">
        <v>5</v>
      </c>
      <c r="P6" s="192">
        <v>52.8</v>
      </c>
      <c r="Q6" s="351">
        <v>58.89</v>
      </c>
      <c r="R6" s="271">
        <v>49</v>
      </c>
      <c r="S6" s="270">
        <v>2</v>
      </c>
      <c r="T6" s="192">
        <v>37.5</v>
      </c>
      <c r="U6" s="351">
        <v>56.57</v>
      </c>
      <c r="V6" s="271">
        <v>71</v>
      </c>
      <c r="W6" s="94">
        <f>V6+R6+N6+J6+F6</f>
        <v>274</v>
      </c>
      <c r="Y6" s="397"/>
      <c r="Z6" s="33" t="s">
        <v>71</v>
      </c>
    </row>
    <row r="7" spans="1:26" ht="15" customHeight="1" x14ac:dyDescent="0.25">
      <c r="A7" s="170">
        <v>2</v>
      </c>
      <c r="B7" s="61" t="s">
        <v>43</v>
      </c>
      <c r="C7" s="270">
        <v>1</v>
      </c>
      <c r="D7" s="192">
        <v>99</v>
      </c>
      <c r="E7" s="351">
        <v>64.319999999999993</v>
      </c>
      <c r="F7" s="271">
        <v>1</v>
      </c>
      <c r="G7" s="270">
        <v>14</v>
      </c>
      <c r="H7" s="192">
        <v>41.142857142857146</v>
      </c>
      <c r="I7" s="351">
        <v>60.84</v>
      </c>
      <c r="J7" s="271">
        <v>78</v>
      </c>
      <c r="K7" s="270">
        <v>11</v>
      </c>
      <c r="L7" s="192">
        <v>53</v>
      </c>
      <c r="M7" s="351">
        <v>62.17</v>
      </c>
      <c r="N7" s="271">
        <v>55</v>
      </c>
      <c r="O7" s="270">
        <v>12</v>
      </c>
      <c r="P7" s="192">
        <v>58.5</v>
      </c>
      <c r="Q7" s="351">
        <v>58.89</v>
      </c>
      <c r="R7" s="271">
        <v>31</v>
      </c>
      <c r="S7" s="270">
        <v>14</v>
      </c>
      <c r="T7" s="192">
        <v>63.214285714285715</v>
      </c>
      <c r="U7" s="351">
        <v>56.57</v>
      </c>
      <c r="V7" s="271">
        <v>21</v>
      </c>
      <c r="W7" s="171">
        <f t="shared" ref="W6:W13" si="0">V7+R7+N7+J7+F7</f>
        <v>186</v>
      </c>
      <c r="X7" s="42"/>
      <c r="Y7" s="34"/>
      <c r="Z7" s="33" t="s">
        <v>72</v>
      </c>
    </row>
    <row r="8" spans="1:26" ht="15" customHeight="1" x14ac:dyDescent="0.25">
      <c r="A8" s="81">
        <v>3</v>
      </c>
      <c r="B8" s="61" t="s">
        <v>41</v>
      </c>
      <c r="C8" s="270">
        <v>20</v>
      </c>
      <c r="D8" s="192">
        <v>78.900000000000006</v>
      </c>
      <c r="E8" s="351">
        <v>64.319999999999993</v>
      </c>
      <c r="F8" s="271">
        <v>11</v>
      </c>
      <c r="G8" s="270">
        <v>28</v>
      </c>
      <c r="H8" s="192">
        <v>80.099999999999994</v>
      </c>
      <c r="I8" s="351">
        <v>60.84</v>
      </c>
      <c r="J8" s="271">
        <v>6</v>
      </c>
      <c r="K8" s="270">
        <v>9</v>
      </c>
      <c r="L8" s="192">
        <v>79.7</v>
      </c>
      <c r="M8" s="351">
        <v>62.17</v>
      </c>
      <c r="N8" s="271">
        <v>8</v>
      </c>
      <c r="O8" s="270">
        <v>17</v>
      </c>
      <c r="P8" s="192">
        <v>70.352941176470594</v>
      </c>
      <c r="Q8" s="351">
        <v>58.89</v>
      </c>
      <c r="R8" s="271">
        <v>12</v>
      </c>
      <c r="S8" s="270">
        <v>16</v>
      </c>
      <c r="T8" s="192">
        <v>67.8125</v>
      </c>
      <c r="U8" s="351">
        <v>56.57</v>
      </c>
      <c r="V8" s="271">
        <v>11</v>
      </c>
      <c r="W8" s="94">
        <f t="shared" si="0"/>
        <v>48</v>
      </c>
      <c r="X8" s="42"/>
    </row>
    <row r="9" spans="1:26" ht="15" customHeight="1" x14ac:dyDescent="0.25">
      <c r="A9" s="81">
        <v>4</v>
      </c>
      <c r="B9" s="61" t="s">
        <v>171</v>
      </c>
      <c r="C9" s="270">
        <v>3</v>
      </c>
      <c r="D9" s="192">
        <v>60.3</v>
      </c>
      <c r="E9" s="351">
        <v>64.319999999999993</v>
      </c>
      <c r="F9" s="271">
        <v>41</v>
      </c>
      <c r="G9" s="270">
        <v>3</v>
      </c>
      <c r="H9" s="192">
        <v>74.333333333333329</v>
      </c>
      <c r="I9" s="351">
        <v>60.84</v>
      </c>
      <c r="J9" s="271">
        <v>10</v>
      </c>
      <c r="K9" s="270">
        <v>6</v>
      </c>
      <c r="L9" s="192">
        <v>54.1</v>
      </c>
      <c r="M9" s="351">
        <v>62.17</v>
      </c>
      <c r="N9" s="271">
        <v>49</v>
      </c>
      <c r="O9" s="270">
        <v>6</v>
      </c>
      <c r="P9" s="192">
        <v>76.166666666666671</v>
      </c>
      <c r="Q9" s="351">
        <v>58.89</v>
      </c>
      <c r="R9" s="271">
        <v>5</v>
      </c>
      <c r="S9" s="270">
        <v>7</v>
      </c>
      <c r="T9" s="192">
        <v>63.7</v>
      </c>
      <c r="U9" s="351">
        <v>56.57</v>
      </c>
      <c r="V9" s="271">
        <v>17</v>
      </c>
      <c r="W9" s="94">
        <f t="shared" si="0"/>
        <v>122</v>
      </c>
      <c r="X9" s="42"/>
    </row>
    <row r="10" spans="1:26" ht="15" customHeight="1" x14ac:dyDescent="0.25">
      <c r="A10" s="81">
        <v>5</v>
      </c>
      <c r="B10" s="151" t="s">
        <v>118</v>
      </c>
      <c r="C10" s="272">
        <v>4</v>
      </c>
      <c r="D10" s="227">
        <v>70</v>
      </c>
      <c r="E10" s="352">
        <v>64.319999999999993</v>
      </c>
      <c r="F10" s="273">
        <v>20</v>
      </c>
      <c r="G10" s="272">
        <v>1</v>
      </c>
      <c r="H10" s="227">
        <v>62</v>
      </c>
      <c r="I10" s="352">
        <v>60.84</v>
      </c>
      <c r="J10" s="273">
        <v>27</v>
      </c>
      <c r="K10" s="272">
        <v>3</v>
      </c>
      <c r="L10" s="227">
        <v>47</v>
      </c>
      <c r="M10" s="352">
        <v>62.17</v>
      </c>
      <c r="N10" s="273">
        <v>63</v>
      </c>
      <c r="O10" s="272">
        <v>3</v>
      </c>
      <c r="P10" s="227">
        <v>40</v>
      </c>
      <c r="Q10" s="352">
        <v>58.89</v>
      </c>
      <c r="R10" s="273">
        <v>75</v>
      </c>
      <c r="S10" s="272">
        <v>3</v>
      </c>
      <c r="T10" s="227">
        <v>57</v>
      </c>
      <c r="U10" s="352">
        <v>56.57</v>
      </c>
      <c r="V10" s="273">
        <v>41</v>
      </c>
      <c r="W10" s="94">
        <f t="shared" si="0"/>
        <v>226</v>
      </c>
      <c r="X10" s="42"/>
    </row>
    <row r="11" spans="1:26" ht="15" customHeight="1" x14ac:dyDescent="0.25">
      <c r="A11" s="81">
        <v>6</v>
      </c>
      <c r="B11" s="61" t="s">
        <v>119</v>
      </c>
      <c r="C11" s="270">
        <v>3</v>
      </c>
      <c r="D11" s="192">
        <v>55</v>
      </c>
      <c r="E11" s="351">
        <v>64.319999999999993</v>
      </c>
      <c r="F11" s="271">
        <v>52</v>
      </c>
      <c r="G11" s="270">
        <v>3</v>
      </c>
      <c r="H11" s="192">
        <v>35.333333333333336</v>
      </c>
      <c r="I11" s="351">
        <v>60.84</v>
      </c>
      <c r="J11" s="271">
        <v>85</v>
      </c>
      <c r="K11" s="270"/>
      <c r="L11" s="192"/>
      <c r="M11" s="351">
        <v>62.17</v>
      </c>
      <c r="N11" s="271">
        <v>88</v>
      </c>
      <c r="O11" s="270">
        <v>2</v>
      </c>
      <c r="P11" s="192">
        <v>53</v>
      </c>
      <c r="Q11" s="351">
        <v>58.89</v>
      </c>
      <c r="R11" s="271">
        <v>47</v>
      </c>
      <c r="S11" s="270">
        <v>2</v>
      </c>
      <c r="T11" s="192">
        <v>52.5</v>
      </c>
      <c r="U11" s="351">
        <v>56.57</v>
      </c>
      <c r="V11" s="271">
        <v>49</v>
      </c>
      <c r="W11" s="94">
        <f t="shared" si="0"/>
        <v>321</v>
      </c>
      <c r="X11" s="42"/>
    </row>
    <row r="12" spans="1:26" ht="15" customHeight="1" x14ac:dyDescent="0.25">
      <c r="A12" s="201">
        <v>7</v>
      </c>
      <c r="B12" s="61" t="s">
        <v>44</v>
      </c>
      <c r="C12" s="270">
        <v>5</v>
      </c>
      <c r="D12" s="192">
        <v>61</v>
      </c>
      <c r="E12" s="351">
        <v>64.319999999999993</v>
      </c>
      <c r="F12" s="271">
        <v>40</v>
      </c>
      <c r="G12" s="270">
        <v>5</v>
      </c>
      <c r="H12" s="192">
        <v>49.2</v>
      </c>
      <c r="I12" s="351">
        <v>60.84</v>
      </c>
      <c r="J12" s="271">
        <v>58</v>
      </c>
      <c r="K12" s="270">
        <v>4</v>
      </c>
      <c r="L12" s="192">
        <v>50.75</v>
      </c>
      <c r="M12" s="351">
        <v>62.17</v>
      </c>
      <c r="N12" s="271">
        <v>59</v>
      </c>
      <c r="O12" s="270">
        <v>8</v>
      </c>
      <c r="P12" s="192">
        <v>44.625</v>
      </c>
      <c r="Q12" s="351">
        <v>58.89</v>
      </c>
      <c r="R12" s="271">
        <v>70</v>
      </c>
      <c r="S12" s="270">
        <v>9</v>
      </c>
      <c r="T12" s="192">
        <v>51.777777777777779</v>
      </c>
      <c r="U12" s="351">
        <v>56.57</v>
      </c>
      <c r="V12" s="271">
        <v>51</v>
      </c>
      <c r="W12" s="94">
        <f t="shared" si="0"/>
        <v>278</v>
      </c>
      <c r="X12" s="42"/>
    </row>
    <row r="13" spans="1:26" ht="15" customHeight="1" thickBot="1" x14ac:dyDescent="0.3">
      <c r="A13" s="162">
        <v>8</v>
      </c>
      <c r="B13" s="151" t="s">
        <v>94</v>
      </c>
      <c r="C13" s="272">
        <v>1</v>
      </c>
      <c r="D13" s="227">
        <v>86</v>
      </c>
      <c r="E13" s="352">
        <v>64.319999999999993</v>
      </c>
      <c r="F13" s="273">
        <v>3</v>
      </c>
      <c r="G13" s="272">
        <v>1</v>
      </c>
      <c r="H13" s="227">
        <v>86</v>
      </c>
      <c r="I13" s="352">
        <v>60.84</v>
      </c>
      <c r="J13" s="273">
        <v>3</v>
      </c>
      <c r="K13" s="272"/>
      <c r="L13" s="227"/>
      <c r="M13" s="352">
        <v>62.17</v>
      </c>
      <c r="N13" s="273">
        <v>88</v>
      </c>
      <c r="O13" s="272">
        <v>4</v>
      </c>
      <c r="P13" s="227">
        <v>56.5</v>
      </c>
      <c r="Q13" s="352">
        <v>58.89</v>
      </c>
      <c r="R13" s="273">
        <v>35</v>
      </c>
      <c r="S13" s="272">
        <v>4</v>
      </c>
      <c r="T13" s="227">
        <v>47.25</v>
      </c>
      <c r="U13" s="352">
        <v>56.57</v>
      </c>
      <c r="V13" s="273">
        <v>58</v>
      </c>
      <c r="W13" s="161">
        <f t="shared" si="0"/>
        <v>187</v>
      </c>
      <c r="X13" s="42"/>
    </row>
    <row r="14" spans="1:26" ht="15" customHeight="1" thickBot="1" x14ac:dyDescent="0.3">
      <c r="A14" s="163"/>
      <c r="B14" s="164" t="s">
        <v>96</v>
      </c>
      <c r="C14" s="165">
        <f>SUM(C15:C26)</f>
        <v>35</v>
      </c>
      <c r="D14" s="177">
        <f>AVERAGE(D15:D26)</f>
        <v>54.55</v>
      </c>
      <c r="E14" s="166">
        <v>64.319999999999993</v>
      </c>
      <c r="F14" s="167"/>
      <c r="G14" s="165">
        <f>SUM(G15:G26)</f>
        <v>44</v>
      </c>
      <c r="H14" s="177">
        <f>AVERAGE(H15:H26)</f>
        <v>54.86666666666666</v>
      </c>
      <c r="I14" s="166">
        <v>60.84</v>
      </c>
      <c r="J14" s="167"/>
      <c r="K14" s="165">
        <f>SUM(K15:K26)</f>
        <v>39</v>
      </c>
      <c r="L14" s="177">
        <f>AVERAGE(L15:L26)</f>
        <v>60.837499999999999</v>
      </c>
      <c r="M14" s="166">
        <v>62.17</v>
      </c>
      <c r="N14" s="167"/>
      <c r="O14" s="165">
        <f>SUM(O15:O26)</f>
        <v>47</v>
      </c>
      <c r="P14" s="177">
        <f>AVERAGE(P15:P26)</f>
        <v>52.875</v>
      </c>
      <c r="Q14" s="166">
        <v>58.89</v>
      </c>
      <c r="R14" s="167"/>
      <c r="S14" s="165">
        <f>SUM(S15:S26)</f>
        <v>58</v>
      </c>
      <c r="T14" s="177">
        <f>AVERAGE(T15:T26)</f>
        <v>42.436363636363637</v>
      </c>
      <c r="U14" s="166">
        <v>56.57</v>
      </c>
      <c r="V14" s="167"/>
      <c r="W14" s="169"/>
      <c r="X14" s="42"/>
    </row>
    <row r="15" spans="1:26" ht="15" customHeight="1" x14ac:dyDescent="0.25">
      <c r="A15" s="81">
        <v>1</v>
      </c>
      <c r="B15" s="61" t="s">
        <v>28</v>
      </c>
      <c r="C15" s="270">
        <v>2</v>
      </c>
      <c r="D15" s="192">
        <v>20</v>
      </c>
      <c r="E15" s="351">
        <v>64.319999999999993</v>
      </c>
      <c r="F15" s="271">
        <v>92</v>
      </c>
      <c r="G15" s="270"/>
      <c r="H15" s="192"/>
      <c r="I15" s="351">
        <v>60.84</v>
      </c>
      <c r="J15" s="271">
        <v>97</v>
      </c>
      <c r="K15" s="270">
        <v>14</v>
      </c>
      <c r="L15" s="192">
        <v>52.4</v>
      </c>
      <c r="M15" s="351">
        <v>62.17</v>
      </c>
      <c r="N15" s="271">
        <v>57</v>
      </c>
      <c r="O15" s="270">
        <v>16</v>
      </c>
      <c r="P15" s="192">
        <v>54.8</v>
      </c>
      <c r="Q15" s="351">
        <v>58.89</v>
      </c>
      <c r="R15" s="271">
        <v>41</v>
      </c>
      <c r="S15" s="270">
        <v>18</v>
      </c>
      <c r="T15" s="192">
        <v>57.1</v>
      </c>
      <c r="U15" s="351">
        <v>56.57</v>
      </c>
      <c r="V15" s="271">
        <v>39</v>
      </c>
      <c r="W15" s="94">
        <f t="shared" ref="W15:W26" si="1">V15+R15+N15+J15+F15</f>
        <v>326</v>
      </c>
      <c r="X15" s="42"/>
    </row>
    <row r="16" spans="1:26" ht="15" customHeight="1" x14ac:dyDescent="0.25">
      <c r="A16" s="81">
        <v>2</v>
      </c>
      <c r="B16" s="61" t="s">
        <v>27</v>
      </c>
      <c r="C16" s="270">
        <v>4</v>
      </c>
      <c r="D16" s="192">
        <v>52.3</v>
      </c>
      <c r="E16" s="351">
        <v>64.319999999999993</v>
      </c>
      <c r="F16" s="271">
        <v>60</v>
      </c>
      <c r="G16" s="270">
        <v>3</v>
      </c>
      <c r="H16" s="192">
        <v>32</v>
      </c>
      <c r="I16" s="351">
        <v>60.84</v>
      </c>
      <c r="J16" s="271">
        <v>87</v>
      </c>
      <c r="K16" s="270">
        <v>1</v>
      </c>
      <c r="L16" s="192">
        <v>62</v>
      </c>
      <c r="M16" s="351">
        <v>62.17</v>
      </c>
      <c r="N16" s="271">
        <v>33</v>
      </c>
      <c r="O16" s="270">
        <v>1</v>
      </c>
      <c r="P16" s="192">
        <v>14</v>
      </c>
      <c r="Q16" s="351">
        <v>58.89</v>
      </c>
      <c r="R16" s="271">
        <v>90</v>
      </c>
      <c r="S16" s="270">
        <v>5</v>
      </c>
      <c r="T16" s="192">
        <v>39.4</v>
      </c>
      <c r="U16" s="351">
        <v>56.57</v>
      </c>
      <c r="V16" s="271">
        <v>68</v>
      </c>
      <c r="W16" s="94">
        <f t="shared" si="1"/>
        <v>338</v>
      </c>
      <c r="X16" s="42"/>
    </row>
    <row r="17" spans="1:24" ht="15" customHeight="1" x14ac:dyDescent="0.25">
      <c r="A17" s="81">
        <v>3</v>
      </c>
      <c r="B17" s="61" t="s">
        <v>29</v>
      </c>
      <c r="C17" s="270">
        <v>3</v>
      </c>
      <c r="D17" s="192">
        <v>74.599999999999994</v>
      </c>
      <c r="E17" s="351">
        <v>64.319999999999993</v>
      </c>
      <c r="F17" s="271">
        <v>14</v>
      </c>
      <c r="G17" s="270">
        <v>11</v>
      </c>
      <c r="H17" s="192">
        <v>49</v>
      </c>
      <c r="I17" s="351">
        <v>60.84</v>
      </c>
      <c r="J17" s="271">
        <v>60</v>
      </c>
      <c r="K17" s="270">
        <v>6</v>
      </c>
      <c r="L17" s="192">
        <v>75.3</v>
      </c>
      <c r="M17" s="351">
        <v>62.17</v>
      </c>
      <c r="N17" s="271">
        <v>13</v>
      </c>
      <c r="O17" s="270">
        <v>7</v>
      </c>
      <c r="P17" s="192">
        <v>57</v>
      </c>
      <c r="Q17" s="351">
        <v>58.89</v>
      </c>
      <c r="R17" s="271">
        <v>34</v>
      </c>
      <c r="S17" s="270">
        <v>1</v>
      </c>
      <c r="T17" s="192">
        <v>39</v>
      </c>
      <c r="U17" s="351">
        <v>56.57</v>
      </c>
      <c r="V17" s="271">
        <v>70</v>
      </c>
      <c r="W17" s="171">
        <f t="shared" si="1"/>
        <v>191</v>
      </c>
      <c r="X17" s="42"/>
    </row>
    <row r="18" spans="1:24" ht="15" customHeight="1" x14ac:dyDescent="0.25">
      <c r="A18" s="81">
        <v>4</v>
      </c>
      <c r="B18" s="61" t="s">
        <v>145</v>
      </c>
      <c r="C18" s="270">
        <v>2</v>
      </c>
      <c r="D18" s="192">
        <v>59</v>
      </c>
      <c r="E18" s="351">
        <v>64.319999999999993</v>
      </c>
      <c r="F18" s="271">
        <v>43</v>
      </c>
      <c r="G18" s="270">
        <v>8</v>
      </c>
      <c r="H18" s="192">
        <v>78</v>
      </c>
      <c r="I18" s="351">
        <v>60.84</v>
      </c>
      <c r="J18" s="271">
        <v>7</v>
      </c>
      <c r="K18" s="270">
        <v>7</v>
      </c>
      <c r="L18" s="192">
        <v>57</v>
      </c>
      <c r="M18" s="351">
        <v>62.17</v>
      </c>
      <c r="N18" s="271">
        <v>39</v>
      </c>
      <c r="O18" s="270"/>
      <c r="P18" s="192"/>
      <c r="Q18" s="351">
        <v>58.89</v>
      </c>
      <c r="R18" s="271">
        <v>95</v>
      </c>
      <c r="S18" s="270">
        <v>5</v>
      </c>
      <c r="T18" s="192">
        <v>72</v>
      </c>
      <c r="U18" s="351">
        <v>56.57</v>
      </c>
      <c r="V18" s="271">
        <v>8</v>
      </c>
      <c r="W18" s="94">
        <f t="shared" si="1"/>
        <v>192</v>
      </c>
      <c r="X18" s="42"/>
    </row>
    <row r="19" spans="1:24" s="207" customFormat="1" ht="15" customHeight="1" x14ac:dyDescent="0.25">
      <c r="A19" s="81">
        <v>5</v>
      </c>
      <c r="B19" s="61" t="s">
        <v>30</v>
      </c>
      <c r="C19" s="270">
        <v>7</v>
      </c>
      <c r="D19" s="192">
        <v>54.7</v>
      </c>
      <c r="E19" s="351">
        <v>64.319999999999993</v>
      </c>
      <c r="F19" s="271">
        <v>54</v>
      </c>
      <c r="G19" s="270">
        <v>7</v>
      </c>
      <c r="H19" s="192">
        <v>63.1</v>
      </c>
      <c r="I19" s="351">
        <v>60.84</v>
      </c>
      <c r="J19" s="271">
        <v>24</v>
      </c>
      <c r="K19" s="270">
        <v>5</v>
      </c>
      <c r="L19" s="192">
        <v>82.8</v>
      </c>
      <c r="M19" s="351">
        <v>62.17</v>
      </c>
      <c r="N19" s="271">
        <v>6</v>
      </c>
      <c r="O19" s="270">
        <v>12</v>
      </c>
      <c r="P19" s="192">
        <v>62.7</v>
      </c>
      <c r="Q19" s="351">
        <v>58.89</v>
      </c>
      <c r="R19" s="271">
        <v>25</v>
      </c>
      <c r="S19" s="270">
        <v>12</v>
      </c>
      <c r="T19" s="192">
        <v>65.3</v>
      </c>
      <c r="U19" s="351">
        <v>56.57</v>
      </c>
      <c r="V19" s="271">
        <v>14</v>
      </c>
      <c r="W19" s="94">
        <f t="shared" si="1"/>
        <v>123</v>
      </c>
      <c r="X19" s="42"/>
    </row>
    <row r="20" spans="1:24" s="207" customFormat="1" ht="15" customHeight="1" x14ac:dyDescent="0.25">
      <c r="A20" s="81">
        <v>6</v>
      </c>
      <c r="B20" s="61" t="s">
        <v>157</v>
      </c>
      <c r="C20" s="270">
        <v>3</v>
      </c>
      <c r="D20" s="192">
        <v>38.299999999999997</v>
      </c>
      <c r="E20" s="351">
        <v>64.319999999999993</v>
      </c>
      <c r="F20" s="271">
        <v>85</v>
      </c>
      <c r="G20" s="270">
        <v>4</v>
      </c>
      <c r="H20" s="192">
        <v>42.3</v>
      </c>
      <c r="I20" s="351">
        <v>60.84</v>
      </c>
      <c r="J20" s="271">
        <v>74</v>
      </c>
      <c r="K20" s="270"/>
      <c r="L20" s="192"/>
      <c r="M20" s="351">
        <v>62.17</v>
      </c>
      <c r="N20" s="271">
        <v>88</v>
      </c>
      <c r="O20" s="270"/>
      <c r="P20" s="192"/>
      <c r="Q20" s="351">
        <v>58.89</v>
      </c>
      <c r="R20" s="271">
        <v>95</v>
      </c>
      <c r="S20" s="270">
        <v>1</v>
      </c>
      <c r="T20" s="192">
        <v>68</v>
      </c>
      <c r="U20" s="351">
        <v>56.57</v>
      </c>
      <c r="V20" s="271">
        <v>10</v>
      </c>
      <c r="W20" s="94">
        <f t="shared" si="1"/>
        <v>352</v>
      </c>
      <c r="X20" s="42"/>
    </row>
    <row r="21" spans="1:24" s="207" customFormat="1" ht="15" customHeight="1" x14ac:dyDescent="0.25">
      <c r="A21" s="81">
        <v>7</v>
      </c>
      <c r="B21" s="61" t="s">
        <v>144</v>
      </c>
      <c r="C21" s="270">
        <v>5</v>
      </c>
      <c r="D21" s="192">
        <v>89.4</v>
      </c>
      <c r="E21" s="351">
        <v>64.319999999999993</v>
      </c>
      <c r="F21" s="271">
        <v>2</v>
      </c>
      <c r="G21" s="270">
        <v>5</v>
      </c>
      <c r="H21" s="192">
        <v>68.400000000000006</v>
      </c>
      <c r="I21" s="351">
        <v>60.84</v>
      </c>
      <c r="J21" s="271">
        <v>16</v>
      </c>
      <c r="K21" s="270">
        <v>3</v>
      </c>
      <c r="L21" s="192">
        <v>53.7</v>
      </c>
      <c r="M21" s="351">
        <v>62.17</v>
      </c>
      <c r="N21" s="271">
        <v>52</v>
      </c>
      <c r="O21" s="270">
        <v>5</v>
      </c>
      <c r="P21" s="192">
        <v>46</v>
      </c>
      <c r="Q21" s="351">
        <v>58.89</v>
      </c>
      <c r="R21" s="271">
        <v>66</v>
      </c>
      <c r="S21" s="270">
        <v>6</v>
      </c>
      <c r="T21" s="192">
        <v>44.7</v>
      </c>
      <c r="U21" s="351">
        <v>56.57</v>
      </c>
      <c r="V21" s="271">
        <v>62</v>
      </c>
      <c r="W21" s="94">
        <f t="shared" si="1"/>
        <v>198</v>
      </c>
      <c r="X21" s="42"/>
    </row>
    <row r="22" spans="1:24" s="207" customFormat="1" ht="15" customHeight="1" x14ac:dyDescent="0.25">
      <c r="A22" s="81">
        <v>8</v>
      </c>
      <c r="B22" s="61" t="s">
        <v>146</v>
      </c>
      <c r="C22" s="270">
        <v>2</v>
      </c>
      <c r="D22" s="192">
        <v>50</v>
      </c>
      <c r="E22" s="351">
        <v>64.319999999999993</v>
      </c>
      <c r="F22" s="271">
        <v>68</v>
      </c>
      <c r="G22" s="270"/>
      <c r="H22" s="192"/>
      <c r="I22" s="351">
        <v>60.84</v>
      </c>
      <c r="J22" s="271">
        <v>97</v>
      </c>
      <c r="K22" s="270">
        <v>1</v>
      </c>
      <c r="L22" s="192">
        <v>57</v>
      </c>
      <c r="M22" s="351">
        <v>62.17</v>
      </c>
      <c r="N22" s="271">
        <v>40</v>
      </c>
      <c r="O22" s="270"/>
      <c r="P22" s="192"/>
      <c r="Q22" s="351">
        <v>58.89</v>
      </c>
      <c r="R22" s="271">
        <v>95</v>
      </c>
      <c r="S22" s="270">
        <v>2</v>
      </c>
      <c r="T22" s="192">
        <v>24</v>
      </c>
      <c r="U22" s="351">
        <v>56.57</v>
      </c>
      <c r="V22" s="271">
        <v>85</v>
      </c>
      <c r="W22" s="94">
        <f t="shared" si="1"/>
        <v>385</v>
      </c>
      <c r="X22" s="42"/>
    </row>
    <row r="23" spans="1:24" ht="15" customHeight="1" x14ac:dyDescent="0.25">
      <c r="A23" s="81">
        <v>9</v>
      </c>
      <c r="B23" s="61" t="s">
        <v>179</v>
      </c>
      <c r="C23" s="270">
        <v>1</v>
      </c>
      <c r="D23" s="192">
        <v>38</v>
      </c>
      <c r="E23" s="351">
        <v>64.319999999999993</v>
      </c>
      <c r="F23" s="271">
        <v>86</v>
      </c>
      <c r="G23" s="270"/>
      <c r="H23" s="192"/>
      <c r="I23" s="351">
        <v>60.84</v>
      </c>
      <c r="J23" s="271">
        <v>97</v>
      </c>
      <c r="K23" s="270"/>
      <c r="L23" s="192"/>
      <c r="M23" s="351">
        <v>62.17</v>
      </c>
      <c r="N23" s="271">
        <v>88</v>
      </c>
      <c r="O23" s="270"/>
      <c r="P23" s="192"/>
      <c r="Q23" s="351">
        <v>58.89</v>
      </c>
      <c r="R23" s="271">
        <v>95</v>
      </c>
      <c r="S23" s="270">
        <v>2</v>
      </c>
      <c r="T23" s="192">
        <v>12</v>
      </c>
      <c r="U23" s="351">
        <v>56.57</v>
      </c>
      <c r="V23" s="271">
        <v>93</v>
      </c>
      <c r="W23" s="94">
        <f t="shared" si="1"/>
        <v>459</v>
      </c>
      <c r="X23" s="42"/>
    </row>
    <row r="24" spans="1:24" ht="15" customHeight="1" x14ac:dyDescent="0.25">
      <c r="A24" s="81">
        <v>10</v>
      </c>
      <c r="B24" s="60" t="s">
        <v>163</v>
      </c>
      <c r="C24" s="280"/>
      <c r="D24" s="228"/>
      <c r="E24" s="355">
        <v>64.319999999999993</v>
      </c>
      <c r="F24" s="281">
        <v>97</v>
      </c>
      <c r="G24" s="280">
        <v>2</v>
      </c>
      <c r="H24" s="228">
        <v>32</v>
      </c>
      <c r="I24" s="355">
        <v>60.84</v>
      </c>
      <c r="J24" s="281">
        <v>88</v>
      </c>
      <c r="K24" s="280"/>
      <c r="L24" s="228"/>
      <c r="M24" s="355">
        <v>62.17</v>
      </c>
      <c r="N24" s="281">
        <v>88</v>
      </c>
      <c r="O24" s="280">
        <v>1</v>
      </c>
      <c r="P24" s="228">
        <v>60</v>
      </c>
      <c r="Q24" s="355">
        <v>58.89</v>
      </c>
      <c r="R24" s="281">
        <v>28</v>
      </c>
      <c r="S24" s="280"/>
      <c r="T24" s="228"/>
      <c r="U24" s="355">
        <v>56.57</v>
      </c>
      <c r="V24" s="281">
        <v>95</v>
      </c>
      <c r="W24" s="94">
        <f t="shared" si="1"/>
        <v>396</v>
      </c>
      <c r="X24" s="42"/>
    </row>
    <row r="25" spans="1:24" ht="15" customHeight="1" x14ac:dyDescent="0.25">
      <c r="A25" s="81">
        <v>11</v>
      </c>
      <c r="B25" s="60" t="s">
        <v>120</v>
      </c>
      <c r="C25" s="280">
        <v>6</v>
      </c>
      <c r="D25" s="228">
        <v>69.2</v>
      </c>
      <c r="E25" s="355">
        <v>64.319999999999993</v>
      </c>
      <c r="F25" s="281">
        <v>23</v>
      </c>
      <c r="G25" s="280">
        <v>3</v>
      </c>
      <c r="H25" s="228">
        <v>59</v>
      </c>
      <c r="I25" s="355">
        <v>60.84</v>
      </c>
      <c r="J25" s="281">
        <v>36</v>
      </c>
      <c r="K25" s="280">
        <v>2</v>
      </c>
      <c r="L25" s="228">
        <v>46.5</v>
      </c>
      <c r="M25" s="355">
        <v>62.17</v>
      </c>
      <c r="N25" s="281">
        <v>68</v>
      </c>
      <c r="O25" s="280">
        <v>4</v>
      </c>
      <c r="P25" s="228">
        <v>54.5</v>
      </c>
      <c r="Q25" s="355">
        <v>58.89</v>
      </c>
      <c r="R25" s="281">
        <v>43</v>
      </c>
      <c r="S25" s="280">
        <v>3</v>
      </c>
      <c r="T25" s="228">
        <v>34.299999999999997</v>
      </c>
      <c r="U25" s="355">
        <v>56.57</v>
      </c>
      <c r="V25" s="281">
        <v>77</v>
      </c>
      <c r="W25" s="94">
        <f t="shared" si="1"/>
        <v>247</v>
      </c>
      <c r="X25" s="42"/>
    </row>
    <row r="26" spans="1:24" ht="15" customHeight="1" thickBot="1" x14ac:dyDescent="0.3">
      <c r="A26" s="81">
        <v>12</v>
      </c>
      <c r="B26" s="60" t="s">
        <v>162</v>
      </c>
      <c r="C26" s="280"/>
      <c r="D26" s="228"/>
      <c r="E26" s="355">
        <v>64.319999999999993</v>
      </c>
      <c r="F26" s="281">
        <v>97</v>
      </c>
      <c r="G26" s="280">
        <v>1</v>
      </c>
      <c r="H26" s="228">
        <v>70</v>
      </c>
      <c r="I26" s="355">
        <v>60.84</v>
      </c>
      <c r="J26" s="281">
        <v>14</v>
      </c>
      <c r="K26" s="280"/>
      <c r="L26" s="228"/>
      <c r="M26" s="355">
        <v>62.17</v>
      </c>
      <c r="N26" s="281">
        <v>88</v>
      </c>
      <c r="O26" s="280">
        <v>1</v>
      </c>
      <c r="P26" s="228">
        <v>74</v>
      </c>
      <c r="Q26" s="355">
        <v>58.89</v>
      </c>
      <c r="R26" s="281">
        <v>7</v>
      </c>
      <c r="S26" s="280">
        <v>3</v>
      </c>
      <c r="T26" s="228">
        <v>11</v>
      </c>
      <c r="U26" s="355">
        <v>56.57</v>
      </c>
      <c r="V26" s="281">
        <v>94</v>
      </c>
      <c r="W26" s="94">
        <f t="shared" si="1"/>
        <v>300</v>
      </c>
      <c r="X26" s="42"/>
    </row>
    <row r="27" spans="1:24" ht="15" customHeight="1" thickBot="1" x14ac:dyDescent="0.3">
      <c r="A27" s="163"/>
      <c r="B27" s="172" t="s">
        <v>97</v>
      </c>
      <c r="C27" s="174">
        <f>SUM(C28:C44)</f>
        <v>74</v>
      </c>
      <c r="D27" s="180">
        <f>AVERAGE(D28:D44)</f>
        <v>54.121428571428567</v>
      </c>
      <c r="E27" s="175">
        <v>64.319999999999993</v>
      </c>
      <c r="F27" s="176"/>
      <c r="G27" s="174">
        <f>SUM(G28:G44)</f>
        <v>56</v>
      </c>
      <c r="H27" s="180">
        <f>AVERAGE(H28:H44)</f>
        <v>50.673333333333332</v>
      </c>
      <c r="I27" s="175">
        <v>60.84</v>
      </c>
      <c r="J27" s="176"/>
      <c r="K27" s="174">
        <f>SUM(K28:K44)</f>
        <v>51</v>
      </c>
      <c r="L27" s="180">
        <f>AVERAGE(L28:L44)</f>
        <v>48.183333333333337</v>
      </c>
      <c r="M27" s="175">
        <v>62.17</v>
      </c>
      <c r="N27" s="176"/>
      <c r="O27" s="174">
        <f>SUM(O28:O44)</f>
        <v>75</v>
      </c>
      <c r="P27" s="180">
        <f>AVERAGE(P28:P44)</f>
        <v>48.921428571428564</v>
      </c>
      <c r="Q27" s="175">
        <v>58.89</v>
      </c>
      <c r="R27" s="176"/>
      <c r="S27" s="174">
        <f>SUM(S28:S44)</f>
        <v>68</v>
      </c>
      <c r="T27" s="180">
        <f>AVERAGE(T28:T44)</f>
        <v>51.019999999999996</v>
      </c>
      <c r="U27" s="175">
        <v>56.57</v>
      </c>
      <c r="V27" s="176"/>
      <c r="W27" s="169"/>
      <c r="X27" s="42"/>
    </row>
    <row r="28" spans="1:24" ht="15" customHeight="1" x14ac:dyDescent="0.25">
      <c r="A28" s="78">
        <v>1</v>
      </c>
      <c r="B28" s="57" t="s">
        <v>45</v>
      </c>
      <c r="C28" s="285">
        <v>20</v>
      </c>
      <c r="D28" s="193">
        <v>80.8</v>
      </c>
      <c r="E28" s="357">
        <v>64.319999999999993</v>
      </c>
      <c r="F28" s="286">
        <v>8</v>
      </c>
      <c r="G28" s="285">
        <v>9</v>
      </c>
      <c r="H28" s="193">
        <v>83.5</v>
      </c>
      <c r="I28" s="357">
        <v>60.84</v>
      </c>
      <c r="J28" s="286">
        <v>4</v>
      </c>
      <c r="K28" s="285">
        <v>16</v>
      </c>
      <c r="L28" s="193">
        <v>62.8</v>
      </c>
      <c r="M28" s="357">
        <v>62.17</v>
      </c>
      <c r="N28" s="286">
        <v>31</v>
      </c>
      <c r="O28" s="285">
        <v>11</v>
      </c>
      <c r="P28" s="193">
        <v>70.599999999999994</v>
      </c>
      <c r="Q28" s="357">
        <v>58.89</v>
      </c>
      <c r="R28" s="286">
        <v>11</v>
      </c>
      <c r="S28" s="285">
        <v>13</v>
      </c>
      <c r="T28" s="193">
        <v>64.5</v>
      </c>
      <c r="U28" s="357">
        <v>56.57</v>
      </c>
      <c r="V28" s="286">
        <v>15</v>
      </c>
      <c r="W28" s="93">
        <f t="shared" ref="W28:W44" si="2">V28+R28+N28+J28+F28</f>
        <v>69</v>
      </c>
      <c r="X28" s="42"/>
    </row>
    <row r="29" spans="1:24" ht="15" customHeight="1" x14ac:dyDescent="0.25">
      <c r="A29" s="202">
        <v>2</v>
      </c>
      <c r="B29" s="149" t="s">
        <v>93</v>
      </c>
      <c r="C29" s="287">
        <v>4</v>
      </c>
      <c r="D29" s="229">
        <v>49.5</v>
      </c>
      <c r="E29" s="358">
        <v>64.319999999999993</v>
      </c>
      <c r="F29" s="288">
        <v>70</v>
      </c>
      <c r="G29" s="287">
        <v>4</v>
      </c>
      <c r="H29" s="229">
        <v>58</v>
      </c>
      <c r="I29" s="358">
        <v>60.84</v>
      </c>
      <c r="J29" s="288">
        <v>37</v>
      </c>
      <c r="K29" s="287"/>
      <c r="L29" s="229"/>
      <c r="M29" s="358">
        <v>62.17</v>
      </c>
      <c r="N29" s="288">
        <v>88</v>
      </c>
      <c r="O29" s="287">
        <v>6</v>
      </c>
      <c r="P29" s="229">
        <v>54.3</v>
      </c>
      <c r="Q29" s="358">
        <v>58.89</v>
      </c>
      <c r="R29" s="288">
        <v>44</v>
      </c>
      <c r="S29" s="287">
        <v>12</v>
      </c>
      <c r="T29" s="229">
        <v>57.1</v>
      </c>
      <c r="U29" s="358">
        <v>56.57</v>
      </c>
      <c r="V29" s="288">
        <v>38</v>
      </c>
      <c r="W29" s="171">
        <f t="shared" si="2"/>
        <v>277</v>
      </c>
      <c r="X29" s="42"/>
    </row>
    <row r="30" spans="1:24" ht="15" customHeight="1" x14ac:dyDescent="0.25">
      <c r="A30" s="84">
        <v>3</v>
      </c>
      <c r="B30" s="57" t="s">
        <v>40</v>
      </c>
      <c r="C30" s="285">
        <v>2</v>
      </c>
      <c r="D30" s="193">
        <v>26.5</v>
      </c>
      <c r="E30" s="357">
        <v>64.319999999999993</v>
      </c>
      <c r="F30" s="286">
        <v>89</v>
      </c>
      <c r="G30" s="285">
        <v>4</v>
      </c>
      <c r="H30" s="193">
        <v>50.3</v>
      </c>
      <c r="I30" s="357">
        <v>60.84</v>
      </c>
      <c r="J30" s="286">
        <v>54</v>
      </c>
      <c r="K30" s="285">
        <v>2</v>
      </c>
      <c r="L30" s="193">
        <v>65.5</v>
      </c>
      <c r="M30" s="357">
        <v>62.17</v>
      </c>
      <c r="N30" s="286">
        <v>27</v>
      </c>
      <c r="O30" s="285">
        <v>7</v>
      </c>
      <c r="P30" s="193">
        <v>50</v>
      </c>
      <c r="Q30" s="357">
        <v>58.89</v>
      </c>
      <c r="R30" s="286">
        <v>57</v>
      </c>
      <c r="S30" s="285">
        <v>4</v>
      </c>
      <c r="T30" s="193">
        <v>49.8</v>
      </c>
      <c r="U30" s="357">
        <v>56.57</v>
      </c>
      <c r="V30" s="286">
        <v>55</v>
      </c>
      <c r="W30" s="94">
        <f t="shared" si="2"/>
        <v>282</v>
      </c>
      <c r="X30" s="42"/>
    </row>
    <row r="31" spans="1:24" ht="15" customHeight="1" x14ac:dyDescent="0.25">
      <c r="A31" s="84">
        <v>4</v>
      </c>
      <c r="B31" s="57" t="s">
        <v>123</v>
      </c>
      <c r="C31" s="285">
        <v>5</v>
      </c>
      <c r="D31" s="193">
        <v>57.8</v>
      </c>
      <c r="E31" s="357">
        <v>64.319999999999993</v>
      </c>
      <c r="F31" s="286">
        <v>48</v>
      </c>
      <c r="G31" s="285">
        <v>4</v>
      </c>
      <c r="H31" s="193">
        <v>55.8</v>
      </c>
      <c r="I31" s="357">
        <v>60.84</v>
      </c>
      <c r="J31" s="286">
        <v>42</v>
      </c>
      <c r="K31" s="285">
        <v>2</v>
      </c>
      <c r="L31" s="193">
        <v>18.5</v>
      </c>
      <c r="M31" s="357">
        <v>62.17</v>
      </c>
      <c r="N31" s="286">
        <v>85</v>
      </c>
      <c r="O31" s="285">
        <v>12</v>
      </c>
      <c r="P31" s="193">
        <v>60</v>
      </c>
      <c r="Q31" s="357">
        <v>58.89</v>
      </c>
      <c r="R31" s="286">
        <v>29</v>
      </c>
      <c r="S31" s="285">
        <v>5</v>
      </c>
      <c r="T31" s="193">
        <v>43.6</v>
      </c>
      <c r="U31" s="357">
        <v>56.57</v>
      </c>
      <c r="V31" s="286">
        <v>63</v>
      </c>
      <c r="W31" s="94">
        <f t="shared" si="2"/>
        <v>267</v>
      </c>
      <c r="X31" s="42"/>
    </row>
    <row r="32" spans="1:24" ht="15" customHeight="1" x14ac:dyDescent="0.25">
      <c r="A32" s="84">
        <v>5</v>
      </c>
      <c r="B32" s="57" t="s">
        <v>39</v>
      </c>
      <c r="C32" s="285">
        <v>5</v>
      </c>
      <c r="D32" s="193">
        <v>82.2</v>
      </c>
      <c r="E32" s="357">
        <v>64.319999999999993</v>
      </c>
      <c r="F32" s="286">
        <v>5</v>
      </c>
      <c r="G32" s="285">
        <v>6</v>
      </c>
      <c r="H32" s="193">
        <v>45.2</v>
      </c>
      <c r="I32" s="357">
        <v>60.84</v>
      </c>
      <c r="J32" s="286">
        <v>68</v>
      </c>
      <c r="K32" s="285">
        <v>4</v>
      </c>
      <c r="L32" s="193">
        <v>81</v>
      </c>
      <c r="M32" s="357">
        <v>62.17</v>
      </c>
      <c r="N32" s="286">
        <v>7</v>
      </c>
      <c r="O32" s="285">
        <v>9</v>
      </c>
      <c r="P32" s="193">
        <v>45.4</v>
      </c>
      <c r="Q32" s="357">
        <v>58.89</v>
      </c>
      <c r="R32" s="286">
        <v>68</v>
      </c>
      <c r="S32" s="285">
        <v>7</v>
      </c>
      <c r="T32" s="193">
        <v>62.9</v>
      </c>
      <c r="U32" s="357">
        <v>56.57</v>
      </c>
      <c r="V32" s="286">
        <v>25</v>
      </c>
      <c r="W32" s="94">
        <f t="shared" si="2"/>
        <v>173</v>
      </c>
      <c r="X32" s="42"/>
    </row>
    <row r="33" spans="1:24" ht="15" customHeight="1" x14ac:dyDescent="0.25">
      <c r="A33" s="203">
        <v>6</v>
      </c>
      <c r="B33" s="225" t="s">
        <v>174</v>
      </c>
      <c r="C33" s="289"/>
      <c r="D33" s="263"/>
      <c r="E33" s="359">
        <v>64.319999999999993</v>
      </c>
      <c r="F33" s="290">
        <v>97</v>
      </c>
      <c r="G33" s="289">
        <v>3</v>
      </c>
      <c r="H33" s="263">
        <v>43.7</v>
      </c>
      <c r="I33" s="359">
        <v>60.84</v>
      </c>
      <c r="J33" s="290">
        <v>72</v>
      </c>
      <c r="K33" s="289"/>
      <c r="L33" s="263"/>
      <c r="M33" s="359">
        <v>62.17</v>
      </c>
      <c r="N33" s="290">
        <v>88</v>
      </c>
      <c r="O33" s="289"/>
      <c r="P33" s="263"/>
      <c r="Q33" s="359">
        <v>58.89</v>
      </c>
      <c r="R33" s="290">
        <v>95</v>
      </c>
      <c r="S33" s="289"/>
      <c r="T33" s="263"/>
      <c r="U33" s="359">
        <v>56.57</v>
      </c>
      <c r="V33" s="290">
        <v>95</v>
      </c>
      <c r="W33" s="94">
        <f t="shared" si="2"/>
        <v>447</v>
      </c>
      <c r="X33" s="42"/>
    </row>
    <row r="34" spans="1:24" ht="15" customHeight="1" x14ac:dyDescent="0.25">
      <c r="A34" s="84">
        <v>7</v>
      </c>
      <c r="B34" s="57" t="s">
        <v>183</v>
      </c>
      <c r="C34" s="285">
        <v>8</v>
      </c>
      <c r="D34" s="193">
        <v>33.6</v>
      </c>
      <c r="E34" s="357">
        <v>64.319999999999993</v>
      </c>
      <c r="F34" s="286">
        <v>88</v>
      </c>
      <c r="G34" s="285"/>
      <c r="H34" s="193"/>
      <c r="I34" s="357">
        <v>60.84</v>
      </c>
      <c r="J34" s="286">
        <v>97</v>
      </c>
      <c r="K34" s="285"/>
      <c r="L34" s="193"/>
      <c r="M34" s="357">
        <v>62.17</v>
      </c>
      <c r="N34" s="286">
        <v>88</v>
      </c>
      <c r="O34" s="285"/>
      <c r="P34" s="193"/>
      <c r="Q34" s="357">
        <v>58.89</v>
      </c>
      <c r="R34" s="286">
        <v>95</v>
      </c>
      <c r="S34" s="285">
        <v>6</v>
      </c>
      <c r="T34" s="193">
        <v>23.8</v>
      </c>
      <c r="U34" s="357">
        <v>56.57</v>
      </c>
      <c r="V34" s="286">
        <v>87</v>
      </c>
      <c r="W34" s="94">
        <f t="shared" si="2"/>
        <v>455</v>
      </c>
      <c r="X34" s="42"/>
    </row>
    <row r="35" spans="1:24" ht="15" customHeight="1" x14ac:dyDescent="0.25">
      <c r="A35" s="84">
        <v>8</v>
      </c>
      <c r="B35" s="57" t="s">
        <v>20</v>
      </c>
      <c r="C35" s="285">
        <v>3</v>
      </c>
      <c r="D35" s="193">
        <v>56</v>
      </c>
      <c r="E35" s="357">
        <v>64.319999999999993</v>
      </c>
      <c r="F35" s="286">
        <v>50</v>
      </c>
      <c r="G35" s="285">
        <v>5</v>
      </c>
      <c r="H35" s="193">
        <v>42</v>
      </c>
      <c r="I35" s="357">
        <v>60.84</v>
      </c>
      <c r="J35" s="286">
        <v>75</v>
      </c>
      <c r="K35" s="285"/>
      <c r="L35" s="193"/>
      <c r="M35" s="357">
        <v>62.17</v>
      </c>
      <c r="N35" s="286">
        <v>88</v>
      </c>
      <c r="O35" s="285">
        <v>6</v>
      </c>
      <c r="P35" s="193">
        <v>25.3</v>
      </c>
      <c r="Q35" s="357">
        <v>58.89</v>
      </c>
      <c r="R35" s="286">
        <v>85</v>
      </c>
      <c r="S35" s="285"/>
      <c r="T35" s="193"/>
      <c r="U35" s="357">
        <v>56.57</v>
      </c>
      <c r="V35" s="286">
        <v>95</v>
      </c>
      <c r="W35" s="94">
        <f t="shared" si="2"/>
        <v>393</v>
      </c>
      <c r="X35" s="42"/>
    </row>
    <row r="36" spans="1:24" ht="15" customHeight="1" x14ac:dyDescent="0.25">
      <c r="A36" s="84">
        <v>9</v>
      </c>
      <c r="B36" s="57" t="s">
        <v>21</v>
      </c>
      <c r="C36" s="285"/>
      <c r="D36" s="193"/>
      <c r="E36" s="357">
        <v>64.319999999999993</v>
      </c>
      <c r="F36" s="286">
        <v>97</v>
      </c>
      <c r="G36" s="285">
        <v>2</v>
      </c>
      <c r="H36" s="193">
        <v>50.5</v>
      </c>
      <c r="I36" s="357">
        <v>60.84</v>
      </c>
      <c r="J36" s="286">
        <v>53</v>
      </c>
      <c r="K36" s="285">
        <v>2</v>
      </c>
      <c r="L36" s="193">
        <v>26.5</v>
      </c>
      <c r="M36" s="357">
        <v>62.17</v>
      </c>
      <c r="N36" s="286">
        <v>82</v>
      </c>
      <c r="O36" s="285">
        <v>2</v>
      </c>
      <c r="P36" s="193">
        <v>50.5</v>
      </c>
      <c r="Q36" s="357">
        <v>58.89</v>
      </c>
      <c r="R36" s="286">
        <v>56</v>
      </c>
      <c r="S36" s="285">
        <v>1</v>
      </c>
      <c r="T36" s="193">
        <v>82</v>
      </c>
      <c r="U36" s="357">
        <v>56.57</v>
      </c>
      <c r="V36" s="286">
        <v>4</v>
      </c>
      <c r="W36" s="94">
        <f t="shared" si="2"/>
        <v>292</v>
      </c>
      <c r="X36" s="42"/>
    </row>
    <row r="37" spans="1:24" ht="15" customHeight="1" x14ac:dyDescent="0.25">
      <c r="A37" s="84">
        <v>10</v>
      </c>
      <c r="B37" s="57" t="s">
        <v>164</v>
      </c>
      <c r="C37" s="285"/>
      <c r="D37" s="193"/>
      <c r="E37" s="357">
        <v>64.319999999999993</v>
      </c>
      <c r="F37" s="286">
        <v>97</v>
      </c>
      <c r="G37" s="285"/>
      <c r="H37" s="193"/>
      <c r="I37" s="357">
        <v>60.84</v>
      </c>
      <c r="J37" s="286">
        <v>97</v>
      </c>
      <c r="K37" s="285"/>
      <c r="L37" s="193"/>
      <c r="M37" s="357">
        <v>62.17</v>
      </c>
      <c r="N37" s="286">
        <v>88</v>
      </c>
      <c r="O37" s="285"/>
      <c r="P37" s="193"/>
      <c r="Q37" s="357">
        <v>58.89</v>
      </c>
      <c r="R37" s="286">
        <v>95</v>
      </c>
      <c r="S37" s="285">
        <v>3</v>
      </c>
      <c r="T37" s="193">
        <v>45.7</v>
      </c>
      <c r="U37" s="357">
        <v>56.57</v>
      </c>
      <c r="V37" s="286">
        <v>61</v>
      </c>
      <c r="W37" s="94">
        <f t="shared" si="2"/>
        <v>438</v>
      </c>
      <c r="X37" s="42"/>
    </row>
    <row r="38" spans="1:24" ht="15" customHeight="1" x14ac:dyDescent="0.25">
      <c r="A38" s="84">
        <v>11</v>
      </c>
      <c r="B38" s="57" t="s">
        <v>122</v>
      </c>
      <c r="C38" s="285">
        <v>6</v>
      </c>
      <c r="D38" s="193">
        <v>58.2</v>
      </c>
      <c r="E38" s="357">
        <v>64.319999999999993</v>
      </c>
      <c r="F38" s="286">
        <v>44</v>
      </c>
      <c r="G38" s="285">
        <v>5</v>
      </c>
      <c r="H38" s="193">
        <v>59.6</v>
      </c>
      <c r="I38" s="357">
        <v>60.84</v>
      </c>
      <c r="J38" s="286">
        <v>35</v>
      </c>
      <c r="K38" s="285">
        <v>4</v>
      </c>
      <c r="L38" s="193">
        <v>32.5</v>
      </c>
      <c r="M38" s="357">
        <v>62.17</v>
      </c>
      <c r="N38" s="286">
        <v>80</v>
      </c>
      <c r="O38" s="285">
        <v>4</v>
      </c>
      <c r="P38" s="193">
        <v>56</v>
      </c>
      <c r="Q38" s="357">
        <v>58.89</v>
      </c>
      <c r="R38" s="286">
        <v>39</v>
      </c>
      <c r="S38" s="285">
        <v>4</v>
      </c>
      <c r="T38" s="193">
        <v>39.299999999999997</v>
      </c>
      <c r="U38" s="357">
        <v>56.57</v>
      </c>
      <c r="V38" s="286">
        <v>69</v>
      </c>
      <c r="W38" s="94">
        <f t="shared" si="2"/>
        <v>267</v>
      </c>
      <c r="X38" s="42"/>
    </row>
    <row r="39" spans="1:24" ht="15" customHeight="1" x14ac:dyDescent="0.25">
      <c r="A39" s="84">
        <v>12</v>
      </c>
      <c r="B39" s="57" t="s">
        <v>23</v>
      </c>
      <c r="C39" s="285">
        <v>3</v>
      </c>
      <c r="D39" s="193">
        <v>55</v>
      </c>
      <c r="E39" s="357">
        <v>64.319999999999993</v>
      </c>
      <c r="F39" s="286">
        <v>53</v>
      </c>
      <c r="G39" s="285">
        <v>2</v>
      </c>
      <c r="H39" s="193">
        <v>49</v>
      </c>
      <c r="I39" s="357">
        <v>60.84</v>
      </c>
      <c r="J39" s="286">
        <v>61</v>
      </c>
      <c r="K39" s="285">
        <v>3</v>
      </c>
      <c r="L39" s="193">
        <v>64.7</v>
      </c>
      <c r="M39" s="357">
        <v>62.17</v>
      </c>
      <c r="N39" s="286">
        <v>29</v>
      </c>
      <c r="O39" s="285">
        <v>2</v>
      </c>
      <c r="P39" s="193">
        <v>52</v>
      </c>
      <c r="Q39" s="357">
        <v>58.89</v>
      </c>
      <c r="R39" s="286">
        <v>51</v>
      </c>
      <c r="S39" s="285">
        <v>3</v>
      </c>
      <c r="T39" s="193">
        <v>82.3</v>
      </c>
      <c r="U39" s="357">
        <v>56.57</v>
      </c>
      <c r="V39" s="286">
        <v>3</v>
      </c>
      <c r="W39" s="94">
        <f t="shared" si="2"/>
        <v>197</v>
      </c>
      <c r="X39" s="42"/>
    </row>
    <row r="40" spans="1:24" s="207" customFormat="1" ht="15" customHeight="1" x14ac:dyDescent="0.25">
      <c r="A40" s="84">
        <v>13</v>
      </c>
      <c r="B40" s="57" t="s">
        <v>147</v>
      </c>
      <c r="C40" s="285">
        <v>1</v>
      </c>
      <c r="D40" s="193">
        <v>46</v>
      </c>
      <c r="E40" s="357">
        <v>64.319999999999993</v>
      </c>
      <c r="F40" s="286">
        <v>75</v>
      </c>
      <c r="G40" s="285">
        <v>1</v>
      </c>
      <c r="H40" s="193">
        <v>40</v>
      </c>
      <c r="I40" s="357">
        <v>60.84</v>
      </c>
      <c r="J40" s="286">
        <v>79</v>
      </c>
      <c r="K40" s="285">
        <v>3</v>
      </c>
      <c r="L40" s="193">
        <v>43.3</v>
      </c>
      <c r="M40" s="357">
        <v>62.17</v>
      </c>
      <c r="N40" s="286">
        <v>71</v>
      </c>
      <c r="O40" s="285">
        <v>2</v>
      </c>
      <c r="P40" s="193">
        <v>41.5</v>
      </c>
      <c r="Q40" s="357">
        <v>58.89</v>
      </c>
      <c r="R40" s="286">
        <v>73</v>
      </c>
      <c r="S40" s="285">
        <v>1</v>
      </c>
      <c r="T40" s="193">
        <v>47</v>
      </c>
      <c r="U40" s="357">
        <v>56.57</v>
      </c>
      <c r="V40" s="286">
        <v>59</v>
      </c>
      <c r="W40" s="94">
        <f t="shared" si="2"/>
        <v>357</v>
      </c>
      <c r="X40" s="42"/>
    </row>
    <row r="41" spans="1:24" s="207" customFormat="1" ht="15" customHeight="1" x14ac:dyDescent="0.25">
      <c r="A41" s="84">
        <v>14</v>
      </c>
      <c r="B41" s="57" t="s">
        <v>121</v>
      </c>
      <c r="C41" s="285">
        <v>2</v>
      </c>
      <c r="D41" s="193">
        <v>68.5</v>
      </c>
      <c r="E41" s="357">
        <v>64.319999999999993</v>
      </c>
      <c r="F41" s="286">
        <v>25</v>
      </c>
      <c r="G41" s="285">
        <v>2</v>
      </c>
      <c r="H41" s="193">
        <v>49.5</v>
      </c>
      <c r="I41" s="357">
        <v>60.84</v>
      </c>
      <c r="J41" s="286">
        <v>56</v>
      </c>
      <c r="K41" s="285">
        <v>2</v>
      </c>
      <c r="L41" s="193">
        <v>25</v>
      </c>
      <c r="M41" s="357">
        <v>62.17</v>
      </c>
      <c r="N41" s="286">
        <v>83</v>
      </c>
      <c r="O41" s="285">
        <v>3</v>
      </c>
      <c r="P41" s="193">
        <v>29</v>
      </c>
      <c r="Q41" s="357">
        <v>58.89</v>
      </c>
      <c r="R41" s="286">
        <v>84</v>
      </c>
      <c r="S41" s="285">
        <v>2</v>
      </c>
      <c r="T41" s="193">
        <v>29.5</v>
      </c>
      <c r="U41" s="357">
        <v>56.57</v>
      </c>
      <c r="V41" s="286">
        <v>79</v>
      </c>
      <c r="W41" s="94">
        <f t="shared" si="2"/>
        <v>327</v>
      </c>
      <c r="X41" s="42"/>
    </row>
    <row r="42" spans="1:24" ht="15" customHeight="1" x14ac:dyDescent="0.25">
      <c r="A42" s="84">
        <v>15</v>
      </c>
      <c r="B42" s="57" t="s">
        <v>38</v>
      </c>
      <c r="C42" s="285">
        <v>1</v>
      </c>
      <c r="D42" s="193">
        <v>20</v>
      </c>
      <c r="E42" s="357">
        <v>64.319999999999993</v>
      </c>
      <c r="F42" s="286">
        <v>93</v>
      </c>
      <c r="G42" s="285">
        <v>2</v>
      </c>
      <c r="H42" s="193">
        <v>31.5</v>
      </c>
      <c r="I42" s="357">
        <v>60.84</v>
      </c>
      <c r="J42" s="286">
        <v>89</v>
      </c>
      <c r="K42" s="285">
        <v>3</v>
      </c>
      <c r="L42" s="193">
        <v>46.7</v>
      </c>
      <c r="M42" s="357">
        <v>62.17</v>
      </c>
      <c r="N42" s="286">
        <v>67</v>
      </c>
      <c r="O42" s="285">
        <v>1</v>
      </c>
      <c r="P42" s="193">
        <v>77</v>
      </c>
      <c r="Q42" s="357">
        <v>58.89</v>
      </c>
      <c r="R42" s="286">
        <v>4</v>
      </c>
      <c r="S42" s="285">
        <v>2</v>
      </c>
      <c r="T42" s="193">
        <v>37</v>
      </c>
      <c r="U42" s="357">
        <v>56.57</v>
      </c>
      <c r="V42" s="286">
        <v>72</v>
      </c>
      <c r="W42" s="94">
        <f t="shared" si="2"/>
        <v>325</v>
      </c>
      <c r="X42" s="42"/>
    </row>
    <row r="43" spans="1:24" s="207" customFormat="1" ht="15" customHeight="1" x14ac:dyDescent="0.25">
      <c r="A43" s="84">
        <v>16</v>
      </c>
      <c r="B43" s="57" t="s">
        <v>18</v>
      </c>
      <c r="C43" s="285">
        <v>6</v>
      </c>
      <c r="D43" s="193">
        <v>71.8</v>
      </c>
      <c r="E43" s="357">
        <v>64.319999999999993</v>
      </c>
      <c r="F43" s="286">
        <v>17</v>
      </c>
      <c r="G43" s="285">
        <v>3</v>
      </c>
      <c r="H43" s="193">
        <v>57</v>
      </c>
      <c r="I43" s="357">
        <v>60.84</v>
      </c>
      <c r="J43" s="286">
        <v>40</v>
      </c>
      <c r="K43" s="285">
        <v>1</v>
      </c>
      <c r="L43" s="193">
        <v>64</v>
      </c>
      <c r="M43" s="357">
        <v>62.17</v>
      </c>
      <c r="N43" s="286">
        <v>30</v>
      </c>
      <c r="O43" s="285">
        <v>6</v>
      </c>
      <c r="P43" s="193">
        <v>48.8</v>
      </c>
      <c r="Q43" s="357">
        <v>58.89</v>
      </c>
      <c r="R43" s="286">
        <v>64</v>
      </c>
      <c r="S43" s="285">
        <v>4</v>
      </c>
      <c r="T43" s="193">
        <v>57.8</v>
      </c>
      <c r="U43" s="357">
        <v>56.57</v>
      </c>
      <c r="V43" s="286">
        <v>37</v>
      </c>
      <c r="W43" s="94">
        <f t="shared" si="2"/>
        <v>188</v>
      </c>
      <c r="X43" s="42"/>
    </row>
    <row r="44" spans="1:24" ht="15" customHeight="1" thickBot="1" x14ac:dyDescent="0.3">
      <c r="A44" s="84">
        <v>17</v>
      </c>
      <c r="B44" s="57" t="s">
        <v>22</v>
      </c>
      <c r="C44" s="285">
        <v>8</v>
      </c>
      <c r="D44" s="193">
        <v>51.8</v>
      </c>
      <c r="E44" s="357">
        <v>64.319999999999993</v>
      </c>
      <c r="F44" s="286">
        <v>62</v>
      </c>
      <c r="G44" s="285">
        <v>4</v>
      </c>
      <c r="H44" s="193">
        <v>44.5</v>
      </c>
      <c r="I44" s="357">
        <v>60.84</v>
      </c>
      <c r="J44" s="286">
        <v>70</v>
      </c>
      <c r="K44" s="285">
        <v>9</v>
      </c>
      <c r="L44" s="193">
        <v>47.7</v>
      </c>
      <c r="M44" s="357">
        <v>62.17</v>
      </c>
      <c r="N44" s="286">
        <v>61</v>
      </c>
      <c r="O44" s="285">
        <v>4</v>
      </c>
      <c r="P44" s="193">
        <v>24.5</v>
      </c>
      <c r="Q44" s="357">
        <v>58.89</v>
      </c>
      <c r="R44" s="286">
        <v>86</v>
      </c>
      <c r="S44" s="285">
        <v>1</v>
      </c>
      <c r="T44" s="193">
        <v>43</v>
      </c>
      <c r="U44" s="357">
        <v>56.57</v>
      </c>
      <c r="V44" s="286">
        <v>65</v>
      </c>
      <c r="W44" s="94">
        <f t="shared" si="2"/>
        <v>344</v>
      </c>
      <c r="X44" s="42"/>
    </row>
    <row r="45" spans="1:24" ht="15" customHeight="1" thickBot="1" x14ac:dyDescent="0.3">
      <c r="A45" s="178"/>
      <c r="B45" s="179" t="s">
        <v>98</v>
      </c>
      <c r="C45" s="165">
        <f>SUM(C46:C64)</f>
        <v>78</v>
      </c>
      <c r="D45" s="177">
        <f>AVERAGE(D46:D64)</f>
        <v>60.247058823529414</v>
      </c>
      <c r="E45" s="166">
        <v>64.319999999999993</v>
      </c>
      <c r="F45" s="167"/>
      <c r="G45" s="165">
        <f>SUM(G46:G64)</f>
        <v>84</v>
      </c>
      <c r="H45" s="177">
        <f>AVERAGE(H46:H64)</f>
        <v>50.487500000000004</v>
      </c>
      <c r="I45" s="166">
        <v>60.84</v>
      </c>
      <c r="J45" s="167"/>
      <c r="K45" s="165">
        <f>SUM(K46:K64)</f>
        <v>92</v>
      </c>
      <c r="L45" s="177">
        <f>AVERAGE(L46:L64)</f>
        <v>61.53846153846154</v>
      </c>
      <c r="M45" s="166">
        <v>62.17</v>
      </c>
      <c r="N45" s="167"/>
      <c r="O45" s="165">
        <f>SUM(O46:O64)</f>
        <v>77</v>
      </c>
      <c r="P45" s="177">
        <f>AVERAGE(P46:P64)</f>
        <v>42.301249999999996</v>
      </c>
      <c r="Q45" s="166">
        <v>58.89</v>
      </c>
      <c r="R45" s="167"/>
      <c r="S45" s="165">
        <f>SUM(S46:S64)</f>
        <v>88</v>
      </c>
      <c r="T45" s="177">
        <f>AVERAGE(T46:T64)</f>
        <v>55.292857142857144</v>
      </c>
      <c r="U45" s="166">
        <v>56.57</v>
      </c>
      <c r="V45" s="167"/>
      <c r="W45" s="169"/>
      <c r="X45" s="42"/>
    </row>
    <row r="46" spans="1:24" ht="15" customHeight="1" x14ac:dyDescent="0.25">
      <c r="A46" s="86">
        <v>1</v>
      </c>
      <c r="B46" s="57" t="s">
        <v>48</v>
      </c>
      <c r="C46" s="285">
        <v>10</v>
      </c>
      <c r="D46" s="193">
        <v>65.900000000000006</v>
      </c>
      <c r="E46" s="357">
        <v>64.319999999999993</v>
      </c>
      <c r="F46" s="286">
        <v>33</v>
      </c>
      <c r="G46" s="285">
        <v>10</v>
      </c>
      <c r="H46" s="193">
        <v>73.8</v>
      </c>
      <c r="I46" s="357">
        <v>60.84</v>
      </c>
      <c r="J46" s="286">
        <v>11</v>
      </c>
      <c r="K46" s="285">
        <v>21</v>
      </c>
      <c r="L46" s="193">
        <v>74.599999999999994</v>
      </c>
      <c r="M46" s="357">
        <v>62.17</v>
      </c>
      <c r="N46" s="286">
        <v>15</v>
      </c>
      <c r="O46" s="285">
        <v>16</v>
      </c>
      <c r="P46" s="193">
        <v>66.099999999999994</v>
      </c>
      <c r="Q46" s="357">
        <v>58.89</v>
      </c>
      <c r="R46" s="286">
        <v>18</v>
      </c>
      <c r="S46" s="285">
        <v>15</v>
      </c>
      <c r="T46" s="193">
        <v>63</v>
      </c>
      <c r="U46" s="357">
        <v>56.57</v>
      </c>
      <c r="V46" s="286">
        <v>24</v>
      </c>
      <c r="W46" s="91">
        <f t="shared" ref="W46:W64" si="3">V46+R46+N46+J46+F46</f>
        <v>101</v>
      </c>
      <c r="X46" s="42"/>
    </row>
    <row r="47" spans="1:24" ht="15" customHeight="1" x14ac:dyDescent="0.25">
      <c r="A47" s="87">
        <v>2</v>
      </c>
      <c r="B47" s="149" t="s">
        <v>113</v>
      </c>
      <c r="C47" s="287">
        <v>3</v>
      </c>
      <c r="D47" s="229">
        <v>55.3</v>
      </c>
      <c r="E47" s="358">
        <v>64.319999999999993</v>
      </c>
      <c r="F47" s="288">
        <v>51</v>
      </c>
      <c r="G47" s="287">
        <v>1</v>
      </c>
      <c r="H47" s="229">
        <v>42</v>
      </c>
      <c r="I47" s="358">
        <v>60.84</v>
      </c>
      <c r="J47" s="288">
        <v>76</v>
      </c>
      <c r="K47" s="287">
        <v>5</v>
      </c>
      <c r="L47" s="229">
        <v>75</v>
      </c>
      <c r="M47" s="358">
        <v>62.17</v>
      </c>
      <c r="N47" s="288">
        <v>14</v>
      </c>
      <c r="O47" s="287">
        <v>4</v>
      </c>
      <c r="P47" s="229">
        <v>47</v>
      </c>
      <c r="Q47" s="358">
        <v>58.89</v>
      </c>
      <c r="R47" s="288">
        <v>65</v>
      </c>
      <c r="S47" s="287">
        <v>10</v>
      </c>
      <c r="T47" s="229">
        <v>57</v>
      </c>
      <c r="U47" s="358">
        <v>56.57</v>
      </c>
      <c r="V47" s="288">
        <v>43</v>
      </c>
      <c r="W47" s="92">
        <f t="shared" si="3"/>
        <v>249</v>
      </c>
      <c r="X47" s="42"/>
    </row>
    <row r="48" spans="1:24" ht="15" customHeight="1" x14ac:dyDescent="0.25">
      <c r="A48" s="87">
        <v>3</v>
      </c>
      <c r="B48" s="57" t="s">
        <v>49</v>
      </c>
      <c r="C48" s="285">
        <v>10</v>
      </c>
      <c r="D48" s="193">
        <v>64.5</v>
      </c>
      <c r="E48" s="357">
        <v>64.319999999999993</v>
      </c>
      <c r="F48" s="286">
        <v>36</v>
      </c>
      <c r="G48" s="285">
        <v>8</v>
      </c>
      <c r="H48" s="193">
        <v>56.9</v>
      </c>
      <c r="I48" s="357">
        <v>60.84</v>
      </c>
      <c r="J48" s="286">
        <v>41</v>
      </c>
      <c r="K48" s="285">
        <v>11</v>
      </c>
      <c r="L48" s="193">
        <v>54.6</v>
      </c>
      <c r="M48" s="357">
        <v>62.17</v>
      </c>
      <c r="N48" s="286">
        <v>48</v>
      </c>
      <c r="O48" s="285">
        <v>7</v>
      </c>
      <c r="P48" s="193">
        <v>51.42</v>
      </c>
      <c r="Q48" s="357">
        <v>58.89</v>
      </c>
      <c r="R48" s="286">
        <v>55</v>
      </c>
      <c r="S48" s="285">
        <v>13</v>
      </c>
      <c r="T48" s="193">
        <v>60.5</v>
      </c>
      <c r="U48" s="357">
        <v>56.57</v>
      </c>
      <c r="V48" s="286">
        <v>31</v>
      </c>
      <c r="W48" s="92">
        <f t="shared" si="3"/>
        <v>211</v>
      </c>
      <c r="X48" s="42"/>
    </row>
    <row r="49" spans="1:24" ht="15" customHeight="1" x14ac:dyDescent="0.25">
      <c r="A49" s="87">
        <v>4</v>
      </c>
      <c r="B49" s="57" t="s">
        <v>59</v>
      </c>
      <c r="C49" s="285">
        <v>24</v>
      </c>
      <c r="D49" s="193">
        <v>66.2</v>
      </c>
      <c r="E49" s="357">
        <v>64.319999999999993</v>
      </c>
      <c r="F49" s="286">
        <v>29</v>
      </c>
      <c r="G49" s="285">
        <v>25</v>
      </c>
      <c r="H49" s="193">
        <v>62</v>
      </c>
      <c r="I49" s="357">
        <v>60.84</v>
      </c>
      <c r="J49" s="286">
        <v>28</v>
      </c>
      <c r="K49" s="285">
        <v>24</v>
      </c>
      <c r="L49" s="193">
        <v>71.8</v>
      </c>
      <c r="M49" s="357">
        <v>62.17</v>
      </c>
      <c r="N49" s="286">
        <v>18</v>
      </c>
      <c r="O49" s="285">
        <v>20</v>
      </c>
      <c r="P49" s="193">
        <v>54.8</v>
      </c>
      <c r="Q49" s="357">
        <v>58.89</v>
      </c>
      <c r="R49" s="286">
        <v>42</v>
      </c>
      <c r="S49" s="285">
        <v>14</v>
      </c>
      <c r="T49" s="193">
        <v>60</v>
      </c>
      <c r="U49" s="357">
        <v>56.57</v>
      </c>
      <c r="V49" s="286">
        <v>32</v>
      </c>
      <c r="W49" s="92">
        <f t="shared" si="3"/>
        <v>149</v>
      </c>
      <c r="X49" s="42"/>
    </row>
    <row r="50" spans="1:24" ht="15" customHeight="1" x14ac:dyDescent="0.25">
      <c r="A50" s="87">
        <v>5</v>
      </c>
      <c r="B50" s="57" t="s">
        <v>148</v>
      </c>
      <c r="C50" s="285">
        <v>3</v>
      </c>
      <c r="D50" s="193">
        <v>69.400000000000006</v>
      </c>
      <c r="E50" s="357">
        <v>64.319999999999993</v>
      </c>
      <c r="F50" s="286">
        <v>21</v>
      </c>
      <c r="G50" s="285"/>
      <c r="H50" s="193"/>
      <c r="I50" s="357">
        <v>60.84</v>
      </c>
      <c r="J50" s="286">
        <v>97</v>
      </c>
      <c r="K50" s="285">
        <v>4</v>
      </c>
      <c r="L50" s="193">
        <v>47.3</v>
      </c>
      <c r="M50" s="357">
        <v>62.17</v>
      </c>
      <c r="N50" s="286">
        <v>62</v>
      </c>
      <c r="O50" s="285"/>
      <c r="P50" s="193"/>
      <c r="Q50" s="357">
        <v>58.89</v>
      </c>
      <c r="R50" s="286">
        <v>95</v>
      </c>
      <c r="S50" s="285">
        <v>3</v>
      </c>
      <c r="T50" s="193">
        <v>73.3</v>
      </c>
      <c r="U50" s="357">
        <v>56.57</v>
      </c>
      <c r="V50" s="286">
        <v>6</v>
      </c>
      <c r="W50" s="92">
        <f t="shared" si="3"/>
        <v>281</v>
      </c>
      <c r="X50" s="42"/>
    </row>
    <row r="51" spans="1:24" ht="15" customHeight="1" x14ac:dyDescent="0.25">
      <c r="A51" s="87">
        <v>6</v>
      </c>
      <c r="B51" s="57" t="s">
        <v>15</v>
      </c>
      <c r="C51" s="285">
        <v>4</v>
      </c>
      <c r="D51" s="193">
        <v>40.5</v>
      </c>
      <c r="E51" s="357">
        <v>64.319999999999993</v>
      </c>
      <c r="F51" s="286">
        <v>82</v>
      </c>
      <c r="G51" s="285">
        <v>3</v>
      </c>
      <c r="H51" s="193">
        <v>65.3</v>
      </c>
      <c r="I51" s="357">
        <v>60.84</v>
      </c>
      <c r="J51" s="286">
        <v>20</v>
      </c>
      <c r="K51" s="285">
        <v>1</v>
      </c>
      <c r="L51" s="193">
        <v>79</v>
      </c>
      <c r="M51" s="357">
        <v>62.17</v>
      </c>
      <c r="N51" s="286">
        <v>9</v>
      </c>
      <c r="O51" s="285">
        <v>2</v>
      </c>
      <c r="P51" s="193">
        <v>57.5</v>
      </c>
      <c r="Q51" s="357">
        <v>58.89</v>
      </c>
      <c r="R51" s="286">
        <v>33</v>
      </c>
      <c r="S51" s="285">
        <v>4</v>
      </c>
      <c r="T51" s="193">
        <v>28</v>
      </c>
      <c r="U51" s="357">
        <v>56.57</v>
      </c>
      <c r="V51" s="286">
        <v>80</v>
      </c>
      <c r="W51" s="92">
        <f t="shared" si="3"/>
        <v>224</v>
      </c>
      <c r="X51" s="42"/>
    </row>
    <row r="52" spans="1:24" ht="15" customHeight="1" x14ac:dyDescent="0.25">
      <c r="A52" s="87">
        <v>7</v>
      </c>
      <c r="B52" s="149" t="s">
        <v>125</v>
      </c>
      <c r="C52" s="287">
        <v>6</v>
      </c>
      <c r="D52" s="229">
        <v>69.3</v>
      </c>
      <c r="E52" s="358">
        <v>64.319999999999993</v>
      </c>
      <c r="F52" s="288">
        <v>22</v>
      </c>
      <c r="G52" s="287">
        <v>4</v>
      </c>
      <c r="H52" s="229">
        <v>63</v>
      </c>
      <c r="I52" s="358">
        <v>60.84</v>
      </c>
      <c r="J52" s="288">
        <v>25</v>
      </c>
      <c r="K52" s="287">
        <v>6</v>
      </c>
      <c r="L52" s="229">
        <v>54</v>
      </c>
      <c r="M52" s="358">
        <v>62.17</v>
      </c>
      <c r="N52" s="288">
        <v>50</v>
      </c>
      <c r="O52" s="287">
        <v>3</v>
      </c>
      <c r="P52" s="229">
        <v>30.7</v>
      </c>
      <c r="Q52" s="358">
        <v>58.89</v>
      </c>
      <c r="R52" s="288">
        <v>83</v>
      </c>
      <c r="S52" s="287">
        <v>7</v>
      </c>
      <c r="T52" s="229">
        <v>63.7</v>
      </c>
      <c r="U52" s="358">
        <v>56.57</v>
      </c>
      <c r="V52" s="288">
        <v>18</v>
      </c>
      <c r="W52" s="160">
        <f t="shared" si="3"/>
        <v>198</v>
      </c>
      <c r="X52" s="42"/>
    </row>
    <row r="53" spans="1:24" ht="15" customHeight="1" x14ac:dyDescent="0.25">
      <c r="A53" s="87">
        <v>8</v>
      </c>
      <c r="B53" s="57" t="s">
        <v>175</v>
      </c>
      <c r="C53" s="285">
        <v>3</v>
      </c>
      <c r="D53" s="193">
        <v>81.3</v>
      </c>
      <c r="E53" s="357">
        <v>64.319999999999993</v>
      </c>
      <c r="F53" s="286">
        <v>7</v>
      </c>
      <c r="G53" s="285">
        <v>2</v>
      </c>
      <c r="H53" s="193">
        <v>33</v>
      </c>
      <c r="I53" s="357">
        <v>60.84</v>
      </c>
      <c r="J53" s="286">
        <v>86</v>
      </c>
      <c r="K53" s="285">
        <v>2</v>
      </c>
      <c r="L53" s="193">
        <v>77</v>
      </c>
      <c r="M53" s="357">
        <v>62.17</v>
      </c>
      <c r="N53" s="286">
        <v>12</v>
      </c>
      <c r="O53" s="285">
        <v>7</v>
      </c>
      <c r="P53" s="193">
        <v>58.7</v>
      </c>
      <c r="Q53" s="357">
        <v>58.89</v>
      </c>
      <c r="R53" s="286">
        <v>30</v>
      </c>
      <c r="S53" s="285">
        <v>5</v>
      </c>
      <c r="T53" s="193">
        <v>62.2</v>
      </c>
      <c r="U53" s="357">
        <v>56.57</v>
      </c>
      <c r="V53" s="286">
        <v>28</v>
      </c>
      <c r="W53" s="92">
        <f t="shared" si="3"/>
        <v>163</v>
      </c>
      <c r="X53" s="42"/>
    </row>
    <row r="54" spans="1:24" ht="15" customHeight="1" x14ac:dyDescent="0.25">
      <c r="A54" s="87">
        <v>9</v>
      </c>
      <c r="B54" s="57" t="s">
        <v>46</v>
      </c>
      <c r="C54" s="285">
        <v>1</v>
      </c>
      <c r="D54" s="193">
        <v>39</v>
      </c>
      <c r="E54" s="357">
        <v>64.319999999999993</v>
      </c>
      <c r="F54" s="286">
        <v>84</v>
      </c>
      <c r="G54" s="285">
        <v>3</v>
      </c>
      <c r="H54" s="193">
        <v>7</v>
      </c>
      <c r="I54" s="357">
        <v>60.84</v>
      </c>
      <c r="J54" s="286">
        <v>96</v>
      </c>
      <c r="K54" s="285">
        <v>4</v>
      </c>
      <c r="L54" s="193">
        <v>47</v>
      </c>
      <c r="M54" s="357">
        <v>62.17</v>
      </c>
      <c r="N54" s="286">
        <v>64</v>
      </c>
      <c r="O54" s="285">
        <v>1</v>
      </c>
      <c r="P54" s="193">
        <v>14</v>
      </c>
      <c r="Q54" s="357">
        <v>58.89</v>
      </c>
      <c r="R54" s="286">
        <v>91</v>
      </c>
      <c r="S54" s="285"/>
      <c r="T54" s="193"/>
      <c r="U54" s="357">
        <v>56.57</v>
      </c>
      <c r="V54" s="286">
        <v>95</v>
      </c>
      <c r="W54" s="92">
        <f t="shared" si="3"/>
        <v>430</v>
      </c>
      <c r="X54" s="42"/>
    </row>
    <row r="55" spans="1:24" ht="15" customHeight="1" x14ac:dyDescent="0.25">
      <c r="A55" s="87">
        <v>10</v>
      </c>
      <c r="B55" s="60" t="s">
        <v>177</v>
      </c>
      <c r="C55" s="280"/>
      <c r="D55" s="228"/>
      <c r="E55" s="355">
        <v>64.319999999999993</v>
      </c>
      <c r="F55" s="281">
        <v>97</v>
      </c>
      <c r="G55" s="280">
        <v>4</v>
      </c>
      <c r="H55" s="228">
        <v>50.7</v>
      </c>
      <c r="I55" s="355">
        <v>60.84</v>
      </c>
      <c r="J55" s="281">
        <v>52</v>
      </c>
      <c r="K55" s="280"/>
      <c r="L55" s="228"/>
      <c r="M55" s="355">
        <v>62.17</v>
      </c>
      <c r="N55" s="281">
        <v>88</v>
      </c>
      <c r="O55" s="280"/>
      <c r="P55" s="228"/>
      <c r="Q55" s="355">
        <v>58.89</v>
      </c>
      <c r="R55" s="281">
        <v>95</v>
      </c>
      <c r="S55" s="280"/>
      <c r="T55" s="228"/>
      <c r="U55" s="355">
        <v>56.57</v>
      </c>
      <c r="V55" s="281">
        <v>95</v>
      </c>
      <c r="W55" s="92">
        <f t="shared" si="3"/>
        <v>427</v>
      </c>
      <c r="X55" s="42"/>
    </row>
    <row r="56" spans="1:24" ht="15" customHeight="1" x14ac:dyDescent="0.25">
      <c r="A56" s="87">
        <v>11</v>
      </c>
      <c r="B56" s="150" t="s">
        <v>36</v>
      </c>
      <c r="C56" s="312"/>
      <c r="D56" s="231"/>
      <c r="E56" s="371">
        <v>64.319999999999993</v>
      </c>
      <c r="F56" s="313">
        <v>97</v>
      </c>
      <c r="G56" s="312">
        <v>1</v>
      </c>
      <c r="H56" s="231">
        <v>17</v>
      </c>
      <c r="I56" s="371">
        <v>60.84</v>
      </c>
      <c r="J56" s="313">
        <v>95</v>
      </c>
      <c r="K56" s="312"/>
      <c r="L56" s="231"/>
      <c r="M56" s="371">
        <v>62.17</v>
      </c>
      <c r="N56" s="313">
        <v>88</v>
      </c>
      <c r="O56" s="312">
        <v>1</v>
      </c>
      <c r="P56" s="231">
        <v>0</v>
      </c>
      <c r="Q56" s="371">
        <v>58.89</v>
      </c>
      <c r="R56" s="313">
        <v>94</v>
      </c>
      <c r="S56" s="312"/>
      <c r="T56" s="231"/>
      <c r="U56" s="371">
        <v>56.57</v>
      </c>
      <c r="V56" s="313">
        <v>95</v>
      </c>
      <c r="W56" s="92">
        <f t="shared" si="3"/>
        <v>469</v>
      </c>
      <c r="X56" s="42"/>
    </row>
    <row r="57" spans="1:24" ht="15" customHeight="1" x14ac:dyDescent="0.25">
      <c r="A57" s="87">
        <v>12</v>
      </c>
      <c r="B57" s="61" t="s">
        <v>176</v>
      </c>
      <c r="C57" s="270">
        <v>1</v>
      </c>
      <c r="D57" s="192">
        <v>48</v>
      </c>
      <c r="E57" s="351">
        <v>64.319999999999993</v>
      </c>
      <c r="F57" s="271">
        <v>73</v>
      </c>
      <c r="G57" s="270">
        <v>8</v>
      </c>
      <c r="H57" s="192">
        <v>67.400000000000006</v>
      </c>
      <c r="I57" s="351">
        <v>60.84</v>
      </c>
      <c r="J57" s="271">
        <v>18</v>
      </c>
      <c r="K57" s="270">
        <v>3</v>
      </c>
      <c r="L57" s="192">
        <v>54.7</v>
      </c>
      <c r="M57" s="351">
        <v>62.17</v>
      </c>
      <c r="N57" s="271">
        <v>47</v>
      </c>
      <c r="O57" s="270">
        <v>3</v>
      </c>
      <c r="P57" s="192">
        <v>75.3</v>
      </c>
      <c r="Q57" s="351">
        <v>58.89</v>
      </c>
      <c r="R57" s="271">
        <v>6</v>
      </c>
      <c r="S57" s="270">
        <v>1</v>
      </c>
      <c r="T57" s="192">
        <v>80</v>
      </c>
      <c r="U57" s="351">
        <v>56.57</v>
      </c>
      <c r="V57" s="271">
        <v>5</v>
      </c>
      <c r="W57" s="92">
        <f t="shared" si="3"/>
        <v>149</v>
      </c>
      <c r="X57" s="42"/>
    </row>
    <row r="58" spans="1:24" ht="15" customHeight="1" x14ac:dyDescent="0.25">
      <c r="A58" s="87">
        <v>13</v>
      </c>
      <c r="B58" s="57" t="s">
        <v>111</v>
      </c>
      <c r="C58" s="285">
        <v>1</v>
      </c>
      <c r="D58" s="193">
        <v>46</v>
      </c>
      <c r="E58" s="357">
        <v>64.319999999999993</v>
      </c>
      <c r="F58" s="286">
        <v>76</v>
      </c>
      <c r="G58" s="285"/>
      <c r="H58" s="193"/>
      <c r="I58" s="357">
        <v>60.84</v>
      </c>
      <c r="J58" s="286">
        <v>97</v>
      </c>
      <c r="K58" s="285"/>
      <c r="L58" s="193"/>
      <c r="M58" s="357">
        <v>62.17</v>
      </c>
      <c r="N58" s="286">
        <v>88</v>
      </c>
      <c r="O58" s="285">
        <v>1</v>
      </c>
      <c r="P58" s="193">
        <v>42</v>
      </c>
      <c r="Q58" s="357">
        <v>58.89</v>
      </c>
      <c r="R58" s="286">
        <v>72</v>
      </c>
      <c r="S58" s="285"/>
      <c r="T58" s="193"/>
      <c r="U58" s="357">
        <v>56.57</v>
      </c>
      <c r="V58" s="286">
        <v>95</v>
      </c>
      <c r="W58" s="92">
        <f t="shared" si="3"/>
        <v>428</v>
      </c>
      <c r="X58" s="42"/>
    </row>
    <row r="59" spans="1:24" ht="15" customHeight="1" x14ac:dyDescent="0.25">
      <c r="A59" s="87">
        <v>14</v>
      </c>
      <c r="B59" s="57" t="s">
        <v>124</v>
      </c>
      <c r="C59" s="285">
        <v>2</v>
      </c>
      <c r="D59" s="193">
        <v>52.2</v>
      </c>
      <c r="E59" s="357">
        <v>64.319999999999993</v>
      </c>
      <c r="F59" s="286">
        <v>61</v>
      </c>
      <c r="G59" s="285">
        <v>2</v>
      </c>
      <c r="H59" s="193">
        <v>68</v>
      </c>
      <c r="I59" s="357">
        <v>60.84</v>
      </c>
      <c r="J59" s="286">
        <v>17</v>
      </c>
      <c r="K59" s="285">
        <v>4</v>
      </c>
      <c r="L59" s="193">
        <v>47</v>
      </c>
      <c r="M59" s="357">
        <v>62.17</v>
      </c>
      <c r="N59" s="286">
        <v>65</v>
      </c>
      <c r="O59" s="285">
        <v>1</v>
      </c>
      <c r="P59" s="193">
        <v>4</v>
      </c>
      <c r="Q59" s="357">
        <v>58.89</v>
      </c>
      <c r="R59" s="286">
        <v>93</v>
      </c>
      <c r="S59" s="285">
        <v>4</v>
      </c>
      <c r="T59" s="193">
        <v>31</v>
      </c>
      <c r="U59" s="357">
        <v>56.57</v>
      </c>
      <c r="V59" s="286">
        <v>78</v>
      </c>
      <c r="W59" s="92">
        <f t="shared" si="3"/>
        <v>314</v>
      </c>
      <c r="X59" s="42"/>
    </row>
    <row r="60" spans="1:24" ht="15" customHeight="1" x14ac:dyDescent="0.25">
      <c r="A60" s="87">
        <v>15</v>
      </c>
      <c r="B60" s="57" t="s">
        <v>14</v>
      </c>
      <c r="C60" s="285">
        <v>3</v>
      </c>
      <c r="D60" s="193">
        <v>54.2</v>
      </c>
      <c r="E60" s="357">
        <v>64.319999999999993</v>
      </c>
      <c r="F60" s="286">
        <v>55</v>
      </c>
      <c r="G60" s="285">
        <v>2</v>
      </c>
      <c r="H60" s="193">
        <v>36.5</v>
      </c>
      <c r="I60" s="357">
        <v>60.84</v>
      </c>
      <c r="J60" s="286">
        <v>82</v>
      </c>
      <c r="K60" s="285"/>
      <c r="L60" s="193"/>
      <c r="M60" s="357">
        <v>62.17</v>
      </c>
      <c r="N60" s="286">
        <v>88</v>
      </c>
      <c r="O60" s="285">
        <v>1</v>
      </c>
      <c r="P60" s="193">
        <v>52</v>
      </c>
      <c r="Q60" s="357">
        <v>58.89</v>
      </c>
      <c r="R60" s="286">
        <v>52</v>
      </c>
      <c r="S60" s="285">
        <v>3</v>
      </c>
      <c r="T60" s="193">
        <v>39.6</v>
      </c>
      <c r="U60" s="357">
        <v>56.57</v>
      </c>
      <c r="V60" s="286">
        <v>67</v>
      </c>
      <c r="W60" s="92">
        <f t="shared" si="3"/>
        <v>344</v>
      </c>
      <c r="X60" s="42"/>
    </row>
    <row r="61" spans="1:24" s="207" customFormat="1" ht="15" customHeight="1" x14ac:dyDescent="0.25">
      <c r="A61" s="87">
        <v>16</v>
      </c>
      <c r="B61" s="57" t="s">
        <v>47</v>
      </c>
      <c r="C61" s="285">
        <v>1</v>
      </c>
      <c r="D61" s="193">
        <v>64</v>
      </c>
      <c r="E61" s="357">
        <v>64.319999999999993</v>
      </c>
      <c r="F61" s="286">
        <v>37</v>
      </c>
      <c r="G61" s="285"/>
      <c r="H61" s="193"/>
      <c r="I61" s="357">
        <v>60.84</v>
      </c>
      <c r="J61" s="286">
        <v>97</v>
      </c>
      <c r="K61" s="285">
        <v>3</v>
      </c>
      <c r="L61" s="193">
        <v>48</v>
      </c>
      <c r="M61" s="357">
        <v>62.17</v>
      </c>
      <c r="N61" s="286">
        <v>60</v>
      </c>
      <c r="O61" s="285">
        <v>3</v>
      </c>
      <c r="P61" s="193">
        <v>38.299999999999997</v>
      </c>
      <c r="Q61" s="357">
        <v>58.89</v>
      </c>
      <c r="R61" s="286">
        <v>78</v>
      </c>
      <c r="S61" s="285">
        <v>2</v>
      </c>
      <c r="T61" s="193">
        <v>36</v>
      </c>
      <c r="U61" s="357">
        <v>56.57</v>
      </c>
      <c r="V61" s="286">
        <v>73</v>
      </c>
      <c r="W61" s="92">
        <f t="shared" si="3"/>
        <v>345</v>
      </c>
      <c r="X61" s="42"/>
    </row>
    <row r="62" spans="1:24" s="207" customFormat="1" ht="15" customHeight="1" x14ac:dyDescent="0.25">
      <c r="A62" s="87">
        <v>17</v>
      </c>
      <c r="B62" s="57" t="s">
        <v>16</v>
      </c>
      <c r="C62" s="285">
        <v>3</v>
      </c>
      <c r="D62" s="193">
        <v>63.3</v>
      </c>
      <c r="E62" s="357">
        <v>64.319999999999993</v>
      </c>
      <c r="F62" s="286">
        <v>38</v>
      </c>
      <c r="G62" s="285">
        <v>6</v>
      </c>
      <c r="H62" s="193">
        <v>94.2</v>
      </c>
      <c r="I62" s="357">
        <v>60.84</v>
      </c>
      <c r="J62" s="286">
        <v>1</v>
      </c>
      <c r="K62" s="285">
        <v>4</v>
      </c>
      <c r="L62" s="193">
        <v>70</v>
      </c>
      <c r="M62" s="357">
        <v>62.17</v>
      </c>
      <c r="N62" s="286">
        <v>20</v>
      </c>
      <c r="O62" s="285">
        <v>4</v>
      </c>
      <c r="P62" s="193">
        <v>49</v>
      </c>
      <c r="Q62" s="357">
        <v>58.89</v>
      </c>
      <c r="R62" s="286">
        <v>60</v>
      </c>
      <c r="S62" s="285">
        <v>6</v>
      </c>
      <c r="T62" s="193">
        <v>61.8</v>
      </c>
      <c r="U62" s="357">
        <v>56.57</v>
      </c>
      <c r="V62" s="286">
        <v>29</v>
      </c>
      <c r="W62" s="92">
        <f t="shared" si="3"/>
        <v>148</v>
      </c>
      <c r="X62" s="42"/>
    </row>
    <row r="63" spans="1:24" s="207" customFormat="1" ht="15" customHeight="1" x14ac:dyDescent="0.25">
      <c r="A63" s="87">
        <v>18</v>
      </c>
      <c r="B63" s="57" t="s">
        <v>103</v>
      </c>
      <c r="C63" s="285">
        <v>1</v>
      </c>
      <c r="D63" s="193">
        <v>66</v>
      </c>
      <c r="E63" s="357">
        <v>64.319999999999993</v>
      </c>
      <c r="F63" s="286">
        <v>31</v>
      </c>
      <c r="G63" s="285">
        <v>2</v>
      </c>
      <c r="H63" s="193">
        <v>42</v>
      </c>
      <c r="I63" s="357">
        <v>60.84</v>
      </c>
      <c r="J63" s="286">
        <v>77</v>
      </c>
      <c r="K63" s="285"/>
      <c r="L63" s="193"/>
      <c r="M63" s="357">
        <v>62.17</v>
      </c>
      <c r="N63" s="286">
        <v>88</v>
      </c>
      <c r="O63" s="285">
        <v>3</v>
      </c>
      <c r="P63" s="193">
        <v>36</v>
      </c>
      <c r="Q63" s="357">
        <v>58.89</v>
      </c>
      <c r="R63" s="286">
        <v>81</v>
      </c>
      <c r="S63" s="285">
        <v>1</v>
      </c>
      <c r="T63" s="193">
        <v>58</v>
      </c>
      <c r="U63" s="357">
        <v>56.57</v>
      </c>
      <c r="V63" s="286">
        <v>36</v>
      </c>
      <c r="W63" s="92">
        <f t="shared" si="3"/>
        <v>313</v>
      </c>
      <c r="X63" s="42"/>
    </row>
    <row r="64" spans="1:24" s="207" customFormat="1" ht="15" customHeight="1" thickBot="1" x14ac:dyDescent="0.3">
      <c r="A64" s="205">
        <v>19</v>
      </c>
      <c r="B64" s="58" t="s">
        <v>178</v>
      </c>
      <c r="C64" s="293">
        <v>2</v>
      </c>
      <c r="D64" s="232">
        <v>79.099999999999994</v>
      </c>
      <c r="E64" s="363">
        <v>64.319999999999993</v>
      </c>
      <c r="F64" s="294">
        <v>9</v>
      </c>
      <c r="G64" s="293">
        <v>3</v>
      </c>
      <c r="H64" s="232">
        <v>29</v>
      </c>
      <c r="I64" s="363">
        <v>60.84</v>
      </c>
      <c r="J64" s="294">
        <v>92</v>
      </c>
      <c r="K64" s="293"/>
      <c r="L64" s="232"/>
      <c r="M64" s="363">
        <v>62.17</v>
      </c>
      <c r="N64" s="294">
        <v>88</v>
      </c>
      <c r="O64" s="293"/>
      <c r="P64" s="232"/>
      <c r="Q64" s="363">
        <v>58.89</v>
      </c>
      <c r="R64" s="294">
        <v>95</v>
      </c>
      <c r="S64" s="293"/>
      <c r="T64" s="232"/>
      <c r="U64" s="363">
        <v>56.57</v>
      </c>
      <c r="V64" s="294">
        <v>95</v>
      </c>
      <c r="W64" s="92">
        <f t="shared" si="3"/>
        <v>379</v>
      </c>
      <c r="X64" s="42"/>
    </row>
    <row r="65" spans="1:24" ht="15" customHeight="1" thickBot="1" x14ac:dyDescent="0.3">
      <c r="A65" s="181"/>
      <c r="B65" s="182" t="s">
        <v>99</v>
      </c>
      <c r="C65" s="183">
        <f>SUM(C66:C79)</f>
        <v>69</v>
      </c>
      <c r="D65" s="191">
        <f>AVERAGE(D66:D79)</f>
        <v>45.75714285714286</v>
      </c>
      <c r="E65" s="184">
        <v>64.319999999999993</v>
      </c>
      <c r="F65" s="185"/>
      <c r="G65" s="183">
        <f>SUM(G66:G79)</f>
        <v>52</v>
      </c>
      <c r="H65" s="191">
        <f>AVERAGE(H66:H79)</f>
        <v>48.858333333333327</v>
      </c>
      <c r="I65" s="184">
        <v>60.84</v>
      </c>
      <c r="J65" s="185"/>
      <c r="K65" s="183">
        <f>SUM(K66:K79)</f>
        <v>67</v>
      </c>
      <c r="L65" s="191">
        <f>AVERAGE(L66:L79)</f>
        <v>52.966666666666669</v>
      </c>
      <c r="M65" s="184">
        <v>62.17</v>
      </c>
      <c r="N65" s="185"/>
      <c r="O65" s="183">
        <f>SUM(O66:O79)</f>
        <v>47</v>
      </c>
      <c r="P65" s="191">
        <f>AVERAGE(P66:P79)</f>
        <v>55.75</v>
      </c>
      <c r="Q65" s="184">
        <v>58.89</v>
      </c>
      <c r="R65" s="185"/>
      <c r="S65" s="183">
        <f>SUM(S66:S79)</f>
        <v>53</v>
      </c>
      <c r="T65" s="191">
        <f>AVERAGE(T66:T79)</f>
        <v>48.980000000000004</v>
      </c>
      <c r="U65" s="184">
        <v>56.57</v>
      </c>
      <c r="V65" s="185"/>
      <c r="W65" s="186"/>
      <c r="X65" s="42"/>
    </row>
    <row r="66" spans="1:24" ht="15" customHeight="1" x14ac:dyDescent="0.25">
      <c r="A66" s="86">
        <v>1</v>
      </c>
      <c r="B66" s="464" t="s">
        <v>50</v>
      </c>
      <c r="C66" s="491">
        <v>7</v>
      </c>
      <c r="D66" s="492">
        <v>45</v>
      </c>
      <c r="E66" s="493">
        <v>64.319999999999993</v>
      </c>
      <c r="F66" s="494">
        <v>78</v>
      </c>
      <c r="G66" s="491">
        <v>4</v>
      </c>
      <c r="H66" s="492">
        <v>31</v>
      </c>
      <c r="I66" s="493">
        <v>60.84</v>
      </c>
      <c r="J66" s="494">
        <v>90</v>
      </c>
      <c r="K66" s="491">
        <v>5</v>
      </c>
      <c r="L66" s="492">
        <v>79</v>
      </c>
      <c r="M66" s="493">
        <v>62.17</v>
      </c>
      <c r="N66" s="494">
        <v>10</v>
      </c>
      <c r="O66" s="491">
        <v>3</v>
      </c>
      <c r="P66" s="492">
        <v>70</v>
      </c>
      <c r="Q66" s="493">
        <v>58.89</v>
      </c>
      <c r="R66" s="494">
        <v>13</v>
      </c>
      <c r="S66" s="491">
        <v>9</v>
      </c>
      <c r="T66" s="492">
        <v>66.099999999999994</v>
      </c>
      <c r="U66" s="493">
        <v>56.57</v>
      </c>
      <c r="V66" s="494">
        <v>12</v>
      </c>
      <c r="W66" s="93">
        <f t="shared" ref="W66:W79" si="4">V66+R66+N66+J66+F66</f>
        <v>203</v>
      </c>
      <c r="X66" s="42"/>
    </row>
    <row r="67" spans="1:24" ht="15" customHeight="1" x14ac:dyDescent="0.25">
      <c r="A67" s="87">
        <v>2</v>
      </c>
      <c r="B67" s="58" t="s">
        <v>64</v>
      </c>
      <c r="C67" s="372">
        <v>10</v>
      </c>
      <c r="D67" s="379">
        <v>79</v>
      </c>
      <c r="E67" s="373">
        <v>64.319999999999993</v>
      </c>
      <c r="F67" s="374">
        <v>10</v>
      </c>
      <c r="G67" s="372">
        <v>4</v>
      </c>
      <c r="H67" s="379">
        <v>38</v>
      </c>
      <c r="I67" s="373">
        <v>60.84</v>
      </c>
      <c r="J67" s="374">
        <v>81</v>
      </c>
      <c r="K67" s="372">
        <v>11</v>
      </c>
      <c r="L67" s="379">
        <v>78</v>
      </c>
      <c r="M67" s="373">
        <v>62.17</v>
      </c>
      <c r="N67" s="374">
        <v>11</v>
      </c>
      <c r="O67" s="372">
        <v>10</v>
      </c>
      <c r="P67" s="379">
        <v>69</v>
      </c>
      <c r="Q67" s="373">
        <v>58.89</v>
      </c>
      <c r="R67" s="374">
        <v>15</v>
      </c>
      <c r="S67" s="372">
        <v>3</v>
      </c>
      <c r="T67" s="379">
        <v>72</v>
      </c>
      <c r="U67" s="373">
        <v>56.57</v>
      </c>
      <c r="V67" s="374">
        <v>9</v>
      </c>
      <c r="W67" s="159">
        <f t="shared" si="4"/>
        <v>126</v>
      </c>
      <c r="X67" s="42"/>
    </row>
    <row r="68" spans="1:24" ht="15" customHeight="1" x14ac:dyDescent="0.25">
      <c r="A68" s="87">
        <v>3</v>
      </c>
      <c r="B68" s="58" t="s">
        <v>165</v>
      </c>
      <c r="C68" s="372">
        <v>7</v>
      </c>
      <c r="D68" s="379">
        <v>58.2</v>
      </c>
      <c r="E68" s="373">
        <v>64.319999999999993</v>
      </c>
      <c r="F68" s="374">
        <v>45</v>
      </c>
      <c r="G68" s="372">
        <v>6</v>
      </c>
      <c r="H68" s="379">
        <v>53.2</v>
      </c>
      <c r="I68" s="373">
        <v>60.84</v>
      </c>
      <c r="J68" s="374">
        <v>47</v>
      </c>
      <c r="K68" s="372">
        <v>6</v>
      </c>
      <c r="L68" s="379">
        <v>57.5</v>
      </c>
      <c r="M68" s="373">
        <v>62.17</v>
      </c>
      <c r="N68" s="374">
        <v>38</v>
      </c>
      <c r="O68" s="372">
        <v>1</v>
      </c>
      <c r="P68" s="379">
        <v>78</v>
      </c>
      <c r="Q68" s="373">
        <v>58.89</v>
      </c>
      <c r="R68" s="374">
        <v>2</v>
      </c>
      <c r="S68" s="372">
        <v>6</v>
      </c>
      <c r="T68" s="379">
        <v>63.3</v>
      </c>
      <c r="U68" s="373">
        <v>56.57</v>
      </c>
      <c r="V68" s="374">
        <v>20</v>
      </c>
      <c r="W68" s="94">
        <f t="shared" si="4"/>
        <v>152</v>
      </c>
      <c r="X68" s="42"/>
    </row>
    <row r="69" spans="1:24" ht="15" customHeight="1" x14ac:dyDescent="0.25">
      <c r="A69" s="87">
        <v>4</v>
      </c>
      <c r="B69" s="58" t="s">
        <v>160</v>
      </c>
      <c r="C69" s="372">
        <v>5</v>
      </c>
      <c r="D69" s="379">
        <v>46</v>
      </c>
      <c r="E69" s="373">
        <v>64.319999999999993</v>
      </c>
      <c r="F69" s="374">
        <v>77</v>
      </c>
      <c r="G69" s="372">
        <v>1</v>
      </c>
      <c r="H69" s="379">
        <v>58</v>
      </c>
      <c r="I69" s="373">
        <v>60.84</v>
      </c>
      <c r="J69" s="374">
        <v>38</v>
      </c>
      <c r="K69" s="372"/>
      <c r="L69" s="379"/>
      <c r="M69" s="373">
        <v>62.17</v>
      </c>
      <c r="N69" s="374">
        <v>88</v>
      </c>
      <c r="O69" s="372"/>
      <c r="P69" s="379"/>
      <c r="Q69" s="373">
        <v>58.89</v>
      </c>
      <c r="R69" s="374">
        <v>95</v>
      </c>
      <c r="S69" s="372">
        <v>4</v>
      </c>
      <c r="T69" s="379">
        <v>35.799999999999997</v>
      </c>
      <c r="U69" s="373">
        <v>56.57</v>
      </c>
      <c r="V69" s="374">
        <v>76</v>
      </c>
      <c r="W69" s="94">
        <f t="shared" si="4"/>
        <v>374</v>
      </c>
      <c r="X69" s="42"/>
    </row>
    <row r="70" spans="1:24" ht="15" customHeight="1" x14ac:dyDescent="0.25">
      <c r="A70" s="495">
        <v>5</v>
      </c>
      <c r="B70" s="58" t="s">
        <v>60</v>
      </c>
      <c r="C70" s="372">
        <v>6</v>
      </c>
      <c r="D70" s="379">
        <v>43</v>
      </c>
      <c r="E70" s="373">
        <v>64.319999999999993</v>
      </c>
      <c r="F70" s="374">
        <v>79</v>
      </c>
      <c r="G70" s="372">
        <v>1</v>
      </c>
      <c r="H70" s="379">
        <v>44</v>
      </c>
      <c r="I70" s="373">
        <v>60.84</v>
      </c>
      <c r="J70" s="374">
        <v>71</v>
      </c>
      <c r="K70" s="372">
        <v>5</v>
      </c>
      <c r="L70" s="379">
        <v>67</v>
      </c>
      <c r="M70" s="373">
        <v>62.17</v>
      </c>
      <c r="N70" s="374">
        <v>25</v>
      </c>
      <c r="O70" s="372">
        <v>3</v>
      </c>
      <c r="P70" s="379">
        <v>40</v>
      </c>
      <c r="Q70" s="373">
        <v>58.89</v>
      </c>
      <c r="R70" s="374">
        <v>76</v>
      </c>
      <c r="S70" s="372">
        <v>6</v>
      </c>
      <c r="T70" s="379">
        <v>58.6</v>
      </c>
      <c r="U70" s="373">
        <v>56.57</v>
      </c>
      <c r="V70" s="374">
        <v>34</v>
      </c>
      <c r="W70" s="94">
        <f t="shared" si="4"/>
        <v>285</v>
      </c>
      <c r="X70" s="42"/>
    </row>
    <row r="71" spans="1:24" ht="15" customHeight="1" x14ac:dyDescent="0.25">
      <c r="A71" s="87">
        <v>6</v>
      </c>
      <c r="B71" s="58" t="s">
        <v>140</v>
      </c>
      <c r="C71" s="372">
        <v>1</v>
      </c>
      <c r="D71" s="379">
        <v>7</v>
      </c>
      <c r="E71" s="373">
        <v>64.319999999999993</v>
      </c>
      <c r="F71" s="374">
        <v>96</v>
      </c>
      <c r="G71" s="372">
        <v>1</v>
      </c>
      <c r="H71" s="379">
        <v>36</v>
      </c>
      <c r="I71" s="373">
        <v>60.84</v>
      </c>
      <c r="J71" s="374">
        <v>83</v>
      </c>
      <c r="K71" s="372"/>
      <c r="L71" s="379"/>
      <c r="M71" s="373">
        <v>62.17</v>
      </c>
      <c r="N71" s="374">
        <v>88</v>
      </c>
      <c r="O71" s="372">
        <v>2</v>
      </c>
      <c r="P71" s="379">
        <v>65.5</v>
      </c>
      <c r="Q71" s="373">
        <v>58.89</v>
      </c>
      <c r="R71" s="374">
        <v>20</v>
      </c>
      <c r="S71" s="372"/>
      <c r="T71" s="379"/>
      <c r="U71" s="373">
        <v>56.57</v>
      </c>
      <c r="V71" s="374">
        <v>95</v>
      </c>
      <c r="W71" s="94">
        <f t="shared" si="4"/>
        <v>382</v>
      </c>
      <c r="X71" s="42"/>
    </row>
    <row r="72" spans="1:24" ht="15" customHeight="1" x14ac:dyDescent="0.25">
      <c r="A72" s="87">
        <v>7</v>
      </c>
      <c r="B72" s="58" t="s">
        <v>151</v>
      </c>
      <c r="C72" s="372">
        <v>3</v>
      </c>
      <c r="D72" s="379">
        <v>53</v>
      </c>
      <c r="E72" s="373">
        <v>64.319999999999993</v>
      </c>
      <c r="F72" s="374">
        <v>58</v>
      </c>
      <c r="G72" s="372"/>
      <c r="H72" s="379"/>
      <c r="I72" s="373">
        <v>60.84</v>
      </c>
      <c r="J72" s="374">
        <v>97</v>
      </c>
      <c r="K72" s="372">
        <v>2</v>
      </c>
      <c r="L72" s="379">
        <v>35</v>
      </c>
      <c r="M72" s="373">
        <v>62.17</v>
      </c>
      <c r="N72" s="374">
        <v>77</v>
      </c>
      <c r="O72" s="372"/>
      <c r="P72" s="379"/>
      <c r="Q72" s="373">
        <v>58.89</v>
      </c>
      <c r="R72" s="374">
        <v>95</v>
      </c>
      <c r="S72" s="372">
        <v>3</v>
      </c>
      <c r="T72" s="379">
        <v>19.7</v>
      </c>
      <c r="U72" s="373">
        <v>56.57</v>
      </c>
      <c r="V72" s="374">
        <v>89</v>
      </c>
      <c r="W72" s="94">
        <f t="shared" si="4"/>
        <v>416</v>
      </c>
      <c r="X72" s="42"/>
    </row>
    <row r="73" spans="1:24" ht="15" customHeight="1" x14ac:dyDescent="0.25">
      <c r="A73" s="87">
        <v>8</v>
      </c>
      <c r="B73" s="58" t="s">
        <v>149</v>
      </c>
      <c r="C73" s="372">
        <v>6</v>
      </c>
      <c r="D73" s="379">
        <v>64.7</v>
      </c>
      <c r="E73" s="373">
        <v>64.319999999999993</v>
      </c>
      <c r="F73" s="374">
        <v>35</v>
      </c>
      <c r="G73" s="372">
        <v>9</v>
      </c>
      <c r="H73" s="379">
        <v>60.1</v>
      </c>
      <c r="I73" s="373">
        <v>60.84</v>
      </c>
      <c r="J73" s="374">
        <v>33</v>
      </c>
      <c r="K73" s="372">
        <v>6</v>
      </c>
      <c r="L73" s="379">
        <v>42.2</v>
      </c>
      <c r="M73" s="373">
        <v>62.17</v>
      </c>
      <c r="N73" s="374">
        <v>73</v>
      </c>
      <c r="O73" s="372">
        <v>4</v>
      </c>
      <c r="P73" s="379">
        <v>68</v>
      </c>
      <c r="Q73" s="373">
        <v>58.89</v>
      </c>
      <c r="R73" s="374">
        <v>17</v>
      </c>
      <c r="S73" s="372">
        <v>4</v>
      </c>
      <c r="T73" s="379">
        <v>57</v>
      </c>
      <c r="U73" s="373">
        <v>56.57</v>
      </c>
      <c r="V73" s="374">
        <v>42</v>
      </c>
      <c r="W73" s="94">
        <f t="shared" si="4"/>
        <v>200</v>
      </c>
      <c r="X73" s="42"/>
    </row>
    <row r="74" spans="1:24" ht="15" customHeight="1" x14ac:dyDescent="0.25">
      <c r="A74" s="87">
        <v>9</v>
      </c>
      <c r="B74" s="58" t="s">
        <v>10</v>
      </c>
      <c r="C74" s="372">
        <v>2</v>
      </c>
      <c r="D74" s="379">
        <v>48</v>
      </c>
      <c r="E74" s="373">
        <v>64.319999999999993</v>
      </c>
      <c r="F74" s="374">
        <v>74</v>
      </c>
      <c r="G74" s="372">
        <v>5</v>
      </c>
      <c r="H74" s="379">
        <v>47</v>
      </c>
      <c r="I74" s="373">
        <v>60.84</v>
      </c>
      <c r="J74" s="374">
        <v>64</v>
      </c>
      <c r="K74" s="372">
        <v>5</v>
      </c>
      <c r="L74" s="379">
        <v>46.8</v>
      </c>
      <c r="M74" s="373">
        <v>62.17</v>
      </c>
      <c r="N74" s="374">
        <v>66</v>
      </c>
      <c r="O74" s="372">
        <v>2</v>
      </c>
      <c r="P74" s="379">
        <v>37.5</v>
      </c>
      <c r="Q74" s="373">
        <v>58.89</v>
      </c>
      <c r="R74" s="374">
        <v>80</v>
      </c>
      <c r="S74" s="372"/>
      <c r="T74" s="379"/>
      <c r="U74" s="373">
        <v>56.57</v>
      </c>
      <c r="V74" s="374">
        <v>95</v>
      </c>
      <c r="W74" s="94">
        <f t="shared" si="4"/>
        <v>379</v>
      </c>
      <c r="X74" s="42"/>
    </row>
    <row r="75" spans="1:24" ht="15" customHeight="1" x14ac:dyDescent="0.25">
      <c r="A75" s="87">
        <v>10</v>
      </c>
      <c r="B75" s="58" t="s">
        <v>127</v>
      </c>
      <c r="C75" s="372">
        <v>3</v>
      </c>
      <c r="D75" s="379">
        <v>50.1</v>
      </c>
      <c r="E75" s="373">
        <v>64.319999999999993</v>
      </c>
      <c r="F75" s="374">
        <v>67</v>
      </c>
      <c r="G75" s="372">
        <v>5</v>
      </c>
      <c r="H75" s="379">
        <v>50</v>
      </c>
      <c r="I75" s="373">
        <v>60.84</v>
      </c>
      <c r="J75" s="374">
        <v>55</v>
      </c>
      <c r="K75" s="372">
        <v>5</v>
      </c>
      <c r="L75" s="379">
        <v>53.2</v>
      </c>
      <c r="M75" s="373">
        <v>62.17</v>
      </c>
      <c r="N75" s="374">
        <v>54</v>
      </c>
      <c r="O75" s="372">
        <v>8</v>
      </c>
      <c r="P75" s="379">
        <v>53</v>
      </c>
      <c r="Q75" s="373">
        <v>58.89</v>
      </c>
      <c r="R75" s="374">
        <v>48</v>
      </c>
      <c r="S75" s="372">
        <v>8</v>
      </c>
      <c r="T75" s="379">
        <v>43.5</v>
      </c>
      <c r="U75" s="373">
        <v>56.57</v>
      </c>
      <c r="V75" s="374">
        <v>64</v>
      </c>
      <c r="W75" s="94">
        <f t="shared" si="4"/>
        <v>288</v>
      </c>
      <c r="X75" s="42"/>
    </row>
    <row r="76" spans="1:24" s="207" customFormat="1" ht="15" customHeight="1" x14ac:dyDescent="0.25">
      <c r="A76" s="87">
        <v>11</v>
      </c>
      <c r="B76" s="58" t="s">
        <v>150</v>
      </c>
      <c r="C76" s="372">
        <v>2</v>
      </c>
      <c r="D76" s="379">
        <v>17</v>
      </c>
      <c r="E76" s="373">
        <v>64.319999999999993</v>
      </c>
      <c r="F76" s="374">
        <v>94</v>
      </c>
      <c r="G76" s="372"/>
      <c r="H76" s="379"/>
      <c r="I76" s="373">
        <v>60.84</v>
      </c>
      <c r="J76" s="374">
        <v>97</v>
      </c>
      <c r="K76" s="372">
        <v>1</v>
      </c>
      <c r="L76" s="379">
        <v>7</v>
      </c>
      <c r="M76" s="373">
        <v>62.17</v>
      </c>
      <c r="N76" s="374">
        <v>87</v>
      </c>
      <c r="O76" s="372">
        <v>1</v>
      </c>
      <c r="P76" s="379">
        <v>17</v>
      </c>
      <c r="Q76" s="373">
        <v>58.89</v>
      </c>
      <c r="R76" s="374">
        <v>89</v>
      </c>
      <c r="S76" s="372"/>
      <c r="T76" s="379"/>
      <c r="U76" s="373">
        <v>56.57</v>
      </c>
      <c r="V76" s="374">
        <v>95</v>
      </c>
      <c r="W76" s="94">
        <f t="shared" si="4"/>
        <v>462</v>
      </c>
      <c r="X76" s="42"/>
    </row>
    <row r="77" spans="1:24" s="207" customFormat="1" ht="15" customHeight="1" x14ac:dyDescent="0.25">
      <c r="A77" s="87">
        <v>12</v>
      </c>
      <c r="B77" s="58" t="s">
        <v>126</v>
      </c>
      <c r="C77" s="372">
        <v>2</v>
      </c>
      <c r="D77" s="379">
        <v>23.5</v>
      </c>
      <c r="E77" s="373">
        <v>64.319999999999993</v>
      </c>
      <c r="F77" s="374">
        <v>90</v>
      </c>
      <c r="G77" s="372">
        <v>1</v>
      </c>
      <c r="H77" s="379">
        <v>58</v>
      </c>
      <c r="I77" s="373">
        <v>60.84</v>
      </c>
      <c r="J77" s="374">
        <v>39</v>
      </c>
      <c r="K77" s="372">
        <v>3</v>
      </c>
      <c r="L77" s="379">
        <v>53</v>
      </c>
      <c r="M77" s="373">
        <v>62.17</v>
      </c>
      <c r="N77" s="374">
        <v>56</v>
      </c>
      <c r="O77" s="372">
        <v>4</v>
      </c>
      <c r="P77" s="379">
        <v>52</v>
      </c>
      <c r="Q77" s="373">
        <v>58.89</v>
      </c>
      <c r="R77" s="374">
        <v>53</v>
      </c>
      <c r="S77" s="372">
        <v>5</v>
      </c>
      <c r="T77" s="379">
        <v>22.2</v>
      </c>
      <c r="U77" s="373">
        <v>56.57</v>
      </c>
      <c r="V77" s="374">
        <v>88</v>
      </c>
      <c r="W77" s="94">
        <f t="shared" si="4"/>
        <v>326</v>
      </c>
      <c r="X77" s="42"/>
    </row>
    <row r="78" spans="1:24" ht="15" customHeight="1" x14ac:dyDescent="0.25">
      <c r="A78" s="87">
        <v>13</v>
      </c>
      <c r="B78" s="61" t="s">
        <v>61</v>
      </c>
      <c r="C78" s="375">
        <v>9</v>
      </c>
      <c r="D78" s="321">
        <v>48.1</v>
      </c>
      <c r="E78" s="376">
        <v>64.319999999999993</v>
      </c>
      <c r="F78" s="377">
        <v>72</v>
      </c>
      <c r="G78" s="375">
        <v>5</v>
      </c>
      <c r="H78" s="321">
        <v>60</v>
      </c>
      <c r="I78" s="376">
        <v>60.84</v>
      </c>
      <c r="J78" s="377">
        <v>34</v>
      </c>
      <c r="K78" s="375">
        <v>4</v>
      </c>
      <c r="L78" s="321">
        <v>60.8</v>
      </c>
      <c r="M78" s="376">
        <v>62.17</v>
      </c>
      <c r="N78" s="377">
        <v>35</v>
      </c>
      <c r="O78" s="375">
        <v>4</v>
      </c>
      <c r="P78" s="321">
        <v>70</v>
      </c>
      <c r="Q78" s="376">
        <v>58.89</v>
      </c>
      <c r="R78" s="377">
        <v>14</v>
      </c>
      <c r="S78" s="375">
        <v>5</v>
      </c>
      <c r="T78" s="321">
        <v>51.6</v>
      </c>
      <c r="U78" s="376">
        <v>56.57</v>
      </c>
      <c r="V78" s="377">
        <v>52</v>
      </c>
      <c r="W78" s="94">
        <f t="shared" si="4"/>
        <v>207</v>
      </c>
      <c r="X78" s="42"/>
    </row>
    <row r="79" spans="1:24" s="207" customFormat="1" ht="15" customHeight="1" thickBot="1" x14ac:dyDescent="0.3">
      <c r="A79" s="496">
        <v>14</v>
      </c>
      <c r="B79" s="418" t="s">
        <v>143</v>
      </c>
      <c r="C79" s="497">
        <v>6</v>
      </c>
      <c r="D79" s="498">
        <v>58</v>
      </c>
      <c r="E79" s="499">
        <v>64.319999999999993</v>
      </c>
      <c r="F79" s="500">
        <v>46</v>
      </c>
      <c r="G79" s="497">
        <v>10</v>
      </c>
      <c r="H79" s="498">
        <v>51</v>
      </c>
      <c r="I79" s="499">
        <v>60.84</v>
      </c>
      <c r="J79" s="500">
        <v>51</v>
      </c>
      <c r="K79" s="497">
        <v>14</v>
      </c>
      <c r="L79" s="498">
        <v>56.1</v>
      </c>
      <c r="M79" s="499">
        <v>62.17</v>
      </c>
      <c r="N79" s="500">
        <v>43</v>
      </c>
      <c r="O79" s="497">
        <v>5</v>
      </c>
      <c r="P79" s="498">
        <v>49</v>
      </c>
      <c r="Q79" s="499">
        <v>58.89</v>
      </c>
      <c r="R79" s="500">
        <v>61</v>
      </c>
      <c r="S79" s="497"/>
      <c r="T79" s="498"/>
      <c r="U79" s="499">
        <v>56.57</v>
      </c>
      <c r="V79" s="500">
        <v>95</v>
      </c>
      <c r="W79" s="95">
        <f t="shared" si="4"/>
        <v>296</v>
      </c>
      <c r="X79" s="42"/>
    </row>
    <row r="80" spans="1:24" ht="15" customHeight="1" thickBot="1" x14ac:dyDescent="0.3">
      <c r="A80" s="181"/>
      <c r="B80" s="187" t="s">
        <v>100</v>
      </c>
      <c r="C80" s="188">
        <f>SUM(C81:C110)</f>
        <v>283</v>
      </c>
      <c r="D80" s="198">
        <f>AVERAGE(D81:D110)</f>
        <v>59.233076923076929</v>
      </c>
      <c r="E80" s="189">
        <v>64.319999999999993</v>
      </c>
      <c r="F80" s="190"/>
      <c r="G80" s="188">
        <f>SUM(G81:G110)</f>
        <v>271</v>
      </c>
      <c r="H80" s="198">
        <f>AVERAGE(H81:H110)</f>
        <v>55.16571428571428</v>
      </c>
      <c r="I80" s="189">
        <v>60.84</v>
      </c>
      <c r="J80" s="190"/>
      <c r="K80" s="188">
        <f>SUM(K81:K110)</f>
        <v>224</v>
      </c>
      <c r="L80" s="198">
        <f>AVERAGE(L81:L110)</f>
        <v>55.384892290249425</v>
      </c>
      <c r="M80" s="189">
        <v>62.17</v>
      </c>
      <c r="N80" s="190"/>
      <c r="O80" s="188">
        <f>SUM(O81:O110)</f>
        <v>246</v>
      </c>
      <c r="P80" s="198">
        <f>AVERAGE(P81:P110)</f>
        <v>53.553571428571431</v>
      </c>
      <c r="Q80" s="189">
        <v>58.89</v>
      </c>
      <c r="R80" s="190"/>
      <c r="S80" s="188">
        <f>SUM(S81:S110)</f>
        <v>265</v>
      </c>
      <c r="T80" s="198">
        <f>AVERAGE(T81:T110)</f>
        <v>49.04999999999999</v>
      </c>
      <c r="U80" s="189">
        <v>56.57</v>
      </c>
      <c r="V80" s="190"/>
      <c r="W80" s="169"/>
      <c r="X80" s="42"/>
    </row>
    <row r="81" spans="1:24" ht="15" customHeight="1" x14ac:dyDescent="0.25">
      <c r="A81" s="86">
        <v>1</v>
      </c>
      <c r="B81" s="237" t="s">
        <v>128</v>
      </c>
      <c r="C81" s="304">
        <v>3</v>
      </c>
      <c r="D81" s="264">
        <v>43</v>
      </c>
      <c r="E81" s="368">
        <v>64.319999999999993</v>
      </c>
      <c r="F81" s="305">
        <v>80</v>
      </c>
      <c r="G81" s="304">
        <v>2</v>
      </c>
      <c r="H81" s="264">
        <v>52</v>
      </c>
      <c r="I81" s="368">
        <v>60.84</v>
      </c>
      <c r="J81" s="305">
        <v>50</v>
      </c>
      <c r="K81" s="304">
        <v>2</v>
      </c>
      <c r="L81" s="264">
        <v>70</v>
      </c>
      <c r="M81" s="368">
        <v>62.17</v>
      </c>
      <c r="N81" s="305">
        <v>21</v>
      </c>
      <c r="O81" s="304">
        <v>9</v>
      </c>
      <c r="P81" s="264">
        <v>72</v>
      </c>
      <c r="Q81" s="368">
        <v>58.89</v>
      </c>
      <c r="R81" s="305">
        <v>9</v>
      </c>
      <c r="S81" s="304">
        <v>2</v>
      </c>
      <c r="T81" s="264">
        <v>36</v>
      </c>
      <c r="U81" s="368">
        <v>56.57</v>
      </c>
      <c r="V81" s="305">
        <v>74</v>
      </c>
      <c r="W81" s="94">
        <f t="shared" ref="W81:W110" si="5">V81+R81+N81+J81+F81</f>
        <v>234</v>
      </c>
      <c r="X81" s="42"/>
    </row>
    <row r="82" spans="1:24" ht="15" customHeight="1" x14ac:dyDescent="0.25">
      <c r="A82" s="205">
        <v>2</v>
      </c>
      <c r="B82" s="59" t="s">
        <v>152</v>
      </c>
      <c r="C82" s="306"/>
      <c r="D82" s="265"/>
      <c r="E82" s="369">
        <v>64.319999999999993</v>
      </c>
      <c r="F82" s="307">
        <v>97</v>
      </c>
      <c r="G82" s="306">
        <v>8</v>
      </c>
      <c r="H82" s="265">
        <v>25.1</v>
      </c>
      <c r="I82" s="369">
        <v>60.84</v>
      </c>
      <c r="J82" s="307">
        <v>93</v>
      </c>
      <c r="K82" s="306">
        <v>2</v>
      </c>
      <c r="L82" s="265">
        <v>21.5</v>
      </c>
      <c r="M82" s="369">
        <v>62.17</v>
      </c>
      <c r="N82" s="307">
        <v>84</v>
      </c>
      <c r="O82" s="306"/>
      <c r="P82" s="265"/>
      <c r="Q82" s="369">
        <v>58.89</v>
      </c>
      <c r="R82" s="307">
        <v>95</v>
      </c>
      <c r="S82" s="306"/>
      <c r="T82" s="265"/>
      <c r="U82" s="369">
        <v>56.57</v>
      </c>
      <c r="V82" s="307">
        <v>95</v>
      </c>
      <c r="W82" s="94">
        <f t="shared" si="5"/>
        <v>464</v>
      </c>
      <c r="X82" s="42"/>
    </row>
    <row r="83" spans="1:24" ht="15" customHeight="1" x14ac:dyDescent="0.25">
      <c r="A83" s="84">
        <v>3</v>
      </c>
      <c r="B83" s="237" t="s">
        <v>153</v>
      </c>
      <c r="C83" s="304">
        <v>4</v>
      </c>
      <c r="D83" s="264">
        <v>50.75</v>
      </c>
      <c r="E83" s="368">
        <v>64.319999999999993</v>
      </c>
      <c r="F83" s="305">
        <v>65</v>
      </c>
      <c r="G83" s="304"/>
      <c r="H83" s="264"/>
      <c r="I83" s="368">
        <v>60.84</v>
      </c>
      <c r="J83" s="305">
        <v>97</v>
      </c>
      <c r="K83" s="304">
        <v>5</v>
      </c>
      <c r="L83" s="264">
        <v>44.8</v>
      </c>
      <c r="M83" s="368">
        <v>62.17</v>
      </c>
      <c r="N83" s="305">
        <v>70</v>
      </c>
      <c r="O83" s="304">
        <v>4</v>
      </c>
      <c r="P83" s="264">
        <v>50</v>
      </c>
      <c r="Q83" s="368">
        <v>58.89</v>
      </c>
      <c r="R83" s="305">
        <v>58</v>
      </c>
      <c r="S83" s="304">
        <v>5</v>
      </c>
      <c r="T83" s="264">
        <v>63</v>
      </c>
      <c r="U83" s="368">
        <v>56.57</v>
      </c>
      <c r="V83" s="305">
        <v>23</v>
      </c>
      <c r="W83" s="94">
        <f t="shared" si="5"/>
        <v>313</v>
      </c>
      <c r="X83" s="42"/>
    </row>
    <row r="84" spans="1:24" ht="15" customHeight="1" x14ac:dyDescent="0.25">
      <c r="A84" s="84">
        <v>4</v>
      </c>
      <c r="B84" s="237" t="s">
        <v>129</v>
      </c>
      <c r="C84" s="304">
        <v>7</v>
      </c>
      <c r="D84" s="264">
        <v>48.86</v>
      </c>
      <c r="E84" s="368">
        <v>64.319999999999993</v>
      </c>
      <c r="F84" s="305">
        <v>71</v>
      </c>
      <c r="G84" s="304">
        <v>5</v>
      </c>
      <c r="H84" s="264">
        <v>52.8</v>
      </c>
      <c r="I84" s="368">
        <v>60.84</v>
      </c>
      <c r="J84" s="305">
        <v>48</v>
      </c>
      <c r="K84" s="304">
        <v>9</v>
      </c>
      <c r="L84" s="264">
        <v>60.555555555555557</v>
      </c>
      <c r="M84" s="368">
        <v>62.17</v>
      </c>
      <c r="N84" s="305">
        <v>36</v>
      </c>
      <c r="O84" s="304">
        <v>4</v>
      </c>
      <c r="P84" s="264">
        <v>52.8</v>
      </c>
      <c r="Q84" s="368">
        <v>58.89</v>
      </c>
      <c r="R84" s="305">
        <v>50</v>
      </c>
      <c r="S84" s="304">
        <v>2</v>
      </c>
      <c r="T84" s="264">
        <v>83</v>
      </c>
      <c r="U84" s="368">
        <v>56.57</v>
      </c>
      <c r="V84" s="305">
        <v>2</v>
      </c>
      <c r="W84" s="94">
        <f t="shared" si="5"/>
        <v>207</v>
      </c>
      <c r="X84" s="42"/>
    </row>
    <row r="85" spans="1:24" ht="15" customHeight="1" x14ac:dyDescent="0.25">
      <c r="A85" s="84">
        <v>5</v>
      </c>
      <c r="B85" s="237" t="s">
        <v>154</v>
      </c>
      <c r="C85" s="304">
        <v>9</v>
      </c>
      <c r="D85" s="264">
        <v>72</v>
      </c>
      <c r="E85" s="368">
        <v>64.319999999999993</v>
      </c>
      <c r="F85" s="305">
        <v>16</v>
      </c>
      <c r="G85" s="304">
        <v>4</v>
      </c>
      <c r="H85" s="264">
        <v>36</v>
      </c>
      <c r="I85" s="368">
        <v>60.84</v>
      </c>
      <c r="J85" s="305">
        <v>84</v>
      </c>
      <c r="K85" s="304">
        <v>7</v>
      </c>
      <c r="L85" s="264">
        <v>72.571428571428569</v>
      </c>
      <c r="M85" s="368">
        <v>62.17</v>
      </c>
      <c r="N85" s="305">
        <v>17</v>
      </c>
      <c r="O85" s="304">
        <v>4</v>
      </c>
      <c r="P85" s="264">
        <v>57.6</v>
      </c>
      <c r="Q85" s="368">
        <v>58.89</v>
      </c>
      <c r="R85" s="305">
        <v>32</v>
      </c>
      <c r="S85" s="304">
        <v>10</v>
      </c>
      <c r="T85" s="264">
        <v>66</v>
      </c>
      <c r="U85" s="368">
        <v>56.57</v>
      </c>
      <c r="V85" s="305">
        <v>13</v>
      </c>
      <c r="W85" s="94">
        <f t="shared" si="5"/>
        <v>162</v>
      </c>
      <c r="X85" s="42"/>
    </row>
    <row r="86" spans="1:24" ht="15" customHeight="1" x14ac:dyDescent="0.25">
      <c r="A86" s="84">
        <v>6</v>
      </c>
      <c r="B86" s="237" t="s">
        <v>130</v>
      </c>
      <c r="C86" s="304">
        <v>10</v>
      </c>
      <c r="D86" s="264">
        <v>68.2</v>
      </c>
      <c r="E86" s="368">
        <v>64.319999999999993</v>
      </c>
      <c r="F86" s="305">
        <v>26</v>
      </c>
      <c r="G86" s="304">
        <v>13</v>
      </c>
      <c r="H86" s="264">
        <v>49.3</v>
      </c>
      <c r="I86" s="368">
        <v>60.84</v>
      </c>
      <c r="J86" s="305">
        <v>57</v>
      </c>
      <c r="K86" s="304">
        <v>10</v>
      </c>
      <c r="L86" s="264">
        <v>65.599999999999994</v>
      </c>
      <c r="M86" s="368">
        <v>62.17</v>
      </c>
      <c r="N86" s="305">
        <v>26</v>
      </c>
      <c r="O86" s="304">
        <v>4</v>
      </c>
      <c r="P86" s="264">
        <v>45</v>
      </c>
      <c r="Q86" s="368">
        <v>58.89</v>
      </c>
      <c r="R86" s="305">
        <v>69</v>
      </c>
      <c r="S86" s="304">
        <v>7</v>
      </c>
      <c r="T86" s="264">
        <v>49</v>
      </c>
      <c r="U86" s="368">
        <v>56.57</v>
      </c>
      <c r="V86" s="305">
        <v>56</v>
      </c>
      <c r="W86" s="94">
        <f t="shared" si="5"/>
        <v>234</v>
      </c>
      <c r="X86" s="42"/>
    </row>
    <row r="87" spans="1:24" ht="15" customHeight="1" x14ac:dyDescent="0.25">
      <c r="A87" s="84">
        <v>7</v>
      </c>
      <c r="B87" s="237" t="s">
        <v>161</v>
      </c>
      <c r="C87" s="304"/>
      <c r="D87" s="264"/>
      <c r="E87" s="368">
        <v>64.319999999999993</v>
      </c>
      <c r="F87" s="305">
        <v>97</v>
      </c>
      <c r="G87" s="304"/>
      <c r="H87" s="264"/>
      <c r="I87" s="368">
        <v>60.84</v>
      </c>
      <c r="J87" s="305">
        <v>97</v>
      </c>
      <c r="K87" s="304">
        <v>1</v>
      </c>
      <c r="L87" s="264">
        <v>17</v>
      </c>
      <c r="M87" s="368">
        <v>62.17</v>
      </c>
      <c r="N87" s="305">
        <v>86</v>
      </c>
      <c r="O87" s="304"/>
      <c r="P87" s="264"/>
      <c r="Q87" s="368">
        <v>58.89</v>
      </c>
      <c r="R87" s="305">
        <v>95</v>
      </c>
      <c r="S87" s="304">
        <v>1</v>
      </c>
      <c r="T87" s="264">
        <v>24</v>
      </c>
      <c r="U87" s="368">
        <v>56.57</v>
      </c>
      <c r="V87" s="305">
        <v>84</v>
      </c>
      <c r="W87" s="94">
        <f t="shared" si="5"/>
        <v>459</v>
      </c>
      <c r="X87" s="42"/>
    </row>
    <row r="88" spans="1:24" ht="15" customHeight="1" x14ac:dyDescent="0.25">
      <c r="A88" s="84">
        <v>8</v>
      </c>
      <c r="B88" s="237" t="s">
        <v>168</v>
      </c>
      <c r="C88" s="304">
        <v>3</v>
      </c>
      <c r="D88" s="264">
        <v>50.3</v>
      </c>
      <c r="E88" s="368">
        <v>64.319999999999993</v>
      </c>
      <c r="F88" s="305">
        <v>66</v>
      </c>
      <c r="G88" s="304">
        <v>3</v>
      </c>
      <c r="H88" s="264">
        <v>55.3</v>
      </c>
      <c r="I88" s="368">
        <v>60.84</v>
      </c>
      <c r="J88" s="305">
        <v>44</v>
      </c>
      <c r="K88" s="304"/>
      <c r="L88" s="264"/>
      <c r="M88" s="368">
        <v>62.17</v>
      </c>
      <c r="N88" s="305">
        <v>88</v>
      </c>
      <c r="O88" s="304">
        <v>7</v>
      </c>
      <c r="P88" s="264">
        <v>37.6</v>
      </c>
      <c r="Q88" s="368">
        <v>58.89</v>
      </c>
      <c r="R88" s="305">
        <v>79</v>
      </c>
      <c r="S88" s="304">
        <v>3</v>
      </c>
      <c r="T88" s="264">
        <v>62.3</v>
      </c>
      <c r="U88" s="368">
        <v>56.57</v>
      </c>
      <c r="V88" s="305">
        <v>27</v>
      </c>
      <c r="W88" s="94">
        <f t="shared" si="5"/>
        <v>304</v>
      </c>
      <c r="X88" s="42"/>
    </row>
    <row r="89" spans="1:24" ht="15" customHeight="1" x14ac:dyDescent="0.25">
      <c r="A89" s="84">
        <v>9</v>
      </c>
      <c r="B89" s="237" t="s">
        <v>155</v>
      </c>
      <c r="C89" s="304">
        <v>5</v>
      </c>
      <c r="D89" s="264">
        <v>73.599999999999994</v>
      </c>
      <c r="E89" s="368">
        <v>64.319999999999993</v>
      </c>
      <c r="F89" s="305">
        <v>15</v>
      </c>
      <c r="G89" s="304">
        <v>3</v>
      </c>
      <c r="H89" s="264">
        <v>80.7</v>
      </c>
      <c r="I89" s="368">
        <v>60.84</v>
      </c>
      <c r="J89" s="305">
        <v>5</v>
      </c>
      <c r="K89" s="304">
        <v>4</v>
      </c>
      <c r="L89" s="264">
        <v>73.25</v>
      </c>
      <c r="M89" s="368">
        <v>62.17</v>
      </c>
      <c r="N89" s="305">
        <v>16</v>
      </c>
      <c r="O89" s="304">
        <v>4</v>
      </c>
      <c r="P89" s="264">
        <v>54</v>
      </c>
      <c r="Q89" s="368">
        <v>58.89</v>
      </c>
      <c r="R89" s="305">
        <v>45</v>
      </c>
      <c r="S89" s="304">
        <v>3</v>
      </c>
      <c r="T89" s="264">
        <v>52.7</v>
      </c>
      <c r="U89" s="368">
        <v>56.57</v>
      </c>
      <c r="V89" s="305">
        <v>48</v>
      </c>
      <c r="W89" s="94">
        <f t="shared" si="5"/>
        <v>129</v>
      </c>
      <c r="X89" s="42"/>
    </row>
    <row r="90" spans="1:24" ht="15" customHeight="1" x14ac:dyDescent="0.25">
      <c r="A90" s="84">
        <v>10</v>
      </c>
      <c r="B90" s="237" t="s">
        <v>131</v>
      </c>
      <c r="C90" s="304">
        <v>10</v>
      </c>
      <c r="D90" s="264">
        <v>67.400000000000006</v>
      </c>
      <c r="E90" s="368">
        <v>64.319999999999993</v>
      </c>
      <c r="F90" s="305">
        <v>27</v>
      </c>
      <c r="G90" s="304">
        <v>3</v>
      </c>
      <c r="H90" s="264">
        <v>76.7</v>
      </c>
      <c r="I90" s="368">
        <v>60.84</v>
      </c>
      <c r="J90" s="305">
        <v>8</v>
      </c>
      <c r="K90" s="304">
        <v>1</v>
      </c>
      <c r="L90" s="264">
        <v>91</v>
      </c>
      <c r="M90" s="368">
        <v>62.17</v>
      </c>
      <c r="N90" s="305">
        <v>1</v>
      </c>
      <c r="O90" s="304">
        <v>5</v>
      </c>
      <c r="P90" s="264">
        <v>55.8</v>
      </c>
      <c r="Q90" s="368">
        <v>58.89</v>
      </c>
      <c r="R90" s="305">
        <v>40</v>
      </c>
      <c r="S90" s="304">
        <v>9</v>
      </c>
      <c r="T90" s="264">
        <v>62.8</v>
      </c>
      <c r="U90" s="368">
        <v>56.57</v>
      </c>
      <c r="V90" s="305">
        <v>26</v>
      </c>
      <c r="W90" s="94">
        <f t="shared" si="5"/>
        <v>102</v>
      </c>
      <c r="X90" s="42"/>
    </row>
    <row r="91" spans="1:24" ht="15" customHeight="1" x14ac:dyDescent="0.25">
      <c r="A91" s="84">
        <v>11</v>
      </c>
      <c r="B91" s="233" t="s">
        <v>181</v>
      </c>
      <c r="C91" s="302">
        <v>5</v>
      </c>
      <c r="D91" s="266">
        <v>66.599999999999994</v>
      </c>
      <c r="E91" s="367">
        <v>64.319999999999993</v>
      </c>
      <c r="F91" s="303">
        <v>28</v>
      </c>
      <c r="G91" s="302">
        <v>6</v>
      </c>
      <c r="H91" s="266">
        <v>55.3</v>
      </c>
      <c r="I91" s="367">
        <v>60.84</v>
      </c>
      <c r="J91" s="303">
        <v>45</v>
      </c>
      <c r="K91" s="302">
        <v>2</v>
      </c>
      <c r="L91" s="266">
        <v>84.5</v>
      </c>
      <c r="M91" s="367">
        <v>62.17</v>
      </c>
      <c r="N91" s="303">
        <v>5</v>
      </c>
      <c r="O91" s="302">
        <v>5</v>
      </c>
      <c r="P91" s="266">
        <v>65</v>
      </c>
      <c r="Q91" s="367">
        <v>58.89</v>
      </c>
      <c r="R91" s="303">
        <v>21</v>
      </c>
      <c r="S91" s="302">
        <v>3</v>
      </c>
      <c r="T91" s="266">
        <v>51.3</v>
      </c>
      <c r="U91" s="367">
        <v>56.57</v>
      </c>
      <c r="V91" s="303">
        <v>53</v>
      </c>
      <c r="W91" s="94">
        <f t="shared" si="5"/>
        <v>152</v>
      </c>
      <c r="X91" s="42"/>
    </row>
    <row r="92" spans="1:24" ht="15" customHeight="1" x14ac:dyDescent="0.25">
      <c r="A92" s="84">
        <v>12</v>
      </c>
      <c r="B92" s="233" t="s">
        <v>182</v>
      </c>
      <c r="C92" s="302">
        <v>8</v>
      </c>
      <c r="D92" s="266">
        <v>65.75</v>
      </c>
      <c r="E92" s="367">
        <v>64.319999999999993</v>
      </c>
      <c r="F92" s="303">
        <v>34</v>
      </c>
      <c r="G92" s="302">
        <v>7</v>
      </c>
      <c r="H92" s="266">
        <v>49.14</v>
      </c>
      <c r="I92" s="367">
        <v>60.84</v>
      </c>
      <c r="J92" s="303">
        <v>59</v>
      </c>
      <c r="K92" s="302">
        <v>3</v>
      </c>
      <c r="L92" s="266">
        <v>62</v>
      </c>
      <c r="M92" s="367">
        <v>62.17</v>
      </c>
      <c r="N92" s="303">
        <v>34</v>
      </c>
      <c r="O92" s="302">
        <v>2</v>
      </c>
      <c r="P92" s="266">
        <v>72.5</v>
      </c>
      <c r="Q92" s="367">
        <v>58.89</v>
      </c>
      <c r="R92" s="303">
        <v>8</v>
      </c>
      <c r="S92" s="302">
        <v>5</v>
      </c>
      <c r="T92" s="266">
        <v>72.400000000000006</v>
      </c>
      <c r="U92" s="367">
        <v>56.57</v>
      </c>
      <c r="V92" s="303">
        <v>7</v>
      </c>
      <c r="W92" s="94">
        <f t="shared" si="5"/>
        <v>142</v>
      </c>
      <c r="X92" s="42"/>
    </row>
    <row r="93" spans="1:24" ht="15" customHeight="1" x14ac:dyDescent="0.25">
      <c r="A93" s="84">
        <v>13</v>
      </c>
      <c r="B93" s="233" t="s">
        <v>132</v>
      </c>
      <c r="C93" s="302">
        <v>2</v>
      </c>
      <c r="D93" s="266">
        <v>78.5</v>
      </c>
      <c r="E93" s="367">
        <v>64.319999999999993</v>
      </c>
      <c r="F93" s="303">
        <v>12</v>
      </c>
      <c r="G93" s="302">
        <v>4</v>
      </c>
      <c r="H93" s="266">
        <v>19</v>
      </c>
      <c r="I93" s="367">
        <v>60.84</v>
      </c>
      <c r="J93" s="303">
        <v>94</v>
      </c>
      <c r="K93" s="302">
        <v>5</v>
      </c>
      <c r="L93" s="266">
        <v>40</v>
      </c>
      <c r="M93" s="367">
        <v>62.17</v>
      </c>
      <c r="N93" s="303">
        <v>74</v>
      </c>
      <c r="O93" s="302">
        <v>3</v>
      </c>
      <c r="P93" s="266">
        <v>68.7</v>
      </c>
      <c r="Q93" s="367">
        <v>58.89</v>
      </c>
      <c r="R93" s="303">
        <v>16</v>
      </c>
      <c r="S93" s="302">
        <v>16</v>
      </c>
      <c r="T93" s="266">
        <v>40.5</v>
      </c>
      <c r="U93" s="367">
        <v>56.57</v>
      </c>
      <c r="V93" s="303">
        <v>66</v>
      </c>
      <c r="W93" s="94">
        <f t="shared" si="5"/>
        <v>262</v>
      </c>
      <c r="X93" s="42"/>
    </row>
    <row r="94" spans="1:24" ht="15" customHeight="1" x14ac:dyDescent="0.25">
      <c r="A94" s="84">
        <v>14</v>
      </c>
      <c r="B94" s="233" t="s">
        <v>133</v>
      </c>
      <c r="C94" s="302"/>
      <c r="D94" s="266"/>
      <c r="E94" s="367">
        <v>64.319999999999993</v>
      </c>
      <c r="F94" s="303">
        <v>97</v>
      </c>
      <c r="G94" s="302">
        <v>1</v>
      </c>
      <c r="H94" s="266">
        <v>40</v>
      </c>
      <c r="I94" s="367">
        <v>60.84</v>
      </c>
      <c r="J94" s="303">
        <v>80</v>
      </c>
      <c r="K94" s="302">
        <v>3</v>
      </c>
      <c r="L94" s="266">
        <v>33</v>
      </c>
      <c r="M94" s="367">
        <v>62.17</v>
      </c>
      <c r="N94" s="303">
        <v>78</v>
      </c>
      <c r="O94" s="302">
        <v>3</v>
      </c>
      <c r="P94" s="266">
        <v>21</v>
      </c>
      <c r="Q94" s="367">
        <v>58.89</v>
      </c>
      <c r="R94" s="303">
        <v>88</v>
      </c>
      <c r="S94" s="302">
        <v>2</v>
      </c>
      <c r="T94" s="266">
        <v>15</v>
      </c>
      <c r="U94" s="367">
        <v>56.57</v>
      </c>
      <c r="V94" s="303">
        <v>91</v>
      </c>
      <c r="W94" s="161">
        <f t="shared" si="5"/>
        <v>434</v>
      </c>
      <c r="X94" s="42"/>
    </row>
    <row r="95" spans="1:24" ht="15" customHeight="1" x14ac:dyDescent="0.25">
      <c r="A95" s="84">
        <v>15</v>
      </c>
      <c r="B95" s="233" t="s">
        <v>134</v>
      </c>
      <c r="C95" s="302">
        <v>3</v>
      </c>
      <c r="D95" s="266">
        <v>43</v>
      </c>
      <c r="E95" s="367">
        <v>64.319999999999993</v>
      </c>
      <c r="F95" s="303">
        <v>81</v>
      </c>
      <c r="G95" s="302">
        <v>5</v>
      </c>
      <c r="H95" s="266">
        <v>55.4</v>
      </c>
      <c r="I95" s="367">
        <v>60.84</v>
      </c>
      <c r="J95" s="303">
        <v>43</v>
      </c>
      <c r="K95" s="302">
        <v>2</v>
      </c>
      <c r="L95" s="266">
        <v>56.6</v>
      </c>
      <c r="M95" s="367">
        <v>62.17</v>
      </c>
      <c r="N95" s="303">
        <v>42</v>
      </c>
      <c r="O95" s="302">
        <v>2</v>
      </c>
      <c r="P95" s="266">
        <v>9</v>
      </c>
      <c r="Q95" s="367">
        <v>58.89</v>
      </c>
      <c r="R95" s="303">
        <v>92</v>
      </c>
      <c r="S95" s="302">
        <v>3</v>
      </c>
      <c r="T95" s="266">
        <v>13</v>
      </c>
      <c r="U95" s="367">
        <v>56.57</v>
      </c>
      <c r="V95" s="303">
        <v>92</v>
      </c>
      <c r="W95" s="94">
        <f t="shared" si="5"/>
        <v>350</v>
      </c>
      <c r="X95" s="42"/>
    </row>
    <row r="96" spans="1:24" ht="15" customHeight="1" x14ac:dyDescent="0.25">
      <c r="A96" s="84">
        <v>16</v>
      </c>
      <c r="B96" s="233" t="s">
        <v>180</v>
      </c>
      <c r="C96" s="302">
        <v>3</v>
      </c>
      <c r="D96" s="266">
        <v>54</v>
      </c>
      <c r="E96" s="367">
        <v>64.319999999999993</v>
      </c>
      <c r="F96" s="303">
        <v>56</v>
      </c>
      <c r="G96" s="302">
        <v>4</v>
      </c>
      <c r="H96" s="266">
        <v>47</v>
      </c>
      <c r="I96" s="367">
        <v>60.84</v>
      </c>
      <c r="J96" s="303">
        <v>65</v>
      </c>
      <c r="K96" s="302">
        <v>4</v>
      </c>
      <c r="L96" s="266">
        <v>55.75</v>
      </c>
      <c r="M96" s="367">
        <v>62.17</v>
      </c>
      <c r="N96" s="303">
        <v>46</v>
      </c>
      <c r="O96" s="302">
        <v>3</v>
      </c>
      <c r="P96" s="266">
        <v>43</v>
      </c>
      <c r="Q96" s="367">
        <v>58.89</v>
      </c>
      <c r="R96" s="303">
        <v>71</v>
      </c>
      <c r="S96" s="302">
        <v>6</v>
      </c>
      <c r="T96" s="266">
        <v>36</v>
      </c>
      <c r="U96" s="367">
        <v>56.57</v>
      </c>
      <c r="V96" s="303">
        <v>75</v>
      </c>
      <c r="W96" s="94">
        <f t="shared" si="5"/>
        <v>313</v>
      </c>
      <c r="X96" s="42"/>
    </row>
    <row r="97" spans="1:24" ht="15" customHeight="1" x14ac:dyDescent="0.25">
      <c r="A97" s="84">
        <v>17</v>
      </c>
      <c r="B97" s="233" t="s">
        <v>135</v>
      </c>
      <c r="C97" s="302">
        <v>4</v>
      </c>
      <c r="D97" s="266">
        <v>59.3</v>
      </c>
      <c r="E97" s="367">
        <v>64.319999999999993</v>
      </c>
      <c r="F97" s="303">
        <v>42</v>
      </c>
      <c r="G97" s="302">
        <v>4</v>
      </c>
      <c r="H97" s="266">
        <v>43.2</v>
      </c>
      <c r="I97" s="367">
        <v>60.84</v>
      </c>
      <c r="J97" s="303">
        <v>73</v>
      </c>
      <c r="K97" s="302">
        <v>5</v>
      </c>
      <c r="L97" s="266">
        <v>29.6</v>
      </c>
      <c r="M97" s="367">
        <v>62.17</v>
      </c>
      <c r="N97" s="303">
        <v>81</v>
      </c>
      <c r="O97" s="302">
        <v>9</v>
      </c>
      <c r="P97" s="266">
        <v>23.2</v>
      </c>
      <c r="Q97" s="367">
        <v>58.89</v>
      </c>
      <c r="R97" s="303">
        <v>87</v>
      </c>
      <c r="S97" s="302">
        <v>6</v>
      </c>
      <c r="T97" s="266">
        <v>26</v>
      </c>
      <c r="U97" s="367">
        <v>56.57</v>
      </c>
      <c r="V97" s="303">
        <v>82</v>
      </c>
      <c r="W97" s="94">
        <f t="shared" si="5"/>
        <v>365</v>
      </c>
      <c r="X97" s="42"/>
    </row>
    <row r="98" spans="1:24" ht="15" customHeight="1" x14ac:dyDescent="0.25">
      <c r="A98" s="206">
        <v>18</v>
      </c>
      <c r="B98" s="233" t="s">
        <v>136</v>
      </c>
      <c r="C98" s="302"/>
      <c r="D98" s="266"/>
      <c r="E98" s="367">
        <v>64.319999999999993</v>
      </c>
      <c r="F98" s="303">
        <v>97</v>
      </c>
      <c r="G98" s="302">
        <v>4</v>
      </c>
      <c r="H98" s="266">
        <v>62</v>
      </c>
      <c r="I98" s="367">
        <v>60.84</v>
      </c>
      <c r="J98" s="303">
        <v>29</v>
      </c>
      <c r="K98" s="302">
        <v>5</v>
      </c>
      <c r="L98" s="266">
        <v>39</v>
      </c>
      <c r="M98" s="367">
        <v>62.17</v>
      </c>
      <c r="N98" s="303">
        <v>75</v>
      </c>
      <c r="O98" s="302">
        <v>1</v>
      </c>
      <c r="P98" s="266">
        <v>49</v>
      </c>
      <c r="Q98" s="367">
        <v>58.89</v>
      </c>
      <c r="R98" s="303">
        <v>62</v>
      </c>
      <c r="S98" s="302">
        <v>2</v>
      </c>
      <c r="T98" s="266">
        <v>24</v>
      </c>
      <c r="U98" s="367">
        <v>56.57</v>
      </c>
      <c r="V98" s="303">
        <v>86</v>
      </c>
      <c r="W98" s="94">
        <f t="shared" si="5"/>
        <v>349</v>
      </c>
      <c r="X98" s="42"/>
    </row>
    <row r="99" spans="1:24" ht="15" customHeight="1" x14ac:dyDescent="0.25">
      <c r="A99" s="84">
        <v>19</v>
      </c>
      <c r="B99" s="233" t="s">
        <v>137</v>
      </c>
      <c r="C99" s="302">
        <v>6</v>
      </c>
      <c r="D99" s="266">
        <v>81.7</v>
      </c>
      <c r="E99" s="367">
        <v>64.319999999999993</v>
      </c>
      <c r="F99" s="303">
        <v>6</v>
      </c>
      <c r="G99" s="302">
        <v>2</v>
      </c>
      <c r="H99" s="266">
        <v>75</v>
      </c>
      <c r="I99" s="367">
        <v>60.84</v>
      </c>
      <c r="J99" s="303">
        <v>9</v>
      </c>
      <c r="K99" s="302">
        <v>6</v>
      </c>
      <c r="L99" s="266">
        <v>70</v>
      </c>
      <c r="M99" s="367">
        <v>62.17</v>
      </c>
      <c r="N99" s="303">
        <v>22</v>
      </c>
      <c r="O99" s="302">
        <v>4</v>
      </c>
      <c r="P99" s="266">
        <v>49</v>
      </c>
      <c r="Q99" s="367">
        <v>58.89</v>
      </c>
      <c r="R99" s="303">
        <v>63</v>
      </c>
      <c r="S99" s="302">
        <v>7</v>
      </c>
      <c r="T99" s="266">
        <v>54.9</v>
      </c>
      <c r="U99" s="367">
        <v>56.57</v>
      </c>
      <c r="V99" s="303">
        <v>46</v>
      </c>
      <c r="W99" s="94">
        <f t="shared" si="5"/>
        <v>146</v>
      </c>
      <c r="X99" s="42"/>
    </row>
    <row r="100" spans="1:24" ht="15" customHeight="1" x14ac:dyDescent="0.25">
      <c r="A100" s="84">
        <v>20</v>
      </c>
      <c r="B100" s="233" t="s">
        <v>92</v>
      </c>
      <c r="C100" s="302">
        <v>11</v>
      </c>
      <c r="D100" s="266">
        <v>57.7</v>
      </c>
      <c r="E100" s="367">
        <v>64.319999999999993</v>
      </c>
      <c r="F100" s="303">
        <v>49</v>
      </c>
      <c r="G100" s="302">
        <v>16</v>
      </c>
      <c r="H100" s="266">
        <v>45.4</v>
      </c>
      <c r="I100" s="367">
        <v>60.84</v>
      </c>
      <c r="J100" s="303">
        <v>67</v>
      </c>
      <c r="K100" s="302">
        <v>6</v>
      </c>
      <c r="L100" s="266">
        <v>53.5</v>
      </c>
      <c r="M100" s="367">
        <v>62.17</v>
      </c>
      <c r="N100" s="303">
        <v>53</v>
      </c>
      <c r="O100" s="302">
        <v>15</v>
      </c>
      <c r="P100" s="266">
        <v>49.9</v>
      </c>
      <c r="Q100" s="367">
        <v>58.89</v>
      </c>
      <c r="R100" s="303">
        <v>59</v>
      </c>
      <c r="S100" s="302">
        <v>15</v>
      </c>
      <c r="T100" s="266">
        <v>55.3</v>
      </c>
      <c r="U100" s="367">
        <v>56.57</v>
      </c>
      <c r="V100" s="303">
        <v>44</v>
      </c>
      <c r="W100" s="94">
        <f t="shared" si="5"/>
        <v>272</v>
      </c>
      <c r="X100" s="42"/>
    </row>
    <row r="101" spans="1:24" ht="15" customHeight="1" x14ac:dyDescent="0.25">
      <c r="A101" s="84">
        <v>21</v>
      </c>
      <c r="B101" s="233" t="s">
        <v>138</v>
      </c>
      <c r="C101" s="302">
        <v>71</v>
      </c>
      <c r="D101" s="266">
        <v>85.2</v>
      </c>
      <c r="E101" s="367">
        <v>64.319999999999993</v>
      </c>
      <c r="F101" s="303">
        <v>4</v>
      </c>
      <c r="G101" s="302">
        <v>71</v>
      </c>
      <c r="H101" s="266">
        <v>88.8</v>
      </c>
      <c r="I101" s="367">
        <v>60.84</v>
      </c>
      <c r="J101" s="303">
        <v>2</v>
      </c>
      <c r="K101" s="302">
        <v>60</v>
      </c>
      <c r="L101" s="266">
        <v>87.05</v>
      </c>
      <c r="M101" s="367">
        <v>62.17</v>
      </c>
      <c r="N101" s="303">
        <v>3</v>
      </c>
      <c r="O101" s="302">
        <v>78</v>
      </c>
      <c r="P101" s="266">
        <v>84.3</v>
      </c>
      <c r="Q101" s="367">
        <v>58.89</v>
      </c>
      <c r="R101" s="303">
        <v>1</v>
      </c>
      <c r="S101" s="302">
        <v>56</v>
      </c>
      <c r="T101" s="266">
        <v>83.8</v>
      </c>
      <c r="U101" s="367">
        <v>56.57</v>
      </c>
      <c r="V101" s="303">
        <v>1</v>
      </c>
      <c r="W101" s="94">
        <f t="shared" si="5"/>
        <v>11</v>
      </c>
      <c r="X101" s="42"/>
    </row>
    <row r="102" spans="1:24" ht="15" customHeight="1" x14ac:dyDescent="0.25">
      <c r="A102" s="84">
        <v>22</v>
      </c>
      <c r="B102" s="233" t="s">
        <v>91</v>
      </c>
      <c r="C102" s="302">
        <v>6</v>
      </c>
      <c r="D102" s="266">
        <v>50</v>
      </c>
      <c r="E102" s="367">
        <v>64.319999999999993</v>
      </c>
      <c r="F102" s="303">
        <v>69</v>
      </c>
      <c r="G102" s="302">
        <v>9</v>
      </c>
      <c r="H102" s="266">
        <v>65</v>
      </c>
      <c r="I102" s="367">
        <v>60.84</v>
      </c>
      <c r="J102" s="303">
        <v>21</v>
      </c>
      <c r="K102" s="302">
        <v>9</v>
      </c>
      <c r="L102" s="266">
        <v>53.777777777777779</v>
      </c>
      <c r="M102" s="367">
        <v>62.17</v>
      </c>
      <c r="N102" s="303">
        <v>51</v>
      </c>
      <c r="O102" s="302">
        <v>6</v>
      </c>
      <c r="P102" s="266">
        <v>78</v>
      </c>
      <c r="Q102" s="367">
        <v>58.89</v>
      </c>
      <c r="R102" s="303">
        <v>3</v>
      </c>
      <c r="S102" s="302">
        <v>8</v>
      </c>
      <c r="T102" s="266">
        <v>46.3</v>
      </c>
      <c r="U102" s="367">
        <v>56.57</v>
      </c>
      <c r="V102" s="303">
        <v>60</v>
      </c>
      <c r="W102" s="171">
        <f t="shared" si="5"/>
        <v>204</v>
      </c>
      <c r="X102" s="42"/>
    </row>
    <row r="103" spans="1:24" ht="15" customHeight="1" x14ac:dyDescent="0.25">
      <c r="A103" s="84">
        <v>23</v>
      </c>
      <c r="B103" s="233" t="s">
        <v>90</v>
      </c>
      <c r="C103" s="302">
        <v>1</v>
      </c>
      <c r="D103" s="266">
        <v>17</v>
      </c>
      <c r="E103" s="367">
        <v>64.319999999999993</v>
      </c>
      <c r="F103" s="303">
        <v>95</v>
      </c>
      <c r="G103" s="302">
        <v>3</v>
      </c>
      <c r="H103" s="266">
        <v>46.3</v>
      </c>
      <c r="I103" s="367">
        <v>60.84</v>
      </c>
      <c r="J103" s="303">
        <v>66</v>
      </c>
      <c r="K103" s="302"/>
      <c r="L103" s="266"/>
      <c r="M103" s="367">
        <v>62.17</v>
      </c>
      <c r="N103" s="303">
        <v>88</v>
      </c>
      <c r="O103" s="302">
        <v>8</v>
      </c>
      <c r="P103" s="266">
        <v>56.3</v>
      </c>
      <c r="Q103" s="367">
        <v>58.89</v>
      </c>
      <c r="R103" s="303">
        <v>36</v>
      </c>
      <c r="S103" s="302">
        <v>7</v>
      </c>
      <c r="T103" s="266">
        <v>52</v>
      </c>
      <c r="U103" s="367">
        <v>56.57</v>
      </c>
      <c r="V103" s="303">
        <v>50</v>
      </c>
      <c r="W103" s="94">
        <f t="shared" si="5"/>
        <v>335</v>
      </c>
      <c r="X103" s="42"/>
    </row>
    <row r="104" spans="1:24" ht="15" customHeight="1" x14ac:dyDescent="0.25">
      <c r="A104" s="84">
        <v>24</v>
      </c>
      <c r="B104" s="233" t="s">
        <v>89</v>
      </c>
      <c r="C104" s="302">
        <v>13</v>
      </c>
      <c r="D104" s="266">
        <v>66</v>
      </c>
      <c r="E104" s="367">
        <v>64.319999999999993</v>
      </c>
      <c r="F104" s="303">
        <v>32</v>
      </c>
      <c r="G104" s="302">
        <v>22</v>
      </c>
      <c r="H104" s="266">
        <v>61</v>
      </c>
      <c r="I104" s="367">
        <v>60.84</v>
      </c>
      <c r="J104" s="303">
        <v>32</v>
      </c>
      <c r="K104" s="302">
        <v>4</v>
      </c>
      <c r="L104" s="266">
        <v>59</v>
      </c>
      <c r="M104" s="367">
        <v>62.17</v>
      </c>
      <c r="N104" s="303">
        <v>37</v>
      </c>
      <c r="O104" s="302">
        <v>11</v>
      </c>
      <c r="P104" s="266">
        <v>63</v>
      </c>
      <c r="Q104" s="367">
        <v>58.89</v>
      </c>
      <c r="R104" s="303">
        <v>23</v>
      </c>
      <c r="S104" s="302">
        <v>16</v>
      </c>
      <c r="T104" s="266">
        <v>61</v>
      </c>
      <c r="U104" s="367">
        <v>56.57</v>
      </c>
      <c r="V104" s="303">
        <v>30</v>
      </c>
      <c r="W104" s="94">
        <f t="shared" si="5"/>
        <v>154</v>
      </c>
      <c r="X104" s="42"/>
    </row>
    <row r="105" spans="1:24" ht="15" customHeight="1" x14ac:dyDescent="0.25">
      <c r="A105" s="84">
        <v>25</v>
      </c>
      <c r="B105" s="233" t="s">
        <v>88</v>
      </c>
      <c r="C105" s="302">
        <v>21</v>
      </c>
      <c r="D105" s="266">
        <v>58</v>
      </c>
      <c r="E105" s="367">
        <v>64.319999999999993</v>
      </c>
      <c r="F105" s="303">
        <v>47</v>
      </c>
      <c r="G105" s="302">
        <v>20</v>
      </c>
      <c r="H105" s="266">
        <v>65</v>
      </c>
      <c r="I105" s="367">
        <v>60.84</v>
      </c>
      <c r="J105" s="303">
        <v>22</v>
      </c>
      <c r="K105" s="302">
        <v>6</v>
      </c>
      <c r="L105" s="266">
        <v>45.666666666666664</v>
      </c>
      <c r="M105" s="367">
        <v>62.17</v>
      </c>
      <c r="N105" s="303">
        <v>69</v>
      </c>
      <c r="O105" s="302">
        <v>12</v>
      </c>
      <c r="P105" s="266">
        <v>62</v>
      </c>
      <c r="Q105" s="367">
        <v>58.89</v>
      </c>
      <c r="R105" s="303">
        <v>26</v>
      </c>
      <c r="S105" s="302">
        <v>21</v>
      </c>
      <c r="T105" s="266">
        <v>51</v>
      </c>
      <c r="U105" s="367">
        <v>56.57</v>
      </c>
      <c r="V105" s="303">
        <v>54</v>
      </c>
      <c r="W105" s="94">
        <f t="shared" si="5"/>
        <v>218</v>
      </c>
      <c r="X105" s="42"/>
    </row>
    <row r="106" spans="1:24" ht="15" customHeight="1" x14ac:dyDescent="0.25">
      <c r="A106" s="84">
        <v>26</v>
      </c>
      <c r="B106" s="233" t="s">
        <v>8</v>
      </c>
      <c r="C106" s="302">
        <v>50</v>
      </c>
      <c r="D106" s="266">
        <v>70.2</v>
      </c>
      <c r="E106" s="367">
        <v>64.319999999999993</v>
      </c>
      <c r="F106" s="303">
        <v>19</v>
      </c>
      <c r="G106" s="302">
        <v>27</v>
      </c>
      <c r="H106" s="266">
        <v>61.4</v>
      </c>
      <c r="I106" s="367">
        <v>60.84</v>
      </c>
      <c r="J106" s="303">
        <v>31</v>
      </c>
      <c r="K106" s="302">
        <v>24</v>
      </c>
      <c r="L106" s="266">
        <v>56.833333333333336</v>
      </c>
      <c r="M106" s="367">
        <v>62.17</v>
      </c>
      <c r="N106" s="303">
        <v>41</v>
      </c>
      <c r="O106" s="302">
        <v>22</v>
      </c>
      <c r="P106" s="266">
        <v>63</v>
      </c>
      <c r="Q106" s="367">
        <v>58.89</v>
      </c>
      <c r="R106" s="303">
        <v>24</v>
      </c>
      <c r="S106" s="302">
        <v>27</v>
      </c>
      <c r="T106" s="266">
        <v>55</v>
      </c>
      <c r="U106" s="367">
        <v>56.57</v>
      </c>
      <c r="V106" s="303">
        <v>45</v>
      </c>
      <c r="W106" s="94">
        <f t="shared" si="5"/>
        <v>160</v>
      </c>
      <c r="X106" s="42"/>
    </row>
    <row r="107" spans="1:24" s="207" customFormat="1" ht="15" customHeight="1" x14ac:dyDescent="0.25">
      <c r="A107" s="84">
        <v>27</v>
      </c>
      <c r="B107" s="233" t="s">
        <v>62</v>
      </c>
      <c r="C107" s="302">
        <v>5</v>
      </c>
      <c r="D107" s="266">
        <v>51.4</v>
      </c>
      <c r="E107" s="367">
        <v>64.319999999999993</v>
      </c>
      <c r="F107" s="303">
        <v>63</v>
      </c>
      <c r="G107" s="302">
        <v>10</v>
      </c>
      <c r="H107" s="266">
        <v>68.7</v>
      </c>
      <c r="I107" s="367">
        <v>60.84</v>
      </c>
      <c r="J107" s="303">
        <v>15</v>
      </c>
      <c r="K107" s="302">
        <v>23</v>
      </c>
      <c r="L107" s="266">
        <v>68</v>
      </c>
      <c r="M107" s="367">
        <v>62.17</v>
      </c>
      <c r="N107" s="303">
        <v>24</v>
      </c>
      <c r="O107" s="302">
        <v>8</v>
      </c>
      <c r="P107" s="266">
        <v>53.1</v>
      </c>
      <c r="Q107" s="367">
        <v>58.89</v>
      </c>
      <c r="R107" s="303">
        <v>46</v>
      </c>
      <c r="S107" s="302">
        <v>12</v>
      </c>
      <c r="T107" s="266">
        <v>48</v>
      </c>
      <c r="U107" s="367">
        <v>56.57</v>
      </c>
      <c r="V107" s="303">
        <v>57</v>
      </c>
      <c r="W107" s="94">
        <f t="shared" si="5"/>
        <v>205</v>
      </c>
      <c r="X107" s="42"/>
    </row>
    <row r="108" spans="1:24" s="207" customFormat="1" ht="15" customHeight="1" x14ac:dyDescent="0.25">
      <c r="A108" s="84">
        <v>28</v>
      </c>
      <c r="B108" s="233" t="s">
        <v>112</v>
      </c>
      <c r="C108" s="302">
        <v>9</v>
      </c>
      <c r="D108" s="266">
        <v>51.3</v>
      </c>
      <c r="E108" s="367">
        <v>64.319999999999993</v>
      </c>
      <c r="F108" s="303">
        <v>64</v>
      </c>
      <c r="G108" s="302">
        <v>5</v>
      </c>
      <c r="H108" s="266">
        <v>54</v>
      </c>
      <c r="I108" s="367">
        <v>60.84</v>
      </c>
      <c r="J108" s="303">
        <v>46</v>
      </c>
      <c r="K108" s="302">
        <v>3</v>
      </c>
      <c r="L108" s="266">
        <v>51.333333333333336</v>
      </c>
      <c r="M108" s="367">
        <v>62.17</v>
      </c>
      <c r="N108" s="303">
        <v>58</v>
      </c>
      <c r="O108" s="302">
        <v>6</v>
      </c>
      <c r="P108" s="266">
        <v>72</v>
      </c>
      <c r="Q108" s="367">
        <v>58.89</v>
      </c>
      <c r="R108" s="303">
        <v>10</v>
      </c>
      <c r="S108" s="302">
        <v>7</v>
      </c>
      <c r="T108" s="266">
        <v>63.1</v>
      </c>
      <c r="U108" s="367">
        <v>56.57</v>
      </c>
      <c r="V108" s="303">
        <v>22</v>
      </c>
      <c r="W108" s="94">
        <f t="shared" si="5"/>
        <v>200</v>
      </c>
      <c r="X108" s="42"/>
    </row>
    <row r="109" spans="1:24" ht="15" customHeight="1" x14ac:dyDescent="0.25">
      <c r="A109" s="84">
        <v>29</v>
      </c>
      <c r="B109" s="233" t="s">
        <v>166</v>
      </c>
      <c r="C109" s="302">
        <v>12</v>
      </c>
      <c r="D109" s="266">
        <v>70.3</v>
      </c>
      <c r="E109" s="367">
        <v>64.319999999999993</v>
      </c>
      <c r="F109" s="303">
        <v>18</v>
      </c>
      <c r="G109" s="302">
        <v>2</v>
      </c>
      <c r="H109" s="266">
        <v>63</v>
      </c>
      <c r="I109" s="367">
        <v>60.84</v>
      </c>
      <c r="J109" s="303">
        <v>26</v>
      </c>
      <c r="K109" s="302">
        <v>9</v>
      </c>
      <c r="L109" s="266">
        <v>55.888888888888886</v>
      </c>
      <c r="M109" s="367">
        <v>62.17</v>
      </c>
      <c r="N109" s="303">
        <v>45</v>
      </c>
      <c r="O109" s="302">
        <v>3</v>
      </c>
      <c r="P109" s="266">
        <v>40.700000000000003</v>
      </c>
      <c r="Q109" s="367">
        <v>58.89</v>
      </c>
      <c r="R109" s="303">
        <v>74</v>
      </c>
      <c r="S109" s="302">
        <v>4</v>
      </c>
      <c r="T109" s="266">
        <v>26</v>
      </c>
      <c r="U109" s="367">
        <v>56.57</v>
      </c>
      <c r="V109" s="303">
        <v>81</v>
      </c>
      <c r="W109" s="94">
        <f t="shared" si="5"/>
        <v>244</v>
      </c>
      <c r="X109" s="42"/>
    </row>
    <row r="110" spans="1:24" ht="15" customHeight="1" thickBot="1" x14ac:dyDescent="0.3">
      <c r="A110" s="84">
        <v>30</v>
      </c>
      <c r="B110" s="233" t="s">
        <v>167</v>
      </c>
      <c r="C110" s="302">
        <v>2</v>
      </c>
      <c r="D110" s="266">
        <v>40</v>
      </c>
      <c r="E110" s="367">
        <v>64.319999999999993</v>
      </c>
      <c r="F110" s="303">
        <v>83</v>
      </c>
      <c r="G110" s="302">
        <v>8</v>
      </c>
      <c r="H110" s="266">
        <v>52.1</v>
      </c>
      <c r="I110" s="367">
        <v>60.84</v>
      </c>
      <c r="J110" s="303">
        <v>49</v>
      </c>
      <c r="K110" s="302">
        <v>4</v>
      </c>
      <c r="L110" s="266">
        <v>33</v>
      </c>
      <c r="M110" s="367">
        <v>62.17</v>
      </c>
      <c r="N110" s="303">
        <v>79</v>
      </c>
      <c r="O110" s="302">
        <v>4</v>
      </c>
      <c r="P110" s="266">
        <v>52</v>
      </c>
      <c r="Q110" s="367">
        <v>58.89</v>
      </c>
      <c r="R110" s="303">
        <v>54</v>
      </c>
      <c r="S110" s="302"/>
      <c r="T110" s="266"/>
      <c r="U110" s="367">
        <v>56.57</v>
      </c>
      <c r="V110" s="303">
        <v>95</v>
      </c>
      <c r="W110" s="94">
        <f t="shared" si="5"/>
        <v>360</v>
      </c>
      <c r="X110" s="42"/>
    </row>
    <row r="111" spans="1:24" ht="15" customHeight="1" thickBot="1" x14ac:dyDescent="0.3">
      <c r="A111" s="178"/>
      <c r="B111" s="194" t="s">
        <v>101</v>
      </c>
      <c r="C111" s="195">
        <f>SUM(C112:C119)</f>
        <v>67</v>
      </c>
      <c r="D111" s="168">
        <f>AVERAGE(D112:D119)</f>
        <v>57.674285714285716</v>
      </c>
      <c r="E111" s="196">
        <v>64.319999999999993</v>
      </c>
      <c r="F111" s="197"/>
      <c r="G111" s="195">
        <f>SUM(G112:G119)</f>
        <v>55</v>
      </c>
      <c r="H111" s="168">
        <f>AVERAGE(H112:H119)</f>
        <v>57.756249999999994</v>
      </c>
      <c r="I111" s="196">
        <v>60.84</v>
      </c>
      <c r="J111" s="197"/>
      <c r="K111" s="195">
        <f>SUM(K112:K119)</f>
        <v>69</v>
      </c>
      <c r="L111" s="168">
        <f>AVERAGE(L112:L119)</f>
        <v>61.197222222222223</v>
      </c>
      <c r="M111" s="196">
        <v>62.17</v>
      </c>
      <c r="N111" s="197"/>
      <c r="O111" s="195">
        <f>SUM(O112:O119)</f>
        <v>54</v>
      </c>
      <c r="P111" s="168">
        <f>AVERAGE(P112:P119)</f>
        <v>52.349206349206348</v>
      </c>
      <c r="Q111" s="196">
        <v>58.89</v>
      </c>
      <c r="R111" s="197"/>
      <c r="S111" s="195">
        <f>SUM(S112:S119)</f>
        <v>68</v>
      </c>
      <c r="T111" s="168">
        <f>AVERAGE(T112:T119)</f>
        <v>49.607746212121214</v>
      </c>
      <c r="U111" s="196">
        <v>56.57</v>
      </c>
      <c r="V111" s="197"/>
      <c r="W111" s="169"/>
      <c r="X111" s="42"/>
    </row>
    <row r="112" spans="1:24" ht="15" customHeight="1" x14ac:dyDescent="0.25">
      <c r="A112" s="83">
        <v>1</v>
      </c>
      <c r="B112" s="79" t="s">
        <v>53</v>
      </c>
      <c r="C112" s="314">
        <v>9</v>
      </c>
      <c r="D112" s="204">
        <v>53.2</v>
      </c>
      <c r="E112" s="378">
        <v>64.319999999999993</v>
      </c>
      <c r="F112" s="315">
        <v>57</v>
      </c>
      <c r="G112" s="314">
        <v>12</v>
      </c>
      <c r="H112" s="204">
        <v>73.083333333333329</v>
      </c>
      <c r="I112" s="378">
        <v>60.84</v>
      </c>
      <c r="J112" s="315">
        <v>12</v>
      </c>
      <c r="K112" s="314">
        <v>9</v>
      </c>
      <c r="L112" s="204">
        <v>71.777777777777771</v>
      </c>
      <c r="M112" s="378">
        <v>62.17</v>
      </c>
      <c r="N112" s="315">
        <v>19</v>
      </c>
      <c r="O112" s="314">
        <v>9</v>
      </c>
      <c r="P112" s="204">
        <v>66</v>
      </c>
      <c r="Q112" s="378">
        <v>58.89</v>
      </c>
      <c r="R112" s="315">
        <v>19</v>
      </c>
      <c r="S112" s="314">
        <v>11</v>
      </c>
      <c r="T112" s="204">
        <v>63.363636363636367</v>
      </c>
      <c r="U112" s="378">
        <v>56.57</v>
      </c>
      <c r="V112" s="315">
        <v>19</v>
      </c>
      <c r="W112" s="93">
        <f t="shared" ref="W112:W118" si="6">V112+R112+N112+J112+F112</f>
        <v>126</v>
      </c>
      <c r="X112" s="42"/>
    </row>
    <row r="113" spans="1:24" ht="15" customHeight="1" x14ac:dyDescent="0.25">
      <c r="A113" s="84">
        <v>2</v>
      </c>
      <c r="B113" s="149" t="s">
        <v>58</v>
      </c>
      <c r="C113" s="287">
        <v>8</v>
      </c>
      <c r="D113" s="229">
        <v>66.12</v>
      </c>
      <c r="E113" s="358">
        <v>64.319999999999993</v>
      </c>
      <c r="F113" s="288">
        <v>30</v>
      </c>
      <c r="G113" s="287">
        <v>6</v>
      </c>
      <c r="H113" s="229">
        <v>44.833333333333336</v>
      </c>
      <c r="I113" s="358">
        <v>60.84</v>
      </c>
      <c r="J113" s="288">
        <v>69</v>
      </c>
      <c r="K113" s="287">
        <v>10</v>
      </c>
      <c r="L113" s="229">
        <v>64.8</v>
      </c>
      <c r="M113" s="358">
        <v>62.17</v>
      </c>
      <c r="N113" s="288">
        <v>28</v>
      </c>
      <c r="O113" s="287">
        <v>9</v>
      </c>
      <c r="P113" s="229">
        <v>56.222222222222221</v>
      </c>
      <c r="Q113" s="358">
        <v>58.89</v>
      </c>
      <c r="R113" s="288">
        <v>38</v>
      </c>
      <c r="S113" s="287">
        <v>8</v>
      </c>
      <c r="T113" s="229">
        <v>64.125</v>
      </c>
      <c r="U113" s="358">
        <v>56.57</v>
      </c>
      <c r="V113" s="288">
        <v>16</v>
      </c>
      <c r="W113" s="94">
        <f t="shared" si="6"/>
        <v>181</v>
      </c>
      <c r="X113" s="42"/>
    </row>
    <row r="114" spans="1:24" ht="15" customHeight="1" x14ac:dyDescent="0.25">
      <c r="A114" s="203">
        <v>3</v>
      </c>
      <c r="B114" s="57" t="s">
        <v>52</v>
      </c>
      <c r="C114" s="285">
        <v>12</v>
      </c>
      <c r="D114" s="193">
        <v>61.6</v>
      </c>
      <c r="E114" s="357">
        <v>64.319999999999993</v>
      </c>
      <c r="F114" s="286">
        <v>39</v>
      </c>
      <c r="G114" s="285">
        <v>12</v>
      </c>
      <c r="H114" s="193">
        <v>61.5</v>
      </c>
      <c r="I114" s="357">
        <v>60.84</v>
      </c>
      <c r="J114" s="286">
        <v>30</v>
      </c>
      <c r="K114" s="285">
        <v>10</v>
      </c>
      <c r="L114" s="193">
        <v>62.1</v>
      </c>
      <c r="M114" s="357">
        <v>62.17</v>
      </c>
      <c r="N114" s="286">
        <v>32</v>
      </c>
      <c r="O114" s="285">
        <v>10</v>
      </c>
      <c r="P114" s="193">
        <v>63.6</v>
      </c>
      <c r="Q114" s="357">
        <v>58.89</v>
      </c>
      <c r="R114" s="286">
        <v>22</v>
      </c>
      <c r="S114" s="285">
        <v>12</v>
      </c>
      <c r="T114" s="193">
        <v>57.083333333333336</v>
      </c>
      <c r="U114" s="357">
        <v>56.57</v>
      </c>
      <c r="V114" s="286">
        <v>40</v>
      </c>
      <c r="W114" s="94">
        <f t="shared" si="6"/>
        <v>163</v>
      </c>
      <c r="X114" s="42"/>
    </row>
    <row r="115" spans="1:24" ht="15" customHeight="1" x14ac:dyDescent="0.25">
      <c r="A115" s="84">
        <v>4</v>
      </c>
      <c r="B115" s="57" t="s">
        <v>35</v>
      </c>
      <c r="C115" s="285"/>
      <c r="D115" s="193"/>
      <c r="E115" s="357">
        <v>64.319999999999993</v>
      </c>
      <c r="F115" s="286">
        <v>97</v>
      </c>
      <c r="G115" s="285">
        <v>2</v>
      </c>
      <c r="H115" s="193">
        <v>72.5</v>
      </c>
      <c r="I115" s="357">
        <v>60.84</v>
      </c>
      <c r="J115" s="286">
        <v>13</v>
      </c>
      <c r="K115" s="285">
        <v>1</v>
      </c>
      <c r="L115" s="193">
        <v>88</v>
      </c>
      <c r="M115" s="357">
        <v>62.17</v>
      </c>
      <c r="N115" s="286">
        <v>2</v>
      </c>
      <c r="O115" s="285">
        <v>3</v>
      </c>
      <c r="P115" s="193">
        <v>46</v>
      </c>
      <c r="Q115" s="357">
        <v>58.89</v>
      </c>
      <c r="R115" s="286">
        <v>67</v>
      </c>
      <c r="S115" s="285">
        <v>1</v>
      </c>
      <c r="T115" s="193">
        <v>15</v>
      </c>
      <c r="U115" s="357">
        <v>56.57</v>
      </c>
      <c r="V115" s="286">
        <v>90</v>
      </c>
      <c r="W115" s="94">
        <f t="shared" si="6"/>
        <v>269</v>
      </c>
      <c r="X115" s="42"/>
    </row>
    <row r="116" spans="1:24" ht="15" customHeight="1" x14ac:dyDescent="0.25">
      <c r="A116" s="84">
        <v>5</v>
      </c>
      <c r="B116" s="60" t="s">
        <v>87</v>
      </c>
      <c r="C116" s="280">
        <v>16</v>
      </c>
      <c r="D116" s="228">
        <v>68.900000000000006</v>
      </c>
      <c r="E116" s="355">
        <v>64.319999999999993</v>
      </c>
      <c r="F116" s="281">
        <v>24</v>
      </c>
      <c r="G116" s="280">
        <v>5</v>
      </c>
      <c r="H116" s="228">
        <v>64.8</v>
      </c>
      <c r="I116" s="355">
        <v>60.84</v>
      </c>
      <c r="J116" s="281">
        <v>23</v>
      </c>
      <c r="K116" s="280">
        <v>9</v>
      </c>
      <c r="L116" s="228">
        <v>68.400000000000006</v>
      </c>
      <c r="M116" s="355">
        <v>62.17</v>
      </c>
      <c r="N116" s="281">
        <v>23</v>
      </c>
      <c r="O116" s="280">
        <v>7</v>
      </c>
      <c r="P116" s="228">
        <v>56.285714285714285</v>
      </c>
      <c r="Q116" s="355">
        <v>58.89</v>
      </c>
      <c r="R116" s="281">
        <v>37</v>
      </c>
      <c r="S116" s="280">
        <v>5</v>
      </c>
      <c r="T116" s="228">
        <v>58.4</v>
      </c>
      <c r="U116" s="355">
        <v>56.57</v>
      </c>
      <c r="V116" s="281">
        <v>35</v>
      </c>
      <c r="W116" s="161">
        <f t="shared" si="6"/>
        <v>142</v>
      </c>
      <c r="X116" s="42"/>
    </row>
    <row r="117" spans="1:24" ht="15" customHeight="1" x14ac:dyDescent="0.25">
      <c r="A117" s="84">
        <v>6</v>
      </c>
      <c r="B117" s="149" t="s">
        <v>54</v>
      </c>
      <c r="C117" s="287">
        <v>1</v>
      </c>
      <c r="D117" s="229">
        <v>78</v>
      </c>
      <c r="E117" s="358">
        <v>64.319999999999993</v>
      </c>
      <c r="F117" s="288">
        <v>13</v>
      </c>
      <c r="G117" s="287">
        <v>1</v>
      </c>
      <c r="H117" s="229">
        <v>49</v>
      </c>
      <c r="I117" s="358">
        <v>60.84</v>
      </c>
      <c r="J117" s="288">
        <v>62</v>
      </c>
      <c r="K117" s="287">
        <v>2</v>
      </c>
      <c r="L117" s="229">
        <v>43</v>
      </c>
      <c r="M117" s="358">
        <v>62.17</v>
      </c>
      <c r="N117" s="288">
        <v>72</v>
      </c>
      <c r="O117" s="287">
        <v>4</v>
      </c>
      <c r="P117" s="229">
        <v>32</v>
      </c>
      <c r="Q117" s="358">
        <v>58.89</v>
      </c>
      <c r="R117" s="288">
        <v>82</v>
      </c>
      <c r="S117" s="287">
        <v>2</v>
      </c>
      <c r="T117" s="229">
        <v>25.5</v>
      </c>
      <c r="U117" s="358">
        <v>56.57</v>
      </c>
      <c r="V117" s="288">
        <v>83</v>
      </c>
      <c r="W117" s="94">
        <f t="shared" si="6"/>
        <v>312</v>
      </c>
      <c r="X117" s="42"/>
    </row>
    <row r="118" spans="1:24" ht="15" customHeight="1" x14ac:dyDescent="0.25">
      <c r="A118" s="84">
        <v>7</v>
      </c>
      <c r="B118" s="149" t="s">
        <v>108</v>
      </c>
      <c r="C118" s="287">
        <v>19</v>
      </c>
      <c r="D118" s="229">
        <v>52.9</v>
      </c>
      <c r="E118" s="358">
        <v>64.319999999999993</v>
      </c>
      <c r="F118" s="288">
        <v>59</v>
      </c>
      <c r="G118" s="287">
        <v>15</v>
      </c>
      <c r="H118" s="229">
        <v>65.333333333333329</v>
      </c>
      <c r="I118" s="358">
        <v>60.84</v>
      </c>
      <c r="J118" s="288">
        <v>19</v>
      </c>
      <c r="K118" s="287">
        <v>26</v>
      </c>
      <c r="L118" s="229">
        <v>56</v>
      </c>
      <c r="M118" s="358">
        <v>62.17</v>
      </c>
      <c r="N118" s="288">
        <v>44</v>
      </c>
      <c r="O118" s="287">
        <v>7</v>
      </c>
      <c r="P118" s="229">
        <v>60.285714285714285</v>
      </c>
      <c r="Q118" s="358">
        <v>58.89</v>
      </c>
      <c r="R118" s="288">
        <v>27</v>
      </c>
      <c r="S118" s="287">
        <v>25</v>
      </c>
      <c r="T118" s="229">
        <v>59.64</v>
      </c>
      <c r="U118" s="358">
        <v>56.57</v>
      </c>
      <c r="V118" s="288">
        <v>33</v>
      </c>
      <c r="W118" s="94">
        <f t="shared" si="6"/>
        <v>182</v>
      </c>
      <c r="X118" s="42"/>
    </row>
    <row r="119" spans="1:24" ht="15" customHeight="1" thickBot="1" x14ac:dyDescent="0.3">
      <c r="A119" s="85">
        <v>8</v>
      </c>
      <c r="B119" s="69" t="s">
        <v>169</v>
      </c>
      <c r="C119" s="392">
        <v>2</v>
      </c>
      <c r="D119" s="235">
        <v>23</v>
      </c>
      <c r="E119" s="393">
        <v>64.319999999999993</v>
      </c>
      <c r="F119" s="394">
        <v>91</v>
      </c>
      <c r="G119" s="392">
        <v>2</v>
      </c>
      <c r="H119" s="235">
        <v>31</v>
      </c>
      <c r="I119" s="393">
        <v>60.84</v>
      </c>
      <c r="J119" s="394">
        <v>91</v>
      </c>
      <c r="K119" s="392">
        <v>2</v>
      </c>
      <c r="L119" s="235">
        <v>35.5</v>
      </c>
      <c r="M119" s="393">
        <v>62.17</v>
      </c>
      <c r="N119" s="394">
        <v>76</v>
      </c>
      <c r="O119" s="392">
        <v>5</v>
      </c>
      <c r="P119" s="235">
        <v>38.4</v>
      </c>
      <c r="Q119" s="393">
        <v>58.89</v>
      </c>
      <c r="R119" s="394">
        <v>77</v>
      </c>
      <c r="S119" s="392">
        <v>4</v>
      </c>
      <c r="T119" s="235">
        <v>53.75</v>
      </c>
      <c r="U119" s="393">
        <v>56.57</v>
      </c>
      <c r="V119" s="394">
        <v>47</v>
      </c>
      <c r="W119" s="95">
        <f>V119+R119+N119+J119+F119</f>
        <v>382</v>
      </c>
      <c r="X119" s="42"/>
    </row>
    <row r="120" spans="1:24" ht="15" customHeight="1" x14ac:dyDescent="0.25">
      <c r="A120" s="199" t="s">
        <v>105</v>
      </c>
      <c r="B120" s="89"/>
      <c r="C120" s="89"/>
      <c r="D120" s="226">
        <f>AVERAGE(D6:D13,D15:D26,D28:D44,D46:D64,D66:D79,D81:D110,D112:D119)</f>
        <v>56.853958333333317</v>
      </c>
      <c r="E120" s="89"/>
      <c r="F120" s="89"/>
      <c r="G120" s="89"/>
      <c r="H120" s="226">
        <f>AVERAGE(H6:H13,H15:H26,H28:H44,H46:H64,H66:H79,H81:H110,H112:H119)</f>
        <v>53.443745039682533</v>
      </c>
      <c r="I120" s="89"/>
      <c r="J120" s="89"/>
      <c r="K120" s="89"/>
      <c r="L120" s="226">
        <f>AVERAGE(L6:L13,L15:L26,L28:L44,L46:L64,L66:L79,L81:L110,L112:L119)</f>
        <v>56.452928297755882</v>
      </c>
      <c r="M120" s="89"/>
      <c r="N120" s="89"/>
      <c r="O120" s="89"/>
      <c r="P120" s="226">
        <f>AVERAGE(P6:P13,P15:P26,P28:P44,P46:P64,P66:P79,P81:P110,P112:P119)</f>
        <v>51.318704879114783</v>
      </c>
      <c r="Q120" s="89"/>
      <c r="R120" s="89"/>
      <c r="S120" s="89"/>
      <c r="T120" s="226">
        <f>AVERAGE(T6:T13,T15:T26,T28:T44,T46:T64,T66:T79,T81:T110,T112:T119)</f>
        <v>50.074643970096098</v>
      </c>
      <c r="U120" s="89"/>
      <c r="V120" s="89"/>
      <c r="W120" s="88"/>
    </row>
    <row r="121" spans="1:24" x14ac:dyDescent="0.25">
      <c r="A121" s="586" t="s">
        <v>106</v>
      </c>
      <c r="D121" s="5">
        <v>64.319999999999993</v>
      </c>
      <c r="H121" s="5">
        <v>60.84</v>
      </c>
      <c r="L121" s="5">
        <v>62.17</v>
      </c>
      <c r="P121" s="5">
        <v>58.89</v>
      </c>
      <c r="T121" s="5">
        <v>56.57</v>
      </c>
    </row>
  </sheetData>
  <mergeCells count="8">
    <mergeCell ref="W2:W3"/>
    <mergeCell ref="A2:A3"/>
    <mergeCell ref="B2:B3"/>
    <mergeCell ref="S2:V2"/>
    <mergeCell ref="K2:N2"/>
    <mergeCell ref="O2:R2"/>
    <mergeCell ref="G2:J2"/>
    <mergeCell ref="C2:F2"/>
  </mergeCells>
  <conditionalFormatting sqref="T4:T121">
    <cfRule type="cellIs" dxfId="29" priority="3083" operator="equal">
      <formula>$T$120</formula>
    </cfRule>
    <cfRule type="containsBlanks" dxfId="28" priority="3084">
      <formula>LEN(TRIM(T4))=0</formula>
    </cfRule>
    <cfRule type="cellIs" dxfId="27" priority="3085" operator="lessThan">
      <formula>50</formula>
    </cfRule>
    <cfRule type="cellIs" dxfId="26" priority="3086" operator="between">
      <formula>$T$120</formula>
      <formula>50</formula>
    </cfRule>
    <cfRule type="cellIs" dxfId="25" priority="3087" operator="between">
      <formula>74.99</formula>
      <formula>$T$120</formula>
    </cfRule>
    <cfRule type="cellIs" dxfId="24" priority="3088" operator="greaterThanOrEqual">
      <formula>75</formula>
    </cfRule>
  </conditionalFormatting>
  <conditionalFormatting sqref="L4:L121">
    <cfRule type="cellIs" dxfId="23" priority="3095" operator="equal">
      <formula>$L$120</formula>
    </cfRule>
    <cfRule type="containsBlanks" dxfId="22" priority="3096">
      <formula>LEN(TRIM(L4))=0</formula>
    </cfRule>
    <cfRule type="cellIs" dxfId="21" priority="3097" operator="lessThan">
      <formula>50</formula>
    </cfRule>
    <cfRule type="cellIs" dxfId="20" priority="3098" operator="between">
      <formula>$L$120</formula>
      <formula>50</formula>
    </cfRule>
    <cfRule type="cellIs" dxfId="19" priority="3099" operator="between">
      <formula>74.99</formula>
      <formula>$L$120</formula>
    </cfRule>
    <cfRule type="cellIs" dxfId="18" priority="3100" operator="greaterThanOrEqual">
      <formula>75</formula>
    </cfRule>
  </conditionalFormatting>
  <conditionalFormatting sqref="P4:P121">
    <cfRule type="cellIs" dxfId="17" priority="3107" operator="equal">
      <formula>$P$120</formula>
    </cfRule>
    <cfRule type="containsBlanks" dxfId="16" priority="3108">
      <formula>LEN(TRIM(P4))=0</formula>
    </cfRule>
    <cfRule type="cellIs" dxfId="15" priority="3109" operator="lessThan">
      <formula>50</formula>
    </cfRule>
    <cfRule type="cellIs" dxfId="14" priority="3110" operator="between">
      <formula>$P$120</formula>
      <formula>50</formula>
    </cfRule>
    <cfRule type="cellIs" dxfId="13" priority="3111" operator="between">
      <formula>74.99</formula>
      <formula>$P$120</formula>
    </cfRule>
    <cfRule type="cellIs" dxfId="12" priority="3112" operator="greaterThanOrEqual">
      <formula>75</formula>
    </cfRule>
  </conditionalFormatting>
  <conditionalFormatting sqref="H4:H121">
    <cfRule type="cellIs" dxfId="11" priority="7" operator="equal">
      <formula>$H$120</formula>
    </cfRule>
    <cfRule type="containsBlanks" dxfId="10" priority="8">
      <formula>LEN(TRIM(H4))=0</formula>
    </cfRule>
    <cfRule type="cellIs" dxfId="9" priority="9" operator="lessThan">
      <formula>50</formula>
    </cfRule>
    <cfRule type="cellIs" dxfId="8" priority="10" operator="between">
      <formula>$H$120</formula>
      <formula>50</formula>
    </cfRule>
    <cfRule type="cellIs" dxfId="7" priority="11" operator="between">
      <formula>74.99</formula>
      <formula>$H$120</formula>
    </cfRule>
    <cfRule type="cellIs" dxfId="6" priority="12" operator="greaterThanOrEqual">
      <formula>75</formula>
    </cfRule>
  </conditionalFormatting>
  <conditionalFormatting sqref="D4:D121">
    <cfRule type="cellIs" dxfId="5" priority="6" operator="greaterThanOrEqual">
      <formula>75</formula>
    </cfRule>
    <cfRule type="cellIs" dxfId="2" priority="5" operator="between">
      <formula>74.99</formula>
      <formula>$D$120</formula>
    </cfRule>
    <cfRule type="cellIs" dxfId="1" priority="4" operator="between">
      <formula>$D$120</formula>
      <formula>50</formula>
    </cfRule>
    <cfRule type="cellIs" dxfId="4" priority="3" operator="lessThan">
      <formula>50</formula>
    </cfRule>
    <cfRule type="containsBlanks" dxfId="3" priority="2">
      <formula>LEN(TRIM(D4))=0</formula>
    </cfRule>
    <cfRule type="cellIs" dxfId="0" priority="1" operator="equal">
      <formula>$D$120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1"/>
  <sheetViews>
    <sheetView zoomScale="90" zoomScaleNormal="90" workbookViewId="0">
      <selection activeCell="C123" sqref="C123"/>
    </sheetView>
  </sheetViews>
  <sheetFormatPr defaultRowHeight="15" x14ac:dyDescent="0.25"/>
  <cols>
    <col min="1" max="1" width="5.7109375" customWidth="1"/>
    <col min="2" max="2" width="32.140625" customWidth="1"/>
    <col min="3" max="22" width="7.7109375" style="207" customWidth="1"/>
    <col min="23" max="23" width="8.7109375" customWidth="1"/>
    <col min="24" max="24" width="7.7109375" customWidth="1"/>
    <col min="25" max="39" width="8.7109375" customWidth="1"/>
  </cols>
  <sheetData>
    <row r="1" spans="1:26" ht="408.75" customHeight="1" thickBot="1" x14ac:dyDescent="0.3"/>
    <row r="2" spans="1:26" ht="16.5" customHeight="1" x14ac:dyDescent="0.25">
      <c r="A2" s="589" t="s">
        <v>34</v>
      </c>
      <c r="B2" s="591" t="s">
        <v>63</v>
      </c>
      <c r="C2" s="593">
        <v>2025</v>
      </c>
      <c r="D2" s="594"/>
      <c r="E2" s="594"/>
      <c r="F2" s="595"/>
      <c r="G2" s="593">
        <v>2024</v>
      </c>
      <c r="H2" s="594"/>
      <c r="I2" s="594"/>
      <c r="J2" s="595"/>
      <c r="K2" s="593">
        <v>2023</v>
      </c>
      <c r="L2" s="594"/>
      <c r="M2" s="594"/>
      <c r="N2" s="595"/>
      <c r="O2" s="593">
        <v>2022</v>
      </c>
      <c r="P2" s="594"/>
      <c r="Q2" s="594"/>
      <c r="R2" s="595"/>
      <c r="S2" s="593">
        <v>2021</v>
      </c>
      <c r="T2" s="594"/>
      <c r="U2" s="594"/>
      <c r="V2" s="595"/>
      <c r="W2" s="587" t="s">
        <v>74</v>
      </c>
    </row>
    <row r="3" spans="1:26" ht="44.25" customHeight="1" thickBot="1" x14ac:dyDescent="0.3">
      <c r="A3" s="590"/>
      <c r="B3" s="592"/>
      <c r="C3" s="243" t="s">
        <v>82</v>
      </c>
      <c r="D3" s="244" t="s">
        <v>83</v>
      </c>
      <c r="E3" s="349" t="s">
        <v>84</v>
      </c>
      <c r="F3" s="158" t="s">
        <v>73</v>
      </c>
      <c r="G3" s="243" t="s">
        <v>82</v>
      </c>
      <c r="H3" s="244" t="s">
        <v>83</v>
      </c>
      <c r="I3" s="349" t="s">
        <v>84</v>
      </c>
      <c r="J3" s="158" t="s">
        <v>73</v>
      </c>
      <c r="K3" s="243" t="s">
        <v>82</v>
      </c>
      <c r="L3" s="244" t="s">
        <v>83</v>
      </c>
      <c r="M3" s="349" t="s">
        <v>84</v>
      </c>
      <c r="N3" s="158" t="s">
        <v>73</v>
      </c>
      <c r="O3" s="243" t="s">
        <v>82</v>
      </c>
      <c r="P3" s="244" t="s">
        <v>83</v>
      </c>
      <c r="Q3" s="349" t="s">
        <v>84</v>
      </c>
      <c r="R3" s="158" t="s">
        <v>73</v>
      </c>
      <c r="S3" s="243" t="s">
        <v>82</v>
      </c>
      <c r="T3" s="244" t="s">
        <v>83</v>
      </c>
      <c r="U3" s="349" t="s">
        <v>84</v>
      </c>
      <c r="V3" s="158" t="s">
        <v>73</v>
      </c>
      <c r="W3" s="588"/>
    </row>
    <row r="4" spans="1:26" ht="15" customHeight="1" thickBot="1" x14ac:dyDescent="0.3">
      <c r="A4" s="105"/>
      <c r="B4" s="239" t="s">
        <v>102</v>
      </c>
      <c r="C4" s="240">
        <f>C5+C14+C27+C45+C65+C80+C111</f>
        <v>645</v>
      </c>
      <c r="D4" s="241">
        <f>AVERAGE(D6:D13,D15:D26,D28:D44,D46:D64,D66:D79,D81:D110,D112:D119)</f>
        <v>56.85395833333331</v>
      </c>
      <c r="E4" s="348">
        <v>64.319999999999993</v>
      </c>
      <c r="F4" s="242"/>
      <c r="G4" s="240">
        <f>G5+G14+G27+G45+G65+G80+G111</f>
        <v>622</v>
      </c>
      <c r="H4" s="241">
        <f>AVERAGE(H6:H13,H15:H26,H28:H44,H46:H64,H66:H79,H81:H110,H112:H119)</f>
        <v>53.44374503968254</v>
      </c>
      <c r="I4" s="348">
        <v>60.84</v>
      </c>
      <c r="J4" s="242"/>
      <c r="K4" s="240">
        <f>K5+K14+K27+K45+K65+K80+K111</f>
        <v>577</v>
      </c>
      <c r="L4" s="241">
        <f>AVERAGE(L6:L13,L15:L26,L28:L44,L46:L64,L66:L79,L81:L110,L112:L119)</f>
        <v>56.452928297755882</v>
      </c>
      <c r="M4" s="348">
        <v>62.17</v>
      </c>
      <c r="N4" s="242"/>
      <c r="O4" s="240">
        <f>O5+O14+O27+O45+O65+O80+O111</f>
        <v>603</v>
      </c>
      <c r="P4" s="241">
        <f>AVERAGE(P6:P13,P15:P26,P28:P44,P46:P64,P66:P79,P81:P110,P112:P119)</f>
        <v>51.318704879114776</v>
      </c>
      <c r="Q4" s="348">
        <v>58.89</v>
      </c>
      <c r="R4" s="242"/>
      <c r="S4" s="240">
        <f>S5+S14+S27+S45+S65+S80+S111</f>
        <v>657</v>
      </c>
      <c r="T4" s="241">
        <f>AVERAGE(T6:T13,T15:T26,T28:T44,T46:T64,T66:T79,T81:T110,T112:T119)</f>
        <v>50.074643970096098</v>
      </c>
      <c r="U4" s="348">
        <v>56.57</v>
      </c>
      <c r="V4" s="242"/>
      <c r="W4" s="173"/>
      <c r="Y4" s="117"/>
      <c r="Z4" s="33" t="s">
        <v>69</v>
      </c>
    </row>
    <row r="5" spans="1:26" ht="15" customHeight="1" thickBot="1" x14ac:dyDescent="0.3">
      <c r="A5" s="105"/>
      <c r="B5" s="172" t="s">
        <v>95</v>
      </c>
      <c r="C5" s="174">
        <f>SUM(C6:C13)</f>
        <v>39</v>
      </c>
      <c r="D5" s="180">
        <f>AVERAGE(D6:D13)</f>
        <v>68.275000000000006</v>
      </c>
      <c r="E5" s="175">
        <v>64.319999999999993</v>
      </c>
      <c r="F5" s="176"/>
      <c r="G5" s="174">
        <f>SUM(G6:G13)</f>
        <v>60</v>
      </c>
      <c r="H5" s="180">
        <f>AVERAGE(H6:H13)</f>
        <v>59.48869047619047</v>
      </c>
      <c r="I5" s="175">
        <v>60.84</v>
      </c>
      <c r="J5" s="176"/>
      <c r="K5" s="174">
        <f>SUM(K6:K13)</f>
        <v>35</v>
      </c>
      <c r="L5" s="180">
        <f>AVERAGE(L6:L13)</f>
        <v>61.758333333333333</v>
      </c>
      <c r="M5" s="175">
        <v>62.17</v>
      </c>
      <c r="N5" s="176"/>
      <c r="O5" s="174">
        <f>SUM(O6:O13)</f>
        <v>57</v>
      </c>
      <c r="P5" s="180">
        <f>AVERAGE(P6:P13)</f>
        <v>56.493075980392163</v>
      </c>
      <c r="Q5" s="175">
        <v>58.89</v>
      </c>
      <c r="R5" s="176"/>
      <c r="S5" s="174">
        <f>SUM(S6:S13)</f>
        <v>57</v>
      </c>
      <c r="T5" s="180">
        <f>AVERAGE(T6:T13)</f>
        <v>55.094320436507935</v>
      </c>
      <c r="U5" s="175">
        <v>56.57</v>
      </c>
      <c r="V5" s="176"/>
      <c r="W5" s="173"/>
      <c r="Y5" s="118"/>
      <c r="Z5" s="33" t="s">
        <v>70</v>
      </c>
    </row>
    <row r="6" spans="1:26" ht="15" customHeight="1" x14ac:dyDescent="0.25">
      <c r="A6" s="170">
        <v>1</v>
      </c>
      <c r="B6" s="151" t="s">
        <v>43</v>
      </c>
      <c r="C6" s="267">
        <v>1</v>
      </c>
      <c r="D6" s="276">
        <v>99</v>
      </c>
      <c r="E6" s="350">
        <v>64.319999999999993</v>
      </c>
      <c r="F6" s="269">
        <v>1</v>
      </c>
      <c r="G6" s="267">
        <v>14</v>
      </c>
      <c r="H6" s="276">
        <v>41.142857142857146</v>
      </c>
      <c r="I6" s="350">
        <v>60.84</v>
      </c>
      <c r="J6" s="269">
        <v>78</v>
      </c>
      <c r="K6" s="267">
        <v>11</v>
      </c>
      <c r="L6" s="276">
        <v>53</v>
      </c>
      <c r="M6" s="350">
        <v>62.17</v>
      </c>
      <c r="N6" s="269">
        <v>55</v>
      </c>
      <c r="O6" s="267">
        <v>12</v>
      </c>
      <c r="P6" s="276">
        <v>58.5</v>
      </c>
      <c r="Q6" s="350">
        <v>58.89</v>
      </c>
      <c r="R6" s="269">
        <v>31</v>
      </c>
      <c r="S6" s="267">
        <v>14</v>
      </c>
      <c r="T6" s="276">
        <v>63.214285714285715</v>
      </c>
      <c r="U6" s="350">
        <v>56.57</v>
      </c>
      <c r="V6" s="269">
        <v>21</v>
      </c>
      <c r="W6" s="171">
        <f t="shared" ref="W6:W13" si="0">V6+R6+N6+J6+F6</f>
        <v>186</v>
      </c>
      <c r="X6" s="42"/>
      <c r="Y6" s="397"/>
      <c r="Z6" s="33" t="s">
        <v>71</v>
      </c>
    </row>
    <row r="7" spans="1:26" ht="15" customHeight="1" x14ac:dyDescent="0.25">
      <c r="A7" s="81">
        <v>2</v>
      </c>
      <c r="B7" s="61" t="s">
        <v>94</v>
      </c>
      <c r="C7" s="270">
        <v>1</v>
      </c>
      <c r="D7" s="192">
        <v>86</v>
      </c>
      <c r="E7" s="351">
        <v>64.319999999999993</v>
      </c>
      <c r="F7" s="271">
        <v>3</v>
      </c>
      <c r="G7" s="270">
        <v>1</v>
      </c>
      <c r="H7" s="192">
        <v>86</v>
      </c>
      <c r="I7" s="351">
        <v>60.84</v>
      </c>
      <c r="J7" s="271">
        <v>3</v>
      </c>
      <c r="K7" s="270"/>
      <c r="L7" s="192"/>
      <c r="M7" s="351">
        <v>62.17</v>
      </c>
      <c r="N7" s="271">
        <v>88</v>
      </c>
      <c r="O7" s="270">
        <v>4</v>
      </c>
      <c r="P7" s="192">
        <v>56.5</v>
      </c>
      <c r="Q7" s="351">
        <v>58.89</v>
      </c>
      <c r="R7" s="271">
        <v>35</v>
      </c>
      <c r="S7" s="270">
        <v>4</v>
      </c>
      <c r="T7" s="192">
        <v>47.25</v>
      </c>
      <c r="U7" s="351">
        <v>56.57</v>
      </c>
      <c r="V7" s="271">
        <v>58</v>
      </c>
      <c r="W7" s="94">
        <f t="shared" si="0"/>
        <v>187</v>
      </c>
      <c r="X7" s="42"/>
      <c r="Y7" s="34"/>
      <c r="Z7" s="33" t="s">
        <v>72</v>
      </c>
    </row>
    <row r="8" spans="1:26" ht="15" customHeight="1" x14ac:dyDescent="0.25">
      <c r="A8" s="81">
        <v>3</v>
      </c>
      <c r="B8" s="61" t="s">
        <v>41</v>
      </c>
      <c r="C8" s="270">
        <v>20</v>
      </c>
      <c r="D8" s="192">
        <v>78.900000000000006</v>
      </c>
      <c r="E8" s="351">
        <v>64.319999999999993</v>
      </c>
      <c r="F8" s="271">
        <v>11</v>
      </c>
      <c r="G8" s="270">
        <v>28</v>
      </c>
      <c r="H8" s="192">
        <v>80.099999999999994</v>
      </c>
      <c r="I8" s="351">
        <v>60.84</v>
      </c>
      <c r="J8" s="271">
        <v>6</v>
      </c>
      <c r="K8" s="270">
        <v>9</v>
      </c>
      <c r="L8" s="192">
        <v>79.7</v>
      </c>
      <c r="M8" s="351">
        <v>62.17</v>
      </c>
      <c r="N8" s="271">
        <v>8</v>
      </c>
      <c r="O8" s="270">
        <v>17</v>
      </c>
      <c r="P8" s="192">
        <v>70.352941176470594</v>
      </c>
      <c r="Q8" s="351">
        <v>58.89</v>
      </c>
      <c r="R8" s="271">
        <v>12</v>
      </c>
      <c r="S8" s="270">
        <v>16</v>
      </c>
      <c r="T8" s="192">
        <v>67.8125</v>
      </c>
      <c r="U8" s="351">
        <v>56.57</v>
      </c>
      <c r="V8" s="271">
        <v>11</v>
      </c>
      <c r="W8" s="94">
        <f t="shared" si="0"/>
        <v>48</v>
      </c>
      <c r="X8" s="42"/>
    </row>
    <row r="9" spans="1:26" ht="15" customHeight="1" x14ac:dyDescent="0.25">
      <c r="A9" s="81">
        <v>4</v>
      </c>
      <c r="B9" s="61" t="s">
        <v>118</v>
      </c>
      <c r="C9" s="270">
        <v>4</v>
      </c>
      <c r="D9" s="192">
        <v>70</v>
      </c>
      <c r="E9" s="351">
        <v>64.319999999999993</v>
      </c>
      <c r="F9" s="271">
        <v>20</v>
      </c>
      <c r="G9" s="270">
        <v>1</v>
      </c>
      <c r="H9" s="192">
        <v>62</v>
      </c>
      <c r="I9" s="351">
        <v>60.84</v>
      </c>
      <c r="J9" s="271">
        <v>27</v>
      </c>
      <c r="K9" s="270">
        <v>3</v>
      </c>
      <c r="L9" s="192">
        <v>47</v>
      </c>
      <c r="M9" s="351">
        <v>62.17</v>
      </c>
      <c r="N9" s="271">
        <v>63</v>
      </c>
      <c r="O9" s="270">
        <v>3</v>
      </c>
      <c r="P9" s="192">
        <v>40</v>
      </c>
      <c r="Q9" s="351">
        <v>58.89</v>
      </c>
      <c r="R9" s="271">
        <v>75</v>
      </c>
      <c r="S9" s="270">
        <v>3</v>
      </c>
      <c r="T9" s="192">
        <v>57</v>
      </c>
      <c r="U9" s="351">
        <v>56.57</v>
      </c>
      <c r="V9" s="271">
        <v>41</v>
      </c>
      <c r="W9" s="94">
        <f t="shared" si="0"/>
        <v>226</v>
      </c>
      <c r="X9" s="42"/>
    </row>
    <row r="10" spans="1:26" ht="15" customHeight="1" x14ac:dyDescent="0.25">
      <c r="A10" s="81">
        <v>5</v>
      </c>
      <c r="B10" s="61" t="s">
        <v>44</v>
      </c>
      <c r="C10" s="270">
        <v>5</v>
      </c>
      <c r="D10" s="192">
        <v>61</v>
      </c>
      <c r="E10" s="351">
        <v>64.319999999999993</v>
      </c>
      <c r="F10" s="271">
        <v>40</v>
      </c>
      <c r="G10" s="270">
        <v>5</v>
      </c>
      <c r="H10" s="192">
        <v>49.2</v>
      </c>
      <c r="I10" s="351">
        <v>60.84</v>
      </c>
      <c r="J10" s="271">
        <v>58</v>
      </c>
      <c r="K10" s="270">
        <v>4</v>
      </c>
      <c r="L10" s="192">
        <v>50.75</v>
      </c>
      <c r="M10" s="351">
        <v>62.17</v>
      </c>
      <c r="N10" s="271">
        <v>59</v>
      </c>
      <c r="O10" s="270">
        <v>8</v>
      </c>
      <c r="P10" s="192">
        <v>44.625</v>
      </c>
      <c r="Q10" s="351">
        <v>58.89</v>
      </c>
      <c r="R10" s="271">
        <v>70</v>
      </c>
      <c r="S10" s="270">
        <v>9</v>
      </c>
      <c r="T10" s="192">
        <v>51.777777777777779</v>
      </c>
      <c r="U10" s="351">
        <v>56.57</v>
      </c>
      <c r="V10" s="271">
        <v>51</v>
      </c>
      <c r="W10" s="94">
        <f t="shared" si="0"/>
        <v>278</v>
      </c>
      <c r="X10" s="42"/>
    </row>
    <row r="11" spans="1:26" ht="15" customHeight="1" x14ac:dyDescent="0.25">
      <c r="A11" s="81">
        <v>6</v>
      </c>
      <c r="B11" s="61" t="s">
        <v>171</v>
      </c>
      <c r="C11" s="270">
        <v>3</v>
      </c>
      <c r="D11" s="192">
        <v>60.3</v>
      </c>
      <c r="E11" s="351">
        <v>64.319999999999993</v>
      </c>
      <c r="F11" s="271">
        <v>41</v>
      </c>
      <c r="G11" s="270">
        <v>3</v>
      </c>
      <c r="H11" s="192">
        <v>74.333333333333329</v>
      </c>
      <c r="I11" s="351">
        <v>60.84</v>
      </c>
      <c r="J11" s="271">
        <v>10</v>
      </c>
      <c r="K11" s="270">
        <v>6</v>
      </c>
      <c r="L11" s="192">
        <v>54.1</v>
      </c>
      <c r="M11" s="351">
        <v>62.17</v>
      </c>
      <c r="N11" s="271">
        <v>49</v>
      </c>
      <c r="O11" s="270">
        <v>6</v>
      </c>
      <c r="P11" s="192">
        <v>76.166666666666671</v>
      </c>
      <c r="Q11" s="351">
        <v>58.89</v>
      </c>
      <c r="R11" s="271">
        <v>5</v>
      </c>
      <c r="S11" s="270">
        <v>7</v>
      </c>
      <c r="T11" s="192">
        <v>63.7</v>
      </c>
      <c r="U11" s="351">
        <v>56.57</v>
      </c>
      <c r="V11" s="271">
        <v>17</v>
      </c>
      <c r="W11" s="94">
        <f t="shared" si="0"/>
        <v>122</v>
      </c>
      <c r="X11" s="42"/>
    </row>
    <row r="12" spans="1:26" ht="15" customHeight="1" x14ac:dyDescent="0.25">
      <c r="A12" s="81">
        <v>7</v>
      </c>
      <c r="B12" s="151" t="s">
        <v>119</v>
      </c>
      <c r="C12" s="272">
        <v>3</v>
      </c>
      <c r="D12" s="227">
        <v>55</v>
      </c>
      <c r="E12" s="352">
        <v>64.319999999999993</v>
      </c>
      <c r="F12" s="273">
        <v>52</v>
      </c>
      <c r="G12" s="272">
        <v>3</v>
      </c>
      <c r="H12" s="227">
        <v>35.333333333333336</v>
      </c>
      <c r="I12" s="352">
        <v>60.84</v>
      </c>
      <c r="J12" s="273">
        <v>85</v>
      </c>
      <c r="K12" s="272"/>
      <c r="L12" s="227"/>
      <c r="M12" s="352">
        <v>62.17</v>
      </c>
      <c r="N12" s="273">
        <v>88</v>
      </c>
      <c r="O12" s="272">
        <v>2</v>
      </c>
      <c r="P12" s="227">
        <v>53</v>
      </c>
      <c r="Q12" s="352">
        <v>58.89</v>
      </c>
      <c r="R12" s="273">
        <v>47</v>
      </c>
      <c r="S12" s="272">
        <v>2</v>
      </c>
      <c r="T12" s="227">
        <v>52.5</v>
      </c>
      <c r="U12" s="352">
        <v>56.57</v>
      </c>
      <c r="V12" s="273">
        <v>49</v>
      </c>
      <c r="W12" s="94">
        <f t="shared" si="0"/>
        <v>321</v>
      </c>
      <c r="X12" s="42"/>
    </row>
    <row r="13" spans="1:26" ht="15" customHeight="1" thickBot="1" x14ac:dyDescent="0.3">
      <c r="A13" s="162">
        <v>8</v>
      </c>
      <c r="B13" s="61" t="s">
        <v>117</v>
      </c>
      <c r="C13" s="274">
        <v>2</v>
      </c>
      <c r="D13" s="277">
        <v>36</v>
      </c>
      <c r="E13" s="353">
        <v>64.319999999999993</v>
      </c>
      <c r="F13" s="275">
        <v>87</v>
      </c>
      <c r="G13" s="274">
        <v>5</v>
      </c>
      <c r="H13" s="277">
        <v>47.8</v>
      </c>
      <c r="I13" s="353">
        <v>60.84</v>
      </c>
      <c r="J13" s="275">
        <v>63</v>
      </c>
      <c r="K13" s="274">
        <v>2</v>
      </c>
      <c r="L13" s="277">
        <v>86</v>
      </c>
      <c r="M13" s="353">
        <v>62.17</v>
      </c>
      <c r="N13" s="275">
        <v>4</v>
      </c>
      <c r="O13" s="274">
        <v>5</v>
      </c>
      <c r="P13" s="277">
        <v>52.8</v>
      </c>
      <c r="Q13" s="353">
        <v>58.89</v>
      </c>
      <c r="R13" s="275">
        <v>49</v>
      </c>
      <c r="S13" s="274">
        <v>2</v>
      </c>
      <c r="T13" s="277">
        <v>37.5</v>
      </c>
      <c r="U13" s="353">
        <v>56.57</v>
      </c>
      <c r="V13" s="275">
        <v>71</v>
      </c>
      <c r="W13" s="161">
        <f t="shared" si="0"/>
        <v>274</v>
      </c>
      <c r="X13" s="42"/>
    </row>
    <row r="14" spans="1:26" ht="15" customHeight="1" thickBot="1" x14ac:dyDescent="0.3">
      <c r="A14" s="163"/>
      <c r="B14" s="164" t="s">
        <v>96</v>
      </c>
      <c r="C14" s="165">
        <f>SUM(C15:C26)</f>
        <v>35</v>
      </c>
      <c r="D14" s="177">
        <f>AVERAGE(D15:D26)</f>
        <v>54.55</v>
      </c>
      <c r="E14" s="166">
        <v>64.319999999999993</v>
      </c>
      <c r="F14" s="167"/>
      <c r="G14" s="165">
        <f>SUM(G15:G26)</f>
        <v>44</v>
      </c>
      <c r="H14" s="177">
        <f>AVERAGE(H15:H26)</f>
        <v>54.866666666666667</v>
      </c>
      <c r="I14" s="166">
        <v>60.84</v>
      </c>
      <c r="J14" s="167"/>
      <c r="K14" s="165">
        <f>SUM(K15:K26)</f>
        <v>39</v>
      </c>
      <c r="L14" s="177">
        <f>AVERAGE(L15:L26)</f>
        <v>60.837499999999999</v>
      </c>
      <c r="M14" s="166">
        <v>62.17</v>
      </c>
      <c r="N14" s="167"/>
      <c r="O14" s="165">
        <f>SUM(O15:O26)</f>
        <v>47</v>
      </c>
      <c r="P14" s="177">
        <f>AVERAGE(P15:P26)</f>
        <v>52.875</v>
      </c>
      <c r="Q14" s="166">
        <v>58.89</v>
      </c>
      <c r="R14" s="167"/>
      <c r="S14" s="165">
        <f>SUM(S15:S26)</f>
        <v>58</v>
      </c>
      <c r="T14" s="177">
        <f>AVERAGE(T15:T26)</f>
        <v>42.436363636363637</v>
      </c>
      <c r="U14" s="166">
        <v>56.57</v>
      </c>
      <c r="V14" s="167"/>
      <c r="W14" s="169"/>
      <c r="X14" s="42"/>
    </row>
    <row r="15" spans="1:26" ht="15" customHeight="1" x14ac:dyDescent="0.25">
      <c r="A15" s="78">
        <v>1</v>
      </c>
      <c r="B15" s="61" t="s">
        <v>144</v>
      </c>
      <c r="C15" s="278">
        <v>5</v>
      </c>
      <c r="D15" s="282">
        <v>89.4</v>
      </c>
      <c r="E15" s="354">
        <v>64.319999999999993</v>
      </c>
      <c r="F15" s="279">
        <v>2</v>
      </c>
      <c r="G15" s="278">
        <v>5</v>
      </c>
      <c r="H15" s="282">
        <v>68.400000000000006</v>
      </c>
      <c r="I15" s="354">
        <v>60.84</v>
      </c>
      <c r="J15" s="279">
        <v>16</v>
      </c>
      <c r="K15" s="278">
        <v>3</v>
      </c>
      <c r="L15" s="282">
        <v>53.7</v>
      </c>
      <c r="M15" s="354">
        <v>62.17</v>
      </c>
      <c r="N15" s="279">
        <v>52</v>
      </c>
      <c r="O15" s="278">
        <v>5</v>
      </c>
      <c r="P15" s="282">
        <v>46</v>
      </c>
      <c r="Q15" s="354">
        <v>58.89</v>
      </c>
      <c r="R15" s="279">
        <v>66</v>
      </c>
      <c r="S15" s="278">
        <v>6</v>
      </c>
      <c r="T15" s="282">
        <v>44.7</v>
      </c>
      <c r="U15" s="354">
        <v>56.57</v>
      </c>
      <c r="V15" s="279">
        <v>62</v>
      </c>
      <c r="W15" s="93">
        <f t="shared" ref="W15:W26" si="1">V15+R15+N15+J15+F15</f>
        <v>198</v>
      </c>
      <c r="X15" s="42"/>
    </row>
    <row r="16" spans="1:26" ht="15" customHeight="1" x14ac:dyDescent="0.25">
      <c r="A16" s="81">
        <v>2</v>
      </c>
      <c r="B16" s="61" t="s">
        <v>29</v>
      </c>
      <c r="C16" s="270">
        <v>3</v>
      </c>
      <c r="D16" s="192">
        <v>74.599999999999994</v>
      </c>
      <c r="E16" s="351">
        <v>64.319999999999993</v>
      </c>
      <c r="F16" s="271">
        <v>14</v>
      </c>
      <c r="G16" s="270">
        <v>11</v>
      </c>
      <c r="H16" s="192">
        <v>49</v>
      </c>
      <c r="I16" s="351">
        <v>60.84</v>
      </c>
      <c r="J16" s="271">
        <v>60</v>
      </c>
      <c r="K16" s="270">
        <v>6</v>
      </c>
      <c r="L16" s="192">
        <v>75.3</v>
      </c>
      <c r="M16" s="351">
        <v>62.17</v>
      </c>
      <c r="N16" s="271">
        <v>13</v>
      </c>
      <c r="O16" s="270">
        <v>7</v>
      </c>
      <c r="P16" s="192">
        <v>57</v>
      </c>
      <c r="Q16" s="351">
        <v>58.89</v>
      </c>
      <c r="R16" s="271">
        <v>34</v>
      </c>
      <c r="S16" s="270">
        <v>1</v>
      </c>
      <c r="T16" s="192">
        <v>39</v>
      </c>
      <c r="U16" s="351">
        <v>56.57</v>
      </c>
      <c r="V16" s="271">
        <v>70</v>
      </c>
      <c r="W16" s="94">
        <f t="shared" si="1"/>
        <v>191</v>
      </c>
      <c r="X16" s="42"/>
    </row>
    <row r="17" spans="1:24" ht="15" customHeight="1" x14ac:dyDescent="0.25">
      <c r="A17" s="81">
        <v>3</v>
      </c>
      <c r="B17" s="61" t="s">
        <v>120</v>
      </c>
      <c r="C17" s="270">
        <v>6</v>
      </c>
      <c r="D17" s="192">
        <v>69.2</v>
      </c>
      <c r="E17" s="351">
        <v>64.319999999999993</v>
      </c>
      <c r="F17" s="271">
        <v>23</v>
      </c>
      <c r="G17" s="270">
        <v>3</v>
      </c>
      <c r="H17" s="192">
        <v>59</v>
      </c>
      <c r="I17" s="351">
        <v>60.84</v>
      </c>
      <c r="J17" s="271">
        <v>36</v>
      </c>
      <c r="K17" s="270">
        <v>2</v>
      </c>
      <c r="L17" s="192">
        <v>46.5</v>
      </c>
      <c r="M17" s="351">
        <v>62.17</v>
      </c>
      <c r="N17" s="271">
        <v>68</v>
      </c>
      <c r="O17" s="270">
        <v>4</v>
      </c>
      <c r="P17" s="192">
        <v>54.5</v>
      </c>
      <c r="Q17" s="351">
        <v>58.89</v>
      </c>
      <c r="R17" s="271">
        <v>43</v>
      </c>
      <c r="S17" s="270">
        <v>3</v>
      </c>
      <c r="T17" s="192">
        <v>34.299999999999997</v>
      </c>
      <c r="U17" s="351">
        <v>56.57</v>
      </c>
      <c r="V17" s="271">
        <v>77</v>
      </c>
      <c r="W17" s="94">
        <f t="shared" si="1"/>
        <v>247</v>
      </c>
      <c r="X17" s="42"/>
    </row>
    <row r="18" spans="1:24" ht="15" customHeight="1" x14ac:dyDescent="0.25">
      <c r="A18" s="81">
        <v>4</v>
      </c>
      <c r="B18" s="61" t="s">
        <v>145</v>
      </c>
      <c r="C18" s="270">
        <v>2</v>
      </c>
      <c r="D18" s="192">
        <v>59</v>
      </c>
      <c r="E18" s="351">
        <v>64.319999999999993</v>
      </c>
      <c r="F18" s="271">
        <v>43</v>
      </c>
      <c r="G18" s="270">
        <v>8</v>
      </c>
      <c r="H18" s="192">
        <v>78</v>
      </c>
      <c r="I18" s="351">
        <v>60.84</v>
      </c>
      <c r="J18" s="271">
        <v>7</v>
      </c>
      <c r="K18" s="270">
        <v>7</v>
      </c>
      <c r="L18" s="192">
        <v>57</v>
      </c>
      <c r="M18" s="351">
        <v>62.17</v>
      </c>
      <c r="N18" s="271">
        <v>39</v>
      </c>
      <c r="O18" s="270"/>
      <c r="P18" s="192"/>
      <c r="Q18" s="351">
        <v>58.89</v>
      </c>
      <c r="R18" s="271">
        <v>95</v>
      </c>
      <c r="S18" s="270">
        <v>5</v>
      </c>
      <c r="T18" s="192">
        <v>72</v>
      </c>
      <c r="U18" s="351">
        <v>56.57</v>
      </c>
      <c r="V18" s="271">
        <v>8</v>
      </c>
      <c r="W18" s="94">
        <f t="shared" si="1"/>
        <v>192</v>
      </c>
      <c r="X18" s="42"/>
    </row>
    <row r="19" spans="1:24" ht="15" customHeight="1" x14ac:dyDescent="0.25">
      <c r="A19" s="81">
        <v>5</v>
      </c>
      <c r="B19" s="60" t="s">
        <v>30</v>
      </c>
      <c r="C19" s="280">
        <v>7</v>
      </c>
      <c r="D19" s="228">
        <v>54.7</v>
      </c>
      <c r="E19" s="355">
        <v>64.319999999999993</v>
      </c>
      <c r="F19" s="281">
        <v>54</v>
      </c>
      <c r="G19" s="280">
        <v>7</v>
      </c>
      <c r="H19" s="228">
        <v>63.1</v>
      </c>
      <c r="I19" s="355">
        <v>60.84</v>
      </c>
      <c r="J19" s="281">
        <v>24</v>
      </c>
      <c r="K19" s="280">
        <v>5</v>
      </c>
      <c r="L19" s="228">
        <v>82.8</v>
      </c>
      <c r="M19" s="355">
        <v>62.17</v>
      </c>
      <c r="N19" s="281">
        <v>6</v>
      </c>
      <c r="O19" s="280">
        <v>12</v>
      </c>
      <c r="P19" s="228">
        <v>62.7</v>
      </c>
      <c r="Q19" s="355">
        <v>58.89</v>
      </c>
      <c r="R19" s="281">
        <v>25</v>
      </c>
      <c r="S19" s="280">
        <v>12</v>
      </c>
      <c r="T19" s="228">
        <v>65.3</v>
      </c>
      <c r="U19" s="355">
        <v>56.57</v>
      </c>
      <c r="V19" s="281">
        <v>14</v>
      </c>
      <c r="W19" s="94">
        <f t="shared" si="1"/>
        <v>123</v>
      </c>
      <c r="X19" s="42"/>
    </row>
    <row r="20" spans="1:24" ht="15" customHeight="1" x14ac:dyDescent="0.25">
      <c r="A20" s="81">
        <v>6</v>
      </c>
      <c r="B20" s="61" t="s">
        <v>27</v>
      </c>
      <c r="C20" s="270">
        <v>4</v>
      </c>
      <c r="D20" s="192">
        <v>52.3</v>
      </c>
      <c r="E20" s="351">
        <v>64.319999999999993</v>
      </c>
      <c r="F20" s="271">
        <v>60</v>
      </c>
      <c r="G20" s="270">
        <v>3</v>
      </c>
      <c r="H20" s="192">
        <v>32</v>
      </c>
      <c r="I20" s="351">
        <v>60.84</v>
      </c>
      <c r="J20" s="271">
        <v>87</v>
      </c>
      <c r="K20" s="270">
        <v>1</v>
      </c>
      <c r="L20" s="192">
        <v>62</v>
      </c>
      <c r="M20" s="351">
        <v>62.17</v>
      </c>
      <c r="N20" s="271">
        <v>33</v>
      </c>
      <c r="O20" s="270">
        <v>1</v>
      </c>
      <c r="P20" s="192">
        <v>14</v>
      </c>
      <c r="Q20" s="351">
        <v>58.89</v>
      </c>
      <c r="R20" s="271">
        <v>90</v>
      </c>
      <c r="S20" s="270">
        <v>5</v>
      </c>
      <c r="T20" s="192">
        <v>39.4</v>
      </c>
      <c r="U20" s="351">
        <v>56.57</v>
      </c>
      <c r="V20" s="271">
        <v>68</v>
      </c>
      <c r="W20" s="94">
        <f t="shared" si="1"/>
        <v>338</v>
      </c>
      <c r="X20" s="42"/>
    </row>
    <row r="21" spans="1:24" s="207" customFormat="1" ht="15" customHeight="1" x14ac:dyDescent="0.25">
      <c r="A21" s="81">
        <v>7</v>
      </c>
      <c r="B21" s="61" t="s">
        <v>146</v>
      </c>
      <c r="C21" s="270">
        <v>2</v>
      </c>
      <c r="D21" s="192">
        <v>50</v>
      </c>
      <c r="E21" s="351">
        <v>64.319999999999993</v>
      </c>
      <c r="F21" s="271">
        <v>68</v>
      </c>
      <c r="G21" s="270"/>
      <c r="H21" s="192"/>
      <c r="I21" s="351">
        <v>60.84</v>
      </c>
      <c r="J21" s="271">
        <v>97</v>
      </c>
      <c r="K21" s="270">
        <v>1</v>
      </c>
      <c r="L21" s="192">
        <v>57</v>
      </c>
      <c r="M21" s="351">
        <v>62.17</v>
      </c>
      <c r="N21" s="271">
        <v>40</v>
      </c>
      <c r="O21" s="270"/>
      <c r="P21" s="192"/>
      <c r="Q21" s="351">
        <v>58.89</v>
      </c>
      <c r="R21" s="271">
        <v>95</v>
      </c>
      <c r="S21" s="270">
        <v>2</v>
      </c>
      <c r="T21" s="192">
        <v>24</v>
      </c>
      <c r="U21" s="351">
        <v>56.57</v>
      </c>
      <c r="V21" s="271">
        <v>85</v>
      </c>
      <c r="W21" s="94">
        <f t="shared" si="1"/>
        <v>385</v>
      </c>
      <c r="X21" s="42"/>
    </row>
    <row r="22" spans="1:24" s="207" customFormat="1" ht="15" customHeight="1" x14ac:dyDescent="0.25">
      <c r="A22" s="81">
        <v>8</v>
      </c>
      <c r="B22" s="61" t="s">
        <v>157</v>
      </c>
      <c r="C22" s="270">
        <v>3</v>
      </c>
      <c r="D22" s="192">
        <v>38.299999999999997</v>
      </c>
      <c r="E22" s="351">
        <v>64.319999999999993</v>
      </c>
      <c r="F22" s="271">
        <v>85</v>
      </c>
      <c r="G22" s="270">
        <v>4</v>
      </c>
      <c r="H22" s="192">
        <v>42.3</v>
      </c>
      <c r="I22" s="351">
        <v>60.84</v>
      </c>
      <c r="J22" s="271">
        <v>74</v>
      </c>
      <c r="K22" s="270"/>
      <c r="L22" s="192"/>
      <c r="M22" s="351">
        <v>62.17</v>
      </c>
      <c r="N22" s="271">
        <v>88</v>
      </c>
      <c r="O22" s="270"/>
      <c r="P22" s="192"/>
      <c r="Q22" s="351">
        <v>58.89</v>
      </c>
      <c r="R22" s="271">
        <v>95</v>
      </c>
      <c r="S22" s="270">
        <v>1</v>
      </c>
      <c r="T22" s="192">
        <v>68</v>
      </c>
      <c r="U22" s="351">
        <v>56.57</v>
      </c>
      <c r="V22" s="271">
        <v>10</v>
      </c>
      <c r="W22" s="94">
        <f t="shared" si="1"/>
        <v>352</v>
      </c>
      <c r="X22" s="42"/>
    </row>
    <row r="23" spans="1:24" s="207" customFormat="1" ht="15" customHeight="1" x14ac:dyDescent="0.25">
      <c r="A23" s="81">
        <v>9</v>
      </c>
      <c r="B23" s="61" t="s">
        <v>179</v>
      </c>
      <c r="C23" s="270">
        <v>1</v>
      </c>
      <c r="D23" s="192">
        <v>38</v>
      </c>
      <c r="E23" s="351">
        <v>64.319999999999993</v>
      </c>
      <c r="F23" s="271">
        <v>86</v>
      </c>
      <c r="G23" s="270"/>
      <c r="H23" s="192"/>
      <c r="I23" s="351">
        <v>60.84</v>
      </c>
      <c r="J23" s="271">
        <v>97</v>
      </c>
      <c r="K23" s="270"/>
      <c r="L23" s="192"/>
      <c r="M23" s="351">
        <v>62.17</v>
      </c>
      <c r="N23" s="271">
        <v>88</v>
      </c>
      <c r="O23" s="270"/>
      <c r="P23" s="192"/>
      <c r="Q23" s="351">
        <v>58.89</v>
      </c>
      <c r="R23" s="271">
        <v>95</v>
      </c>
      <c r="S23" s="270">
        <v>2</v>
      </c>
      <c r="T23" s="192">
        <v>12</v>
      </c>
      <c r="U23" s="351">
        <v>56.57</v>
      </c>
      <c r="V23" s="271">
        <v>93</v>
      </c>
      <c r="W23" s="94">
        <f t="shared" si="1"/>
        <v>459</v>
      </c>
      <c r="X23" s="42"/>
    </row>
    <row r="24" spans="1:24" s="207" customFormat="1" ht="15" customHeight="1" x14ac:dyDescent="0.25">
      <c r="A24" s="81">
        <v>10</v>
      </c>
      <c r="B24" s="61" t="s">
        <v>28</v>
      </c>
      <c r="C24" s="270">
        <v>2</v>
      </c>
      <c r="D24" s="192">
        <v>20</v>
      </c>
      <c r="E24" s="351">
        <v>64.319999999999993</v>
      </c>
      <c r="F24" s="271">
        <v>92</v>
      </c>
      <c r="G24" s="270"/>
      <c r="H24" s="192"/>
      <c r="I24" s="351">
        <v>60.84</v>
      </c>
      <c r="J24" s="271">
        <v>97</v>
      </c>
      <c r="K24" s="270">
        <v>14</v>
      </c>
      <c r="L24" s="192">
        <v>52.4</v>
      </c>
      <c r="M24" s="351">
        <v>62.17</v>
      </c>
      <c r="N24" s="271">
        <v>57</v>
      </c>
      <c r="O24" s="270">
        <v>16</v>
      </c>
      <c r="P24" s="192">
        <v>54.8</v>
      </c>
      <c r="Q24" s="351">
        <v>58.89</v>
      </c>
      <c r="R24" s="271">
        <v>41</v>
      </c>
      <c r="S24" s="270">
        <v>18</v>
      </c>
      <c r="T24" s="192">
        <v>57.1</v>
      </c>
      <c r="U24" s="351">
        <v>56.57</v>
      </c>
      <c r="V24" s="271">
        <v>39</v>
      </c>
      <c r="W24" s="94">
        <f t="shared" si="1"/>
        <v>326</v>
      </c>
      <c r="X24" s="42"/>
    </row>
    <row r="25" spans="1:24" ht="15" customHeight="1" x14ac:dyDescent="0.25">
      <c r="A25" s="81">
        <v>11</v>
      </c>
      <c r="B25" s="60" t="s">
        <v>162</v>
      </c>
      <c r="C25" s="280"/>
      <c r="D25" s="228"/>
      <c r="E25" s="355">
        <v>64.319999999999993</v>
      </c>
      <c r="F25" s="281">
        <v>97</v>
      </c>
      <c r="G25" s="280">
        <v>1</v>
      </c>
      <c r="H25" s="228">
        <v>70</v>
      </c>
      <c r="I25" s="355">
        <v>60.84</v>
      </c>
      <c r="J25" s="281">
        <v>14</v>
      </c>
      <c r="K25" s="280"/>
      <c r="L25" s="228"/>
      <c r="M25" s="355">
        <v>62.17</v>
      </c>
      <c r="N25" s="281">
        <v>88</v>
      </c>
      <c r="O25" s="280">
        <v>1</v>
      </c>
      <c r="P25" s="228">
        <v>74</v>
      </c>
      <c r="Q25" s="355">
        <v>58.89</v>
      </c>
      <c r="R25" s="281">
        <v>7</v>
      </c>
      <c r="S25" s="280">
        <v>3</v>
      </c>
      <c r="T25" s="228">
        <v>11</v>
      </c>
      <c r="U25" s="355">
        <v>56.57</v>
      </c>
      <c r="V25" s="281">
        <v>94</v>
      </c>
      <c r="W25" s="94">
        <f t="shared" si="1"/>
        <v>300</v>
      </c>
      <c r="X25" s="42"/>
    </row>
    <row r="26" spans="1:24" ht="15" customHeight="1" thickBot="1" x14ac:dyDescent="0.3">
      <c r="A26" s="81">
        <v>12</v>
      </c>
      <c r="B26" s="60" t="s">
        <v>163</v>
      </c>
      <c r="C26" s="280"/>
      <c r="D26" s="228"/>
      <c r="E26" s="355">
        <v>64.319999999999993</v>
      </c>
      <c r="F26" s="281">
        <v>97</v>
      </c>
      <c r="G26" s="280">
        <v>2</v>
      </c>
      <c r="H26" s="228">
        <v>32</v>
      </c>
      <c r="I26" s="355">
        <v>60.84</v>
      </c>
      <c r="J26" s="281">
        <v>88</v>
      </c>
      <c r="K26" s="280"/>
      <c r="L26" s="228"/>
      <c r="M26" s="355">
        <v>62.17</v>
      </c>
      <c r="N26" s="281">
        <v>88</v>
      </c>
      <c r="O26" s="280">
        <v>1</v>
      </c>
      <c r="P26" s="228">
        <v>60</v>
      </c>
      <c r="Q26" s="355">
        <v>58.89</v>
      </c>
      <c r="R26" s="281">
        <v>28</v>
      </c>
      <c r="S26" s="280"/>
      <c r="T26" s="228"/>
      <c r="U26" s="355">
        <v>56.57</v>
      </c>
      <c r="V26" s="281">
        <v>95</v>
      </c>
      <c r="W26" s="94">
        <f t="shared" si="1"/>
        <v>396</v>
      </c>
      <c r="X26" s="42"/>
    </row>
    <row r="27" spans="1:24" ht="15" customHeight="1" thickBot="1" x14ac:dyDescent="0.3">
      <c r="A27" s="163"/>
      <c r="B27" s="172" t="s">
        <v>97</v>
      </c>
      <c r="C27" s="174">
        <f>SUM(C28:C44)</f>
        <v>74</v>
      </c>
      <c r="D27" s="180">
        <f>AVERAGE(D28:D44)</f>
        <v>54.121428571428567</v>
      </c>
      <c r="E27" s="175">
        <v>64.319999999999993</v>
      </c>
      <c r="F27" s="176"/>
      <c r="G27" s="174">
        <f>SUM(G28:G44)</f>
        <v>56</v>
      </c>
      <c r="H27" s="180">
        <f>AVERAGE(H28:H44)</f>
        <v>50.673333333333332</v>
      </c>
      <c r="I27" s="175">
        <v>60.84</v>
      </c>
      <c r="J27" s="176"/>
      <c r="K27" s="174">
        <f>SUM(K28:K44)</f>
        <v>51</v>
      </c>
      <c r="L27" s="180">
        <f>AVERAGE(L28:L44)</f>
        <v>48.183333333333337</v>
      </c>
      <c r="M27" s="175">
        <v>62.17</v>
      </c>
      <c r="N27" s="176"/>
      <c r="O27" s="174">
        <f>SUM(O28:O44)</f>
        <v>75</v>
      </c>
      <c r="P27" s="180">
        <f>AVERAGE(P28:P44)</f>
        <v>48.921428571428578</v>
      </c>
      <c r="Q27" s="175">
        <v>58.89</v>
      </c>
      <c r="R27" s="176"/>
      <c r="S27" s="174">
        <f>SUM(S28:S44)</f>
        <v>68</v>
      </c>
      <c r="T27" s="180">
        <f>AVERAGE(T28:T44)</f>
        <v>51.019999999999996</v>
      </c>
      <c r="U27" s="175">
        <v>56.57</v>
      </c>
      <c r="V27" s="176"/>
      <c r="W27" s="169"/>
      <c r="X27" s="42"/>
    </row>
    <row r="28" spans="1:24" ht="15" customHeight="1" x14ac:dyDescent="0.25">
      <c r="A28" s="83">
        <v>1</v>
      </c>
      <c r="B28" s="57" t="s">
        <v>39</v>
      </c>
      <c r="C28" s="283">
        <v>5</v>
      </c>
      <c r="D28" s="238">
        <v>82.2</v>
      </c>
      <c r="E28" s="356">
        <v>64.319999999999993</v>
      </c>
      <c r="F28" s="284">
        <v>5</v>
      </c>
      <c r="G28" s="283">
        <v>6</v>
      </c>
      <c r="H28" s="238">
        <v>45.2</v>
      </c>
      <c r="I28" s="356">
        <v>60.84</v>
      </c>
      <c r="J28" s="284">
        <v>68</v>
      </c>
      <c r="K28" s="283">
        <v>4</v>
      </c>
      <c r="L28" s="238">
        <v>81</v>
      </c>
      <c r="M28" s="356">
        <v>62.17</v>
      </c>
      <c r="N28" s="284">
        <v>7</v>
      </c>
      <c r="O28" s="283">
        <v>9</v>
      </c>
      <c r="P28" s="238">
        <v>45.4</v>
      </c>
      <c r="Q28" s="356">
        <v>58.89</v>
      </c>
      <c r="R28" s="284">
        <v>68</v>
      </c>
      <c r="S28" s="283">
        <v>7</v>
      </c>
      <c r="T28" s="238">
        <v>62.9</v>
      </c>
      <c r="U28" s="356">
        <v>56.57</v>
      </c>
      <c r="V28" s="284">
        <v>25</v>
      </c>
      <c r="W28" s="93">
        <f t="shared" ref="W28:W44" si="2">V28+R28+N28+J28+F28</f>
        <v>173</v>
      </c>
      <c r="X28" s="42"/>
    </row>
    <row r="29" spans="1:24" ht="15" customHeight="1" x14ac:dyDescent="0.25">
      <c r="A29" s="84">
        <v>2</v>
      </c>
      <c r="B29" s="57" t="s">
        <v>45</v>
      </c>
      <c r="C29" s="285">
        <v>20</v>
      </c>
      <c r="D29" s="193">
        <v>80.8</v>
      </c>
      <c r="E29" s="357">
        <v>64.319999999999993</v>
      </c>
      <c r="F29" s="286">
        <v>8</v>
      </c>
      <c r="G29" s="285">
        <v>9</v>
      </c>
      <c r="H29" s="193">
        <v>83.5</v>
      </c>
      <c r="I29" s="357">
        <v>60.84</v>
      </c>
      <c r="J29" s="286">
        <v>4</v>
      </c>
      <c r="K29" s="285">
        <v>16</v>
      </c>
      <c r="L29" s="193">
        <v>62.8</v>
      </c>
      <c r="M29" s="357">
        <v>62.17</v>
      </c>
      <c r="N29" s="286">
        <v>31</v>
      </c>
      <c r="O29" s="285">
        <v>11</v>
      </c>
      <c r="P29" s="193">
        <v>70.599999999999994</v>
      </c>
      <c r="Q29" s="357">
        <v>58.89</v>
      </c>
      <c r="R29" s="286">
        <v>11</v>
      </c>
      <c r="S29" s="285">
        <v>13</v>
      </c>
      <c r="T29" s="193">
        <v>64.5</v>
      </c>
      <c r="U29" s="357">
        <v>56.57</v>
      </c>
      <c r="V29" s="286">
        <v>15</v>
      </c>
      <c r="W29" s="94">
        <f t="shared" si="2"/>
        <v>69</v>
      </c>
      <c r="X29" s="42"/>
    </row>
    <row r="30" spans="1:24" ht="15" customHeight="1" x14ac:dyDescent="0.25">
      <c r="A30" s="84">
        <v>3</v>
      </c>
      <c r="B30" s="57" t="s">
        <v>18</v>
      </c>
      <c r="C30" s="285">
        <v>6</v>
      </c>
      <c r="D30" s="193">
        <v>71.8</v>
      </c>
      <c r="E30" s="357">
        <v>64.319999999999993</v>
      </c>
      <c r="F30" s="286">
        <v>17</v>
      </c>
      <c r="G30" s="285">
        <v>3</v>
      </c>
      <c r="H30" s="193">
        <v>57</v>
      </c>
      <c r="I30" s="357">
        <v>60.84</v>
      </c>
      <c r="J30" s="286">
        <v>40</v>
      </c>
      <c r="K30" s="285">
        <v>1</v>
      </c>
      <c r="L30" s="193">
        <v>64</v>
      </c>
      <c r="M30" s="357">
        <v>62.17</v>
      </c>
      <c r="N30" s="286">
        <v>30</v>
      </c>
      <c r="O30" s="285">
        <v>6</v>
      </c>
      <c r="P30" s="193">
        <v>48.8</v>
      </c>
      <c r="Q30" s="357">
        <v>58.89</v>
      </c>
      <c r="R30" s="286">
        <v>64</v>
      </c>
      <c r="S30" s="285">
        <v>4</v>
      </c>
      <c r="T30" s="193">
        <v>57.8</v>
      </c>
      <c r="U30" s="357">
        <v>56.57</v>
      </c>
      <c r="V30" s="286">
        <v>37</v>
      </c>
      <c r="W30" s="94">
        <f t="shared" si="2"/>
        <v>188</v>
      </c>
      <c r="X30" s="42"/>
    </row>
    <row r="31" spans="1:24" ht="15" customHeight="1" x14ac:dyDescent="0.25">
      <c r="A31" s="84">
        <v>4</v>
      </c>
      <c r="B31" s="149" t="s">
        <v>121</v>
      </c>
      <c r="C31" s="287">
        <v>2</v>
      </c>
      <c r="D31" s="229">
        <v>68.5</v>
      </c>
      <c r="E31" s="358">
        <v>64.319999999999993</v>
      </c>
      <c r="F31" s="288">
        <v>25</v>
      </c>
      <c r="G31" s="287">
        <v>2</v>
      </c>
      <c r="H31" s="229">
        <v>49.5</v>
      </c>
      <c r="I31" s="358">
        <v>60.84</v>
      </c>
      <c r="J31" s="288">
        <v>56</v>
      </c>
      <c r="K31" s="287">
        <v>2</v>
      </c>
      <c r="L31" s="229">
        <v>25</v>
      </c>
      <c r="M31" s="358">
        <v>62.17</v>
      </c>
      <c r="N31" s="288">
        <v>83</v>
      </c>
      <c r="O31" s="287">
        <v>3</v>
      </c>
      <c r="P31" s="229">
        <v>29</v>
      </c>
      <c r="Q31" s="358">
        <v>58.89</v>
      </c>
      <c r="R31" s="288">
        <v>84</v>
      </c>
      <c r="S31" s="287">
        <v>2</v>
      </c>
      <c r="T31" s="229">
        <v>29.5</v>
      </c>
      <c r="U31" s="358">
        <v>56.57</v>
      </c>
      <c r="V31" s="288">
        <v>79</v>
      </c>
      <c r="W31" s="94">
        <f t="shared" si="2"/>
        <v>327</v>
      </c>
      <c r="X31" s="42"/>
    </row>
    <row r="32" spans="1:24" ht="15" customHeight="1" x14ac:dyDescent="0.25">
      <c r="A32" s="84">
        <v>5</v>
      </c>
      <c r="B32" s="57" t="s">
        <v>122</v>
      </c>
      <c r="C32" s="285">
        <v>6</v>
      </c>
      <c r="D32" s="193">
        <v>58.2</v>
      </c>
      <c r="E32" s="357">
        <v>64.319999999999993</v>
      </c>
      <c r="F32" s="286">
        <v>44</v>
      </c>
      <c r="G32" s="285">
        <v>5</v>
      </c>
      <c r="H32" s="193">
        <v>59.6</v>
      </c>
      <c r="I32" s="357">
        <v>60.84</v>
      </c>
      <c r="J32" s="286">
        <v>35</v>
      </c>
      <c r="K32" s="285">
        <v>4</v>
      </c>
      <c r="L32" s="193">
        <v>32.5</v>
      </c>
      <c r="M32" s="357">
        <v>62.17</v>
      </c>
      <c r="N32" s="286">
        <v>80</v>
      </c>
      <c r="O32" s="285">
        <v>4</v>
      </c>
      <c r="P32" s="193">
        <v>56</v>
      </c>
      <c r="Q32" s="357">
        <v>58.89</v>
      </c>
      <c r="R32" s="286">
        <v>39</v>
      </c>
      <c r="S32" s="285">
        <v>4</v>
      </c>
      <c r="T32" s="193">
        <v>39.299999999999997</v>
      </c>
      <c r="U32" s="357">
        <v>56.57</v>
      </c>
      <c r="V32" s="286">
        <v>69</v>
      </c>
      <c r="W32" s="94">
        <f t="shared" si="2"/>
        <v>267</v>
      </c>
      <c r="X32" s="42"/>
    </row>
    <row r="33" spans="1:24" ht="15" customHeight="1" x14ac:dyDescent="0.25">
      <c r="A33" s="84">
        <v>6</v>
      </c>
      <c r="B33" s="57" t="s">
        <v>123</v>
      </c>
      <c r="C33" s="285">
        <v>5</v>
      </c>
      <c r="D33" s="193">
        <v>57.8</v>
      </c>
      <c r="E33" s="357">
        <v>64.319999999999993</v>
      </c>
      <c r="F33" s="286">
        <v>48</v>
      </c>
      <c r="G33" s="285">
        <v>4</v>
      </c>
      <c r="H33" s="193">
        <v>55.8</v>
      </c>
      <c r="I33" s="357">
        <v>60.84</v>
      </c>
      <c r="J33" s="286">
        <v>42</v>
      </c>
      <c r="K33" s="285">
        <v>2</v>
      </c>
      <c r="L33" s="193">
        <v>18.5</v>
      </c>
      <c r="M33" s="357">
        <v>62.17</v>
      </c>
      <c r="N33" s="286">
        <v>85</v>
      </c>
      <c r="O33" s="285">
        <v>12</v>
      </c>
      <c r="P33" s="193">
        <v>60</v>
      </c>
      <c r="Q33" s="357">
        <v>58.89</v>
      </c>
      <c r="R33" s="286">
        <v>29</v>
      </c>
      <c r="S33" s="285">
        <v>5</v>
      </c>
      <c r="T33" s="193">
        <v>43.6</v>
      </c>
      <c r="U33" s="357">
        <v>56.57</v>
      </c>
      <c r="V33" s="286">
        <v>63</v>
      </c>
      <c r="W33" s="94">
        <f t="shared" si="2"/>
        <v>267</v>
      </c>
      <c r="X33" s="42"/>
    </row>
    <row r="34" spans="1:24" ht="15" customHeight="1" x14ac:dyDescent="0.25">
      <c r="A34" s="84">
        <v>7</v>
      </c>
      <c r="B34" s="57" t="s">
        <v>20</v>
      </c>
      <c r="C34" s="285">
        <v>3</v>
      </c>
      <c r="D34" s="193">
        <v>56</v>
      </c>
      <c r="E34" s="357">
        <v>64.319999999999993</v>
      </c>
      <c r="F34" s="286">
        <v>50</v>
      </c>
      <c r="G34" s="285">
        <v>5</v>
      </c>
      <c r="H34" s="193">
        <v>42</v>
      </c>
      <c r="I34" s="357">
        <v>60.84</v>
      </c>
      <c r="J34" s="286">
        <v>75</v>
      </c>
      <c r="K34" s="285"/>
      <c r="L34" s="193"/>
      <c r="M34" s="357">
        <v>62.17</v>
      </c>
      <c r="N34" s="286">
        <v>88</v>
      </c>
      <c r="O34" s="285">
        <v>6</v>
      </c>
      <c r="P34" s="193">
        <v>25.3</v>
      </c>
      <c r="Q34" s="357">
        <v>58.89</v>
      </c>
      <c r="R34" s="286">
        <v>85</v>
      </c>
      <c r="S34" s="285"/>
      <c r="T34" s="193"/>
      <c r="U34" s="357">
        <v>56.57</v>
      </c>
      <c r="V34" s="286">
        <v>95</v>
      </c>
      <c r="W34" s="94">
        <f t="shared" si="2"/>
        <v>393</v>
      </c>
      <c r="X34" s="42"/>
    </row>
    <row r="35" spans="1:24" ht="15" customHeight="1" x14ac:dyDescent="0.25">
      <c r="A35" s="84">
        <v>8</v>
      </c>
      <c r="B35" s="57" t="s">
        <v>23</v>
      </c>
      <c r="C35" s="285">
        <v>3</v>
      </c>
      <c r="D35" s="193">
        <v>55</v>
      </c>
      <c r="E35" s="357">
        <v>64.319999999999993</v>
      </c>
      <c r="F35" s="286">
        <v>53</v>
      </c>
      <c r="G35" s="285">
        <v>2</v>
      </c>
      <c r="H35" s="193">
        <v>49</v>
      </c>
      <c r="I35" s="357">
        <v>60.84</v>
      </c>
      <c r="J35" s="286">
        <v>61</v>
      </c>
      <c r="K35" s="285">
        <v>3</v>
      </c>
      <c r="L35" s="193">
        <v>64.7</v>
      </c>
      <c r="M35" s="357">
        <v>62.17</v>
      </c>
      <c r="N35" s="286">
        <v>29</v>
      </c>
      <c r="O35" s="285">
        <v>2</v>
      </c>
      <c r="P35" s="193">
        <v>52</v>
      </c>
      <c r="Q35" s="357">
        <v>58.89</v>
      </c>
      <c r="R35" s="286">
        <v>51</v>
      </c>
      <c r="S35" s="285">
        <v>3</v>
      </c>
      <c r="T35" s="193">
        <v>82.3</v>
      </c>
      <c r="U35" s="357">
        <v>56.57</v>
      </c>
      <c r="V35" s="286">
        <v>3</v>
      </c>
      <c r="W35" s="94">
        <f t="shared" si="2"/>
        <v>197</v>
      </c>
      <c r="X35" s="42"/>
    </row>
    <row r="36" spans="1:24" ht="15" customHeight="1" x14ac:dyDescent="0.25">
      <c r="A36" s="84">
        <v>9</v>
      </c>
      <c r="B36" s="57" t="s">
        <v>22</v>
      </c>
      <c r="C36" s="285">
        <v>8</v>
      </c>
      <c r="D36" s="193">
        <v>51.8</v>
      </c>
      <c r="E36" s="357">
        <v>64.319999999999993</v>
      </c>
      <c r="F36" s="286">
        <v>62</v>
      </c>
      <c r="G36" s="285">
        <v>4</v>
      </c>
      <c r="H36" s="193">
        <v>44.5</v>
      </c>
      <c r="I36" s="357">
        <v>60.84</v>
      </c>
      <c r="J36" s="286">
        <v>70</v>
      </c>
      <c r="K36" s="285">
        <v>9</v>
      </c>
      <c r="L36" s="193">
        <v>47.7</v>
      </c>
      <c r="M36" s="357">
        <v>62.17</v>
      </c>
      <c r="N36" s="286">
        <v>61</v>
      </c>
      <c r="O36" s="285">
        <v>4</v>
      </c>
      <c r="P36" s="193">
        <v>24.5</v>
      </c>
      <c r="Q36" s="357">
        <v>58.89</v>
      </c>
      <c r="R36" s="286">
        <v>86</v>
      </c>
      <c r="S36" s="285">
        <v>1</v>
      </c>
      <c r="T36" s="193">
        <v>43</v>
      </c>
      <c r="U36" s="357">
        <v>56.57</v>
      </c>
      <c r="V36" s="286">
        <v>65</v>
      </c>
      <c r="W36" s="94">
        <f t="shared" si="2"/>
        <v>344</v>
      </c>
      <c r="X36" s="42"/>
    </row>
    <row r="37" spans="1:24" ht="15" customHeight="1" x14ac:dyDescent="0.25">
      <c r="A37" s="84">
        <v>10</v>
      </c>
      <c r="B37" s="57" t="s">
        <v>93</v>
      </c>
      <c r="C37" s="285">
        <v>4</v>
      </c>
      <c r="D37" s="193">
        <v>49.5</v>
      </c>
      <c r="E37" s="357">
        <v>64.319999999999993</v>
      </c>
      <c r="F37" s="286">
        <v>70</v>
      </c>
      <c r="G37" s="285">
        <v>4</v>
      </c>
      <c r="H37" s="193">
        <v>58</v>
      </c>
      <c r="I37" s="357">
        <v>60.84</v>
      </c>
      <c r="J37" s="286">
        <v>37</v>
      </c>
      <c r="K37" s="285"/>
      <c r="L37" s="193"/>
      <c r="M37" s="357">
        <v>62.17</v>
      </c>
      <c r="N37" s="286">
        <v>88</v>
      </c>
      <c r="O37" s="285">
        <v>6</v>
      </c>
      <c r="P37" s="193">
        <v>54.3</v>
      </c>
      <c r="Q37" s="357">
        <v>58.89</v>
      </c>
      <c r="R37" s="286">
        <v>44</v>
      </c>
      <c r="S37" s="285">
        <v>12</v>
      </c>
      <c r="T37" s="193">
        <v>57.1</v>
      </c>
      <c r="U37" s="357">
        <v>56.57</v>
      </c>
      <c r="V37" s="286">
        <v>38</v>
      </c>
      <c r="W37" s="94">
        <f t="shared" si="2"/>
        <v>277</v>
      </c>
      <c r="X37" s="42"/>
    </row>
    <row r="38" spans="1:24" ht="15" customHeight="1" x14ac:dyDescent="0.25">
      <c r="A38" s="84">
        <v>11</v>
      </c>
      <c r="B38" s="57" t="s">
        <v>147</v>
      </c>
      <c r="C38" s="285">
        <v>1</v>
      </c>
      <c r="D38" s="193">
        <v>46</v>
      </c>
      <c r="E38" s="357">
        <v>64.319999999999993</v>
      </c>
      <c r="F38" s="286">
        <v>75</v>
      </c>
      <c r="G38" s="285">
        <v>1</v>
      </c>
      <c r="H38" s="193">
        <v>40</v>
      </c>
      <c r="I38" s="357">
        <v>60.84</v>
      </c>
      <c r="J38" s="286">
        <v>79</v>
      </c>
      <c r="K38" s="285">
        <v>3</v>
      </c>
      <c r="L38" s="193">
        <v>43.3</v>
      </c>
      <c r="M38" s="357">
        <v>62.17</v>
      </c>
      <c r="N38" s="286">
        <v>71</v>
      </c>
      <c r="O38" s="285">
        <v>2</v>
      </c>
      <c r="P38" s="193">
        <v>41.5</v>
      </c>
      <c r="Q38" s="357">
        <v>58.89</v>
      </c>
      <c r="R38" s="286">
        <v>73</v>
      </c>
      <c r="S38" s="285">
        <v>1</v>
      </c>
      <c r="T38" s="193">
        <v>47</v>
      </c>
      <c r="U38" s="357">
        <v>56.57</v>
      </c>
      <c r="V38" s="286">
        <v>59</v>
      </c>
      <c r="W38" s="94">
        <f t="shared" si="2"/>
        <v>357</v>
      </c>
      <c r="X38" s="42"/>
    </row>
    <row r="39" spans="1:24" ht="15" customHeight="1" x14ac:dyDescent="0.25">
      <c r="A39" s="84">
        <v>12</v>
      </c>
      <c r="B39" s="57" t="s">
        <v>183</v>
      </c>
      <c r="C39" s="285">
        <v>8</v>
      </c>
      <c r="D39" s="193">
        <v>33.6</v>
      </c>
      <c r="E39" s="357">
        <v>64.319999999999993</v>
      </c>
      <c r="F39" s="286">
        <v>88</v>
      </c>
      <c r="G39" s="285"/>
      <c r="H39" s="193"/>
      <c r="I39" s="357">
        <v>60.84</v>
      </c>
      <c r="J39" s="286">
        <v>97</v>
      </c>
      <c r="K39" s="285"/>
      <c r="L39" s="193"/>
      <c r="M39" s="357">
        <v>62.17</v>
      </c>
      <c r="N39" s="286">
        <v>88</v>
      </c>
      <c r="O39" s="285"/>
      <c r="P39" s="193"/>
      <c r="Q39" s="357">
        <v>58.89</v>
      </c>
      <c r="R39" s="286">
        <v>95</v>
      </c>
      <c r="S39" s="285">
        <v>6</v>
      </c>
      <c r="T39" s="193">
        <v>23.8</v>
      </c>
      <c r="U39" s="357">
        <v>56.57</v>
      </c>
      <c r="V39" s="286">
        <v>87</v>
      </c>
      <c r="W39" s="94">
        <f t="shared" si="2"/>
        <v>455</v>
      </c>
      <c r="X39" s="42"/>
    </row>
    <row r="40" spans="1:24" s="207" customFormat="1" ht="15" customHeight="1" x14ac:dyDescent="0.25">
      <c r="A40" s="84">
        <v>13</v>
      </c>
      <c r="B40" s="57" t="s">
        <v>40</v>
      </c>
      <c r="C40" s="285">
        <v>2</v>
      </c>
      <c r="D40" s="193">
        <v>26.5</v>
      </c>
      <c r="E40" s="357">
        <v>64.319999999999993</v>
      </c>
      <c r="F40" s="286">
        <v>89</v>
      </c>
      <c r="G40" s="285">
        <v>4</v>
      </c>
      <c r="H40" s="193">
        <v>50.3</v>
      </c>
      <c r="I40" s="357">
        <v>60.84</v>
      </c>
      <c r="J40" s="286">
        <v>54</v>
      </c>
      <c r="K40" s="285">
        <v>2</v>
      </c>
      <c r="L40" s="193">
        <v>65.5</v>
      </c>
      <c r="M40" s="357">
        <v>62.17</v>
      </c>
      <c r="N40" s="286">
        <v>27</v>
      </c>
      <c r="O40" s="285">
        <v>7</v>
      </c>
      <c r="P40" s="193">
        <v>50</v>
      </c>
      <c r="Q40" s="357">
        <v>58.89</v>
      </c>
      <c r="R40" s="286">
        <v>57</v>
      </c>
      <c r="S40" s="285">
        <v>4</v>
      </c>
      <c r="T40" s="193">
        <v>49.8</v>
      </c>
      <c r="U40" s="357">
        <v>56.57</v>
      </c>
      <c r="V40" s="286">
        <v>55</v>
      </c>
      <c r="W40" s="94">
        <f t="shared" si="2"/>
        <v>282</v>
      </c>
      <c r="X40" s="42"/>
    </row>
    <row r="41" spans="1:24" s="207" customFormat="1" ht="15" customHeight="1" x14ac:dyDescent="0.25">
      <c r="A41" s="84">
        <v>14</v>
      </c>
      <c r="B41" s="57" t="s">
        <v>38</v>
      </c>
      <c r="C41" s="285">
        <v>1</v>
      </c>
      <c r="D41" s="193">
        <v>20</v>
      </c>
      <c r="E41" s="357">
        <v>64.319999999999993</v>
      </c>
      <c r="F41" s="286">
        <v>93</v>
      </c>
      <c r="G41" s="285">
        <v>2</v>
      </c>
      <c r="H41" s="193">
        <v>31.5</v>
      </c>
      <c r="I41" s="357">
        <v>60.84</v>
      </c>
      <c r="J41" s="286">
        <v>89</v>
      </c>
      <c r="K41" s="285">
        <v>3</v>
      </c>
      <c r="L41" s="193">
        <v>46.7</v>
      </c>
      <c r="M41" s="357">
        <v>62.17</v>
      </c>
      <c r="N41" s="286">
        <v>67</v>
      </c>
      <c r="O41" s="285">
        <v>1</v>
      </c>
      <c r="P41" s="193">
        <v>77</v>
      </c>
      <c r="Q41" s="357">
        <v>58.89</v>
      </c>
      <c r="R41" s="286">
        <v>4</v>
      </c>
      <c r="S41" s="285">
        <v>2</v>
      </c>
      <c r="T41" s="193">
        <v>37</v>
      </c>
      <c r="U41" s="357">
        <v>56.57</v>
      </c>
      <c r="V41" s="286">
        <v>72</v>
      </c>
      <c r="W41" s="94">
        <f t="shared" si="2"/>
        <v>325</v>
      </c>
      <c r="X41" s="42"/>
    </row>
    <row r="42" spans="1:24" ht="15" customHeight="1" x14ac:dyDescent="0.25">
      <c r="A42" s="84">
        <v>15</v>
      </c>
      <c r="B42" s="57" t="s">
        <v>164</v>
      </c>
      <c r="C42" s="285"/>
      <c r="D42" s="193"/>
      <c r="E42" s="357">
        <v>64.319999999999993</v>
      </c>
      <c r="F42" s="286">
        <v>97</v>
      </c>
      <c r="G42" s="285"/>
      <c r="H42" s="193"/>
      <c r="I42" s="357">
        <v>60.84</v>
      </c>
      <c r="J42" s="286">
        <v>97</v>
      </c>
      <c r="K42" s="285"/>
      <c r="L42" s="193"/>
      <c r="M42" s="357">
        <v>62.17</v>
      </c>
      <c r="N42" s="286">
        <v>88</v>
      </c>
      <c r="O42" s="285"/>
      <c r="P42" s="193"/>
      <c r="Q42" s="357">
        <v>58.89</v>
      </c>
      <c r="R42" s="286">
        <v>95</v>
      </c>
      <c r="S42" s="285">
        <v>3</v>
      </c>
      <c r="T42" s="193">
        <v>45.7</v>
      </c>
      <c r="U42" s="357">
        <v>56.57</v>
      </c>
      <c r="V42" s="286">
        <v>61</v>
      </c>
      <c r="W42" s="94">
        <f t="shared" si="2"/>
        <v>438</v>
      </c>
      <c r="X42" s="42"/>
    </row>
    <row r="43" spans="1:24" s="207" customFormat="1" ht="15" customHeight="1" x14ac:dyDescent="0.25">
      <c r="A43" s="84">
        <v>16</v>
      </c>
      <c r="B43" s="57" t="s">
        <v>174</v>
      </c>
      <c r="C43" s="285"/>
      <c r="D43" s="193"/>
      <c r="E43" s="357">
        <v>64.319999999999993</v>
      </c>
      <c r="F43" s="286">
        <v>97</v>
      </c>
      <c r="G43" s="285">
        <v>3</v>
      </c>
      <c r="H43" s="193">
        <v>43.7</v>
      </c>
      <c r="I43" s="357">
        <v>60.84</v>
      </c>
      <c r="J43" s="286">
        <v>72</v>
      </c>
      <c r="K43" s="285"/>
      <c r="L43" s="193"/>
      <c r="M43" s="357">
        <v>62.17</v>
      </c>
      <c r="N43" s="286">
        <v>88</v>
      </c>
      <c r="O43" s="285"/>
      <c r="P43" s="193"/>
      <c r="Q43" s="357">
        <v>58.89</v>
      </c>
      <c r="R43" s="286">
        <v>95</v>
      </c>
      <c r="S43" s="285"/>
      <c r="T43" s="193"/>
      <c r="U43" s="357">
        <v>56.57</v>
      </c>
      <c r="V43" s="286">
        <v>95</v>
      </c>
      <c r="W43" s="94">
        <f t="shared" si="2"/>
        <v>447</v>
      </c>
      <c r="X43" s="42"/>
    </row>
    <row r="44" spans="1:24" ht="15" customHeight="1" thickBot="1" x14ac:dyDescent="0.3">
      <c r="A44" s="84">
        <v>17</v>
      </c>
      <c r="B44" s="557" t="s">
        <v>21</v>
      </c>
      <c r="C44" s="285"/>
      <c r="D44" s="193"/>
      <c r="E44" s="357">
        <v>64.319999999999993</v>
      </c>
      <c r="F44" s="286">
        <v>97</v>
      </c>
      <c r="G44" s="285">
        <v>2</v>
      </c>
      <c r="H44" s="193">
        <v>50.5</v>
      </c>
      <c r="I44" s="357">
        <v>60.84</v>
      </c>
      <c r="J44" s="286">
        <v>53</v>
      </c>
      <c r="K44" s="285">
        <v>2</v>
      </c>
      <c r="L44" s="193">
        <v>26.5</v>
      </c>
      <c r="M44" s="357">
        <v>62.17</v>
      </c>
      <c r="N44" s="286">
        <v>82</v>
      </c>
      <c r="O44" s="285">
        <v>2</v>
      </c>
      <c r="P44" s="193">
        <v>50.5</v>
      </c>
      <c r="Q44" s="357">
        <v>58.89</v>
      </c>
      <c r="R44" s="286">
        <v>56</v>
      </c>
      <c r="S44" s="285">
        <v>1</v>
      </c>
      <c r="T44" s="193">
        <v>82</v>
      </c>
      <c r="U44" s="357">
        <v>56.57</v>
      </c>
      <c r="V44" s="286">
        <v>4</v>
      </c>
      <c r="W44" s="94">
        <f t="shared" si="2"/>
        <v>292</v>
      </c>
      <c r="X44" s="42"/>
    </row>
    <row r="45" spans="1:24" ht="15" customHeight="1" thickBot="1" x14ac:dyDescent="0.3">
      <c r="A45" s="178"/>
      <c r="B45" s="179" t="s">
        <v>98</v>
      </c>
      <c r="C45" s="165">
        <f>SUM(C46:C64)</f>
        <v>78</v>
      </c>
      <c r="D45" s="177">
        <f>AVERAGE(D46:D64)</f>
        <v>60.2470588235294</v>
      </c>
      <c r="E45" s="166">
        <v>64.319999999999993</v>
      </c>
      <c r="F45" s="167"/>
      <c r="G45" s="165">
        <f>SUM(G46:G64)</f>
        <v>84</v>
      </c>
      <c r="H45" s="177">
        <f>AVERAGE(H46:H64)</f>
        <v>50.487499999999997</v>
      </c>
      <c r="I45" s="166">
        <v>60.84</v>
      </c>
      <c r="J45" s="167"/>
      <c r="K45" s="165">
        <f>SUM(K46:K64)</f>
        <v>92</v>
      </c>
      <c r="L45" s="177">
        <f>AVERAGE(L46:L64)</f>
        <v>61.538461538461547</v>
      </c>
      <c r="M45" s="166">
        <v>62.17</v>
      </c>
      <c r="N45" s="167"/>
      <c r="O45" s="165">
        <f>SUM(O46:O64)</f>
        <v>77</v>
      </c>
      <c r="P45" s="177">
        <f>AVERAGE(P46:P64)</f>
        <v>42.301249999999996</v>
      </c>
      <c r="Q45" s="166">
        <v>58.89</v>
      </c>
      <c r="R45" s="167"/>
      <c r="S45" s="165">
        <f>SUM(S46:S64)</f>
        <v>88</v>
      </c>
      <c r="T45" s="177">
        <f>AVERAGE(T46:T64)</f>
        <v>55.292857142857144</v>
      </c>
      <c r="U45" s="166">
        <v>56.57</v>
      </c>
      <c r="V45" s="167"/>
      <c r="W45" s="169"/>
      <c r="X45" s="42"/>
    </row>
    <row r="46" spans="1:24" ht="15" customHeight="1" x14ac:dyDescent="0.25">
      <c r="A46" s="86">
        <v>1</v>
      </c>
      <c r="B46" s="150" t="s">
        <v>175</v>
      </c>
      <c r="C46" s="291">
        <v>3</v>
      </c>
      <c r="D46" s="297">
        <v>81.3</v>
      </c>
      <c r="E46" s="360">
        <v>64.319999999999993</v>
      </c>
      <c r="F46" s="292">
        <v>7</v>
      </c>
      <c r="G46" s="291">
        <v>2</v>
      </c>
      <c r="H46" s="297">
        <v>33</v>
      </c>
      <c r="I46" s="360">
        <v>60.84</v>
      </c>
      <c r="J46" s="292">
        <v>86</v>
      </c>
      <c r="K46" s="291">
        <v>2</v>
      </c>
      <c r="L46" s="297">
        <v>77</v>
      </c>
      <c r="M46" s="360">
        <v>62.17</v>
      </c>
      <c r="N46" s="292">
        <v>12</v>
      </c>
      <c r="O46" s="291">
        <v>7</v>
      </c>
      <c r="P46" s="297">
        <v>58.7</v>
      </c>
      <c r="Q46" s="360">
        <v>58.89</v>
      </c>
      <c r="R46" s="292">
        <v>30</v>
      </c>
      <c r="S46" s="291">
        <v>5</v>
      </c>
      <c r="T46" s="297">
        <v>62.2</v>
      </c>
      <c r="U46" s="360">
        <v>56.57</v>
      </c>
      <c r="V46" s="292">
        <v>28</v>
      </c>
      <c r="W46" s="91">
        <f t="shared" ref="W46:W64" si="3">V46+R46+N46+J46+F46</f>
        <v>163</v>
      </c>
      <c r="X46" s="42"/>
    </row>
    <row r="47" spans="1:24" ht="15" customHeight="1" x14ac:dyDescent="0.25">
      <c r="A47" s="87">
        <v>2</v>
      </c>
      <c r="B47" s="57" t="s">
        <v>178</v>
      </c>
      <c r="C47" s="285">
        <v>2</v>
      </c>
      <c r="D47" s="193">
        <v>79.099999999999994</v>
      </c>
      <c r="E47" s="357">
        <v>64.319999999999993</v>
      </c>
      <c r="F47" s="286">
        <v>9</v>
      </c>
      <c r="G47" s="285">
        <v>3</v>
      </c>
      <c r="H47" s="193">
        <v>29</v>
      </c>
      <c r="I47" s="357">
        <v>60.84</v>
      </c>
      <c r="J47" s="286">
        <v>92</v>
      </c>
      <c r="K47" s="285"/>
      <c r="L47" s="193"/>
      <c r="M47" s="357">
        <v>62.17</v>
      </c>
      <c r="N47" s="286">
        <v>88</v>
      </c>
      <c r="O47" s="285"/>
      <c r="P47" s="193"/>
      <c r="Q47" s="357">
        <v>58.89</v>
      </c>
      <c r="R47" s="286">
        <v>95</v>
      </c>
      <c r="S47" s="285"/>
      <c r="T47" s="193"/>
      <c r="U47" s="357">
        <v>56.57</v>
      </c>
      <c r="V47" s="286">
        <v>95</v>
      </c>
      <c r="W47" s="92">
        <f t="shared" si="3"/>
        <v>379</v>
      </c>
      <c r="X47" s="42"/>
    </row>
    <row r="48" spans="1:24" ht="15" customHeight="1" x14ac:dyDescent="0.25">
      <c r="A48" s="87">
        <v>3</v>
      </c>
      <c r="B48" s="57" t="s">
        <v>148</v>
      </c>
      <c r="C48" s="285">
        <v>3</v>
      </c>
      <c r="D48" s="193">
        <v>69.400000000000006</v>
      </c>
      <c r="E48" s="357">
        <v>64.319999999999993</v>
      </c>
      <c r="F48" s="286">
        <v>21</v>
      </c>
      <c r="G48" s="285"/>
      <c r="H48" s="193"/>
      <c r="I48" s="357">
        <v>60.84</v>
      </c>
      <c r="J48" s="286">
        <v>97</v>
      </c>
      <c r="K48" s="285">
        <v>4</v>
      </c>
      <c r="L48" s="193">
        <v>47.3</v>
      </c>
      <c r="M48" s="357">
        <v>62.17</v>
      </c>
      <c r="N48" s="286">
        <v>62</v>
      </c>
      <c r="O48" s="285"/>
      <c r="P48" s="193"/>
      <c r="Q48" s="357">
        <v>58.89</v>
      </c>
      <c r="R48" s="286">
        <v>95</v>
      </c>
      <c r="S48" s="285">
        <v>3</v>
      </c>
      <c r="T48" s="193">
        <v>73.3</v>
      </c>
      <c r="U48" s="357">
        <v>56.57</v>
      </c>
      <c r="V48" s="286">
        <v>6</v>
      </c>
      <c r="W48" s="92">
        <f t="shared" si="3"/>
        <v>281</v>
      </c>
      <c r="X48" s="42"/>
    </row>
    <row r="49" spans="1:24" ht="15" customHeight="1" x14ac:dyDescent="0.25">
      <c r="A49" s="87">
        <v>4</v>
      </c>
      <c r="B49" s="57" t="s">
        <v>125</v>
      </c>
      <c r="C49" s="285">
        <v>6</v>
      </c>
      <c r="D49" s="193">
        <v>69.3</v>
      </c>
      <c r="E49" s="357">
        <v>64.319999999999993</v>
      </c>
      <c r="F49" s="286">
        <v>22</v>
      </c>
      <c r="G49" s="285">
        <v>4</v>
      </c>
      <c r="H49" s="193">
        <v>63</v>
      </c>
      <c r="I49" s="357">
        <v>60.84</v>
      </c>
      <c r="J49" s="286">
        <v>25</v>
      </c>
      <c r="K49" s="285">
        <v>6</v>
      </c>
      <c r="L49" s="193">
        <v>54</v>
      </c>
      <c r="M49" s="357">
        <v>62.17</v>
      </c>
      <c r="N49" s="286">
        <v>50</v>
      </c>
      <c r="O49" s="285">
        <v>3</v>
      </c>
      <c r="P49" s="193">
        <v>30.7</v>
      </c>
      <c r="Q49" s="357">
        <v>58.89</v>
      </c>
      <c r="R49" s="286">
        <v>83</v>
      </c>
      <c r="S49" s="285">
        <v>7</v>
      </c>
      <c r="T49" s="193">
        <v>63.7</v>
      </c>
      <c r="U49" s="357">
        <v>56.57</v>
      </c>
      <c r="V49" s="286">
        <v>18</v>
      </c>
      <c r="W49" s="92">
        <f t="shared" si="3"/>
        <v>198</v>
      </c>
      <c r="X49" s="42"/>
    </row>
    <row r="50" spans="1:24" ht="15" customHeight="1" x14ac:dyDescent="0.25">
      <c r="A50" s="87">
        <v>5</v>
      </c>
      <c r="B50" s="57" t="s">
        <v>59</v>
      </c>
      <c r="C50" s="285">
        <v>24</v>
      </c>
      <c r="D50" s="193">
        <v>66.2</v>
      </c>
      <c r="E50" s="357">
        <v>64.319999999999993</v>
      </c>
      <c r="F50" s="286">
        <v>29</v>
      </c>
      <c r="G50" s="285">
        <v>25</v>
      </c>
      <c r="H50" s="193">
        <v>62</v>
      </c>
      <c r="I50" s="357">
        <v>60.84</v>
      </c>
      <c r="J50" s="286">
        <v>28</v>
      </c>
      <c r="K50" s="285">
        <v>24</v>
      </c>
      <c r="L50" s="193">
        <v>71.8</v>
      </c>
      <c r="M50" s="357">
        <v>62.17</v>
      </c>
      <c r="N50" s="286">
        <v>18</v>
      </c>
      <c r="O50" s="285">
        <v>20</v>
      </c>
      <c r="P50" s="193">
        <v>54.8</v>
      </c>
      <c r="Q50" s="357">
        <v>58.89</v>
      </c>
      <c r="R50" s="286">
        <v>42</v>
      </c>
      <c r="S50" s="285">
        <v>14</v>
      </c>
      <c r="T50" s="193">
        <v>60</v>
      </c>
      <c r="U50" s="357">
        <v>56.57</v>
      </c>
      <c r="V50" s="286">
        <v>32</v>
      </c>
      <c r="W50" s="92">
        <f t="shared" si="3"/>
        <v>149</v>
      </c>
      <c r="X50" s="42"/>
    </row>
    <row r="51" spans="1:24" ht="15" customHeight="1" x14ac:dyDescent="0.25">
      <c r="A51" s="87">
        <v>6</v>
      </c>
      <c r="B51" s="311" t="s">
        <v>103</v>
      </c>
      <c r="C51" s="361">
        <v>1</v>
      </c>
      <c r="D51" s="380">
        <v>66</v>
      </c>
      <c r="E51" s="362">
        <v>64.319999999999993</v>
      </c>
      <c r="F51" s="322">
        <v>31</v>
      </c>
      <c r="G51" s="361">
        <v>2</v>
      </c>
      <c r="H51" s="380">
        <v>42</v>
      </c>
      <c r="I51" s="362">
        <v>60.84</v>
      </c>
      <c r="J51" s="322">
        <v>77</v>
      </c>
      <c r="K51" s="361"/>
      <c r="L51" s="380"/>
      <c r="M51" s="362">
        <v>62.17</v>
      </c>
      <c r="N51" s="322">
        <v>88</v>
      </c>
      <c r="O51" s="361">
        <v>3</v>
      </c>
      <c r="P51" s="380">
        <v>36</v>
      </c>
      <c r="Q51" s="362">
        <v>58.89</v>
      </c>
      <c r="R51" s="322">
        <v>81</v>
      </c>
      <c r="S51" s="361">
        <v>1</v>
      </c>
      <c r="T51" s="380">
        <v>58</v>
      </c>
      <c r="U51" s="362">
        <v>56.57</v>
      </c>
      <c r="V51" s="322">
        <v>36</v>
      </c>
      <c r="W51" s="92">
        <f t="shared" si="3"/>
        <v>313</v>
      </c>
      <c r="X51" s="42"/>
    </row>
    <row r="52" spans="1:24" ht="15" customHeight="1" x14ac:dyDescent="0.25">
      <c r="A52" s="87">
        <v>7</v>
      </c>
      <c r="B52" s="149" t="s">
        <v>48</v>
      </c>
      <c r="C52" s="287">
        <v>10</v>
      </c>
      <c r="D52" s="229">
        <v>65.900000000000006</v>
      </c>
      <c r="E52" s="358">
        <v>64.319999999999993</v>
      </c>
      <c r="F52" s="288">
        <v>33</v>
      </c>
      <c r="G52" s="287">
        <v>10</v>
      </c>
      <c r="H52" s="229">
        <v>73.8</v>
      </c>
      <c r="I52" s="358">
        <v>60.84</v>
      </c>
      <c r="J52" s="288">
        <v>11</v>
      </c>
      <c r="K52" s="287">
        <v>21</v>
      </c>
      <c r="L52" s="229">
        <v>74.599999999999994</v>
      </c>
      <c r="M52" s="358">
        <v>62.17</v>
      </c>
      <c r="N52" s="288">
        <v>15</v>
      </c>
      <c r="O52" s="287">
        <v>16</v>
      </c>
      <c r="P52" s="229">
        <v>66.099999999999994</v>
      </c>
      <c r="Q52" s="358">
        <v>58.89</v>
      </c>
      <c r="R52" s="288">
        <v>18</v>
      </c>
      <c r="S52" s="287">
        <v>15</v>
      </c>
      <c r="T52" s="229">
        <v>63</v>
      </c>
      <c r="U52" s="358">
        <v>56.57</v>
      </c>
      <c r="V52" s="288">
        <v>24</v>
      </c>
      <c r="W52" s="92">
        <f t="shared" si="3"/>
        <v>101</v>
      </c>
      <c r="X52" s="42"/>
    </row>
    <row r="53" spans="1:24" ht="15" customHeight="1" x14ac:dyDescent="0.25">
      <c r="A53" s="87">
        <v>8</v>
      </c>
      <c r="B53" s="58" t="s">
        <v>49</v>
      </c>
      <c r="C53" s="293">
        <v>10</v>
      </c>
      <c r="D53" s="232">
        <v>64.5</v>
      </c>
      <c r="E53" s="363">
        <v>64.319999999999993</v>
      </c>
      <c r="F53" s="294">
        <v>36</v>
      </c>
      <c r="G53" s="293">
        <v>8</v>
      </c>
      <c r="H53" s="232">
        <v>56.9</v>
      </c>
      <c r="I53" s="363">
        <v>60.84</v>
      </c>
      <c r="J53" s="294">
        <v>41</v>
      </c>
      <c r="K53" s="293">
        <v>11</v>
      </c>
      <c r="L53" s="232">
        <v>54.6</v>
      </c>
      <c r="M53" s="363">
        <v>62.17</v>
      </c>
      <c r="N53" s="294">
        <v>48</v>
      </c>
      <c r="O53" s="293">
        <v>7</v>
      </c>
      <c r="P53" s="232">
        <v>51.42</v>
      </c>
      <c r="Q53" s="363">
        <v>58.89</v>
      </c>
      <c r="R53" s="294">
        <v>55</v>
      </c>
      <c r="S53" s="293">
        <v>13</v>
      </c>
      <c r="T53" s="232">
        <v>60.5</v>
      </c>
      <c r="U53" s="363">
        <v>56.57</v>
      </c>
      <c r="V53" s="294">
        <v>31</v>
      </c>
      <c r="W53" s="92">
        <f t="shared" si="3"/>
        <v>211</v>
      </c>
      <c r="X53" s="42"/>
    </row>
    <row r="54" spans="1:24" ht="15" customHeight="1" x14ac:dyDescent="0.25">
      <c r="A54" s="87">
        <v>9</v>
      </c>
      <c r="B54" s="57" t="s">
        <v>47</v>
      </c>
      <c r="C54" s="285">
        <v>1</v>
      </c>
      <c r="D54" s="193">
        <v>64</v>
      </c>
      <c r="E54" s="357">
        <v>64.319999999999993</v>
      </c>
      <c r="F54" s="286">
        <v>37</v>
      </c>
      <c r="G54" s="285"/>
      <c r="H54" s="193"/>
      <c r="I54" s="357">
        <v>60.84</v>
      </c>
      <c r="J54" s="286">
        <v>97</v>
      </c>
      <c r="K54" s="285">
        <v>3</v>
      </c>
      <c r="L54" s="193">
        <v>48</v>
      </c>
      <c r="M54" s="357">
        <v>62.17</v>
      </c>
      <c r="N54" s="286">
        <v>60</v>
      </c>
      <c r="O54" s="285">
        <v>3</v>
      </c>
      <c r="P54" s="193">
        <v>38.299999999999997</v>
      </c>
      <c r="Q54" s="357">
        <v>58.89</v>
      </c>
      <c r="R54" s="286">
        <v>78</v>
      </c>
      <c r="S54" s="285">
        <v>2</v>
      </c>
      <c r="T54" s="193">
        <v>36</v>
      </c>
      <c r="U54" s="357">
        <v>56.57</v>
      </c>
      <c r="V54" s="286">
        <v>73</v>
      </c>
      <c r="W54" s="92">
        <f t="shared" si="3"/>
        <v>345</v>
      </c>
      <c r="X54" s="42"/>
    </row>
    <row r="55" spans="1:24" ht="15" customHeight="1" x14ac:dyDescent="0.25">
      <c r="A55" s="87">
        <v>10</v>
      </c>
      <c r="B55" s="57" t="s">
        <v>16</v>
      </c>
      <c r="C55" s="285">
        <v>3</v>
      </c>
      <c r="D55" s="193">
        <v>63.3</v>
      </c>
      <c r="E55" s="357">
        <v>64.319999999999993</v>
      </c>
      <c r="F55" s="286">
        <v>38</v>
      </c>
      <c r="G55" s="285">
        <v>6</v>
      </c>
      <c r="H55" s="193">
        <v>94.2</v>
      </c>
      <c r="I55" s="357">
        <v>60.84</v>
      </c>
      <c r="J55" s="286">
        <v>1</v>
      </c>
      <c r="K55" s="285">
        <v>4</v>
      </c>
      <c r="L55" s="193">
        <v>70</v>
      </c>
      <c r="M55" s="357">
        <v>62.17</v>
      </c>
      <c r="N55" s="286">
        <v>20</v>
      </c>
      <c r="O55" s="285">
        <v>4</v>
      </c>
      <c r="P55" s="193">
        <v>49</v>
      </c>
      <c r="Q55" s="357">
        <v>58.89</v>
      </c>
      <c r="R55" s="286">
        <v>60</v>
      </c>
      <c r="S55" s="285">
        <v>6</v>
      </c>
      <c r="T55" s="193">
        <v>61.8</v>
      </c>
      <c r="U55" s="357">
        <v>56.57</v>
      </c>
      <c r="V55" s="286">
        <v>29</v>
      </c>
      <c r="W55" s="92">
        <f t="shared" si="3"/>
        <v>148</v>
      </c>
      <c r="X55" s="42"/>
    </row>
    <row r="56" spans="1:24" ht="15" customHeight="1" x14ac:dyDescent="0.25">
      <c r="A56" s="87">
        <v>11</v>
      </c>
      <c r="B56" s="57" t="s">
        <v>113</v>
      </c>
      <c r="C56" s="285">
        <v>3</v>
      </c>
      <c r="D56" s="193">
        <v>55.3</v>
      </c>
      <c r="E56" s="357">
        <v>64.319999999999993</v>
      </c>
      <c r="F56" s="286">
        <v>51</v>
      </c>
      <c r="G56" s="285">
        <v>1</v>
      </c>
      <c r="H56" s="193">
        <v>42</v>
      </c>
      <c r="I56" s="357">
        <v>60.84</v>
      </c>
      <c r="J56" s="286">
        <v>76</v>
      </c>
      <c r="K56" s="285">
        <v>5</v>
      </c>
      <c r="L56" s="193">
        <v>75</v>
      </c>
      <c r="M56" s="357">
        <v>62.17</v>
      </c>
      <c r="N56" s="286">
        <v>14</v>
      </c>
      <c r="O56" s="285">
        <v>4</v>
      </c>
      <c r="P56" s="193">
        <v>47</v>
      </c>
      <c r="Q56" s="357">
        <v>58.89</v>
      </c>
      <c r="R56" s="286">
        <v>65</v>
      </c>
      <c r="S56" s="285">
        <v>10</v>
      </c>
      <c r="T56" s="193">
        <v>57</v>
      </c>
      <c r="U56" s="357">
        <v>56.57</v>
      </c>
      <c r="V56" s="286">
        <v>43</v>
      </c>
      <c r="W56" s="92">
        <f t="shared" si="3"/>
        <v>249</v>
      </c>
      <c r="X56" s="42"/>
    </row>
    <row r="57" spans="1:24" ht="15" customHeight="1" x14ac:dyDescent="0.25">
      <c r="A57" s="87">
        <v>12</v>
      </c>
      <c r="B57" s="57" t="s">
        <v>14</v>
      </c>
      <c r="C57" s="285">
        <v>3</v>
      </c>
      <c r="D57" s="193">
        <v>54.2</v>
      </c>
      <c r="E57" s="357">
        <v>64.319999999999993</v>
      </c>
      <c r="F57" s="286">
        <v>55</v>
      </c>
      <c r="G57" s="285">
        <v>2</v>
      </c>
      <c r="H57" s="193">
        <v>36.5</v>
      </c>
      <c r="I57" s="357">
        <v>60.84</v>
      </c>
      <c r="J57" s="286">
        <v>82</v>
      </c>
      <c r="K57" s="285"/>
      <c r="L57" s="193"/>
      <c r="M57" s="357">
        <v>62.17</v>
      </c>
      <c r="N57" s="286">
        <v>88</v>
      </c>
      <c r="O57" s="285">
        <v>1</v>
      </c>
      <c r="P57" s="193">
        <v>52</v>
      </c>
      <c r="Q57" s="357">
        <v>58.89</v>
      </c>
      <c r="R57" s="286">
        <v>52</v>
      </c>
      <c r="S57" s="285">
        <v>3</v>
      </c>
      <c r="T57" s="193">
        <v>39.6</v>
      </c>
      <c r="U57" s="357">
        <v>56.57</v>
      </c>
      <c r="V57" s="286">
        <v>67</v>
      </c>
      <c r="W57" s="92">
        <f t="shared" si="3"/>
        <v>344</v>
      </c>
      <c r="X57" s="42"/>
    </row>
    <row r="58" spans="1:24" ht="15" customHeight="1" x14ac:dyDescent="0.25">
      <c r="A58" s="87">
        <v>13</v>
      </c>
      <c r="B58" s="57" t="s">
        <v>124</v>
      </c>
      <c r="C58" s="285">
        <v>2</v>
      </c>
      <c r="D58" s="193">
        <v>52.2</v>
      </c>
      <c r="E58" s="357">
        <v>64.319999999999993</v>
      </c>
      <c r="F58" s="286">
        <v>61</v>
      </c>
      <c r="G58" s="285">
        <v>2</v>
      </c>
      <c r="H58" s="193">
        <v>68</v>
      </c>
      <c r="I58" s="357">
        <v>60.84</v>
      </c>
      <c r="J58" s="286">
        <v>17</v>
      </c>
      <c r="K58" s="285">
        <v>4</v>
      </c>
      <c r="L58" s="193">
        <v>47</v>
      </c>
      <c r="M58" s="357">
        <v>62.17</v>
      </c>
      <c r="N58" s="286">
        <v>65</v>
      </c>
      <c r="O58" s="285">
        <v>1</v>
      </c>
      <c r="P58" s="193">
        <v>4</v>
      </c>
      <c r="Q58" s="357">
        <v>58.89</v>
      </c>
      <c r="R58" s="286">
        <v>93</v>
      </c>
      <c r="S58" s="285">
        <v>4</v>
      </c>
      <c r="T58" s="193">
        <v>31</v>
      </c>
      <c r="U58" s="357">
        <v>56.57</v>
      </c>
      <c r="V58" s="286">
        <v>78</v>
      </c>
      <c r="W58" s="92">
        <f t="shared" si="3"/>
        <v>314</v>
      </c>
      <c r="X58" s="42"/>
    </row>
    <row r="59" spans="1:24" ht="15" customHeight="1" x14ac:dyDescent="0.25">
      <c r="A59" s="87">
        <v>14</v>
      </c>
      <c r="B59" s="146" t="s">
        <v>176</v>
      </c>
      <c r="C59" s="295">
        <v>1</v>
      </c>
      <c r="D59" s="230">
        <v>48</v>
      </c>
      <c r="E59" s="364">
        <v>64.319999999999993</v>
      </c>
      <c r="F59" s="296">
        <v>73</v>
      </c>
      <c r="G59" s="295">
        <v>8</v>
      </c>
      <c r="H59" s="230">
        <v>67.400000000000006</v>
      </c>
      <c r="I59" s="364">
        <v>60.84</v>
      </c>
      <c r="J59" s="296">
        <v>18</v>
      </c>
      <c r="K59" s="295">
        <v>3</v>
      </c>
      <c r="L59" s="230">
        <v>54.7</v>
      </c>
      <c r="M59" s="364">
        <v>62.17</v>
      </c>
      <c r="N59" s="296">
        <v>47</v>
      </c>
      <c r="O59" s="295">
        <v>3</v>
      </c>
      <c r="P59" s="230">
        <v>75.3</v>
      </c>
      <c r="Q59" s="364">
        <v>58.89</v>
      </c>
      <c r="R59" s="296">
        <v>6</v>
      </c>
      <c r="S59" s="295">
        <v>1</v>
      </c>
      <c r="T59" s="230">
        <v>80</v>
      </c>
      <c r="U59" s="364">
        <v>56.57</v>
      </c>
      <c r="V59" s="296">
        <v>5</v>
      </c>
      <c r="W59" s="92">
        <f t="shared" si="3"/>
        <v>149</v>
      </c>
      <c r="X59" s="42"/>
    </row>
    <row r="60" spans="1:24" ht="15" customHeight="1" x14ac:dyDescent="0.25">
      <c r="A60" s="87">
        <v>15</v>
      </c>
      <c r="B60" s="60" t="s">
        <v>111</v>
      </c>
      <c r="C60" s="280">
        <v>1</v>
      </c>
      <c r="D60" s="228">
        <v>46</v>
      </c>
      <c r="E60" s="355">
        <v>64.319999999999993</v>
      </c>
      <c r="F60" s="281">
        <v>76</v>
      </c>
      <c r="G60" s="280"/>
      <c r="H60" s="228"/>
      <c r="I60" s="355">
        <v>60.84</v>
      </c>
      <c r="J60" s="281">
        <v>97</v>
      </c>
      <c r="K60" s="280"/>
      <c r="L60" s="228"/>
      <c r="M60" s="355">
        <v>62.17</v>
      </c>
      <c r="N60" s="281">
        <v>88</v>
      </c>
      <c r="O60" s="280">
        <v>1</v>
      </c>
      <c r="P60" s="228">
        <v>42</v>
      </c>
      <c r="Q60" s="355">
        <v>58.89</v>
      </c>
      <c r="R60" s="281">
        <v>72</v>
      </c>
      <c r="S60" s="280"/>
      <c r="T60" s="228"/>
      <c r="U60" s="355">
        <v>56.57</v>
      </c>
      <c r="V60" s="281">
        <v>95</v>
      </c>
      <c r="W60" s="92">
        <f t="shared" si="3"/>
        <v>428</v>
      </c>
      <c r="X60" s="42"/>
    </row>
    <row r="61" spans="1:24" s="207" customFormat="1" ht="15" customHeight="1" x14ac:dyDescent="0.25">
      <c r="A61" s="87">
        <v>16</v>
      </c>
      <c r="B61" s="60" t="s">
        <v>15</v>
      </c>
      <c r="C61" s="280">
        <v>4</v>
      </c>
      <c r="D61" s="228">
        <v>40.5</v>
      </c>
      <c r="E61" s="355">
        <v>64.319999999999993</v>
      </c>
      <c r="F61" s="281">
        <v>82</v>
      </c>
      <c r="G61" s="280">
        <v>3</v>
      </c>
      <c r="H61" s="228">
        <v>65.3</v>
      </c>
      <c r="I61" s="355">
        <v>60.84</v>
      </c>
      <c r="J61" s="281">
        <v>20</v>
      </c>
      <c r="K61" s="280">
        <v>1</v>
      </c>
      <c r="L61" s="228">
        <v>79</v>
      </c>
      <c r="M61" s="355">
        <v>62.17</v>
      </c>
      <c r="N61" s="281">
        <v>9</v>
      </c>
      <c r="O61" s="280">
        <v>2</v>
      </c>
      <c r="P61" s="228">
        <v>57.5</v>
      </c>
      <c r="Q61" s="355">
        <v>58.89</v>
      </c>
      <c r="R61" s="281">
        <v>33</v>
      </c>
      <c r="S61" s="280">
        <v>4</v>
      </c>
      <c r="T61" s="228">
        <v>28</v>
      </c>
      <c r="U61" s="355">
        <v>56.57</v>
      </c>
      <c r="V61" s="281">
        <v>80</v>
      </c>
      <c r="W61" s="92">
        <f t="shared" si="3"/>
        <v>224</v>
      </c>
      <c r="X61" s="42"/>
    </row>
    <row r="62" spans="1:24" s="207" customFormat="1" ht="15" customHeight="1" x14ac:dyDescent="0.25">
      <c r="A62" s="87">
        <v>17</v>
      </c>
      <c r="B62" s="60" t="s">
        <v>46</v>
      </c>
      <c r="C62" s="280">
        <v>1</v>
      </c>
      <c r="D62" s="228">
        <v>39</v>
      </c>
      <c r="E62" s="355">
        <v>64.319999999999993</v>
      </c>
      <c r="F62" s="281">
        <v>84</v>
      </c>
      <c r="G62" s="280">
        <v>3</v>
      </c>
      <c r="H62" s="228">
        <v>7</v>
      </c>
      <c r="I62" s="355">
        <v>60.84</v>
      </c>
      <c r="J62" s="281">
        <v>96</v>
      </c>
      <c r="K62" s="280">
        <v>4</v>
      </c>
      <c r="L62" s="228">
        <v>47</v>
      </c>
      <c r="M62" s="355">
        <v>62.17</v>
      </c>
      <c r="N62" s="281">
        <v>64</v>
      </c>
      <c r="O62" s="280">
        <v>1</v>
      </c>
      <c r="P62" s="228">
        <v>14</v>
      </c>
      <c r="Q62" s="355">
        <v>58.89</v>
      </c>
      <c r="R62" s="281">
        <v>91</v>
      </c>
      <c r="S62" s="280"/>
      <c r="T62" s="228"/>
      <c r="U62" s="355">
        <v>56.57</v>
      </c>
      <c r="V62" s="281">
        <v>95</v>
      </c>
      <c r="W62" s="92">
        <f t="shared" si="3"/>
        <v>430</v>
      </c>
      <c r="X62" s="42"/>
    </row>
    <row r="63" spans="1:24" s="207" customFormat="1" ht="15" customHeight="1" x14ac:dyDescent="0.25">
      <c r="A63" s="87">
        <v>18</v>
      </c>
      <c r="B63" s="60" t="s">
        <v>177</v>
      </c>
      <c r="C63" s="280"/>
      <c r="D63" s="228"/>
      <c r="E63" s="355">
        <v>64.319999999999993</v>
      </c>
      <c r="F63" s="281">
        <v>97</v>
      </c>
      <c r="G63" s="280">
        <v>4</v>
      </c>
      <c r="H63" s="228">
        <v>50.7</v>
      </c>
      <c r="I63" s="355">
        <v>60.84</v>
      </c>
      <c r="J63" s="281">
        <v>52</v>
      </c>
      <c r="K63" s="280"/>
      <c r="L63" s="228"/>
      <c r="M63" s="355">
        <v>62.17</v>
      </c>
      <c r="N63" s="281">
        <v>88</v>
      </c>
      <c r="O63" s="280"/>
      <c r="P63" s="228"/>
      <c r="Q63" s="355">
        <v>58.89</v>
      </c>
      <c r="R63" s="281">
        <v>95</v>
      </c>
      <c r="S63" s="280"/>
      <c r="T63" s="228"/>
      <c r="U63" s="355">
        <v>56.57</v>
      </c>
      <c r="V63" s="281">
        <v>95</v>
      </c>
      <c r="W63" s="92">
        <f t="shared" si="3"/>
        <v>427</v>
      </c>
      <c r="X63" s="42"/>
    </row>
    <row r="64" spans="1:24" s="207" customFormat="1" ht="15" customHeight="1" thickBot="1" x14ac:dyDescent="0.3">
      <c r="A64" s="205">
        <v>19</v>
      </c>
      <c r="B64" s="61" t="s">
        <v>36</v>
      </c>
      <c r="C64" s="270"/>
      <c r="D64" s="192"/>
      <c r="E64" s="351">
        <v>64.319999999999993</v>
      </c>
      <c r="F64" s="271">
        <v>97</v>
      </c>
      <c r="G64" s="270">
        <v>1</v>
      </c>
      <c r="H64" s="192">
        <v>17</v>
      </c>
      <c r="I64" s="351">
        <v>60.84</v>
      </c>
      <c r="J64" s="271">
        <v>95</v>
      </c>
      <c r="K64" s="270"/>
      <c r="L64" s="192"/>
      <c r="M64" s="351">
        <v>62.17</v>
      </c>
      <c r="N64" s="271">
        <v>88</v>
      </c>
      <c r="O64" s="270">
        <v>1</v>
      </c>
      <c r="P64" s="192">
        <v>0</v>
      </c>
      <c r="Q64" s="351">
        <v>58.89</v>
      </c>
      <c r="R64" s="271">
        <v>94</v>
      </c>
      <c r="S64" s="270"/>
      <c r="T64" s="192"/>
      <c r="U64" s="351">
        <v>56.57</v>
      </c>
      <c r="V64" s="271">
        <v>95</v>
      </c>
      <c r="W64" s="236">
        <f t="shared" si="3"/>
        <v>469</v>
      </c>
      <c r="X64" s="42"/>
    </row>
    <row r="65" spans="1:24" ht="15" customHeight="1" thickBot="1" x14ac:dyDescent="0.3">
      <c r="A65" s="181"/>
      <c r="B65" s="182" t="s">
        <v>99</v>
      </c>
      <c r="C65" s="183">
        <f>SUM(C66:C79)</f>
        <v>69</v>
      </c>
      <c r="D65" s="191">
        <f>AVERAGE(D66:D79)</f>
        <v>45.75714285714286</v>
      </c>
      <c r="E65" s="184">
        <v>64.319999999999993</v>
      </c>
      <c r="F65" s="185"/>
      <c r="G65" s="183">
        <f>SUM(G66:G79)</f>
        <v>52</v>
      </c>
      <c r="H65" s="191">
        <f>AVERAGE(H66:H79)</f>
        <v>48.858333333333327</v>
      </c>
      <c r="I65" s="184">
        <v>60.84</v>
      </c>
      <c r="J65" s="185"/>
      <c r="K65" s="183">
        <f>SUM(K66:K79)</f>
        <v>67</v>
      </c>
      <c r="L65" s="191">
        <f>AVERAGE(L66:L79)</f>
        <v>52.966666666666661</v>
      </c>
      <c r="M65" s="184">
        <v>62.17</v>
      </c>
      <c r="N65" s="185"/>
      <c r="O65" s="183">
        <f>SUM(O66:O79)</f>
        <v>47</v>
      </c>
      <c r="P65" s="191">
        <f>AVERAGE(P66:P79)</f>
        <v>55.75</v>
      </c>
      <c r="Q65" s="184">
        <v>58.89</v>
      </c>
      <c r="R65" s="185"/>
      <c r="S65" s="183">
        <f>SUM(S66:S79)</f>
        <v>53</v>
      </c>
      <c r="T65" s="191">
        <f>AVERAGE(T66:T79)</f>
        <v>48.980000000000004</v>
      </c>
      <c r="U65" s="184">
        <v>56.57</v>
      </c>
      <c r="V65" s="185"/>
      <c r="W65" s="186"/>
      <c r="X65" s="42"/>
    </row>
    <row r="66" spans="1:24" ht="15" customHeight="1" x14ac:dyDescent="0.25">
      <c r="A66" s="86">
        <v>1</v>
      </c>
      <c r="B66" s="58" t="s">
        <v>64</v>
      </c>
      <c r="C66" s="298">
        <v>10</v>
      </c>
      <c r="D66" s="268">
        <v>79</v>
      </c>
      <c r="E66" s="365">
        <v>64.319999999999993</v>
      </c>
      <c r="F66" s="299">
        <v>10</v>
      </c>
      <c r="G66" s="298">
        <v>4</v>
      </c>
      <c r="H66" s="268">
        <v>38</v>
      </c>
      <c r="I66" s="365">
        <v>60.84</v>
      </c>
      <c r="J66" s="299">
        <v>81</v>
      </c>
      <c r="K66" s="298">
        <v>11</v>
      </c>
      <c r="L66" s="268">
        <v>78</v>
      </c>
      <c r="M66" s="365">
        <v>62.17</v>
      </c>
      <c r="N66" s="299">
        <v>11</v>
      </c>
      <c r="O66" s="298">
        <v>10</v>
      </c>
      <c r="P66" s="268">
        <v>69</v>
      </c>
      <c r="Q66" s="365">
        <v>58.89</v>
      </c>
      <c r="R66" s="299">
        <v>15</v>
      </c>
      <c r="S66" s="298">
        <v>3</v>
      </c>
      <c r="T66" s="268">
        <v>72</v>
      </c>
      <c r="U66" s="365">
        <v>56.57</v>
      </c>
      <c r="V66" s="299">
        <v>9</v>
      </c>
      <c r="W66" s="93">
        <f t="shared" ref="W66:W79" si="4">V66+R66+N66+J66+F66</f>
        <v>126</v>
      </c>
      <c r="X66" s="42"/>
    </row>
    <row r="67" spans="1:24" ht="15" customHeight="1" x14ac:dyDescent="0.25">
      <c r="A67" s="87">
        <v>2</v>
      </c>
      <c r="B67" s="58" t="s">
        <v>149</v>
      </c>
      <c r="C67" s="293">
        <v>6</v>
      </c>
      <c r="D67" s="232">
        <v>64.7</v>
      </c>
      <c r="E67" s="363">
        <v>64.319999999999993</v>
      </c>
      <c r="F67" s="294">
        <v>35</v>
      </c>
      <c r="G67" s="293">
        <v>9</v>
      </c>
      <c r="H67" s="232">
        <v>60.1</v>
      </c>
      <c r="I67" s="363">
        <v>60.84</v>
      </c>
      <c r="J67" s="294">
        <v>33</v>
      </c>
      <c r="K67" s="293">
        <v>6</v>
      </c>
      <c r="L67" s="232">
        <v>42.2</v>
      </c>
      <c r="M67" s="363">
        <v>62.17</v>
      </c>
      <c r="N67" s="294">
        <v>73</v>
      </c>
      <c r="O67" s="293">
        <v>4</v>
      </c>
      <c r="P67" s="232">
        <v>68</v>
      </c>
      <c r="Q67" s="363">
        <v>58.89</v>
      </c>
      <c r="R67" s="294">
        <v>17</v>
      </c>
      <c r="S67" s="293">
        <v>4</v>
      </c>
      <c r="T67" s="232">
        <v>57</v>
      </c>
      <c r="U67" s="363">
        <v>56.57</v>
      </c>
      <c r="V67" s="294">
        <v>42</v>
      </c>
      <c r="W67" s="159">
        <f t="shared" si="4"/>
        <v>200</v>
      </c>
      <c r="X67" s="42"/>
    </row>
    <row r="68" spans="1:24" ht="15" customHeight="1" x14ac:dyDescent="0.25">
      <c r="A68" s="87">
        <v>3</v>
      </c>
      <c r="B68" s="58" t="s">
        <v>165</v>
      </c>
      <c r="C68" s="293">
        <v>7</v>
      </c>
      <c r="D68" s="232">
        <v>58.2</v>
      </c>
      <c r="E68" s="363">
        <v>64.319999999999993</v>
      </c>
      <c r="F68" s="294">
        <v>45</v>
      </c>
      <c r="G68" s="293">
        <v>6</v>
      </c>
      <c r="H68" s="232">
        <v>53.2</v>
      </c>
      <c r="I68" s="363">
        <v>60.84</v>
      </c>
      <c r="J68" s="294">
        <v>47</v>
      </c>
      <c r="K68" s="293">
        <v>6</v>
      </c>
      <c r="L68" s="232">
        <v>57.5</v>
      </c>
      <c r="M68" s="363">
        <v>62.17</v>
      </c>
      <c r="N68" s="294">
        <v>38</v>
      </c>
      <c r="O68" s="293">
        <v>1</v>
      </c>
      <c r="P68" s="232">
        <v>78</v>
      </c>
      <c r="Q68" s="363">
        <v>58.89</v>
      </c>
      <c r="R68" s="294">
        <v>2</v>
      </c>
      <c r="S68" s="293">
        <v>6</v>
      </c>
      <c r="T68" s="232">
        <v>63.3</v>
      </c>
      <c r="U68" s="363">
        <v>56.57</v>
      </c>
      <c r="V68" s="294">
        <v>20</v>
      </c>
      <c r="W68" s="94">
        <f t="shared" si="4"/>
        <v>152</v>
      </c>
      <c r="X68" s="42"/>
    </row>
    <row r="69" spans="1:24" ht="15" customHeight="1" x14ac:dyDescent="0.25">
      <c r="A69" s="87">
        <v>4</v>
      </c>
      <c r="B69" s="58" t="s">
        <v>143</v>
      </c>
      <c r="C69" s="293">
        <v>6</v>
      </c>
      <c r="D69" s="232">
        <v>58</v>
      </c>
      <c r="E69" s="363">
        <v>64.319999999999993</v>
      </c>
      <c r="F69" s="294">
        <v>46</v>
      </c>
      <c r="G69" s="293">
        <v>10</v>
      </c>
      <c r="H69" s="232">
        <v>51</v>
      </c>
      <c r="I69" s="363">
        <v>60.84</v>
      </c>
      <c r="J69" s="294">
        <v>51</v>
      </c>
      <c r="K69" s="293">
        <v>14</v>
      </c>
      <c r="L69" s="232">
        <v>56.1</v>
      </c>
      <c r="M69" s="363">
        <v>62.17</v>
      </c>
      <c r="N69" s="294">
        <v>43</v>
      </c>
      <c r="O69" s="293">
        <v>5</v>
      </c>
      <c r="P69" s="232">
        <v>49</v>
      </c>
      <c r="Q69" s="363">
        <v>58.89</v>
      </c>
      <c r="R69" s="294">
        <v>61</v>
      </c>
      <c r="S69" s="293"/>
      <c r="T69" s="232"/>
      <c r="U69" s="363">
        <v>56.57</v>
      </c>
      <c r="V69" s="294">
        <v>95</v>
      </c>
      <c r="W69" s="94">
        <f t="shared" si="4"/>
        <v>296</v>
      </c>
      <c r="X69" s="42"/>
    </row>
    <row r="70" spans="1:24" ht="15" customHeight="1" x14ac:dyDescent="0.25">
      <c r="A70" s="87">
        <v>5</v>
      </c>
      <c r="B70" s="61" t="s">
        <v>151</v>
      </c>
      <c r="C70" s="270">
        <v>3</v>
      </c>
      <c r="D70" s="192">
        <v>53</v>
      </c>
      <c r="E70" s="351">
        <v>64.319999999999993</v>
      </c>
      <c r="F70" s="271">
        <v>58</v>
      </c>
      <c r="G70" s="270"/>
      <c r="H70" s="192"/>
      <c r="I70" s="351">
        <v>60.84</v>
      </c>
      <c r="J70" s="271">
        <v>97</v>
      </c>
      <c r="K70" s="270">
        <v>2</v>
      </c>
      <c r="L70" s="192">
        <v>35</v>
      </c>
      <c r="M70" s="351">
        <v>62.17</v>
      </c>
      <c r="N70" s="271">
        <v>77</v>
      </c>
      <c r="O70" s="270"/>
      <c r="P70" s="192"/>
      <c r="Q70" s="351">
        <v>58.89</v>
      </c>
      <c r="R70" s="271">
        <v>95</v>
      </c>
      <c r="S70" s="270">
        <v>3</v>
      </c>
      <c r="T70" s="192">
        <v>19.7</v>
      </c>
      <c r="U70" s="351">
        <v>56.57</v>
      </c>
      <c r="V70" s="271">
        <v>89</v>
      </c>
      <c r="W70" s="94">
        <f t="shared" si="4"/>
        <v>416</v>
      </c>
      <c r="X70" s="42"/>
    </row>
    <row r="71" spans="1:24" ht="15" customHeight="1" x14ac:dyDescent="0.25">
      <c r="A71" s="87">
        <v>6</v>
      </c>
      <c r="B71" s="58" t="s">
        <v>127</v>
      </c>
      <c r="C71" s="293">
        <v>3</v>
      </c>
      <c r="D71" s="232">
        <v>50.1</v>
      </c>
      <c r="E71" s="363">
        <v>64.319999999999993</v>
      </c>
      <c r="F71" s="294">
        <v>67</v>
      </c>
      <c r="G71" s="293">
        <v>5</v>
      </c>
      <c r="H71" s="232">
        <v>50</v>
      </c>
      <c r="I71" s="363">
        <v>60.84</v>
      </c>
      <c r="J71" s="294">
        <v>55</v>
      </c>
      <c r="K71" s="293">
        <v>5</v>
      </c>
      <c r="L71" s="232">
        <v>53.2</v>
      </c>
      <c r="M71" s="363">
        <v>62.17</v>
      </c>
      <c r="N71" s="294">
        <v>54</v>
      </c>
      <c r="O71" s="293">
        <v>8</v>
      </c>
      <c r="P71" s="232">
        <v>53</v>
      </c>
      <c r="Q71" s="363">
        <v>58.89</v>
      </c>
      <c r="R71" s="294">
        <v>48</v>
      </c>
      <c r="S71" s="293">
        <v>8</v>
      </c>
      <c r="T71" s="232">
        <v>43.5</v>
      </c>
      <c r="U71" s="363">
        <v>56.57</v>
      </c>
      <c r="V71" s="294">
        <v>64</v>
      </c>
      <c r="W71" s="94">
        <f t="shared" si="4"/>
        <v>288</v>
      </c>
      <c r="X71" s="42"/>
    </row>
    <row r="72" spans="1:24" ht="15" customHeight="1" x14ac:dyDescent="0.25">
      <c r="A72" s="87">
        <v>7</v>
      </c>
      <c r="B72" s="58" t="s">
        <v>61</v>
      </c>
      <c r="C72" s="293">
        <v>9</v>
      </c>
      <c r="D72" s="232">
        <v>48.1</v>
      </c>
      <c r="E72" s="363">
        <v>64.319999999999993</v>
      </c>
      <c r="F72" s="294">
        <v>72</v>
      </c>
      <c r="G72" s="293">
        <v>5</v>
      </c>
      <c r="H72" s="232">
        <v>60</v>
      </c>
      <c r="I72" s="363">
        <v>60.84</v>
      </c>
      <c r="J72" s="294">
        <v>34</v>
      </c>
      <c r="K72" s="293">
        <v>4</v>
      </c>
      <c r="L72" s="232">
        <v>60.8</v>
      </c>
      <c r="M72" s="363">
        <v>62.17</v>
      </c>
      <c r="N72" s="294">
        <v>35</v>
      </c>
      <c r="O72" s="293">
        <v>4</v>
      </c>
      <c r="P72" s="232">
        <v>70</v>
      </c>
      <c r="Q72" s="363">
        <v>58.89</v>
      </c>
      <c r="R72" s="294">
        <v>14</v>
      </c>
      <c r="S72" s="293">
        <v>5</v>
      </c>
      <c r="T72" s="232">
        <v>51.6</v>
      </c>
      <c r="U72" s="363">
        <v>56.57</v>
      </c>
      <c r="V72" s="294">
        <v>52</v>
      </c>
      <c r="W72" s="94">
        <f t="shared" si="4"/>
        <v>207</v>
      </c>
      <c r="X72" s="42"/>
    </row>
    <row r="73" spans="1:24" ht="15" customHeight="1" x14ac:dyDescent="0.25">
      <c r="A73" s="87">
        <v>8</v>
      </c>
      <c r="B73" s="58" t="s">
        <v>10</v>
      </c>
      <c r="C73" s="293">
        <v>2</v>
      </c>
      <c r="D73" s="232">
        <v>48</v>
      </c>
      <c r="E73" s="363">
        <v>64.319999999999993</v>
      </c>
      <c r="F73" s="294">
        <v>74</v>
      </c>
      <c r="G73" s="293">
        <v>5</v>
      </c>
      <c r="H73" s="232">
        <v>47</v>
      </c>
      <c r="I73" s="363">
        <v>60.84</v>
      </c>
      <c r="J73" s="294">
        <v>64</v>
      </c>
      <c r="K73" s="293">
        <v>5</v>
      </c>
      <c r="L73" s="232">
        <v>46.8</v>
      </c>
      <c r="M73" s="363">
        <v>62.17</v>
      </c>
      <c r="N73" s="294">
        <v>66</v>
      </c>
      <c r="O73" s="293">
        <v>2</v>
      </c>
      <c r="P73" s="232">
        <v>37.5</v>
      </c>
      <c r="Q73" s="363">
        <v>58.89</v>
      </c>
      <c r="R73" s="294">
        <v>80</v>
      </c>
      <c r="S73" s="293"/>
      <c r="T73" s="232"/>
      <c r="U73" s="363">
        <v>56.57</v>
      </c>
      <c r="V73" s="294">
        <v>95</v>
      </c>
      <c r="W73" s="94">
        <f t="shared" si="4"/>
        <v>379</v>
      </c>
      <c r="X73" s="42"/>
    </row>
    <row r="74" spans="1:24" ht="15" customHeight="1" x14ac:dyDescent="0.25">
      <c r="A74" s="87">
        <v>9</v>
      </c>
      <c r="B74" s="58" t="s">
        <v>160</v>
      </c>
      <c r="C74" s="293">
        <v>5</v>
      </c>
      <c r="D74" s="232">
        <v>46</v>
      </c>
      <c r="E74" s="363">
        <v>64.319999999999993</v>
      </c>
      <c r="F74" s="294">
        <v>77</v>
      </c>
      <c r="G74" s="293">
        <v>1</v>
      </c>
      <c r="H74" s="232">
        <v>58</v>
      </c>
      <c r="I74" s="363">
        <v>60.84</v>
      </c>
      <c r="J74" s="294">
        <v>38</v>
      </c>
      <c r="K74" s="293"/>
      <c r="L74" s="232"/>
      <c r="M74" s="363">
        <v>62.17</v>
      </c>
      <c r="N74" s="294">
        <v>88</v>
      </c>
      <c r="O74" s="293"/>
      <c r="P74" s="232"/>
      <c r="Q74" s="363">
        <v>58.89</v>
      </c>
      <c r="R74" s="294">
        <v>95</v>
      </c>
      <c r="S74" s="293">
        <v>4</v>
      </c>
      <c r="T74" s="232">
        <v>35.799999999999997</v>
      </c>
      <c r="U74" s="363">
        <v>56.57</v>
      </c>
      <c r="V74" s="294">
        <v>76</v>
      </c>
      <c r="W74" s="94">
        <f t="shared" si="4"/>
        <v>374</v>
      </c>
      <c r="X74" s="42"/>
    </row>
    <row r="75" spans="1:24" ht="15" customHeight="1" x14ac:dyDescent="0.25">
      <c r="A75" s="87">
        <v>10</v>
      </c>
      <c r="B75" s="58" t="s">
        <v>50</v>
      </c>
      <c r="C75" s="293">
        <v>7</v>
      </c>
      <c r="D75" s="232">
        <v>45</v>
      </c>
      <c r="E75" s="363">
        <v>64.319999999999993</v>
      </c>
      <c r="F75" s="294">
        <v>78</v>
      </c>
      <c r="G75" s="293">
        <v>4</v>
      </c>
      <c r="H75" s="232">
        <v>31</v>
      </c>
      <c r="I75" s="363">
        <v>60.84</v>
      </c>
      <c r="J75" s="294">
        <v>90</v>
      </c>
      <c r="K75" s="293">
        <v>5</v>
      </c>
      <c r="L75" s="232">
        <v>79</v>
      </c>
      <c r="M75" s="363">
        <v>62.17</v>
      </c>
      <c r="N75" s="294">
        <v>10</v>
      </c>
      <c r="O75" s="293">
        <v>3</v>
      </c>
      <c r="P75" s="232">
        <v>70</v>
      </c>
      <c r="Q75" s="363">
        <v>58.89</v>
      </c>
      <c r="R75" s="294">
        <v>13</v>
      </c>
      <c r="S75" s="293">
        <v>9</v>
      </c>
      <c r="T75" s="232">
        <v>66.099999999999994</v>
      </c>
      <c r="U75" s="363">
        <v>56.57</v>
      </c>
      <c r="V75" s="294">
        <v>12</v>
      </c>
      <c r="W75" s="94">
        <f t="shared" si="4"/>
        <v>203</v>
      </c>
      <c r="X75" s="42"/>
    </row>
    <row r="76" spans="1:24" s="207" customFormat="1" ht="15" customHeight="1" x14ac:dyDescent="0.25">
      <c r="A76" s="87">
        <v>11</v>
      </c>
      <c r="B76" s="58" t="s">
        <v>60</v>
      </c>
      <c r="C76" s="293">
        <v>6</v>
      </c>
      <c r="D76" s="232">
        <v>43</v>
      </c>
      <c r="E76" s="363">
        <v>64.319999999999993</v>
      </c>
      <c r="F76" s="294">
        <v>79</v>
      </c>
      <c r="G76" s="293">
        <v>1</v>
      </c>
      <c r="H76" s="232">
        <v>44</v>
      </c>
      <c r="I76" s="363">
        <v>60.84</v>
      </c>
      <c r="J76" s="294">
        <v>71</v>
      </c>
      <c r="K76" s="293">
        <v>5</v>
      </c>
      <c r="L76" s="232">
        <v>67</v>
      </c>
      <c r="M76" s="363">
        <v>62.17</v>
      </c>
      <c r="N76" s="294">
        <v>25</v>
      </c>
      <c r="O76" s="293">
        <v>3</v>
      </c>
      <c r="P76" s="232">
        <v>40</v>
      </c>
      <c r="Q76" s="363">
        <v>58.89</v>
      </c>
      <c r="R76" s="294">
        <v>76</v>
      </c>
      <c r="S76" s="293">
        <v>6</v>
      </c>
      <c r="T76" s="232">
        <v>58.6</v>
      </c>
      <c r="U76" s="363">
        <v>56.57</v>
      </c>
      <c r="V76" s="294">
        <v>34</v>
      </c>
      <c r="W76" s="94">
        <f t="shared" si="4"/>
        <v>285</v>
      </c>
      <c r="X76" s="42"/>
    </row>
    <row r="77" spans="1:24" s="207" customFormat="1" ht="15" customHeight="1" x14ac:dyDescent="0.25">
      <c r="A77" s="87">
        <v>12</v>
      </c>
      <c r="B77" s="58" t="s">
        <v>126</v>
      </c>
      <c r="C77" s="293">
        <v>2</v>
      </c>
      <c r="D77" s="232">
        <v>23.5</v>
      </c>
      <c r="E77" s="363">
        <v>64.319999999999993</v>
      </c>
      <c r="F77" s="294">
        <v>90</v>
      </c>
      <c r="G77" s="293">
        <v>1</v>
      </c>
      <c r="H77" s="232">
        <v>58</v>
      </c>
      <c r="I77" s="363">
        <v>60.84</v>
      </c>
      <c r="J77" s="294">
        <v>39</v>
      </c>
      <c r="K77" s="293">
        <v>3</v>
      </c>
      <c r="L77" s="232">
        <v>53</v>
      </c>
      <c r="M77" s="363">
        <v>62.17</v>
      </c>
      <c r="N77" s="294">
        <v>56</v>
      </c>
      <c r="O77" s="293">
        <v>4</v>
      </c>
      <c r="P77" s="232">
        <v>52</v>
      </c>
      <c r="Q77" s="363">
        <v>58.89</v>
      </c>
      <c r="R77" s="294">
        <v>53</v>
      </c>
      <c r="S77" s="293">
        <v>5</v>
      </c>
      <c r="T77" s="232">
        <v>22.2</v>
      </c>
      <c r="U77" s="363">
        <v>56.57</v>
      </c>
      <c r="V77" s="294">
        <v>88</v>
      </c>
      <c r="W77" s="94">
        <f t="shared" si="4"/>
        <v>326</v>
      </c>
      <c r="X77" s="42"/>
    </row>
    <row r="78" spans="1:24" ht="15" customHeight="1" x14ac:dyDescent="0.25">
      <c r="A78" s="87">
        <v>13</v>
      </c>
      <c r="B78" s="58" t="s">
        <v>150</v>
      </c>
      <c r="C78" s="293">
        <v>2</v>
      </c>
      <c r="D78" s="232">
        <v>17</v>
      </c>
      <c r="E78" s="363">
        <v>64.319999999999993</v>
      </c>
      <c r="F78" s="294">
        <v>94</v>
      </c>
      <c r="G78" s="293"/>
      <c r="H78" s="232"/>
      <c r="I78" s="363">
        <v>60.84</v>
      </c>
      <c r="J78" s="294">
        <v>97</v>
      </c>
      <c r="K78" s="293">
        <v>1</v>
      </c>
      <c r="L78" s="232">
        <v>7</v>
      </c>
      <c r="M78" s="363">
        <v>62.17</v>
      </c>
      <c r="N78" s="294">
        <v>87</v>
      </c>
      <c r="O78" s="293">
        <v>1</v>
      </c>
      <c r="P78" s="232">
        <v>17</v>
      </c>
      <c r="Q78" s="363">
        <v>58.89</v>
      </c>
      <c r="R78" s="294">
        <v>89</v>
      </c>
      <c r="S78" s="293"/>
      <c r="T78" s="232"/>
      <c r="U78" s="363">
        <v>56.57</v>
      </c>
      <c r="V78" s="294">
        <v>95</v>
      </c>
      <c r="W78" s="94">
        <f t="shared" si="4"/>
        <v>462</v>
      </c>
      <c r="X78" s="42"/>
    </row>
    <row r="79" spans="1:24" ht="15" customHeight="1" thickBot="1" x14ac:dyDescent="0.3">
      <c r="A79" s="87">
        <v>14</v>
      </c>
      <c r="B79" s="58" t="s">
        <v>140</v>
      </c>
      <c r="C79" s="293">
        <v>1</v>
      </c>
      <c r="D79" s="232">
        <v>7</v>
      </c>
      <c r="E79" s="363">
        <v>64.319999999999993</v>
      </c>
      <c r="F79" s="294">
        <v>96</v>
      </c>
      <c r="G79" s="293">
        <v>1</v>
      </c>
      <c r="H79" s="232">
        <v>36</v>
      </c>
      <c r="I79" s="363">
        <v>60.84</v>
      </c>
      <c r="J79" s="294">
        <v>83</v>
      </c>
      <c r="K79" s="293"/>
      <c r="L79" s="232"/>
      <c r="M79" s="363">
        <v>62.17</v>
      </c>
      <c r="N79" s="294">
        <v>88</v>
      </c>
      <c r="O79" s="293">
        <v>2</v>
      </c>
      <c r="P79" s="232">
        <v>65.5</v>
      </c>
      <c r="Q79" s="363">
        <v>58.89</v>
      </c>
      <c r="R79" s="294">
        <v>20</v>
      </c>
      <c r="S79" s="293"/>
      <c r="T79" s="232"/>
      <c r="U79" s="363">
        <v>56.57</v>
      </c>
      <c r="V79" s="294">
        <v>95</v>
      </c>
      <c r="W79" s="94">
        <f t="shared" si="4"/>
        <v>382</v>
      </c>
      <c r="X79" s="42"/>
    </row>
    <row r="80" spans="1:24" ht="15" customHeight="1" thickBot="1" x14ac:dyDescent="0.3">
      <c r="A80" s="181"/>
      <c r="B80" s="187" t="s">
        <v>100</v>
      </c>
      <c r="C80" s="188">
        <f>SUM(C81:C110)</f>
        <v>283</v>
      </c>
      <c r="D80" s="198">
        <f>AVERAGE(D81:D110)</f>
        <v>59.233076923076922</v>
      </c>
      <c r="E80" s="189">
        <v>64.319999999999993</v>
      </c>
      <c r="F80" s="190"/>
      <c r="G80" s="188">
        <f>SUM(G81:G110)</f>
        <v>271</v>
      </c>
      <c r="H80" s="198">
        <f>AVERAGE(H81:H110)</f>
        <v>55.165714285714273</v>
      </c>
      <c r="I80" s="189">
        <v>60.84</v>
      </c>
      <c r="J80" s="190"/>
      <c r="K80" s="188">
        <f>SUM(K81:K110)</f>
        <v>224</v>
      </c>
      <c r="L80" s="198">
        <f>AVERAGE(L81:L110)</f>
        <v>55.384892290249425</v>
      </c>
      <c r="M80" s="189">
        <v>62.17</v>
      </c>
      <c r="N80" s="190"/>
      <c r="O80" s="188">
        <f>SUM(O81:O110)</f>
        <v>246</v>
      </c>
      <c r="P80" s="198">
        <f>AVERAGE(P81:P110)</f>
        <v>53.553571428571431</v>
      </c>
      <c r="Q80" s="189">
        <v>58.89</v>
      </c>
      <c r="R80" s="190"/>
      <c r="S80" s="188">
        <f>SUM(S81:S110)</f>
        <v>265</v>
      </c>
      <c r="T80" s="198">
        <f>AVERAGE(T81:T110)</f>
        <v>49.05</v>
      </c>
      <c r="U80" s="189">
        <v>56.57</v>
      </c>
      <c r="V80" s="190"/>
      <c r="W80" s="169"/>
      <c r="X80" s="42"/>
    </row>
    <row r="81" spans="1:24" ht="15" customHeight="1" x14ac:dyDescent="0.25">
      <c r="A81" s="83">
        <v>1</v>
      </c>
      <c r="B81" s="233" t="s">
        <v>138</v>
      </c>
      <c r="C81" s="300">
        <v>71</v>
      </c>
      <c r="D81" s="308">
        <v>85.2</v>
      </c>
      <c r="E81" s="366">
        <v>64.319999999999993</v>
      </c>
      <c r="F81" s="301">
        <v>4</v>
      </c>
      <c r="G81" s="300">
        <v>71</v>
      </c>
      <c r="H81" s="308">
        <v>88.8</v>
      </c>
      <c r="I81" s="366">
        <v>60.84</v>
      </c>
      <c r="J81" s="301">
        <v>2</v>
      </c>
      <c r="K81" s="300">
        <v>60</v>
      </c>
      <c r="L81" s="308">
        <v>87.05</v>
      </c>
      <c r="M81" s="366">
        <v>62.17</v>
      </c>
      <c r="N81" s="301">
        <v>3</v>
      </c>
      <c r="O81" s="300">
        <v>78</v>
      </c>
      <c r="P81" s="308">
        <v>84.3</v>
      </c>
      <c r="Q81" s="366">
        <v>58.89</v>
      </c>
      <c r="R81" s="301">
        <v>1</v>
      </c>
      <c r="S81" s="300">
        <v>56</v>
      </c>
      <c r="T81" s="308">
        <v>83.8</v>
      </c>
      <c r="U81" s="366">
        <v>56.57</v>
      </c>
      <c r="V81" s="301">
        <v>1</v>
      </c>
      <c r="W81" s="93">
        <f t="shared" ref="W81:W110" si="5">V81+R81+N81+J81+F81</f>
        <v>11</v>
      </c>
      <c r="X81" s="42"/>
    </row>
    <row r="82" spans="1:24" ht="15" customHeight="1" x14ac:dyDescent="0.25">
      <c r="A82" s="84">
        <v>2</v>
      </c>
      <c r="B82" s="233" t="s">
        <v>137</v>
      </c>
      <c r="C82" s="302">
        <v>6</v>
      </c>
      <c r="D82" s="266">
        <v>81.7</v>
      </c>
      <c r="E82" s="367">
        <v>64.319999999999993</v>
      </c>
      <c r="F82" s="303">
        <v>6</v>
      </c>
      <c r="G82" s="302">
        <v>2</v>
      </c>
      <c r="H82" s="266">
        <v>75</v>
      </c>
      <c r="I82" s="367">
        <v>60.84</v>
      </c>
      <c r="J82" s="303">
        <v>9</v>
      </c>
      <c r="K82" s="302">
        <v>6</v>
      </c>
      <c r="L82" s="266">
        <v>70</v>
      </c>
      <c r="M82" s="367">
        <v>62.17</v>
      </c>
      <c r="N82" s="303">
        <v>22</v>
      </c>
      <c r="O82" s="302">
        <v>4</v>
      </c>
      <c r="P82" s="266">
        <v>49</v>
      </c>
      <c r="Q82" s="367">
        <v>58.89</v>
      </c>
      <c r="R82" s="303">
        <v>63</v>
      </c>
      <c r="S82" s="302">
        <v>7</v>
      </c>
      <c r="T82" s="266">
        <v>54.9</v>
      </c>
      <c r="U82" s="367">
        <v>56.57</v>
      </c>
      <c r="V82" s="303">
        <v>46</v>
      </c>
      <c r="W82" s="94">
        <f t="shared" si="5"/>
        <v>146</v>
      </c>
      <c r="X82" s="42"/>
    </row>
    <row r="83" spans="1:24" ht="15" customHeight="1" x14ac:dyDescent="0.25">
      <c r="A83" s="84">
        <v>3</v>
      </c>
      <c r="B83" s="233" t="s">
        <v>132</v>
      </c>
      <c r="C83" s="302">
        <v>2</v>
      </c>
      <c r="D83" s="266">
        <v>78.5</v>
      </c>
      <c r="E83" s="367">
        <v>64.319999999999993</v>
      </c>
      <c r="F83" s="303">
        <v>12</v>
      </c>
      <c r="G83" s="302">
        <v>4</v>
      </c>
      <c r="H83" s="266">
        <v>19</v>
      </c>
      <c r="I83" s="367">
        <v>60.84</v>
      </c>
      <c r="J83" s="303">
        <v>94</v>
      </c>
      <c r="K83" s="302">
        <v>5</v>
      </c>
      <c r="L83" s="266">
        <v>40</v>
      </c>
      <c r="M83" s="367">
        <v>62.17</v>
      </c>
      <c r="N83" s="303">
        <v>74</v>
      </c>
      <c r="O83" s="302">
        <v>3</v>
      </c>
      <c r="P83" s="266">
        <v>68.7</v>
      </c>
      <c r="Q83" s="367">
        <v>58.89</v>
      </c>
      <c r="R83" s="303">
        <v>16</v>
      </c>
      <c r="S83" s="302">
        <v>16</v>
      </c>
      <c r="T83" s="266">
        <v>40.5</v>
      </c>
      <c r="U83" s="367">
        <v>56.57</v>
      </c>
      <c r="V83" s="303">
        <v>66</v>
      </c>
      <c r="W83" s="94">
        <f t="shared" si="5"/>
        <v>262</v>
      </c>
      <c r="X83" s="42"/>
    </row>
    <row r="84" spans="1:24" ht="15" customHeight="1" x14ac:dyDescent="0.25">
      <c r="A84" s="84">
        <v>4</v>
      </c>
      <c r="B84" s="237" t="s">
        <v>155</v>
      </c>
      <c r="C84" s="304">
        <v>5</v>
      </c>
      <c r="D84" s="264">
        <v>73.599999999999994</v>
      </c>
      <c r="E84" s="368">
        <v>64.319999999999993</v>
      </c>
      <c r="F84" s="305">
        <v>15</v>
      </c>
      <c r="G84" s="304">
        <v>3</v>
      </c>
      <c r="H84" s="264">
        <v>80.7</v>
      </c>
      <c r="I84" s="368">
        <v>60.84</v>
      </c>
      <c r="J84" s="305">
        <v>5</v>
      </c>
      <c r="K84" s="304">
        <v>4</v>
      </c>
      <c r="L84" s="264">
        <v>73.25</v>
      </c>
      <c r="M84" s="368">
        <v>62.17</v>
      </c>
      <c r="N84" s="305">
        <v>16</v>
      </c>
      <c r="O84" s="304">
        <v>4</v>
      </c>
      <c r="P84" s="264">
        <v>54</v>
      </c>
      <c r="Q84" s="368">
        <v>58.89</v>
      </c>
      <c r="R84" s="305">
        <v>45</v>
      </c>
      <c r="S84" s="304">
        <v>3</v>
      </c>
      <c r="T84" s="264">
        <v>52.7</v>
      </c>
      <c r="U84" s="368">
        <v>56.57</v>
      </c>
      <c r="V84" s="305">
        <v>48</v>
      </c>
      <c r="W84" s="94">
        <f t="shared" si="5"/>
        <v>129</v>
      </c>
      <c r="X84" s="42"/>
    </row>
    <row r="85" spans="1:24" ht="15" customHeight="1" x14ac:dyDescent="0.25">
      <c r="A85" s="84">
        <v>5</v>
      </c>
      <c r="B85" s="233" t="s">
        <v>154</v>
      </c>
      <c r="C85" s="302">
        <v>9</v>
      </c>
      <c r="D85" s="266">
        <v>72</v>
      </c>
      <c r="E85" s="367">
        <v>64.319999999999993</v>
      </c>
      <c r="F85" s="303">
        <v>16</v>
      </c>
      <c r="G85" s="302">
        <v>4</v>
      </c>
      <c r="H85" s="266">
        <v>36</v>
      </c>
      <c r="I85" s="367">
        <v>60.84</v>
      </c>
      <c r="J85" s="303">
        <v>84</v>
      </c>
      <c r="K85" s="302">
        <v>7</v>
      </c>
      <c r="L85" s="266">
        <v>72.571428571428569</v>
      </c>
      <c r="M85" s="367">
        <v>62.17</v>
      </c>
      <c r="N85" s="303">
        <v>17</v>
      </c>
      <c r="O85" s="302">
        <v>4</v>
      </c>
      <c r="P85" s="266">
        <v>57.6</v>
      </c>
      <c r="Q85" s="367">
        <v>58.89</v>
      </c>
      <c r="R85" s="303">
        <v>32</v>
      </c>
      <c r="S85" s="302">
        <v>10</v>
      </c>
      <c r="T85" s="266">
        <v>66</v>
      </c>
      <c r="U85" s="367">
        <v>56.57</v>
      </c>
      <c r="V85" s="303">
        <v>13</v>
      </c>
      <c r="W85" s="94">
        <f t="shared" si="5"/>
        <v>162</v>
      </c>
      <c r="X85" s="42"/>
    </row>
    <row r="86" spans="1:24" ht="15" customHeight="1" x14ac:dyDescent="0.25">
      <c r="A86" s="84">
        <v>6</v>
      </c>
      <c r="B86" s="233" t="s">
        <v>166</v>
      </c>
      <c r="C86" s="302">
        <v>12</v>
      </c>
      <c r="D86" s="266">
        <v>70.3</v>
      </c>
      <c r="E86" s="367">
        <v>64.319999999999993</v>
      </c>
      <c r="F86" s="303">
        <v>18</v>
      </c>
      <c r="G86" s="302">
        <v>2</v>
      </c>
      <c r="H86" s="266">
        <v>63</v>
      </c>
      <c r="I86" s="367">
        <v>60.84</v>
      </c>
      <c r="J86" s="303">
        <v>26</v>
      </c>
      <c r="K86" s="302">
        <v>9</v>
      </c>
      <c r="L86" s="266">
        <v>55.888888888888886</v>
      </c>
      <c r="M86" s="367">
        <v>62.17</v>
      </c>
      <c r="N86" s="303">
        <v>45</v>
      </c>
      <c r="O86" s="302">
        <v>3</v>
      </c>
      <c r="P86" s="266">
        <v>40.700000000000003</v>
      </c>
      <c r="Q86" s="367">
        <v>58.89</v>
      </c>
      <c r="R86" s="303">
        <v>74</v>
      </c>
      <c r="S86" s="302">
        <v>4</v>
      </c>
      <c r="T86" s="266">
        <v>26</v>
      </c>
      <c r="U86" s="367">
        <v>56.57</v>
      </c>
      <c r="V86" s="303">
        <v>81</v>
      </c>
      <c r="W86" s="94">
        <f t="shared" si="5"/>
        <v>244</v>
      </c>
      <c r="X86" s="42"/>
    </row>
    <row r="87" spans="1:24" ht="15" customHeight="1" x14ac:dyDescent="0.25">
      <c r="A87" s="84">
        <v>7</v>
      </c>
      <c r="B87" s="233" t="s">
        <v>8</v>
      </c>
      <c r="C87" s="302">
        <v>50</v>
      </c>
      <c r="D87" s="266">
        <v>70.2</v>
      </c>
      <c r="E87" s="367">
        <v>64.319999999999993</v>
      </c>
      <c r="F87" s="303">
        <v>19</v>
      </c>
      <c r="G87" s="302">
        <v>27</v>
      </c>
      <c r="H87" s="266">
        <v>61.4</v>
      </c>
      <c r="I87" s="367">
        <v>60.84</v>
      </c>
      <c r="J87" s="303">
        <v>31</v>
      </c>
      <c r="K87" s="302">
        <v>24</v>
      </c>
      <c r="L87" s="266">
        <v>56.833333333333336</v>
      </c>
      <c r="M87" s="367">
        <v>62.17</v>
      </c>
      <c r="N87" s="303">
        <v>41</v>
      </c>
      <c r="O87" s="302">
        <v>22</v>
      </c>
      <c r="P87" s="266">
        <v>63</v>
      </c>
      <c r="Q87" s="367">
        <v>58.89</v>
      </c>
      <c r="R87" s="303">
        <v>24</v>
      </c>
      <c r="S87" s="302">
        <v>27</v>
      </c>
      <c r="T87" s="266">
        <v>55</v>
      </c>
      <c r="U87" s="367">
        <v>56.57</v>
      </c>
      <c r="V87" s="303">
        <v>45</v>
      </c>
      <c r="W87" s="94">
        <f t="shared" si="5"/>
        <v>160</v>
      </c>
      <c r="X87" s="42"/>
    </row>
    <row r="88" spans="1:24" ht="15" customHeight="1" x14ac:dyDescent="0.25">
      <c r="A88" s="84">
        <v>8</v>
      </c>
      <c r="B88" s="59" t="s">
        <v>130</v>
      </c>
      <c r="C88" s="306">
        <v>10</v>
      </c>
      <c r="D88" s="265">
        <v>68.2</v>
      </c>
      <c r="E88" s="369">
        <v>64.319999999999993</v>
      </c>
      <c r="F88" s="307">
        <v>26</v>
      </c>
      <c r="G88" s="306">
        <v>13</v>
      </c>
      <c r="H88" s="265">
        <v>49.3</v>
      </c>
      <c r="I88" s="369">
        <v>60.84</v>
      </c>
      <c r="J88" s="307">
        <v>57</v>
      </c>
      <c r="K88" s="306">
        <v>10</v>
      </c>
      <c r="L88" s="265">
        <v>65.599999999999994</v>
      </c>
      <c r="M88" s="369">
        <v>62.17</v>
      </c>
      <c r="N88" s="307">
        <v>26</v>
      </c>
      <c r="O88" s="306">
        <v>4</v>
      </c>
      <c r="P88" s="265">
        <v>45</v>
      </c>
      <c r="Q88" s="369">
        <v>58.89</v>
      </c>
      <c r="R88" s="307">
        <v>69</v>
      </c>
      <c r="S88" s="306">
        <v>7</v>
      </c>
      <c r="T88" s="265">
        <v>49</v>
      </c>
      <c r="U88" s="369">
        <v>56.57</v>
      </c>
      <c r="V88" s="307">
        <v>56</v>
      </c>
      <c r="W88" s="94">
        <f t="shared" si="5"/>
        <v>234</v>
      </c>
      <c r="X88" s="42"/>
    </row>
    <row r="89" spans="1:24" ht="15" customHeight="1" x14ac:dyDescent="0.25">
      <c r="A89" s="84">
        <v>9</v>
      </c>
      <c r="B89" s="233" t="s">
        <v>131</v>
      </c>
      <c r="C89" s="302">
        <v>10</v>
      </c>
      <c r="D89" s="266">
        <v>67.400000000000006</v>
      </c>
      <c r="E89" s="367">
        <v>64.319999999999993</v>
      </c>
      <c r="F89" s="303">
        <v>27</v>
      </c>
      <c r="G89" s="302">
        <v>3</v>
      </c>
      <c r="H89" s="266">
        <v>76.7</v>
      </c>
      <c r="I89" s="367">
        <v>60.84</v>
      </c>
      <c r="J89" s="303">
        <v>8</v>
      </c>
      <c r="K89" s="302">
        <v>1</v>
      </c>
      <c r="L89" s="266">
        <v>91</v>
      </c>
      <c r="M89" s="367">
        <v>62.17</v>
      </c>
      <c r="N89" s="303">
        <v>1</v>
      </c>
      <c r="O89" s="302">
        <v>5</v>
      </c>
      <c r="P89" s="266">
        <v>55.8</v>
      </c>
      <c r="Q89" s="367">
        <v>58.89</v>
      </c>
      <c r="R89" s="303">
        <v>40</v>
      </c>
      <c r="S89" s="302">
        <v>9</v>
      </c>
      <c r="T89" s="266">
        <v>62.8</v>
      </c>
      <c r="U89" s="367">
        <v>56.57</v>
      </c>
      <c r="V89" s="303">
        <v>26</v>
      </c>
      <c r="W89" s="94">
        <f t="shared" si="5"/>
        <v>102</v>
      </c>
      <c r="X89" s="42"/>
    </row>
    <row r="90" spans="1:24" ht="15" customHeight="1" x14ac:dyDescent="0.25">
      <c r="A90" s="84">
        <v>10</v>
      </c>
      <c r="B90" s="237" t="s">
        <v>181</v>
      </c>
      <c r="C90" s="304">
        <v>5</v>
      </c>
      <c r="D90" s="264">
        <v>66.599999999999994</v>
      </c>
      <c r="E90" s="368">
        <v>64.319999999999993</v>
      </c>
      <c r="F90" s="305">
        <v>28</v>
      </c>
      <c r="G90" s="304">
        <v>6</v>
      </c>
      <c r="H90" s="264">
        <v>55.3</v>
      </c>
      <c r="I90" s="368">
        <v>60.84</v>
      </c>
      <c r="J90" s="305">
        <v>45</v>
      </c>
      <c r="K90" s="304">
        <v>2</v>
      </c>
      <c r="L90" s="264">
        <v>84.5</v>
      </c>
      <c r="M90" s="368">
        <v>62.17</v>
      </c>
      <c r="N90" s="305">
        <v>5</v>
      </c>
      <c r="O90" s="304">
        <v>5</v>
      </c>
      <c r="P90" s="264">
        <v>65</v>
      </c>
      <c r="Q90" s="368">
        <v>58.89</v>
      </c>
      <c r="R90" s="305">
        <v>21</v>
      </c>
      <c r="S90" s="304">
        <v>3</v>
      </c>
      <c r="T90" s="264">
        <v>51.3</v>
      </c>
      <c r="U90" s="368">
        <v>56.57</v>
      </c>
      <c r="V90" s="305">
        <v>53</v>
      </c>
      <c r="W90" s="94">
        <f t="shared" si="5"/>
        <v>152</v>
      </c>
      <c r="X90" s="42"/>
    </row>
    <row r="91" spans="1:24" ht="15" customHeight="1" x14ac:dyDescent="0.25">
      <c r="A91" s="84">
        <v>11</v>
      </c>
      <c r="B91" s="237" t="s">
        <v>89</v>
      </c>
      <c r="C91" s="304">
        <v>13</v>
      </c>
      <c r="D91" s="264">
        <v>66</v>
      </c>
      <c r="E91" s="368">
        <v>64.319999999999993</v>
      </c>
      <c r="F91" s="305">
        <v>32</v>
      </c>
      <c r="G91" s="304">
        <v>22</v>
      </c>
      <c r="H91" s="264">
        <v>61</v>
      </c>
      <c r="I91" s="368">
        <v>60.84</v>
      </c>
      <c r="J91" s="305">
        <v>32</v>
      </c>
      <c r="K91" s="304">
        <v>4</v>
      </c>
      <c r="L91" s="264">
        <v>59</v>
      </c>
      <c r="M91" s="368">
        <v>62.17</v>
      </c>
      <c r="N91" s="305">
        <v>37</v>
      </c>
      <c r="O91" s="304">
        <v>11</v>
      </c>
      <c r="P91" s="264">
        <v>63</v>
      </c>
      <c r="Q91" s="368">
        <v>58.89</v>
      </c>
      <c r="R91" s="305">
        <v>23</v>
      </c>
      <c r="S91" s="304">
        <v>16</v>
      </c>
      <c r="T91" s="264">
        <v>61</v>
      </c>
      <c r="U91" s="368">
        <v>56.57</v>
      </c>
      <c r="V91" s="305">
        <v>30</v>
      </c>
      <c r="W91" s="94">
        <f t="shared" si="5"/>
        <v>154</v>
      </c>
      <c r="X91" s="42"/>
    </row>
    <row r="92" spans="1:24" ht="15" customHeight="1" x14ac:dyDescent="0.25">
      <c r="A92" s="84">
        <v>12</v>
      </c>
      <c r="B92" s="237" t="s">
        <v>182</v>
      </c>
      <c r="C92" s="304">
        <v>8</v>
      </c>
      <c r="D92" s="264">
        <v>65.75</v>
      </c>
      <c r="E92" s="368">
        <v>64.319999999999993</v>
      </c>
      <c r="F92" s="305">
        <v>34</v>
      </c>
      <c r="G92" s="304">
        <v>7</v>
      </c>
      <c r="H92" s="264">
        <v>49.14</v>
      </c>
      <c r="I92" s="368">
        <v>60.84</v>
      </c>
      <c r="J92" s="305">
        <v>59</v>
      </c>
      <c r="K92" s="304">
        <v>3</v>
      </c>
      <c r="L92" s="264">
        <v>62</v>
      </c>
      <c r="M92" s="368">
        <v>62.17</v>
      </c>
      <c r="N92" s="305">
        <v>34</v>
      </c>
      <c r="O92" s="304">
        <v>2</v>
      </c>
      <c r="P92" s="264">
        <v>72.5</v>
      </c>
      <c r="Q92" s="368">
        <v>58.89</v>
      </c>
      <c r="R92" s="305">
        <v>8</v>
      </c>
      <c r="S92" s="304">
        <v>5</v>
      </c>
      <c r="T92" s="264">
        <v>72.400000000000006</v>
      </c>
      <c r="U92" s="368">
        <v>56.57</v>
      </c>
      <c r="V92" s="305">
        <v>7</v>
      </c>
      <c r="W92" s="94">
        <f t="shared" si="5"/>
        <v>142</v>
      </c>
      <c r="X92" s="42"/>
    </row>
    <row r="93" spans="1:24" ht="15" customHeight="1" x14ac:dyDescent="0.25">
      <c r="A93" s="84">
        <v>13</v>
      </c>
      <c r="B93" s="237" t="s">
        <v>135</v>
      </c>
      <c r="C93" s="304">
        <v>4</v>
      </c>
      <c r="D93" s="264">
        <v>59.3</v>
      </c>
      <c r="E93" s="368">
        <v>64.319999999999993</v>
      </c>
      <c r="F93" s="305">
        <v>42</v>
      </c>
      <c r="G93" s="304">
        <v>4</v>
      </c>
      <c r="H93" s="264">
        <v>43.2</v>
      </c>
      <c r="I93" s="368">
        <v>60.84</v>
      </c>
      <c r="J93" s="305">
        <v>73</v>
      </c>
      <c r="K93" s="304">
        <v>5</v>
      </c>
      <c r="L93" s="264">
        <v>29.6</v>
      </c>
      <c r="M93" s="368">
        <v>62.17</v>
      </c>
      <c r="N93" s="305">
        <v>81</v>
      </c>
      <c r="O93" s="304">
        <v>9</v>
      </c>
      <c r="P93" s="264">
        <v>23.2</v>
      </c>
      <c r="Q93" s="368">
        <v>58.89</v>
      </c>
      <c r="R93" s="305">
        <v>87</v>
      </c>
      <c r="S93" s="304">
        <v>6</v>
      </c>
      <c r="T93" s="264">
        <v>26</v>
      </c>
      <c r="U93" s="368">
        <v>56.57</v>
      </c>
      <c r="V93" s="305">
        <v>82</v>
      </c>
      <c r="W93" s="94">
        <f t="shared" si="5"/>
        <v>365</v>
      </c>
      <c r="X93" s="42"/>
    </row>
    <row r="94" spans="1:24" ht="15" customHeight="1" x14ac:dyDescent="0.25">
      <c r="A94" s="84">
        <v>14</v>
      </c>
      <c r="B94" s="237" t="s">
        <v>88</v>
      </c>
      <c r="C94" s="304">
        <v>21</v>
      </c>
      <c r="D94" s="264">
        <v>58</v>
      </c>
      <c r="E94" s="368">
        <v>64.319999999999993</v>
      </c>
      <c r="F94" s="305">
        <v>47</v>
      </c>
      <c r="G94" s="304">
        <v>20</v>
      </c>
      <c r="H94" s="264">
        <v>65</v>
      </c>
      <c r="I94" s="368">
        <v>60.84</v>
      </c>
      <c r="J94" s="305">
        <v>22</v>
      </c>
      <c r="K94" s="304">
        <v>6</v>
      </c>
      <c r="L94" s="264">
        <v>45.666666666666664</v>
      </c>
      <c r="M94" s="368">
        <v>62.17</v>
      </c>
      <c r="N94" s="305">
        <v>69</v>
      </c>
      <c r="O94" s="304">
        <v>12</v>
      </c>
      <c r="P94" s="264">
        <v>62</v>
      </c>
      <c r="Q94" s="368">
        <v>58.89</v>
      </c>
      <c r="R94" s="305">
        <v>26</v>
      </c>
      <c r="S94" s="304">
        <v>21</v>
      </c>
      <c r="T94" s="264">
        <v>51</v>
      </c>
      <c r="U94" s="368">
        <v>56.57</v>
      </c>
      <c r="V94" s="305">
        <v>54</v>
      </c>
      <c r="W94" s="94">
        <f t="shared" si="5"/>
        <v>218</v>
      </c>
      <c r="X94" s="42"/>
    </row>
    <row r="95" spans="1:24" ht="15" customHeight="1" x14ac:dyDescent="0.25">
      <c r="A95" s="84">
        <v>15</v>
      </c>
      <c r="B95" s="233" t="s">
        <v>92</v>
      </c>
      <c r="C95" s="302">
        <v>11</v>
      </c>
      <c r="D95" s="266">
        <v>57.7</v>
      </c>
      <c r="E95" s="367">
        <v>64.319999999999993</v>
      </c>
      <c r="F95" s="303">
        <v>49</v>
      </c>
      <c r="G95" s="302">
        <v>16</v>
      </c>
      <c r="H95" s="266">
        <v>45.4</v>
      </c>
      <c r="I95" s="367">
        <v>60.84</v>
      </c>
      <c r="J95" s="303">
        <v>67</v>
      </c>
      <c r="K95" s="302">
        <v>6</v>
      </c>
      <c r="L95" s="266">
        <v>53.5</v>
      </c>
      <c r="M95" s="367">
        <v>62.17</v>
      </c>
      <c r="N95" s="303">
        <v>53</v>
      </c>
      <c r="O95" s="302">
        <v>15</v>
      </c>
      <c r="P95" s="266">
        <v>49.9</v>
      </c>
      <c r="Q95" s="367">
        <v>58.89</v>
      </c>
      <c r="R95" s="303">
        <v>59</v>
      </c>
      <c r="S95" s="302">
        <v>15</v>
      </c>
      <c r="T95" s="266">
        <v>55.3</v>
      </c>
      <c r="U95" s="367">
        <v>56.57</v>
      </c>
      <c r="V95" s="303">
        <v>44</v>
      </c>
      <c r="W95" s="94">
        <f t="shared" si="5"/>
        <v>272</v>
      </c>
      <c r="X95" s="42"/>
    </row>
    <row r="96" spans="1:24" ht="15" customHeight="1" x14ac:dyDescent="0.25">
      <c r="A96" s="84">
        <v>16</v>
      </c>
      <c r="B96" s="233" t="s">
        <v>180</v>
      </c>
      <c r="C96" s="302">
        <v>3</v>
      </c>
      <c r="D96" s="266">
        <v>54</v>
      </c>
      <c r="E96" s="367">
        <v>64.319999999999993</v>
      </c>
      <c r="F96" s="303">
        <v>56</v>
      </c>
      <c r="G96" s="302">
        <v>4</v>
      </c>
      <c r="H96" s="266">
        <v>47</v>
      </c>
      <c r="I96" s="367">
        <v>60.84</v>
      </c>
      <c r="J96" s="303">
        <v>65</v>
      </c>
      <c r="K96" s="302">
        <v>4</v>
      </c>
      <c r="L96" s="266">
        <v>55.75</v>
      </c>
      <c r="M96" s="367">
        <v>62.17</v>
      </c>
      <c r="N96" s="303">
        <v>46</v>
      </c>
      <c r="O96" s="302">
        <v>3</v>
      </c>
      <c r="P96" s="266">
        <v>43</v>
      </c>
      <c r="Q96" s="367">
        <v>58.89</v>
      </c>
      <c r="R96" s="303">
        <v>71</v>
      </c>
      <c r="S96" s="302">
        <v>6</v>
      </c>
      <c r="T96" s="266">
        <v>36</v>
      </c>
      <c r="U96" s="367">
        <v>56.57</v>
      </c>
      <c r="V96" s="303">
        <v>75</v>
      </c>
      <c r="W96" s="94">
        <f t="shared" si="5"/>
        <v>313</v>
      </c>
      <c r="X96" s="42"/>
    </row>
    <row r="97" spans="1:24" ht="15" customHeight="1" x14ac:dyDescent="0.25">
      <c r="A97" s="84">
        <v>17</v>
      </c>
      <c r="B97" s="233" t="s">
        <v>62</v>
      </c>
      <c r="C97" s="302">
        <v>5</v>
      </c>
      <c r="D97" s="266">
        <v>51.4</v>
      </c>
      <c r="E97" s="367">
        <v>64.319999999999993</v>
      </c>
      <c r="F97" s="303">
        <v>63</v>
      </c>
      <c r="G97" s="302">
        <v>10</v>
      </c>
      <c r="H97" s="266">
        <v>68.7</v>
      </c>
      <c r="I97" s="367">
        <v>60.84</v>
      </c>
      <c r="J97" s="303">
        <v>15</v>
      </c>
      <c r="K97" s="302">
        <v>23</v>
      </c>
      <c r="L97" s="266">
        <v>68</v>
      </c>
      <c r="M97" s="367">
        <v>62.17</v>
      </c>
      <c r="N97" s="303">
        <v>24</v>
      </c>
      <c r="O97" s="302">
        <v>8</v>
      </c>
      <c r="P97" s="266">
        <v>53.1</v>
      </c>
      <c r="Q97" s="367">
        <v>58.89</v>
      </c>
      <c r="R97" s="303">
        <v>46</v>
      </c>
      <c r="S97" s="302">
        <v>12</v>
      </c>
      <c r="T97" s="266">
        <v>48</v>
      </c>
      <c r="U97" s="367">
        <v>56.57</v>
      </c>
      <c r="V97" s="303">
        <v>57</v>
      </c>
      <c r="W97" s="94">
        <f t="shared" si="5"/>
        <v>205</v>
      </c>
      <c r="X97" s="42"/>
    </row>
    <row r="98" spans="1:24" ht="15" customHeight="1" x14ac:dyDescent="0.25">
      <c r="A98" s="84">
        <v>18</v>
      </c>
      <c r="B98" s="233" t="s">
        <v>112</v>
      </c>
      <c r="C98" s="302">
        <v>9</v>
      </c>
      <c r="D98" s="266">
        <v>51.3</v>
      </c>
      <c r="E98" s="367">
        <v>64.319999999999993</v>
      </c>
      <c r="F98" s="303">
        <v>64</v>
      </c>
      <c r="G98" s="302">
        <v>5</v>
      </c>
      <c r="H98" s="266">
        <v>54</v>
      </c>
      <c r="I98" s="367">
        <v>60.84</v>
      </c>
      <c r="J98" s="303">
        <v>46</v>
      </c>
      <c r="K98" s="302">
        <v>3</v>
      </c>
      <c r="L98" s="266">
        <v>51.333333333333336</v>
      </c>
      <c r="M98" s="367">
        <v>62.17</v>
      </c>
      <c r="N98" s="303">
        <v>58</v>
      </c>
      <c r="O98" s="302">
        <v>6</v>
      </c>
      <c r="P98" s="266">
        <v>72</v>
      </c>
      <c r="Q98" s="367">
        <v>58.89</v>
      </c>
      <c r="R98" s="303">
        <v>10</v>
      </c>
      <c r="S98" s="302">
        <v>7</v>
      </c>
      <c r="T98" s="266">
        <v>63.1</v>
      </c>
      <c r="U98" s="367">
        <v>56.57</v>
      </c>
      <c r="V98" s="303">
        <v>22</v>
      </c>
      <c r="W98" s="94">
        <f t="shared" si="5"/>
        <v>200</v>
      </c>
      <c r="X98" s="42"/>
    </row>
    <row r="99" spans="1:24" ht="15" customHeight="1" x14ac:dyDescent="0.25">
      <c r="A99" s="84">
        <v>19</v>
      </c>
      <c r="B99" s="233" t="s">
        <v>153</v>
      </c>
      <c r="C99" s="302">
        <v>4</v>
      </c>
      <c r="D99" s="266">
        <v>50.75</v>
      </c>
      <c r="E99" s="367">
        <v>64.319999999999993</v>
      </c>
      <c r="F99" s="303">
        <v>65</v>
      </c>
      <c r="G99" s="302"/>
      <c r="H99" s="266"/>
      <c r="I99" s="367">
        <v>60.84</v>
      </c>
      <c r="J99" s="303">
        <v>97</v>
      </c>
      <c r="K99" s="302">
        <v>5</v>
      </c>
      <c r="L99" s="266">
        <v>44.8</v>
      </c>
      <c r="M99" s="367">
        <v>62.17</v>
      </c>
      <c r="N99" s="303">
        <v>70</v>
      </c>
      <c r="O99" s="302">
        <v>4</v>
      </c>
      <c r="P99" s="266">
        <v>50</v>
      </c>
      <c r="Q99" s="367">
        <v>58.89</v>
      </c>
      <c r="R99" s="303">
        <v>58</v>
      </c>
      <c r="S99" s="302">
        <v>5</v>
      </c>
      <c r="T99" s="266">
        <v>63</v>
      </c>
      <c r="U99" s="367">
        <v>56.57</v>
      </c>
      <c r="V99" s="303">
        <v>23</v>
      </c>
      <c r="W99" s="94">
        <f t="shared" si="5"/>
        <v>313</v>
      </c>
      <c r="X99" s="42"/>
    </row>
    <row r="100" spans="1:24" ht="15" customHeight="1" x14ac:dyDescent="0.25">
      <c r="A100" s="84">
        <v>20</v>
      </c>
      <c r="B100" s="233" t="s">
        <v>168</v>
      </c>
      <c r="C100" s="302">
        <v>3</v>
      </c>
      <c r="D100" s="266">
        <v>50.3</v>
      </c>
      <c r="E100" s="367">
        <v>64.319999999999993</v>
      </c>
      <c r="F100" s="303">
        <v>66</v>
      </c>
      <c r="G100" s="302">
        <v>3</v>
      </c>
      <c r="H100" s="266">
        <v>55.3</v>
      </c>
      <c r="I100" s="367">
        <v>60.84</v>
      </c>
      <c r="J100" s="303">
        <v>44</v>
      </c>
      <c r="K100" s="302"/>
      <c r="L100" s="266"/>
      <c r="M100" s="367">
        <v>62.17</v>
      </c>
      <c r="N100" s="303">
        <v>88</v>
      </c>
      <c r="O100" s="302">
        <v>7</v>
      </c>
      <c r="P100" s="266">
        <v>37.6</v>
      </c>
      <c r="Q100" s="367">
        <v>58.89</v>
      </c>
      <c r="R100" s="303">
        <v>79</v>
      </c>
      <c r="S100" s="302">
        <v>3</v>
      </c>
      <c r="T100" s="266">
        <v>62.3</v>
      </c>
      <c r="U100" s="367">
        <v>56.57</v>
      </c>
      <c r="V100" s="303">
        <v>27</v>
      </c>
      <c r="W100" s="94">
        <f t="shared" si="5"/>
        <v>304</v>
      </c>
      <c r="X100" s="42"/>
    </row>
    <row r="101" spans="1:24" ht="15" customHeight="1" x14ac:dyDescent="0.25">
      <c r="A101" s="84">
        <v>21</v>
      </c>
      <c r="B101" s="237" t="s">
        <v>91</v>
      </c>
      <c r="C101" s="304">
        <v>6</v>
      </c>
      <c r="D101" s="264">
        <v>50</v>
      </c>
      <c r="E101" s="368">
        <v>64.319999999999993</v>
      </c>
      <c r="F101" s="305">
        <v>69</v>
      </c>
      <c r="G101" s="304">
        <v>9</v>
      </c>
      <c r="H101" s="264">
        <v>65</v>
      </c>
      <c r="I101" s="368">
        <v>60.84</v>
      </c>
      <c r="J101" s="305">
        <v>21</v>
      </c>
      <c r="K101" s="304">
        <v>9</v>
      </c>
      <c r="L101" s="264">
        <v>53.777777777777779</v>
      </c>
      <c r="M101" s="368">
        <v>62.17</v>
      </c>
      <c r="N101" s="305">
        <v>51</v>
      </c>
      <c r="O101" s="304">
        <v>6</v>
      </c>
      <c r="P101" s="264">
        <v>78</v>
      </c>
      <c r="Q101" s="368">
        <v>58.89</v>
      </c>
      <c r="R101" s="305">
        <v>3</v>
      </c>
      <c r="S101" s="304">
        <v>8</v>
      </c>
      <c r="T101" s="264">
        <v>46.3</v>
      </c>
      <c r="U101" s="368">
        <v>56.57</v>
      </c>
      <c r="V101" s="305">
        <v>60</v>
      </c>
      <c r="W101" s="94">
        <f t="shared" si="5"/>
        <v>204</v>
      </c>
      <c r="X101" s="42"/>
    </row>
    <row r="102" spans="1:24" ht="15" customHeight="1" x14ac:dyDescent="0.25">
      <c r="A102" s="84">
        <v>22</v>
      </c>
      <c r="B102" s="233" t="s">
        <v>129</v>
      </c>
      <c r="C102" s="302">
        <v>7</v>
      </c>
      <c r="D102" s="266">
        <v>48.86</v>
      </c>
      <c r="E102" s="367">
        <v>64.319999999999993</v>
      </c>
      <c r="F102" s="303">
        <v>71</v>
      </c>
      <c r="G102" s="302">
        <v>5</v>
      </c>
      <c r="H102" s="266">
        <v>52.8</v>
      </c>
      <c r="I102" s="367">
        <v>60.84</v>
      </c>
      <c r="J102" s="303">
        <v>48</v>
      </c>
      <c r="K102" s="302">
        <v>9</v>
      </c>
      <c r="L102" s="266">
        <v>60.555555555555557</v>
      </c>
      <c r="M102" s="367">
        <v>62.17</v>
      </c>
      <c r="N102" s="303">
        <v>36</v>
      </c>
      <c r="O102" s="302">
        <v>4</v>
      </c>
      <c r="P102" s="266">
        <v>52.8</v>
      </c>
      <c r="Q102" s="367">
        <v>58.89</v>
      </c>
      <c r="R102" s="303">
        <v>50</v>
      </c>
      <c r="S102" s="302">
        <v>2</v>
      </c>
      <c r="T102" s="266">
        <v>83</v>
      </c>
      <c r="U102" s="367">
        <v>56.57</v>
      </c>
      <c r="V102" s="303">
        <v>2</v>
      </c>
      <c r="W102" s="94">
        <f t="shared" si="5"/>
        <v>207</v>
      </c>
      <c r="X102" s="42"/>
    </row>
    <row r="103" spans="1:24" ht="15" customHeight="1" x14ac:dyDescent="0.25">
      <c r="A103" s="84">
        <v>23</v>
      </c>
      <c r="B103" s="233" t="s">
        <v>128</v>
      </c>
      <c r="C103" s="302">
        <v>3</v>
      </c>
      <c r="D103" s="266">
        <v>43</v>
      </c>
      <c r="E103" s="367">
        <v>64.319999999999993</v>
      </c>
      <c r="F103" s="303">
        <v>80</v>
      </c>
      <c r="G103" s="302">
        <v>2</v>
      </c>
      <c r="H103" s="266">
        <v>52</v>
      </c>
      <c r="I103" s="367">
        <v>60.84</v>
      </c>
      <c r="J103" s="303">
        <v>50</v>
      </c>
      <c r="K103" s="302">
        <v>2</v>
      </c>
      <c r="L103" s="266">
        <v>70</v>
      </c>
      <c r="M103" s="367">
        <v>62.17</v>
      </c>
      <c r="N103" s="303">
        <v>21</v>
      </c>
      <c r="O103" s="302">
        <v>9</v>
      </c>
      <c r="P103" s="266">
        <v>72</v>
      </c>
      <c r="Q103" s="367">
        <v>58.89</v>
      </c>
      <c r="R103" s="303">
        <v>9</v>
      </c>
      <c r="S103" s="302">
        <v>2</v>
      </c>
      <c r="T103" s="266">
        <v>36</v>
      </c>
      <c r="U103" s="367">
        <v>56.57</v>
      </c>
      <c r="V103" s="303">
        <v>74</v>
      </c>
      <c r="W103" s="94">
        <f t="shared" si="5"/>
        <v>234</v>
      </c>
      <c r="X103" s="42"/>
    </row>
    <row r="104" spans="1:24" ht="15" customHeight="1" x14ac:dyDescent="0.25">
      <c r="A104" s="84">
        <v>24</v>
      </c>
      <c r="B104" s="59" t="s">
        <v>134</v>
      </c>
      <c r="C104" s="306">
        <v>3</v>
      </c>
      <c r="D104" s="265">
        <v>43</v>
      </c>
      <c r="E104" s="369">
        <v>64.319999999999993</v>
      </c>
      <c r="F104" s="307">
        <v>81</v>
      </c>
      <c r="G104" s="306">
        <v>5</v>
      </c>
      <c r="H104" s="265">
        <v>55.4</v>
      </c>
      <c r="I104" s="369">
        <v>60.84</v>
      </c>
      <c r="J104" s="307">
        <v>43</v>
      </c>
      <c r="K104" s="306">
        <v>2</v>
      </c>
      <c r="L104" s="265">
        <v>56.6</v>
      </c>
      <c r="M104" s="369">
        <v>62.17</v>
      </c>
      <c r="N104" s="307">
        <v>42</v>
      </c>
      <c r="O104" s="306">
        <v>2</v>
      </c>
      <c r="P104" s="265">
        <v>9</v>
      </c>
      <c r="Q104" s="369">
        <v>58.89</v>
      </c>
      <c r="R104" s="307">
        <v>92</v>
      </c>
      <c r="S104" s="306">
        <v>3</v>
      </c>
      <c r="T104" s="265">
        <v>13</v>
      </c>
      <c r="U104" s="369">
        <v>56.57</v>
      </c>
      <c r="V104" s="307">
        <v>92</v>
      </c>
      <c r="W104" s="94">
        <f t="shared" si="5"/>
        <v>350</v>
      </c>
      <c r="X104" s="42"/>
    </row>
    <row r="105" spans="1:24" ht="15" customHeight="1" x14ac:dyDescent="0.25">
      <c r="A105" s="84">
        <v>25</v>
      </c>
      <c r="B105" s="233" t="s">
        <v>167</v>
      </c>
      <c r="C105" s="302">
        <v>2</v>
      </c>
      <c r="D105" s="266">
        <v>40</v>
      </c>
      <c r="E105" s="367">
        <v>64.319999999999993</v>
      </c>
      <c r="F105" s="303">
        <v>83</v>
      </c>
      <c r="G105" s="302">
        <v>8</v>
      </c>
      <c r="H105" s="266">
        <v>52.1</v>
      </c>
      <c r="I105" s="367">
        <v>60.84</v>
      </c>
      <c r="J105" s="303">
        <v>49</v>
      </c>
      <c r="K105" s="302">
        <v>4</v>
      </c>
      <c r="L105" s="266">
        <v>33</v>
      </c>
      <c r="M105" s="367">
        <v>62.17</v>
      </c>
      <c r="N105" s="303">
        <v>79</v>
      </c>
      <c r="O105" s="302">
        <v>4</v>
      </c>
      <c r="P105" s="266">
        <v>52</v>
      </c>
      <c r="Q105" s="367">
        <v>58.89</v>
      </c>
      <c r="R105" s="303">
        <v>54</v>
      </c>
      <c r="S105" s="302"/>
      <c r="T105" s="266"/>
      <c r="U105" s="367">
        <v>56.57</v>
      </c>
      <c r="V105" s="303">
        <v>95</v>
      </c>
      <c r="W105" s="94">
        <f t="shared" si="5"/>
        <v>360</v>
      </c>
      <c r="X105" s="42"/>
    </row>
    <row r="106" spans="1:24" ht="15" customHeight="1" x14ac:dyDescent="0.25">
      <c r="A106" s="84">
        <v>26</v>
      </c>
      <c r="B106" s="233" t="s">
        <v>90</v>
      </c>
      <c r="C106" s="302">
        <v>1</v>
      </c>
      <c r="D106" s="266">
        <v>17</v>
      </c>
      <c r="E106" s="367">
        <v>64.319999999999993</v>
      </c>
      <c r="F106" s="303">
        <v>95</v>
      </c>
      <c r="G106" s="302">
        <v>3</v>
      </c>
      <c r="H106" s="266">
        <v>46.3</v>
      </c>
      <c r="I106" s="367">
        <v>60.84</v>
      </c>
      <c r="J106" s="303">
        <v>66</v>
      </c>
      <c r="K106" s="302"/>
      <c r="L106" s="266"/>
      <c r="M106" s="367">
        <v>62.17</v>
      </c>
      <c r="N106" s="303">
        <v>88</v>
      </c>
      <c r="O106" s="302">
        <v>8</v>
      </c>
      <c r="P106" s="266">
        <v>56.3</v>
      </c>
      <c r="Q106" s="367">
        <v>58.89</v>
      </c>
      <c r="R106" s="303">
        <v>36</v>
      </c>
      <c r="S106" s="302">
        <v>7</v>
      </c>
      <c r="T106" s="266">
        <v>52</v>
      </c>
      <c r="U106" s="367">
        <v>56.57</v>
      </c>
      <c r="V106" s="303">
        <v>50</v>
      </c>
      <c r="W106" s="94">
        <f t="shared" si="5"/>
        <v>335</v>
      </c>
      <c r="X106" s="42"/>
    </row>
    <row r="107" spans="1:24" s="207" customFormat="1" ht="15" customHeight="1" x14ac:dyDescent="0.25">
      <c r="A107" s="84">
        <v>27</v>
      </c>
      <c r="B107" s="233" t="s">
        <v>133</v>
      </c>
      <c r="C107" s="302"/>
      <c r="D107" s="266"/>
      <c r="E107" s="367">
        <v>64.319999999999993</v>
      </c>
      <c r="F107" s="303">
        <v>97</v>
      </c>
      <c r="G107" s="302">
        <v>1</v>
      </c>
      <c r="H107" s="266">
        <v>40</v>
      </c>
      <c r="I107" s="367">
        <v>60.84</v>
      </c>
      <c r="J107" s="303">
        <v>80</v>
      </c>
      <c r="K107" s="302">
        <v>3</v>
      </c>
      <c r="L107" s="266">
        <v>33</v>
      </c>
      <c r="M107" s="367">
        <v>62.17</v>
      </c>
      <c r="N107" s="303">
        <v>78</v>
      </c>
      <c r="O107" s="302">
        <v>3</v>
      </c>
      <c r="P107" s="266">
        <v>21</v>
      </c>
      <c r="Q107" s="367">
        <v>58.89</v>
      </c>
      <c r="R107" s="303">
        <v>88</v>
      </c>
      <c r="S107" s="302">
        <v>2</v>
      </c>
      <c r="T107" s="266">
        <v>15</v>
      </c>
      <c r="U107" s="367">
        <v>56.57</v>
      </c>
      <c r="V107" s="303">
        <v>91</v>
      </c>
      <c r="W107" s="94">
        <f t="shared" si="5"/>
        <v>434</v>
      </c>
      <c r="X107" s="42"/>
    </row>
    <row r="108" spans="1:24" s="207" customFormat="1" ht="15" customHeight="1" x14ac:dyDescent="0.25">
      <c r="A108" s="84">
        <v>28</v>
      </c>
      <c r="B108" s="233" t="s">
        <v>136</v>
      </c>
      <c r="C108" s="302"/>
      <c r="D108" s="266"/>
      <c r="E108" s="367">
        <v>64.319999999999993</v>
      </c>
      <c r="F108" s="303">
        <v>97</v>
      </c>
      <c r="G108" s="302">
        <v>4</v>
      </c>
      <c r="H108" s="266">
        <v>62</v>
      </c>
      <c r="I108" s="367">
        <v>60.84</v>
      </c>
      <c r="J108" s="303">
        <v>29</v>
      </c>
      <c r="K108" s="302">
        <v>5</v>
      </c>
      <c r="L108" s="266">
        <v>39</v>
      </c>
      <c r="M108" s="367">
        <v>62.17</v>
      </c>
      <c r="N108" s="303">
        <v>75</v>
      </c>
      <c r="O108" s="302">
        <v>1</v>
      </c>
      <c r="P108" s="266">
        <v>49</v>
      </c>
      <c r="Q108" s="367">
        <v>58.89</v>
      </c>
      <c r="R108" s="303">
        <v>62</v>
      </c>
      <c r="S108" s="302">
        <v>2</v>
      </c>
      <c r="T108" s="266">
        <v>24</v>
      </c>
      <c r="U108" s="367">
        <v>56.57</v>
      </c>
      <c r="V108" s="303">
        <v>86</v>
      </c>
      <c r="W108" s="94">
        <f t="shared" si="5"/>
        <v>349</v>
      </c>
      <c r="X108" s="42"/>
    </row>
    <row r="109" spans="1:24" ht="15" customHeight="1" x14ac:dyDescent="0.25">
      <c r="A109" s="84">
        <v>29</v>
      </c>
      <c r="B109" s="233" t="s">
        <v>152</v>
      </c>
      <c r="C109" s="302"/>
      <c r="D109" s="266"/>
      <c r="E109" s="367">
        <v>64.319999999999993</v>
      </c>
      <c r="F109" s="303">
        <v>97</v>
      </c>
      <c r="G109" s="302">
        <v>8</v>
      </c>
      <c r="H109" s="266">
        <v>25.1</v>
      </c>
      <c r="I109" s="367">
        <v>60.84</v>
      </c>
      <c r="J109" s="303">
        <v>93</v>
      </c>
      <c r="K109" s="302">
        <v>2</v>
      </c>
      <c r="L109" s="266">
        <v>21.5</v>
      </c>
      <c r="M109" s="367">
        <v>62.17</v>
      </c>
      <c r="N109" s="303">
        <v>84</v>
      </c>
      <c r="O109" s="302"/>
      <c r="P109" s="266"/>
      <c r="Q109" s="367">
        <v>58.89</v>
      </c>
      <c r="R109" s="303">
        <v>95</v>
      </c>
      <c r="S109" s="302"/>
      <c r="T109" s="266"/>
      <c r="U109" s="367">
        <v>56.57</v>
      </c>
      <c r="V109" s="303">
        <v>95</v>
      </c>
      <c r="W109" s="94">
        <f t="shared" si="5"/>
        <v>464</v>
      </c>
      <c r="X109" s="42"/>
    </row>
    <row r="110" spans="1:24" ht="15" customHeight="1" thickBot="1" x14ac:dyDescent="0.3">
      <c r="A110" s="84">
        <v>30</v>
      </c>
      <c r="B110" s="237" t="s">
        <v>161</v>
      </c>
      <c r="C110" s="304"/>
      <c r="D110" s="264"/>
      <c r="E110" s="368">
        <v>64.319999999999993</v>
      </c>
      <c r="F110" s="305">
        <v>97</v>
      </c>
      <c r="G110" s="304"/>
      <c r="H110" s="264"/>
      <c r="I110" s="368">
        <v>60.84</v>
      </c>
      <c r="J110" s="305">
        <v>97</v>
      </c>
      <c r="K110" s="304">
        <v>1</v>
      </c>
      <c r="L110" s="264">
        <v>17</v>
      </c>
      <c r="M110" s="368">
        <v>62.17</v>
      </c>
      <c r="N110" s="305">
        <v>86</v>
      </c>
      <c r="O110" s="304"/>
      <c r="P110" s="264"/>
      <c r="Q110" s="368">
        <v>58.89</v>
      </c>
      <c r="R110" s="305">
        <v>95</v>
      </c>
      <c r="S110" s="304">
        <v>1</v>
      </c>
      <c r="T110" s="264">
        <v>24</v>
      </c>
      <c r="U110" s="368">
        <v>56.57</v>
      </c>
      <c r="V110" s="305">
        <v>84</v>
      </c>
      <c r="W110" s="94">
        <f t="shared" si="5"/>
        <v>459</v>
      </c>
      <c r="X110" s="42"/>
    </row>
    <row r="111" spans="1:24" ht="15" customHeight="1" thickBot="1" x14ac:dyDescent="0.3">
      <c r="A111" s="178"/>
      <c r="B111" s="194" t="s">
        <v>101</v>
      </c>
      <c r="C111" s="195">
        <f>SUM(C112:C119)</f>
        <v>67</v>
      </c>
      <c r="D111" s="168">
        <f>AVERAGE(D112:D119)</f>
        <v>57.674285714285709</v>
      </c>
      <c r="E111" s="196">
        <v>64.319999999999993</v>
      </c>
      <c r="F111" s="197"/>
      <c r="G111" s="195">
        <f>SUM(G112:G119)</f>
        <v>55</v>
      </c>
      <c r="H111" s="168">
        <f>AVERAGE(H112:H119)</f>
        <v>57.756249999999994</v>
      </c>
      <c r="I111" s="196">
        <v>60.84</v>
      </c>
      <c r="J111" s="197"/>
      <c r="K111" s="195">
        <f>SUM(K112:K119)</f>
        <v>69</v>
      </c>
      <c r="L111" s="168">
        <f>AVERAGE(L112:L119)</f>
        <v>61.197222222222223</v>
      </c>
      <c r="M111" s="196">
        <v>62.17</v>
      </c>
      <c r="N111" s="197"/>
      <c r="O111" s="195">
        <f>SUM(O112:O119)</f>
        <v>54</v>
      </c>
      <c r="P111" s="168">
        <f>AVERAGE(P112:P119)</f>
        <v>52.349206349206348</v>
      </c>
      <c r="Q111" s="196">
        <v>58.89</v>
      </c>
      <c r="R111" s="197"/>
      <c r="S111" s="195">
        <f>SUM(S112:S119)</f>
        <v>68</v>
      </c>
      <c r="T111" s="168">
        <f>AVERAGE(T112:T119)</f>
        <v>49.607746212121214</v>
      </c>
      <c r="U111" s="196">
        <v>56.57</v>
      </c>
      <c r="V111" s="197"/>
      <c r="W111" s="169"/>
      <c r="X111" s="42"/>
    </row>
    <row r="112" spans="1:24" ht="15" customHeight="1" x14ac:dyDescent="0.25">
      <c r="A112" s="83">
        <v>1</v>
      </c>
      <c r="B112" s="148" t="s">
        <v>54</v>
      </c>
      <c r="C112" s="309">
        <v>1</v>
      </c>
      <c r="D112" s="234">
        <v>78</v>
      </c>
      <c r="E112" s="370">
        <v>64.319999999999993</v>
      </c>
      <c r="F112" s="310">
        <v>13</v>
      </c>
      <c r="G112" s="309">
        <v>1</v>
      </c>
      <c r="H112" s="234">
        <v>49</v>
      </c>
      <c r="I112" s="370">
        <v>60.84</v>
      </c>
      <c r="J112" s="310">
        <v>62</v>
      </c>
      <c r="K112" s="309">
        <v>2</v>
      </c>
      <c r="L112" s="234">
        <v>43</v>
      </c>
      <c r="M112" s="370">
        <v>62.17</v>
      </c>
      <c r="N112" s="310">
        <v>72</v>
      </c>
      <c r="O112" s="309">
        <v>4</v>
      </c>
      <c r="P112" s="234">
        <v>32</v>
      </c>
      <c r="Q112" s="370">
        <v>58.89</v>
      </c>
      <c r="R112" s="310">
        <v>82</v>
      </c>
      <c r="S112" s="309">
        <v>2</v>
      </c>
      <c r="T112" s="234">
        <v>25.5</v>
      </c>
      <c r="U112" s="370">
        <v>56.57</v>
      </c>
      <c r="V112" s="310">
        <v>83</v>
      </c>
      <c r="W112" s="93">
        <f t="shared" ref="W112:W118" si="6">V112+R112+N112+J112+F112</f>
        <v>312</v>
      </c>
      <c r="X112" s="42"/>
    </row>
    <row r="113" spans="1:24" ht="15" customHeight="1" x14ac:dyDescent="0.25">
      <c r="A113" s="84">
        <v>2</v>
      </c>
      <c r="B113" s="57" t="s">
        <v>87</v>
      </c>
      <c r="C113" s="285">
        <v>16</v>
      </c>
      <c r="D113" s="193">
        <v>68.900000000000006</v>
      </c>
      <c r="E113" s="357">
        <v>64.319999999999993</v>
      </c>
      <c r="F113" s="286">
        <v>24</v>
      </c>
      <c r="G113" s="285">
        <v>5</v>
      </c>
      <c r="H113" s="193">
        <v>64.8</v>
      </c>
      <c r="I113" s="357">
        <v>60.84</v>
      </c>
      <c r="J113" s="286">
        <v>23</v>
      </c>
      <c r="K113" s="285">
        <v>9</v>
      </c>
      <c r="L113" s="193">
        <v>68.400000000000006</v>
      </c>
      <c r="M113" s="357">
        <v>62.17</v>
      </c>
      <c r="N113" s="286">
        <v>23</v>
      </c>
      <c r="O113" s="285">
        <v>7</v>
      </c>
      <c r="P113" s="193">
        <v>56.285714285714285</v>
      </c>
      <c r="Q113" s="357">
        <v>58.89</v>
      </c>
      <c r="R113" s="286">
        <v>37</v>
      </c>
      <c r="S113" s="285">
        <v>5</v>
      </c>
      <c r="T113" s="193">
        <v>58.4</v>
      </c>
      <c r="U113" s="357">
        <v>56.57</v>
      </c>
      <c r="V113" s="286">
        <v>35</v>
      </c>
      <c r="W113" s="94">
        <f t="shared" si="6"/>
        <v>142</v>
      </c>
      <c r="X113" s="42"/>
    </row>
    <row r="114" spans="1:24" ht="15" customHeight="1" x14ac:dyDescent="0.25">
      <c r="A114" s="84">
        <v>3</v>
      </c>
      <c r="B114" s="57" t="s">
        <v>58</v>
      </c>
      <c r="C114" s="285">
        <v>8</v>
      </c>
      <c r="D114" s="193">
        <v>66.12</v>
      </c>
      <c r="E114" s="357">
        <v>64.319999999999993</v>
      </c>
      <c r="F114" s="286">
        <v>30</v>
      </c>
      <c r="G114" s="285">
        <v>6</v>
      </c>
      <c r="H114" s="193">
        <v>44.833333333333336</v>
      </c>
      <c r="I114" s="357">
        <v>60.84</v>
      </c>
      <c r="J114" s="286">
        <v>69</v>
      </c>
      <c r="K114" s="285">
        <v>10</v>
      </c>
      <c r="L114" s="193">
        <v>64.8</v>
      </c>
      <c r="M114" s="357">
        <v>62.17</v>
      </c>
      <c r="N114" s="286">
        <v>28</v>
      </c>
      <c r="O114" s="285">
        <v>9</v>
      </c>
      <c r="P114" s="193">
        <v>56.222222222222221</v>
      </c>
      <c r="Q114" s="357">
        <v>58.89</v>
      </c>
      <c r="R114" s="286">
        <v>38</v>
      </c>
      <c r="S114" s="285">
        <v>8</v>
      </c>
      <c r="T114" s="193">
        <v>64.125</v>
      </c>
      <c r="U114" s="357">
        <v>56.57</v>
      </c>
      <c r="V114" s="286">
        <v>16</v>
      </c>
      <c r="W114" s="94">
        <f t="shared" si="6"/>
        <v>181</v>
      </c>
      <c r="X114" s="42"/>
    </row>
    <row r="115" spans="1:24" ht="15" customHeight="1" x14ac:dyDescent="0.25">
      <c r="A115" s="84">
        <v>4</v>
      </c>
      <c r="B115" s="57" t="s">
        <v>52</v>
      </c>
      <c r="C115" s="285">
        <v>12</v>
      </c>
      <c r="D115" s="193">
        <v>61.6</v>
      </c>
      <c r="E115" s="357">
        <v>64.319999999999993</v>
      </c>
      <c r="F115" s="286">
        <v>39</v>
      </c>
      <c r="G115" s="285">
        <v>12</v>
      </c>
      <c r="H115" s="193">
        <v>61.5</v>
      </c>
      <c r="I115" s="357">
        <v>60.84</v>
      </c>
      <c r="J115" s="286">
        <v>30</v>
      </c>
      <c r="K115" s="285">
        <v>10</v>
      </c>
      <c r="L115" s="193">
        <v>62.1</v>
      </c>
      <c r="M115" s="357">
        <v>62.17</v>
      </c>
      <c r="N115" s="286">
        <v>32</v>
      </c>
      <c r="O115" s="285">
        <v>10</v>
      </c>
      <c r="P115" s="193">
        <v>63.6</v>
      </c>
      <c r="Q115" s="357">
        <v>58.89</v>
      </c>
      <c r="R115" s="286">
        <v>22</v>
      </c>
      <c r="S115" s="285">
        <v>12</v>
      </c>
      <c r="T115" s="193">
        <v>57.083333333333336</v>
      </c>
      <c r="U115" s="357">
        <v>56.57</v>
      </c>
      <c r="V115" s="286">
        <v>40</v>
      </c>
      <c r="W115" s="94">
        <f t="shared" si="6"/>
        <v>163</v>
      </c>
      <c r="X115" s="42"/>
    </row>
    <row r="116" spans="1:24" ht="15" customHeight="1" x14ac:dyDescent="0.25">
      <c r="A116" s="84">
        <v>5</v>
      </c>
      <c r="B116" s="57" t="s">
        <v>53</v>
      </c>
      <c r="C116" s="285">
        <v>9</v>
      </c>
      <c r="D116" s="193">
        <v>53.2</v>
      </c>
      <c r="E116" s="357">
        <v>64.319999999999993</v>
      </c>
      <c r="F116" s="286">
        <v>57</v>
      </c>
      <c r="G116" s="285">
        <v>12</v>
      </c>
      <c r="H116" s="193">
        <v>73.083333333333329</v>
      </c>
      <c r="I116" s="357">
        <v>60.84</v>
      </c>
      <c r="J116" s="286">
        <v>12</v>
      </c>
      <c r="K116" s="285">
        <v>9</v>
      </c>
      <c r="L116" s="193">
        <v>71.777777777777771</v>
      </c>
      <c r="M116" s="357">
        <v>62.17</v>
      </c>
      <c r="N116" s="286">
        <v>19</v>
      </c>
      <c r="O116" s="285">
        <v>9</v>
      </c>
      <c r="P116" s="193">
        <v>66</v>
      </c>
      <c r="Q116" s="357">
        <v>58.89</v>
      </c>
      <c r="R116" s="286">
        <v>19</v>
      </c>
      <c r="S116" s="285">
        <v>11</v>
      </c>
      <c r="T116" s="193">
        <v>63.363636363636367</v>
      </c>
      <c r="U116" s="357">
        <v>56.57</v>
      </c>
      <c r="V116" s="286">
        <v>19</v>
      </c>
      <c r="W116" s="94">
        <f t="shared" si="6"/>
        <v>126</v>
      </c>
      <c r="X116" s="42"/>
    </row>
    <row r="117" spans="1:24" ht="15" customHeight="1" x14ac:dyDescent="0.25">
      <c r="A117" s="84">
        <v>6</v>
      </c>
      <c r="B117" s="61" t="s">
        <v>108</v>
      </c>
      <c r="C117" s="270">
        <v>19</v>
      </c>
      <c r="D117" s="192">
        <v>52.9</v>
      </c>
      <c r="E117" s="351">
        <v>64.319999999999993</v>
      </c>
      <c r="F117" s="271">
        <v>59</v>
      </c>
      <c r="G117" s="270">
        <v>15</v>
      </c>
      <c r="H117" s="192">
        <v>65.333333333333329</v>
      </c>
      <c r="I117" s="351">
        <v>60.84</v>
      </c>
      <c r="J117" s="271">
        <v>19</v>
      </c>
      <c r="K117" s="270">
        <v>26</v>
      </c>
      <c r="L117" s="192">
        <v>56</v>
      </c>
      <c r="M117" s="351">
        <v>62.17</v>
      </c>
      <c r="N117" s="271">
        <v>44</v>
      </c>
      <c r="O117" s="270">
        <v>7</v>
      </c>
      <c r="P117" s="192">
        <v>60.285714285714285</v>
      </c>
      <c r="Q117" s="351">
        <v>58.89</v>
      </c>
      <c r="R117" s="271">
        <v>27</v>
      </c>
      <c r="S117" s="270">
        <v>25</v>
      </c>
      <c r="T117" s="192">
        <v>59.64</v>
      </c>
      <c r="U117" s="351">
        <v>56.57</v>
      </c>
      <c r="V117" s="271">
        <v>33</v>
      </c>
      <c r="W117" s="94">
        <f t="shared" si="6"/>
        <v>182</v>
      </c>
      <c r="X117" s="42"/>
    </row>
    <row r="118" spans="1:24" ht="15" customHeight="1" x14ac:dyDescent="0.25">
      <c r="A118" s="84">
        <v>7</v>
      </c>
      <c r="B118" s="149" t="s">
        <v>169</v>
      </c>
      <c r="C118" s="287">
        <v>2</v>
      </c>
      <c r="D118" s="229">
        <v>23</v>
      </c>
      <c r="E118" s="358">
        <v>64.319999999999993</v>
      </c>
      <c r="F118" s="288">
        <v>91</v>
      </c>
      <c r="G118" s="287">
        <v>2</v>
      </c>
      <c r="H118" s="229">
        <v>31</v>
      </c>
      <c r="I118" s="358">
        <v>60.84</v>
      </c>
      <c r="J118" s="288">
        <v>91</v>
      </c>
      <c r="K118" s="287">
        <v>2</v>
      </c>
      <c r="L118" s="229">
        <v>35.5</v>
      </c>
      <c r="M118" s="358">
        <v>62.17</v>
      </c>
      <c r="N118" s="288">
        <v>76</v>
      </c>
      <c r="O118" s="287">
        <v>5</v>
      </c>
      <c r="P118" s="229">
        <v>38.4</v>
      </c>
      <c r="Q118" s="358">
        <v>58.89</v>
      </c>
      <c r="R118" s="288">
        <v>77</v>
      </c>
      <c r="S118" s="287">
        <v>4</v>
      </c>
      <c r="T118" s="229">
        <v>53.75</v>
      </c>
      <c r="U118" s="358">
        <v>56.57</v>
      </c>
      <c r="V118" s="288">
        <v>47</v>
      </c>
      <c r="W118" s="94">
        <f t="shared" si="6"/>
        <v>382</v>
      </c>
      <c r="X118" s="42"/>
    </row>
    <row r="119" spans="1:24" ht="15" customHeight="1" thickBot="1" x14ac:dyDescent="0.3">
      <c r="A119" s="85">
        <v>8</v>
      </c>
      <c r="B119" s="222" t="s">
        <v>35</v>
      </c>
      <c r="C119" s="388"/>
      <c r="D119" s="389"/>
      <c r="E119" s="390">
        <v>64.319999999999993</v>
      </c>
      <c r="F119" s="391">
        <v>97</v>
      </c>
      <c r="G119" s="388">
        <v>2</v>
      </c>
      <c r="H119" s="389">
        <v>72.5</v>
      </c>
      <c r="I119" s="390">
        <v>60.84</v>
      </c>
      <c r="J119" s="391">
        <v>13</v>
      </c>
      <c r="K119" s="388">
        <v>1</v>
      </c>
      <c r="L119" s="389">
        <v>88</v>
      </c>
      <c r="M119" s="390">
        <v>62.17</v>
      </c>
      <c r="N119" s="391">
        <v>2</v>
      </c>
      <c r="O119" s="388">
        <v>3</v>
      </c>
      <c r="P119" s="389">
        <v>46</v>
      </c>
      <c r="Q119" s="390">
        <v>58.89</v>
      </c>
      <c r="R119" s="391">
        <v>67</v>
      </c>
      <c r="S119" s="388">
        <v>1</v>
      </c>
      <c r="T119" s="389">
        <v>15</v>
      </c>
      <c r="U119" s="390">
        <v>56.57</v>
      </c>
      <c r="V119" s="391">
        <v>90</v>
      </c>
      <c r="W119" s="95">
        <f>V119+R119+N119+J119+F119</f>
        <v>269</v>
      </c>
      <c r="X119" s="42"/>
    </row>
    <row r="120" spans="1:24" ht="15" customHeight="1" x14ac:dyDescent="0.25">
      <c r="A120" s="199" t="s">
        <v>105</v>
      </c>
      <c r="B120" s="89"/>
      <c r="C120" s="89"/>
      <c r="D120" s="226">
        <f>AVERAGE(D6:D13,D15:D26,D28:D44,D46:D64,D66:D79,D81:D110,D112:D119)</f>
        <v>56.85395833333331</v>
      </c>
      <c r="E120" s="89"/>
      <c r="F120" s="89"/>
      <c r="G120" s="89"/>
      <c r="H120" s="226">
        <f>AVERAGE(H6:H13,H15:H26,H28:H44,H46:H64,H66:H79,H81:H110,H112:H119)</f>
        <v>53.44374503968254</v>
      </c>
      <c r="I120" s="89"/>
      <c r="J120" s="89"/>
      <c r="K120" s="89"/>
      <c r="L120" s="381">
        <f>AVERAGE(L6:L13,L15:L26,L28:L44,L46:L64,L66:L79,L81:L110,L112:L119)</f>
        <v>56.452928297755882</v>
      </c>
      <c r="M120" s="89"/>
      <c r="N120" s="89"/>
      <c r="O120" s="89"/>
      <c r="P120" s="381">
        <f>AVERAGE(P6:P13,P15:P26,P28:P44,P46:P64,P66:P79,P81:P110,P112:P119)</f>
        <v>51.318704879114776</v>
      </c>
      <c r="Q120" s="89"/>
      <c r="R120" s="89"/>
      <c r="S120" s="89"/>
      <c r="T120" s="381">
        <f>AVERAGE(T6:T13,T15:T26,T28:T44,T46:T64,T66:T79,T81:T110,T112:T119)</f>
        <v>50.074643970096098</v>
      </c>
      <c r="U120" s="89"/>
      <c r="V120" s="89"/>
      <c r="W120" s="88"/>
    </row>
    <row r="121" spans="1:24" x14ac:dyDescent="0.25">
      <c r="A121" s="586" t="s">
        <v>106</v>
      </c>
      <c r="D121" s="5">
        <v>64.319999999999993</v>
      </c>
      <c r="H121" s="207">
        <v>60.84</v>
      </c>
      <c r="L121" s="5">
        <v>62.17</v>
      </c>
      <c r="P121" s="5">
        <v>58.89</v>
      </c>
      <c r="T121" s="5">
        <v>56.57</v>
      </c>
    </row>
  </sheetData>
  <mergeCells count="8">
    <mergeCell ref="W2:W3"/>
    <mergeCell ref="A2:A3"/>
    <mergeCell ref="B2:B3"/>
    <mergeCell ref="S2:V2"/>
    <mergeCell ref="K2:N2"/>
    <mergeCell ref="O2:R2"/>
    <mergeCell ref="G2:J2"/>
    <mergeCell ref="C2:F2"/>
  </mergeCells>
  <conditionalFormatting sqref="T4:T121">
    <cfRule type="cellIs" dxfId="125" priority="2033" operator="equal">
      <formula>$T$120</formula>
    </cfRule>
    <cfRule type="containsBlanks" dxfId="124" priority="2034">
      <formula>LEN(TRIM(T4))=0</formula>
    </cfRule>
    <cfRule type="cellIs" dxfId="123" priority="2035" operator="lessThan">
      <formula>50</formula>
    </cfRule>
    <cfRule type="cellIs" dxfId="122" priority="2036" operator="between">
      <formula>$T$120</formula>
      <formula>50</formula>
    </cfRule>
    <cfRule type="cellIs" dxfId="121" priority="2037" operator="between">
      <formula>74.99</formula>
      <formula>$T$120</formula>
    </cfRule>
    <cfRule type="cellIs" dxfId="120" priority="2038" operator="greaterThanOrEqual">
      <formula>75</formula>
    </cfRule>
  </conditionalFormatting>
  <conditionalFormatting sqref="L4:L121">
    <cfRule type="cellIs" dxfId="119" priority="19" operator="equal">
      <formula>$L$120</formula>
    </cfRule>
    <cfRule type="containsBlanks" dxfId="118" priority="20">
      <formula>LEN(TRIM(L4))=0</formula>
    </cfRule>
    <cfRule type="cellIs" dxfId="117" priority="21" operator="lessThan">
      <formula>50</formula>
    </cfRule>
    <cfRule type="cellIs" dxfId="116" priority="22" operator="between">
      <formula>$L$120</formula>
      <formula>50</formula>
    </cfRule>
    <cfRule type="cellIs" dxfId="115" priority="23" operator="between">
      <formula>74.99</formula>
      <formula>$L$120</formula>
    </cfRule>
    <cfRule type="cellIs" dxfId="114" priority="24" operator="greaterThanOrEqual">
      <formula>75</formula>
    </cfRule>
  </conditionalFormatting>
  <conditionalFormatting sqref="P4:P121">
    <cfRule type="cellIs" dxfId="113" priority="13" operator="equal">
      <formula>$P$120</formula>
    </cfRule>
    <cfRule type="containsBlanks" dxfId="112" priority="14">
      <formula>LEN(TRIM(P4))=0</formula>
    </cfRule>
    <cfRule type="cellIs" dxfId="111" priority="15" operator="lessThan">
      <formula>50</formula>
    </cfRule>
    <cfRule type="cellIs" dxfId="110" priority="16" operator="between">
      <formula>$P$120</formula>
      <formula>50</formula>
    </cfRule>
    <cfRule type="cellIs" dxfId="109" priority="17" operator="between">
      <formula>74.99</formula>
      <formula>$P$120</formula>
    </cfRule>
    <cfRule type="cellIs" dxfId="108" priority="18" operator="greaterThanOrEqual">
      <formula>75</formula>
    </cfRule>
  </conditionalFormatting>
  <conditionalFormatting sqref="H4:H121">
    <cfRule type="cellIs" dxfId="107" priority="7" operator="equal">
      <formula>$H$120</formula>
    </cfRule>
    <cfRule type="containsBlanks" dxfId="106" priority="8">
      <formula>LEN(TRIM(H4))=0</formula>
    </cfRule>
    <cfRule type="cellIs" dxfId="105" priority="9" operator="lessThan">
      <formula>50</formula>
    </cfRule>
    <cfRule type="cellIs" dxfId="104" priority="10" operator="between">
      <formula>$H$120</formula>
      <formula>50</formula>
    </cfRule>
    <cfRule type="cellIs" dxfId="103" priority="11" operator="between">
      <formula>74.99</formula>
      <formula>$H$120</formula>
    </cfRule>
    <cfRule type="cellIs" dxfId="102" priority="12" operator="greaterThanOrEqual">
      <formula>75</formula>
    </cfRule>
  </conditionalFormatting>
  <conditionalFormatting sqref="D4:D121">
    <cfRule type="cellIs" dxfId="101" priority="1" operator="equal">
      <formula>$D$120</formula>
    </cfRule>
    <cfRule type="containsBlanks" dxfId="100" priority="2">
      <formula>LEN(TRIM(D4))=0</formula>
    </cfRule>
    <cfRule type="cellIs" dxfId="99" priority="3" operator="lessThan">
      <formula>50</formula>
    </cfRule>
    <cfRule type="cellIs" dxfId="98" priority="4" operator="between">
      <formula>$D$120</formula>
      <formula>50</formula>
    </cfRule>
    <cfRule type="cellIs" dxfId="97" priority="5" operator="between">
      <formula>74.99</formula>
      <formula>$D$120</formula>
    </cfRule>
    <cfRule type="cellIs" dxfId="96" priority="6" operator="greaterThanOrEqual">
      <formula>75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4"/>
  <sheetViews>
    <sheetView zoomScale="90" zoomScaleNormal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5" sqref="C5"/>
    </sheetView>
  </sheetViews>
  <sheetFormatPr defaultRowHeight="15" x14ac:dyDescent="0.25"/>
  <cols>
    <col min="1" max="1" width="4.7109375" customWidth="1"/>
    <col min="2" max="2" width="18.7109375" style="207" customWidth="1"/>
    <col min="3" max="3" width="31.7109375" style="207" customWidth="1"/>
    <col min="4" max="5" width="7.7109375" style="207" customWidth="1"/>
    <col min="6" max="6" width="18.7109375" style="207" customWidth="1"/>
    <col min="7" max="7" width="31.7109375" style="207" customWidth="1"/>
    <col min="8" max="9" width="7.7109375" style="207" customWidth="1"/>
    <col min="10" max="10" width="18.7109375" style="207" customWidth="1"/>
    <col min="11" max="11" width="31.7109375" style="207" customWidth="1"/>
    <col min="12" max="13" width="7.7109375" style="207" customWidth="1"/>
    <col min="14" max="14" width="18.7109375" style="207" customWidth="1"/>
    <col min="15" max="15" width="31.7109375" style="207" customWidth="1"/>
    <col min="16" max="17" width="7.7109375" style="207" customWidth="1"/>
    <col min="18" max="18" width="18.7109375" style="207" customWidth="1"/>
    <col min="19" max="19" width="31.7109375" style="207" customWidth="1"/>
    <col min="20" max="21" width="7.7109375" style="207" customWidth="1"/>
    <col min="22" max="22" width="7.7109375" customWidth="1"/>
  </cols>
  <sheetData>
    <row r="1" spans="1:24" x14ac:dyDescent="0.25">
      <c r="W1" s="130"/>
      <c r="X1" s="33" t="s">
        <v>69</v>
      </c>
    </row>
    <row r="2" spans="1:24" ht="15.75" x14ac:dyDescent="0.25">
      <c r="C2" s="508" t="s">
        <v>67</v>
      </c>
      <c r="K2" s="395"/>
      <c r="S2" s="316"/>
      <c r="W2" s="118"/>
      <c r="X2" s="33" t="s">
        <v>70</v>
      </c>
    </row>
    <row r="3" spans="1:24" ht="15.75" thickBot="1" x14ac:dyDescent="0.3">
      <c r="W3" s="397"/>
      <c r="X3" s="33" t="s">
        <v>71</v>
      </c>
    </row>
    <row r="4" spans="1:24" s="3" customFormat="1" ht="16.5" customHeight="1" x14ac:dyDescent="0.25">
      <c r="A4" s="596" t="s">
        <v>34</v>
      </c>
      <c r="B4" s="598">
        <v>2025</v>
      </c>
      <c r="C4" s="598"/>
      <c r="D4" s="598"/>
      <c r="E4" s="599"/>
      <c r="F4" s="598">
        <v>2024</v>
      </c>
      <c r="G4" s="598"/>
      <c r="H4" s="598"/>
      <c r="I4" s="599"/>
      <c r="J4" s="598">
        <v>2023</v>
      </c>
      <c r="K4" s="598"/>
      <c r="L4" s="598"/>
      <c r="M4" s="599"/>
      <c r="N4" s="598">
        <v>2022</v>
      </c>
      <c r="O4" s="598"/>
      <c r="P4" s="598"/>
      <c r="Q4" s="599"/>
      <c r="R4" s="598">
        <v>2021</v>
      </c>
      <c r="S4" s="598"/>
      <c r="T4" s="598"/>
      <c r="U4" s="599"/>
      <c r="W4" s="34"/>
      <c r="X4" s="33" t="s">
        <v>72</v>
      </c>
    </row>
    <row r="5" spans="1:24" ht="47.25" customHeight="1" thickBot="1" x14ac:dyDescent="0.3">
      <c r="A5" s="597"/>
      <c r="B5" s="245" t="s">
        <v>33</v>
      </c>
      <c r="C5" s="246" t="s">
        <v>79</v>
      </c>
      <c r="D5" s="249" t="s">
        <v>80</v>
      </c>
      <c r="E5" s="77" t="s">
        <v>81</v>
      </c>
      <c r="F5" s="245" t="s">
        <v>33</v>
      </c>
      <c r="G5" s="246" t="s">
        <v>79</v>
      </c>
      <c r="H5" s="249" t="s">
        <v>80</v>
      </c>
      <c r="I5" s="77" t="s">
        <v>81</v>
      </c>
      <c r="J5" s="245" t="s">
        <v>33</v>
      </c>
      <c r="K5" s="246" t="s">
        <v>79</v>
      </c>
      <c r="L5" s="249" t="s">
        <v>80</v>
      </c>
      <c r="M5" s="77" t="s">
        <v>81</v>
      </c>
      <c r="N5" s="245" t="s">
        <v>33</v>
      </c>
      <c r="O5" s="246" t="s">
        <v>79</v>
      </c>
      <c r="P5" s="249" t="s">
        <v>80</v>
      </c>
      <c r="Q5" s="77" t="s">
        <v>81</v>
      </c>
      <c r="R5" s="245" t="s">
        <v>33</v>
      </c>
      <c r="S5" s="246" t="s">
        <v>79</v>
      </c>
      <c r="T5" s="249" t="s">
        <v>80</v>
      </c>
      <c r="U5" s="77" t="s">
        <v>81</v>
      </c>
      <c r="V5" s="10"/>
      <c r="W5" s="10"/>
    </row>
    <row r="6" spans="1:24" ht="15" customHeight="1" x14ac:dyDescent="0.25">
      <c r="A6" s="35">
        <v>1</v>
      </c>
      <c r="B6" s="68" t="s">
        <v>31</v>
      </c>
      <c r="C6" s="53" t="s">
        <v>43</v>
      </c>
      <c r="D6" s="53">
        <v>64.319999999999993</v>
      </c>
      <c r="E6" s="259">
        <v>99</v>
      </c>
      <c r="F6" s="68" t="s">
        <v>13</v>
      </c>
      <c r="G6" s="53" t="s">
        <v>16</v>
      </c>
      <c r="H6" s="53">
        <v>60.84</v>
      </c>
      <c r="I6" s="259">
        <v>94.2</v>
      </c>
      <c r="J6" s="68" t="s">
        <v>1</v>
      </c>
      <c r="K6" s="53" t="s">
        <v>131</v>
      </c>
      <c r="L6" s="53">
        <v>62.17</v>
      </c>
      <c r="M6" s="259">
        <v>91</v>
      </c>
      <c r="N6" s="68" t="s">
        <v>1</v>
      </c>
      <c r="O6" s="53" t="s">
        <v>138</v>
      </c>
      <c r="P6" s="53">
        <v>58.89</v>
      </c>
      <c r="Q6" s="259">
        <v>84.3</v>
      </c>
      <c r="R6" s="68" t="s">
        <v>1</v>
      </c>
      <c r="S6" s="53" t="s">
        <v>138</v>
      </c>
      <c r="T6" s="53">
        <v>56.57</v>
      </c>
      <c r="U6" s="259">
        <v>83.8</v>
      </c>
      <c r="V6" s="48"/>
      <c r="W6" s="10"/>
    </row>
    <row r="7" spans="1:24" ht="15" customHeight="1" x14ac:dyDescent="0.25">
      <c r="A7" s="36">
        <v>2</v>
      </c>
      <c r="B7" s="64" t="s">
        <v>25</v>
      </c>
      <c r="C7" s="67" t="s">
        <v>144</v>
      </c>
      <c r="D7" s="67">
        <v>64.319999999999993</v>
      </c>
      <c r="E7" s="260">
        <v>89.4</v>
      </c>
      <c r="F7" s="64" t="s">
        <v>1</v>
      </c>
      <c r="G7" s="67" t="s">
        <v>138</v>
      </c>
      <c r="H7" s="67">
        <v>60.84</v>
      </c>
      <c r="I7" s="260">
        <v>88.8</v>
      </c>
      <c r="J7" s="64" t="s">
        <v>0</v>
      </c>
      <c r="K7" s="67" t="s">
        <v>35</v>
      </c>
      <c r="L7" s="67">
        <v>62.17</v>
      </c>
      <c r="M7" s="260">
        <v>88</v>
      </c>
      <c r="N7" s="64" t="s">
        <v>11</v>
      </c>
      <c r="O7" s="67" t="s">
        <v>12</v>
      </c>
      <c r="P7" s="67">
        <v>58.89</v>
      </c>
      <c r="Q7" s="260">
        <v>78</v>
      </c>
      <c r="R7" s="64" t="s">
        <v>1</v>
      </c>
      <c r="S7" s="67" t="s">
        <v>129</v>
      </c>
      <c r="T7" s="67">
        <v>56.57</v>
      </c>
      <c r="U7" s="260">
        <v>83</v>
      </c>
      <c r="V7" s="48"/>
      <c r="W7" s="10"/>
    </row>
    <row r="8" spans="1:24" ht="15" customHeight="1" x14ac:dyDescent="0.25">
      <c r="A8" s="36">
        <v>3</v>
      </c>
      <c r="B8" s="64" t="s">
        <v>31</v>
      </c>
      <c r="C8" s="67" t="s">
        <v>172</v>
      </c>
      <c r="D8" s="67">
        <v>64.319999999999993</v>
      </c>
      <c r="E8" s="260">
        <v>86</v>
      </c>
      <c r="F8" s="64" t="s">
        <v>31</v>
      </c>
      <c r="G8" s="67" t="s">
        <v>172</v>
      </c>
      <c r="H8" s="67">
        <v>60.84</v>
      </c>
      <c r="I8" s="260">
        <v>86</v>
      </c>
      <c r="J8" s="64" t="s">
        <v>1</v>
      </c>
      <c r="K8" s="67" t="s">
        <v>138</v>
      </c>
      <c r="L8" s="67">
        <v>62.17</v>
      </c>
      <c r="M8" s="260">
        <v>87.05</v>
      </c>
      <c r="N8" s="64" t="s">
        <v>1</v>
      </c>
      <c r="O8" s="67" t="s">
        <v>91</v>
      </c>
      <c r="P8" s="67">
        <v>58.89</v>
      </c>
      <c r="Q8" s="260">
        <v>78</v>
      </c>
      <c r="R8" s="64" t="s">
        <v>19</v>
      </c>
      <c r="S8" s="67" t="s">
        <v>23</v>
      </c>
      <c r="T8" s="67">
        <v>56.57</v>
      </c>
      <c r="U8" s="260">
        <v>82.3</v>
      </c>
      <c r="V8" s="49"/>
      <c r="W8" s="50"/>
    </row>
    <row r="9" spans="1:24" ht="15" customHeight="1" x14ac:dyDescent="0.25">
      <c r="A9" s="36">
        <v>4</v>
      </c>
      <c r="B9" s="64" t="s">
        <v>1</v>
      </c>
      <c r="C9" s="67" t="s">
        <v>138</v>
      </c>
      <c r="D9" s="67">
        <v>64.319999999999993</v>
      </c>
      <c r="E9" s="260">
        <v>85.2</v>
      </c>
      <c r="F9" s="64" t="s">
        <v>19</v>
      </c>
      <c r="G9" s="67" t="s">
        <v>45</v>
      </c>
      <c r="H9" s="67">
        <v>60.84</v>
      </c>
      <c r="I9" s="260">
        <v>83.5</v>
      </c>
      <c r="J9" s="64" t="s">
        <v>31</v>
      </c>
      <c r="K9" s="67" t="s">
        <v>117</v>
      </c>
      <c r="L9" s="67">
        <v>62.17</v>
      </c>
      <c r="M9" s="260">
        <v>86</v>
      </c>
      <c r="N9" s="64" t="s">
        <v>19</v>
      </c>
      <c r="O9" s="67" t="s">
        <v>38</v>
      </c>
      <c r="P9" s="67">
        <v>58.89</v>
      </c>
      <c r="Q9" s="260">
        <v>77</v>
      </c>
      <c r="R9" s="64" t="s">
        <v>19</v>
      </c>
      <c r="S9" s="67" t="s">
        <v>21</v>
      </c>
      <c r="T9" s="67">
        <v>56.57</v>
      </c>
      <c r="U9" s="260">
        <v>82</v>
      </c>
      <c r="V9" s="51"/>
      <c r="W9" s="50"/>
    </row>
    <row r="10" spans="1:24" ht="15" customHeight="1" x14ac:dyDescent="0.25">
      <c r="A10" s="36">
        <v>5</v>
      </c>
      <c r="B10" s="64" t="s">
        <v>19</v>
      </c>
      <c r="C10" s="67" t="s">
        <v>39</v>
      </c>
      <c r="D10" s="67">
        <v>64.319999999999993</v>
      </c>
      <c r="E10" s="260">
        <v>82.2</v>
      </c>
      <c r="F10" s="64" t="s">
        <v>1</v>
      </c>
      <c r="G10" s="67" t="s">
        <v>155</v>
      </c>
      <c r="H10" s="67">
        <v>60.84</v>
      </c>
      <c r="I10" s="260">
        <v>80.7</v>
      </c>
      <c r="J10" s="64" t="s">
        <v>1</v>
      </c>
      <c r="K10" s="67" t="s">
        <v>9</v>
      </c>
      <c r="L10" s="67">
        <v>62.17</v>
      </c>
      <c r="M10" s="260">
        <v>84.5</v>
      </c>
      <c r="N10" s="64" t="s">
        <v>31</v>
      </c>
      <c r="O10" s="67" t="s">
        <v>42</v>
      </c>
      <c r="P10" s="67">
        <v>58.89</v>
      </c>
      <c r="Q10" s="260">
        <v>76.166666666666671</v>
      </c>
      <c r="R10" s="64" t="s">
        <v>13</v>
      </c>
      <c r="S10" s="67" t="s">
        <v>85</v>
      </c>
      <c r="T10" s="67">
        <v>56.57</v>
      </c>
      <c r="U10" s="260">
        <v>80</v>
      </c>
      <c r="V10" s="49"/>
      <c r="W10" s="50"/>
    </row>
    <row r="11" spans="1:24" ht="15" customHeight="1" x14ac:dyDescent="0.25">
      <c r="A11" s="36">
        <v>6</v>
      </c>
      <c r="B11" s="64" t="s">
        <v>1</v>
      </c>
      <c r="C11" s="67" t="s">
        <v>137</v>
      </c>
      <c r="D11" s="67">
        <v>64.319999999999993</v>
      </c>
      <c r="E11" s="260">
        <v>81.7</v>
      </c>
      <c r="F11" s="64" t="s">
        <v>31</v>
      </c>
      <c r="G11" s="67" t="s">
        <v>41</v>
      </c>
      <c r="H11" s="67">
        <v>60.84</v>
      </c>
      <c r="I11" s="260">
        <v>80.099999999999994</v>
      </c>
      <c r="J11" s="64" t="s">
        <v>25</v>
      </c>
      <c r="K11" s="67" t="s">
        <v>30</v>
      </c>
      <c r="L11" s="67">
        <v>62.17</v>
      </c>
      <c r="M11" s="260">
        <v>82.8</v>
      </c>
      <c r="N11" s="64" t="s">
        <v>13</v>
      </c>
      <c r="O11" s="67" t="s">
        <v>85</v>
      </c>
      <c r="P11" s="67">
        <v>58.89</v>
      </c>
      <c r="Q11" s="260">
        <v>75.3</v>
      </c>
      <c r="R11" s="64" t="s">
        <v>13</v>
      </c>
      <c r="S11" s="67" t="s">
        <v>148</v>
      </c>
      <c r="T11" s="67">
        <v>56.57</v>
      </c>
      <c r="U11" s="260">
        <v>73.3</v>
      </c>
      <c r="V11" s="49"/>
      <c r="W11" s="50"/>
    </row>
    <row r="12" spans="1:24" ht="15" customHeight="1" x14ac:dyDescent="0.25">
      <c r="A12" s="36">
        <v>7</v>
      </c>
      <c r="B12" s="64" t="s">
        <v>13</v>
      </c>
      <c r="C12" s="67" t="s">
        <v>175</v>
      </c>
      <c r="D12" s="67">
        <v>64.319999999999993</v>
      </c>
      <c r="E12" s="260">
        <v>81.3</v>
      </c>
      <c r="F12" s="64" t="s">
        <v>25</v>
      </c>
      <c r="G12" s="67" t="s">
        <v>145</v>
      </c>
      <c r="H12" s="67">
        <v>60.84</v>
      </c>
      <c r="I12" s="260">
        <v>78</v>
      </c>
      <c r="J12" s="64" t="s">
        <v>19</v>
      </c>
      <c r="K12" s="67" t="s">
        <v>39</v>
      </c>
      <c r="L12" s="67">
        <v>62.17</v>
      </c>
      <c r="M12" s="260">
        <v>81</v>
      </c>
      <c r="N12" s="64" t="s">
        <v>25</v>
      </c>
      <c r="O12" s="67" t="s">
        <v>24</v>
      </c>
      <c r="P12" s="67">
        <v>58.89</v>
      </c>
      <c r="Q12" s="260">
        <v>74</v>
      </c>
      <c r="R12" s="64" t="s">
        <v>1</v>
      </c>
      <c r="S12" s="67" t="s">
        <v>4</v>
      </c>
      <c r="T12" s="67">
        <v>56.57</v>
      </c>
      <c r="U12" s="260">
        <v>72.400000000000006</v>
      </c>
      <c r="V12" s="49"/>
      <c r="W12" s="50"/>
    </row>
    <row r="13" spans="1:24" ht="15" customHeight="1" x14ac:dyDescent="0.25">
      <c r="A13" s="36">
        <v>8</v>
      </c>
      <c r="B13" s="64" t="s">
        <v>19</v>
      </c>
      <c r="C13" s="67" t="s">
        <v>45</v>
      </c>
      <c r="D13" s="67">
        <v>64.319999999999993</v>
      </c>
      <c r="E13" s="260">
        <v>80.8</v>
      </c>
      <c r="F13" s="64" t="s">
        <v>1</v>
      </c>
      <c r="G13" s="67" t="s">
        <v>131</v>
      </c>
      <c r="H13" s="67">
        <v>60.84</v>
      </c>
      <c r="I13" s="260">
        <v>76.7</v>
      </c>
      <c r="J13" s="64" t="s">
        <v>31</v>
      </c>
      <c r="K13" s="67" t="s">
        <v>41</v>
      </c>
      <c r="L13" s="67">
        <v>62.17</v>
      </c>
      <c r="M13" s="260">
        <v>79.7</v>
      </c>
      <c r="N13" s="64" t="s">
        <v>1</v>
      </c>
      <c r="O13" s="67" t="s">
        <v>4</v>
      </c>
      <c r="P13" s="67">
        <v>58.89</v>
      </c>
      <c r="Q13" s="260">
        <v>72.5</v>
      </c>
      <c r="R13" s="64" t="s">
        <v>25</v>
      </c>
      <c r="S13" s="67" t="s">
        <v>145</v>
      </c>
      <c r="T13" s="67">
        <v>56.57</v>
      </c>
      <c r="U13" s="260">
        <v>72</v>
      </c>
      <c r="V13" s="49"/>
      <c r="W13" s="50"/>
    </row>
    <row r="14" spans="1:24" ht="15" customHeight="1" x14ac:dyDescent="0.25">
      <c r="A14" s="36">
        <v>9</v>
      </c>
      <c r="B14" s="64" t="s">
        <v>13</v>
      </c>
      <c r="C14" s="67" t="s">
        <v>178</v>
      </c>
      <c r="D14" s="67">
        <v>64.319999999999993</v>
      </c>
      <c r="E14" s="260">
        <v>79.099999999999994</v>
      </c>
      <c r="F14" s="64" t="s">
        <v>1</v>
      </c>
      <c r="G14" s="67" t="s">
        <v>137</v>
      </c>
      <c r="H14" s="67">
        <v>60.84</v>
      </c>
      <c r="I14" s="260">
        <v>75</v>
      </c>
      <c r="J14" s="64" t="s">
        <v>13</v>
      </c>
      <c r="K14" s="67" t="s">
        <v>15</v>
      </c>
      <c r="L14" s="67">
        <v>62.17</v>
      </c>
      <c r="M14" s="260">
        <v>79</v>
      </c>
      <c r="N14" s="64" t="s">
        <v>1</v>
      </c>
      <c r="O14" s="67" t="s">
        <v>128</v>
      </c>
      <c r="P14" s="67">
        <v>58.89</v>
      </c>
      <c r="Q14" s="260">
        <v>72</v>
      </c>
      <c r="R14" s="64" t="s">
        <v>11</v>
      </c>
      <c r="S14" s="67" t="s">
        <v>64</v>
      </c>
      <c r="T14" s="67">
        <v>56.57</v>
      </c>
      <c r="U14" s="260">
        <v>72</v>
      </c>
      <c r="V14" s="49"/>
      <c r="W14" s="50"/>
    </row>
    <row r="15" spans="1:24" ht="15" customHeight="1" thickBot="1" x14ac:dyDescent="0.3">
      <c r="A15" s="39">
        <v>10</v>
      </c>
      <c r="B15" s="65" t="s">
        <v>11</v>
      </c>
      <c r="C15" s="248" t="s">
        <v>64</v>
      </c>
      <c r="D15" s="248">
        <v>64.319999999999993</v>
      </c>
      <c r="E15" s="261">
        <v>79</v>
      </c>
      <c r="F15" s="65" t="s">
        <v>31</v>
      </c>
      <c r="G15" s="248" t="s">
        <v>171</v>
      </c>
      <c r="H15" s="248">
        <v>60.84</v>
      </c>
      <c r="I15" s="261">
        <v>74.333333333333329</v>
      </c>
      <c r="J15" s="65" t="s">
        <v>11</v>
      </c>
      <c r="K15" s="248" t="s">
        <v>50</v>
      </c>
      <c r="L15" s="248">
        <v>62.17</v>
      </c>
      <c r="M15" s="261">
        <v>79</v>
      </c>
      <c r="N15" s="65" t="s">
        <v>1</v>
      </c>
      <c r="O15" s="248" t="s">
        <v>112</v>
      </c>
      <c r="P15" s="248">
        <v>58.89</v>
      </c>
      <c r="Q15" s="261">
        <v>72</v>
      </c>
      <c r="R15" s="65" t="s">
        <v>25</v>
      </c>
      <c r="S15" s="248" t="s">
        <v>157</v>
      </c>
      <c r="T15" s="248">
        <v>56.57</v>
      </c>
      <c r="U15" s="261">
        <v>68</v>
      </c>
      <c r="V15" s="51"/>
      <c r="W15" s="50"/>
    </row>
    <row r="16" spans="1:24" ht="15" customHeight="1" x14ac:dyDescent="0.25">
      <c r="A16" s="36">
        <v>11</v>
      </c>
      <c r="B16" s="64" t="s">
        <v>31</v>
      </c>
      <c r="C16" s="67" t="s">
        <v>41</v>
      </c>
      <c r="D16" s="67">
        <v>64.319999999999993</v>
      </c>
      <c r="E16" s="260">
        <v>78.900000000000006</v>
      </c>
      <c r="F16" s="64" t="s">
        <v>13</v>
      </c>
      <c r="G16" s="67" t="s">
        <v>48</v>
      </c>
      <c r="H16" s="67">
        <v>60.84</v>
      </c>
      <c r="I16" s="260">
        <v>73.8</v>
      </c>
      <c r="J16" s="64" t="s">
        <v>11</v>
      </c>
      <c r="K16" s="67" t="s">
        <v>64</v>
      </c>
      <c r="L16" s="67">
        <v>62.17</v>
      </c>
      <c r="M16" s="260">
        <v>78</v>
      </c>
      <c r="N16" s="64" t="s">
        <v>19</v>
      </c>
      <c r="O16" s="67" t="s">
        <v>45</v>
      </c>
      <c r="P16" s="67">
        <v>58.89</v>
      </c>
      <c r="Q16" s="260">
        <v>70.599999999999994</v>
      </c>
      <c r="R16" s="64" t="s">
        <v>31</v>
      </c>
      <c r="S16" s="67" t="s">
        <v>41</v>
      </c>
      <c r="T16" s="67">
        <v>56.57</v>
      </c>
      <c r="U16" s="260">
        <v>67.8125</v>
      </c>
      <c r="V16" s="51"/>
      <c r="W16" s="50"/>
    </row>
    <row r="17" spans="1:23" ht="15" customHeight="1" x14ac:dyDescent="0.25">
      <c r="A17" s="36">
        <v>12</v>
      </c>
      <c r="B17" s="64" t="s">
        <v>1</v>
      </c>
      <c r="C17" s="67" t="s">
        <v>132</v>
      </c>
      <c r="D17" s="67">
        <v>64.319999999999993</v>
      </c>
      <c r="E17" s="260">
        <v>78.5</v>
      </c>
      <c r="F17" s="64" t="s">
        <v>0</v>
      </c>
      <c r="G17" s="67" t="s">
        <v>53</v>
      </c>
      <c r="H17" s="67">
        <v>60.84</v>
      </c>
      <c r="I17" s="260">
        <v>73.083333333333329</v>
      </c>
      <c r="J17" s="64" t="s">
        <v>13</v>
      </c>
      <c r="K17" s="67" t="s">
        <v>17</v>
      </c>
      <c r="L17" s="67">
        <v>62.17</v>
      </c>
      <c r="M17" s="260">
        <v>77</v>
      </c>
      <c r="N17" s="64" t="s">
        <v>31</v>
      </c>
      <c r="O17" s="67" t="s">
        <v>41</v>
      </c>
      <c r="P17" s="67">
        <v>58.89</v>
      </c>
      <c r="Q17" s="260">
        <v>70.352941176470594</v>
      </c>
      <c r="R17" s="64" t="s">
        <v>11</v>
      </c>
      <c r="S17" s="67" t="s">
        <v>50</v>
      </c>
      <c r="T17" s="67">
        <v>56.57</v>
      </c>
      <c r="U17" s="260">
        <v>66.099999999999994</v>
      </c>
      <c r="V17" s="51"/>
      <c r="W17" s="50"/>
    </row>
    <row r="18" spans="1:23" ht="15" customHeight="1" x14ac:dyDescent="0.25">
      <c r="A18" s="36">
        <v>13</v>
      </c>
      <c r="B18" s="64" t="s">
        <v>0</v>
      </c>
      <c r="C18" s="67" t="s">
        <v>54</v>
      </c>
      <c r="D18" s="67">
        <v>64.319999999999993</v>
      </c>
      <c r="E18" s="260">
        <v>78</v>
      </c>
      <c r="F18" s="64" t="s">
        <v>0</v>
      </c>
      <c r="G18" s="67" t="s">
        <v>35</v>
      </c>
      <c r="H18" s="67">
        <v>60.84</v>
      </c>
      <c r="I18" s="260">
        <v>72.5</v>
      </c>
      <c r="J18" s="64" t="s">
        <v>25</v>
      </c>
      <c r="K18" s="67" t="s">
        <v>29</v>
      </c>
      <c r="L18" s="67">
        <v>62.17</v>
      </c>
      <c r="M18" s="260">
        <v>75.3</v>
      </c>
      <c r="N18" s="64" t="s">
        <v>11</v>
      </c>
      <c r="O18" s="67" t="s">
        <v>50</v>
      </c>
      <c r="P18" s="67">
        <v>58.89</v>
      </c>
      <c r="Q18" s="260">
        <v>70</v>
      </c>
      <c r="R18" s="64" t="s">
        <v>1</v>
      </c>
      <c r="S18" s="67" t="s">
        <v>154</v>
      </c>
      <c r="T18" s="67">
        <v>56.57</v>
      </c>
      <c r="U18" s="260">
        <v>66</v>
      </c>
      <c r="V18" s="49"/>
      <c r="W18" s="50"/>
    </row>
    <row r="19" spans="1:23" ht="15" customHeight="1" x14ac:dyDescent="0.25">
      <c r="A19" s="36">
        <v>14</v>
      </c>
      <c r="B19" s="64" t="s">
        <v>25</v>
      </c>
      <c r="C19" s="67" t="s">
        <v>29</v>
      </c>
      <c r="D19" s="67">
        <v>64.319999999999993</v>
      </c>
      <c r="E19" s="260">
        <v>74.599999999999994</v>
      </c>
      <c r="F19" s="64" t="s">
        <v>25</v>
      </c>
      <c r="G19" s="67" t="s">
        <v>162</v>
      </c>
      <c r="H19" s="67">
        <v>60.84</v>
      </c>
      <c r="I19" s="260">
        <v>70</v>
      </c>
      <c r="J19" s="64" t="s">
        <v>13</v>
      </c>
      <c r="K19" s="67" t="s">
        <v>113</v>
      </c>
      <c r="L19" s="67">
        <v>62.17</v>
      </c>
      <c r="M19" s="260">
        <v>75</v>
      </c>
      <c r="N19" s="64" t="s">
        <v>11</v>
      </c>
      <c r="O19" s="67" t="s">
        <v>61</v>
      </c>
      <c r="P19" s="67">
        <v>58.89</v>
      </c>
      <c r="Q19" s="260">
        <v>70</v>
      </c>
      <c r="R19" s="64" t="s">
        <v>25</v>
      </c>
      <c r="S19" s="67" t="s">
        <v>30</v>
      </c>
      <c r="T19" s="67">
        <v>56.57</v>
      </c>
      <c r="U19" s="260">
        <v>65.3</v>
      </c>
      <c r="V19" s="51"/>
      <c r="W19" s="50"/>
    </row>
    <row r="20" spans="1:23" ht="15" customHeight="1" x14ac:dyDescent="0.25">
      <c r="A20" s="36">
        <v>15</v>
      </c>
      <c r="B20" s="64" t="s">
        <v>1</v>
      </c>
      <c r="C20" s="67" t="s">
        <v>155</v>
      </c>
      <c r="D20" s="67">
        <v>64.319999999999993</v>
      </c>
      <c r="E20" s="260">
        <v>73.599999999999994</v>
      </c>
      <c r="F20" s="64" t="s">
        <v>1</v>
      </c>
      <c r="G20" s="67" t="s">
        <v>62</v>
      </c>
      <c r="H20" s="67">
        <v>60.84</v>
      </c>
      <c r="I20" s="260">
        <v>68.7</v>
      </c>
      <c r="J20" s="64" t="s">
        <v>13</v>
      </c>
      <c r="K20" s="67" t="s">
        <v>48</v>
      </c>
      <c r="L20" s="67">
        <v>62.17</v>
      </c>
      <c r="M20" s="260">
        <v>74.599999999999994</v>
      </c>
      <c r="N20" s="64" t="s">
        <v>11</v>
      </c>
      <c r="O20" s="67" t="s">
        <v>64</v>
      </c>
      <c r="P20" s="67">
        <v>58.89</v>
      </c>
      <c r="Q20" s="260">
        <v>69</v>
      </c>
      <c r="R20" s="64" t="s">
        <v>19</v>
      </c>
      <c r="S20" s="67" t="s">
        <v>45</v>
      </c>
      <c r="T20" s="67">
        <v>56.57</v>
      </c>
      <c r="U20" s="260">
        <v>64.5</v>
      </c>
      <c r="V20" s="51"/>
      <c r="W20" s="50"/>
    </row>
    <row r="21" spans="1:23" ht="15" customHeight="1" x14ac:dyDescent="0.25">
      <c r="A21" s="36">
        <v>16</v>
      </c>
      <c r="B21" s="64" t="s">
        <v>1</v>
      </c>
      <c r="C21" s="67" t="s">
        <v>154</v>
      </c>
      <c r="D21" s="67">
        <v>64.319999999999993</v>
      </c>
      <c r="E21" s="260">
        <v>72</v>
      </c>
      <c r="F21" s="64" t="s">
        <v>25</v>
      </c>
      <c r="G21" s="67" t="s">
        <v>144</v>
      </c>
      <c r="H21" s="67">
        <v>60.84</v>
      </c>
      <c r="I21" s="260">
        <v>68.400000000000006</v>
      </c>
      <c r="J21" s="64" t="s">
        <v>1</v>
      </c>
      <c r="K21" s="67" t="s">
        <v>155</v>
      </c>
      <c r="L21" s="67">
        <v>62.17</v>
      </c>
      <c r="M21" s="260">
        <v>73.25</v>
      </c>
      <c r="N21" s="64" t="s">
        <v>1</v>
      </c>
      <c r="O21" s="67" t="s">
        <v>132</v>
      </c>
      <c r="P21" s="67">
        <v>58.89</v>
      </c>
      <c r="Q21" s="260">
        <v>68.7</v>
      </c>
      <c r="R21" s="64" t="s">
        <v>0</v>
      </c>
      <c r="S21" s="67" t="s">
        <v>58</v>
      </c>
      <c r="T21" s="67">
        <v>56.57</v>
      </c>
      <c r="U21" s="260">
        <v>64.125</v>
      </c>
      <c r="V21" s="51"/>
      <c r="W21" s="50"/>
    </row>
    <row r="22" spans="1:23" ht="15" customHeight="1" x14ac:dyDescent="0.25">
      <c r="A22" s="36">
        <v>17</v>
      </c>
      <c r="B22" s="64" t="s">
        <v>19</v>
      </c>
      <c r="C22" s="67" t="s">
        <v>18</v>
      </c>
      <c r="D22" s="67">
        <v>64.319999999999993</v>
      </c>
      <c r="E22" s="260">
        <v>71.8</v>
      </c>
      <c r="F22" s="64" t="s">
        <v>13</v>
      </c>
      <c r="G22" s="67" t="s">
        <v>124</v>
      </c>
      <c r="H22" s="67">
        <v>60.84</v>
      </c>
      <c r="I22" s="260">
        <v>68</v>
      </c>
      <c r="J22" s="64" t="s">
        <v>1</v>
      </c>
      <c r="K22" s="67" t="s">
        <v>154</v>
      </c>
      <c r="L22" s="67">
        <v>62.17</v>
      </c>
      <c r="M22" s="260">
        <v>72.571428571428569</v>
      </c>
      <c r="N22" s="64" t="s">
        <v>11</v>
      </c>
      <c r="O22" s="67" t="s">
        <v>51</v>
      </c>
      <c r="P22" s="67">
        <v>58.89</v>
      </c>
      <c r="Q22" s="260">
        <v>68</v>
      </c>
      <c r="R22" s="64" t="s">
        <v>31</v>
      </c>
      <c r="S22" s="67" t="s">
        <v>42</v>
      </c>
      <c r="T22" s="67">
        <v>56.57</v>
      </c>
      <c r="U22" s="260">
        <v>63.7</v>
      </c>
      <c r="V22" s="51"/>
      <c r="W22" s="50"/>
    </row>
    <row r="23" spans="1:23" ht="15" customHeight="1" x14ac:dyDescent="0.25">
      <c r="A23" s="36">
        <v>18</v>
      </c>
      <c r="B23" s="64" t="s">
        <v>1</v>
      </c>
      <c r="C23" s="67" t="s">
        <v>139</v>
      </c>
      <c r="D23" s="67">
        <v>64.319999999999993</v>
      </c>
      <c r="E23" s="260">
        <v>70.3</v>
      </c>
      <c r="F23" s="64" t="s">
        <v>13</v>
      </c>
      <c r="G23" s="67" t="s">
        <v>176</v>
      </c>
      <c r="H23" s="67">
        <v>60.84</v>
      </c>
      <c r="I23" s="260">
        <v>67.400000000000006</v>
      </c>
      <c r="J23" s="64" t="s">
        <v>13</v>
      </c>
      <c r="K23" s="67" t="s">
        <v>59</v>
      </c>
      <c r="L23" s="67">
        <v>62.17</v>
      </c>
      <c r="M23" s="260">
        <v>71.8</v>
      </c>
      <c r="N23" s="64" t="s">
        <v>13</v>
      </c>
      <c r="O23" s="67" t="s">
        <v>48</v>
      </c>
      <c r="P23" s="67">
        <v>58.89</v>
      </c>
      <c r="Q23" s="260">
        <v>66.099999999999994</v>
      </c>
      <c r="R23" s="64" t="s">
        <v>13</v>
      </c>
      <c r="S23" s="67" t="s">
        <v>125</v>
      </c>
      <c r="T23" s="67">
        <v>56.57</v>
      </c>
      <c r="U23" s="260">
        <v>63.7</v>
      </c>
      <c r="V23" s="51"/>
      <c r="W23" s="50"/>
    </row>
    <row r="24" spans="1:23" ht="15" customHeight="1" x14ac:dyDescent="0.25">
      <c r="A24" s="36">
        <v>19</v>
      </c>
      <c r="B24" s="64" t="s">
        <v>1</v>
      </c>
      <c r="C24" s="67" t="s">
        <v>8</v>
      </c>
      <c r="D24" s="67">
        <v>64.319999999999993</v>
      </c>
      <c r="E24" s="260">
        <v>70.2</v>
      </c>
      <c r="F24" s="64" t="s">
        <v>0</v>
      </c>
      <c r="G24" s="67" t="s">
        <v>108</v>
      </c>
      <c r="H24" s="67">
        <v>60.84</v>
      </c>
      <c r="I24" s="260">
        <v>65.333333333333329</v>
      </c>
      <c r="J24" s="64" t="s">
        <v>0</v>
      </c>
      <c r="K24" s="67" t="s">
        <v>53</v>
      </c>
      <c r="L24" s="67">
        <v>62.17</v>
      </c>
      <c r="M24" s="260">
        <v>71.777777777777771</v>
      </c>
      <c r="N24" s="64" t="s">
        <v>0</v>
      </c>
      <c r="O24" s="67" t="s">
        <v>53</v>
      </c>
      <c r="P24" s="67">
        <v>58.89</v>
      </c>
      <c r="Q24" s="260">
        <v>66</v>
      </c>
      <c r="R24" s="64" t="s">
        <v>0</v>
      </c>
      <c r="S24" s="67" t="s">
        <v>53</v>
      </c>
      <c r="T24" s="67">
        <v>56.57</v>
      </c>
      <c r="U24" s="260">
        <v>63.363636363636367</v>
      </c>
      <c r="V24" s="51"/>
      <c r="W24" s="50"/>
    </row>
    <row r="25" spans="1:23" ht="15" customHeight="1" thickBot="1" x14ac:dyDescent="0.3">
      <c r="A25" s="37">
        <v>20</v>
      </c>
      <c r="B25" s="38" t="s">
        <v>31</v>
      </c>
      <c r="C25" s="247" t="s">
        <v>118</v>
      </c>
      <c r="D25" s="247">
        <v>64.319999999999993</v>
      </c>
      <c r="E25" s="262">
        <v>70</v>
      </c>
      <c r="F25" s="38" t="s">
        <v>13</v>
      </c>
      <c r="G25" s="247" t="s">
        <v>15</v>
      </c>
      <c r="H25" s="247">
        <v>60.84</v>
      </c>
      <c r="I25" s="262">
        <v>65.3</v>
      </c>
      <c r="J25" s="38" t="s">
        <v>13</v>
      </c>
      <c r="K25" s="247" t="s">
        <v>16</v>
      </c>
      <c r="L25" s="247">
        <v>62.17</v>
      </c>
      <c r="M25" s="262">
        <v>70</v>
      </c>
      <c r="N25" s="38" t="s">
        <v>11</v>
      </c>
      <c r="O25" s="247" t="s">
        <v>140</v>
      </c>
      <c r="P25" s="247">
        <v>58.89</v>
      </c>
      <c r="Q25" s="262">
        <v>65.5</v>
      </c>
      <c r="R25" s="38" t="s">
        <v>11</v>
      </c>
      <c r="S25" s="247" t="s">
        <v>165</v>
      </c>
      <c r="T25" s="247">
        <v>56.57</v>
      </c>
      <c r="U25" s="262">
        <v>63.3</v>
      </c>
      <c r="V25" s="51"/>
      <c r="W25" s="50"/>
    </row>
    <row r="26" spans="1:23" ht="15" customHeight="1" x14ac:dyDescent="0.25">
      <c r="A26" s="35">
        <v>21</v>
      </c>
      <c r="B26" s="68" t="s">
        <v>13</v>
      </c>
      <c r="C26" s="53" t="s">
        <v>148</v>
      </c>
      <c r="D26" s="53">
        <v>64.319999999999993</v>
      </c>
      <c r="E26" s="259">
        <v>69.400000000000006</v>
      </c>
      <c r="F26" s="68" t="s">
        <v>1</v>
      </c>
      <c r="G26" s="53" t="s">
        <v>91</v>
      </c>
      <c r="H26" s="53">
        <v>60.84</v>
      </c>
      <c r="I26" s="259">
        <v>65</v>
      </c>
      <c r="J26" s="68" t="s">
        <v>1</v>
      </c>
      <c r="K26" s="53" t="s">
        <v>128</v>
      </c>
      <c r="L26" s="53">
        <v>62.17</v>
      </c>
      <c r="M26" s="259">
        <v>70</v>
      </c>
      <c r="N26" s="68" t="s">
        <v>1</v>
      </c>
      <c r="O26" s="53" t="s">
        <v>9</v>
      </c>
      <c r="P26" s="53">
        <v>58.89</v>
      </c>
      <c r="Q26" s="259">
        <v>65</v>
      </c>
      <c r="R26" s="68" t="s">
        <v>31</v>
      </c>
      <c r="S26" s="53" t="s">
        <v>43</v>
      </c>
      <c r="T26" s="53">
        <v>56.57</v>
      </c>
      <c r="U26" s="259">
        <v>63.214285714285715</v>
      </c>
      <c r="V26" s="51"/>
      <c r="W26" s="50"/>
    </row>
    <row r="27" spans="1:23" ht="15" customHeight="1" x14ac:dyDescent="0.25">
      <c r="A27" s="36">
        <v>22</v>
      </c>
      <c r="B27" s="64" t="s">
        <v>13</v>
      </c>
      <c r="C27" s="67" t="s">
        <v>125</v>
      </c>
      <c r="D27" s="67">
        <v>64.319999999999993</v>
      </c>
      <c r="E27" s="260">
        <v>69.3</v>
      </c>
      <c r="F27" s="64" t="s">
        <v>1</v>
      </c>
      <c r="G27" s="67" t="s">
        <v>88</v>
      </c>
      <c r="H27" s="67">
        <v>60.84</v>
      </c>
      <c r="I27" s="260">
        <v>65</v>
      </c>
      <c r="J27" s="64" t="s">
        <v>1</v>
      </c>
      <c r="K27" s="67" t="s">
        <v>137</v>
      </c>
      <c r="L27" s="67">
        <v>62.17</v>
      </c>
      <c r="M27" s="260">
        <v>70</v>
      </c>
      <c r="N27" s="64" t="s">
        <v>0</v>
      </c>
      <c r="O27" s="67" t="s">
        <v>52</v>
      </c>
      <c r="P27" s="67">
        <v>58.89</v>
      </c>
      <c r="Q27" s="260">
        <v>63.6</v>
      </c>
      <c r="R27" s="64" t="s">
        <v>1</v>
      </c>
      <c r="S27" s="67" t="s">
        <v>112</v>
      </c>
      <c r="T27" s="67">
        <v>56.57</v>
      </c>
      <c r="U27" s="260">
        <v>63.1</v>
      </c>
      <c r="V27" s="51"/>
      <c r="W27" s="50"/>
    </row>
    <row r="28" spans="1:23" ht="15" customHeight="1" x14ac:dyDescent="0.25">
      <c r="A28" s="36">
        <v>23</v>
      </c>
      <c r="B28" s="64" t="s">
        <v>25</v>
      </c>
      <c r="C28" s="67" t="s">
        <v>120</v>
      </c>
      <c r="D28" s="67">
        <v>64.319999999999993</v>
      </c>
      <c r="E28" s="260">
        <v>69.2</v>
      </c>
      <c r="F28" s="64" t="s">
        <v>0</v>
      </c>
      <c r="G28" s="67" t="s">
        <v>87</v>
      </c>
      <c r="H28" s="67">
        <v>60.84</v>
      </c>
      <c r="I28" s="260">
        <v>64.8</v>
      </c>
      <c r="J28" s="64" t="s">
        <v>0</v>
      </c>
      <c r="K28" s="67" t="s">
        <v>87</v>
      </c>
      <c r="L28" s="67">
        <v>62.17</v>
      </c>
      <c r="M28" s="260">
        <v>68.400000000000006</v>
      </c>
      <c r="N28" s="64" t="s">
        <v>1</v>
      </c>
      <c r="O28" s="67" t="s">
        <v>89</v>
      </c>
      <c r="P28" s="67">
        <v>58.89</v>
      </c>
      <c r="Q28" s="260">
        <v>63</v>
      </c>
      <c r="R28" s="64" t="s">
        <v>1</v>
      </c>
      <c r="S28" s="67" t="s">
        <v>153</v>
      </c>
      <c r="T28" s="67">
        <v>56.57</v>
      </c>
      <c r="U28" s="260">
        <v>63</v>
      </c>
      <c r="V28" s="51"/>
      <c r="W28" s="50"/>
    </row>
    <row r="29" spans="1:23" ht="15" customHeight="1" x14ac:dyDescent="0.25">
      <c r="A29" s="36">
        <v>24</v>
      </c>
      <c r="B29" s="64" t="s">
        <v>0</v>
      </c>
      <c r="C29" s="67" t="s">
        <v>184</v>
      </c>
      <c r="D29" s="67">
        <v>64.319999999999993</v>
      </c>
      <c r="E29" s="260">
        <v>68.900000000000006</v>
      </c>
      <c r="F29" s="64" t="s">
        <v>25</v>
      </c>
      <c r="G29" s="67" t="s">
        <v>30</v>
      </c>
      <c r="H29" s="67">
        <v>60.84</v>
      </c>
      <c r="I29" s="260">
        <v>63.1</v>
      </c>
      <c r="J29" s="64" t="s">
        <v>1</v>
      </c>
      <c r="K29" s="67" t="s">
        <v>8</v>
      </c>
      <c r="L29" s="67">
        <v>62.17</v>
      </c>
      <c r="M29" s="260">
        <v>68</v>
      </c>
      <c r="N29" s="64" t="s">
        <v>1</v>
      </c>
      <c r="O29" s="67" t="s">
        <v>8</v>
      </c>
      <c r="P29" s="67">
        <v>58.89</v>
      </c>
      <c r="Q29" s="260">
        <v>63</v>
      </c>
      <c r="R29" s="64" t="s">
        <v>13</v>
      </c>
      <c r="S29" s="67" t="s">
        <v>48</v>
      </c>
      <c r="T29" s="67">
        <v>56.57</v>
      </c>
      <c r="U29" s="260">
        <v>63</v>
      </c>
      <c r="V29" s="51"/>
      <c r="W29" s="50"/>
    </row>
    <row r="30" spans="1:23" ht="15" customHeight="1" x14ac:dyDescent="0.25">
      <c r="A30" s="36">
        <v>25</v>
      </c>
      <c r="B30" s="64" t="s">
        <v>19</v>
      </c>
      <c r="C30" s="67" t="s">
        <v>121</v>
      </c>
      <c r="D30" s="67">
        <v>64.319999999999993</v>
      </c>
      <c r="E30" s="260">
        <v>68.5</v>
      </c>
      <c r="F30" s="64" t="s">
        <v>13</v>
      </c>
      <c r="G30" s="67" t="s">
        <v>125</v>
      </c>
      <c r="H30" s="67">
        <v>60.84</v>
      </c>
      <c r="I30" s="260">
        <v>63</v>
      </c>
      <c r="J30" s="64" t="s">
        <v>11</v>
      </c>
      <c r="K30" s="67" t="s">
        <v>60</v>
      </c>
      <c r="L30" s="67">
        <v>62.17</v>
      </c>
      <c r="M30" s="260">
        <v>67</v>
      </c>
      <c r="N30" s="64" t="s">
        <v>25</v>
      </c>
      <c r="O30" s="67" t="s">
        <v>30</v>
      </c>
      <c r="P30" s="67">
        <v>58.89</v>
      </c>
      <c r="Q30" s="260">
        <v>62.7</v>
      </c>
      <c r="R30" s="64" t="s">
        <v>19</v>
      </c>
      <c r="S30" s="67" t="s">
        <v>39</v>
      </c>
      <c r="T30" s="67">
        <v>56.57</v>
      </c>
      <c r="U30" s="260">
        <v>62.9</v>
      </c>
      <c r="V30" s="49"/>
      <c r="W30" s="50"/>
    </row>
    <row r="31" spans="1:23" ht="15" customHeight="1" x14ac:dyDescent="0.25">
      <c r="A31" s="36">
        <v>26</v>
      </c>
      <c r="B31" s="64" t="s">
        <v>1</v>
      </c>
      <c r="C31" s="67" t="s">
        <v>130</v>
      </c>
      <c r="D31" s="67">
        <v>64.319999999999993</v>
      </c>
      <c r="E31" s="260">
        <v>68.2</v>
      </c>
      <c r="F31" s="64" t="s">
        <v>1</v>
      </c>
      <c r="G31" s="67" t="s">
        <v>139</v>
      </c>
      <c r="H31" s="67">
        <v>60.84</v>
      </c>
      <c r="I31" s="260">
        <v>63</v>
      </c>
      <c r="J31" s="64" t="s">
        <v>1</v>
      </c>
      <c r="K31" s="67" t="s">
        <v>130</v>
      </c>
      <c r="L31" s="67">
        <v>62.17</v>
      </c>
      <c r="M31" s="260">
        <v>65.599999999999994</v>
      </c>
      <c r="N31" s="64" t="s">
        <v>1</v>
      </c>
      <c r="O31" s="67" t="s">
        <v>88</v>
      </c>
      <c r="P31" s="67">
        <v>58.89</v>
      </c>
      <c r="Q31" s="260">
        <v>62</v>
      </c>
      <c r="R31" s="64" t="s">
        <v>1</v>
      </c>
      <c r="S31" s="67" t="s">
        <v>131</v>
      </c>
      <c r="T31" s="67">
        <v>56.57</v>
      </c>
      <c r="U31" s="260">
        <v>62.8</v>
      </c>
      <c r="V31" s="51"/>
      <c r="W31" s="50"/>
    </row>
    <row r="32" spans="1:23" ht="15" customHeight="1" x14ac:dyDescent="0.25">
      <c r="A32" s="36">
        <v>27</v>
      </c>
      <c r="B32" s="64" t="s">
        <v>1</v>
      </c>
      <c r="C32" s="67" t="s">
        <v>131</v>
      </c>
      <c r="D32" s="67">
        <v>64.319999999999993</v>
      </c>
      <c r="E32" s="260">
        <v>67.400000000000006</v>
      </c>
      <c r="F32" s="64" t="s">
        <v>31</v>
      </c>
      <c r="G32" s="67" t="s">
        <v>118</v>
      </c>
      <c r="H32" s="67">
        <v>60.84</v>
      </c>
      <c r="I32" s="260">
        <v>62</v>
      </c>
      <c r="J32" s="64" t="s">
        <v>19</v>
      </c>
      <c r="K32" s="67" t="s">
        <v>40</v>
      </c>
      <c r="L32" s="67">
        <v>62.17</v>
      </c>
      <c r="M32" s="260">
        <v>65.5</v>
      </c>
      <c r="N32" s="64" t="s">
        <v>0</v>
      </c>
      <c r="O32" s="67" t="s">
        <v>108</v>
      </c>
      <c r="P32" s="67">
        <v>58.89</v>
      </c>
      <c r="Q32" s="260">
        <v>60.285714285714285</v>
      </c>
      <c r="R32" s="64" t="s">
        <v>1</v>
      </c>
      <c r="S32" s="67" t="s">
        <v>168</v>
      </c>
      <c r="T32" s="67">
        <v>56.57</v>
      </c>
      <c r="U32" s="260">
        <v>62.3</v>
      </c>
      <c r="V32" s="51"/>
      <c r="W32" s="50"/>
    </row>
    <row r="33" spans="1:23" ht="15" customHeight="1" x14ac:dyDescent="0.25">
      <c r="A33" s="36">
        <v>28</v>
      </c>
      <c r="B33" s="64" t="s">
        <v>1</v>
      </c>
      <c r="C33" s="67" t="s">
        <v>9</v>
      </c>
      <c r="D33" s="67">
        <v>64.319999999999993</v>
      </c>
      <c r="E33" s="260">
        <v>66.599999999999994</v>
      </c>
      <c r="F33" s="64" t="s">
        <v>13</v>
      </c>
      <c r="G33" s="67" t="s">
        <v>59</v>
      </c>
      <c r="H33" s="67">
        <v>60.84</v>
      </c>
      <c r="I33" s="260">
        <v>62</v>
      </c>
      <c r="J33" s="64" t="s">
        <v>0</v>
      </c>
      <c r="K33" s="67" t="s">
        <v>58</v>
      </c>
      <c r="L33" s="67">
        <v>62.17</v>
      </c>
      <c r="M33" s="260">
        <v>64.8</v>
      </c>
      <c r="N33" s="64" t="s">
        <v>25</v>
      </c>
      <c r="O33" s="67" t="s">
        <v>26</v>
      </c>
      <c r="P33" s="67">
        <v>58.89</v>
      </c>
      <c r="Q33" s="260">
        <v>60</v>
      </c>
      <c r="R33" s="64" t="s">
        <v>13</v>
      </c>
      <c r="S33" s="67" t="s">
        <v>17</v>
      </c>
      <c r="T33" s="67">
        <v>56.57</v>
      </c>
      <c r="U33" s="260">
        <v>62.2</v>
      </c>
      <c r="V33" s="49"/>
      <c r="W33" s="50"/>
    </row>
    <row r="34" spans="1:23" ht="15" customHeight="1" x14ac:dyDescent="0.25">
      <c r="A34" s="36">
        <v>29</v>
      </c>
      <c r="B34" s="64" t="s">
        <v>13</v>
      </c>
      <c r="C34" s="67" t="s">
        <v>59</v>
      </c>
      <c r="D34" s="67">
        <v>64.319999999999993</v>
      </c>
      <c r="E34" s="260">
        <v>66.2</v>
      </c>
      <c r="F34" s="64" t="s">
        <v>1</v>
      </c>
      <c r="G34" s="67" t="s">
        <v>136</v>
      </c>
      <c r="H34" s="67">
        <v>60.84</v>
      </c>
      <c r="I34" s="260">
        <v>62</v>
      </c>
      <c r="J34" s="64" t="s">
        <v>19</v>
      </c>
      <c r="K34" s="67" t="s">
        <v>23</v>
      </c>
      <c r="L34" s="67">
        <v>62.17</v>
      </c>
      <c r="M34" s="260">
        <v>64.7</v>
      </c>
      <c r="N34" s="64" t="s">
        <v>19</v>
      </c>
      <c r="O34" s="67" t="s">
        <v>123</v>
      </c>
      <c r="P34" s="67">
        <v>58.89</v>
      </c>
      <c r="Q34" s="260">
        <v>60</v>
      </c>
      <c r="R34" s="64" t="s">
        <v>13</v>
      </c>
      <c r="S34" s="67" t="s">
        <v>16</v>
      </c>
      <c r="T34" s="67">
        <v>56.57</v>
      </c>
      <c r="U34" s="260">
        <v>61.8</v>
      </c>
      <c r="V34" s="51"/>
      <c r="W34" s="50"/>
    </row>
    <row r="35" spans="1:23" ht="15" customHeight="1" thickBot="1" x14ac:dyDescent="0.3">
      <c r="A35" s="39">
        <v>30</v>
      </c>
      <c r="B35" s="65" t="s">
        <v>0</v>
      </c>
      <c r="C35" s="248" t="s">
        <v>58</v>
      </c>
      <c r="D35" s="248">
        <v>64.319999999999993</v>
      </c>
      <c r="E35" s="261">
        <v>66.12</v>
      </c>
      <c r="F35" s="65" t="s">
        <v>0</v>
      </c>
      <c r="G35" s="248" t="s">
        <v>52</v>
      </c>
      <c r="H35" s="248">
        <v>60.84</v>
      </c>
      <c r="I35" s="261">
        <v>61.5</v>
      </c>
      <c r="J35" s="65" t="s">
        <v>19</v>
      </c>
      <c r="K35" s="248" t="s">
        <v>18</v>
      </c>
      <c r="L35" s="248">
        <v>62.17</v>
      </c>
      <c r="M35" s="261">
        <v>64</v>
      </c>
      <c r="N35" s="65" t="s">
        <v>13</v>
      </c>
      <c r="O35" s="248" t="s">
        <v>17</v>
      </c>
      <c r="P35" s="248">
        <v>58.89</v>
      </c>
      <c r="Q35" s="261">
        <v>58.7</v>
      </c>
      <c r="R35" s="65" t="s">
        <v>1</v>
      </c>
      <c r="S35" s="248" t="s">
        <v>89</v>
      </c>
      <c r="T35" s="248">
        <v>56.57</v>
      </c>
      <c r="U35" s="261">
        <v>61</v>
      </c>
      <c r="V35" s="49"/>
      <c r="W35" s="50"/>
    </row>
    <row r="36" spans="1:23" ht="15" customHeight="1" x14ac:dyDescent="0.25">
      <c r="A36" s="36">
        <v>31</v>
      </c>
      <c r="B36" s="64" t="s">
        <v>13</v>
      </c>
      <c r="C36" s="67" t="s">
        <v>103</v>
      </c>
      <c r="D36" s="67">
        <v>64.319999999999993</v>
      </c>
      <c r="E36" s="260">
        <v>66</v>
      </c>
      <c r="F36" s="64" t="s">
        <v>1</v>
      </c>
      <c r="G36" s="67" t="s">
        <v>8</v>
      </c>
      <c r="H36" s="67">
        <v>60.84</v>
      </c>
      <c r="I36" s="260">
        <v>61.4</v>
      </c>
      <c r="J36" s="64" t="s">
        <v>19</v>
      </c>
      <c r="K36" s="67" t="s">
        <v>45</v>
      </c>
      <c r="L36" s="67">
        <v>62.17</v>
      </c>
      <c r="M36" s="260">
        <v>62.8</v>
      </c>
      <c r="N36" s="64" t="s">
        <v>31</v>
      </c>
      <c r="O36" s="67" t="s">
        <v>43</v>
      </c>
      <c r="P36" s="67">
        <v>58.89</v>
      </c>
      <c r="Q36" s="260">
        <v>58.5</v>
      </c>
      <c r="R36" s="64" t="s">
        <v>13</v>
      </c>
      <c r="S36" s="67" t="s">
        <v>49</v>
      </c>
      <c r="T36" s="67">
        <v>56.57</v>
      </c>
      <c r="U36" s="260">
        <v>60.5</v>
      </c>
      <c r="V36" s="51"/>
      <c r="W36" s="50"/>
    </row>
    <row r="37" spans="1:23" ht="15" customHeight="1" x14ac:dyDescent="0.25">
      <c r="A37" s="36">
        <v>32</v>
      </c>
      <c r="B37" s="64" t="s">
        <v>1</v>
      </c>
      <c r="C37" s="67" t="s">
        <v>89</v>
      </c>
      <c r="D37" s="67">
        <v>64.319999999999993</v>
      </c>
      <c r="E37" s="260">
        <v>66</v>
      </c>
      <c r="F37" s="64" t="s">
        <v>1</v>
      </c>
      <c r="G37" s="67" t="s">
        <v>89</v>
      </c>
      <c r="H37" s="67">
        <v>60.84</v>
      </c>
      <c r="I37" s="260">
        <v>61</v>
      </c>
      <c r="J37" s="64" t="s">
        <v>0</v>
      </c>
      <c r="K37" s="67" t="s">
        <v>52</v>
      </c>
      <c r="L37" s="67">
        <v>62.17</v>
      </c>
      <c r="M37" s="260">
        <v>62.1</v>
      </c>
      <c r="N37" s="64" t="s">
        <v>1</v>
      </c>
      <c r="O37" s="67" t="s">
        <v>6</v>
      </c>
      <c r="P37" s="67">
        <v>58.89</v>
      </c>
      <c r="Q37" s="260">
        <v>57.6</v>
      </c>
      <c r="R37" s="64" t="s">
        <v>13</v>
      </c>
      <c r="S37" s="67" t="s">
        <v>59</v>
      </c>
      <c r="T37" s="67">
        <v>56.57</v>
      </c>
      <c r="U37" s="260">
        <v>60</v>
      </c>
      <c r="V37" s="51"/>
      <c r="W37" s="10"/>
    </row>
    <row r="38" spans="1:23" ht="15" customHeight="1" x14ac:dyDescent="0.25">
      <c r="A38" s="36">
        <v>33</v>
      </c>
      <c r="B38" s="64" t="s">
        <v>13</v>
      </c>
      <c r="C38" s="67" t="s">
        <v>48</v>
      </c>
      <c r="D38" s="67">
        <v>64.319999999999993</v>
      </c>
      <c r="E38" s="260">
        <v>65.900000000000006</v>
      </c>
      <c r="F38" s="64" t="s">
        <v>11</v>
      </c>
      <c r="G38" s="67" t="s">
        <v>149</v>
      </c>
      <c r="H38" s="67">
        <v>60.84</v>
      </c>
      <c r="I38" s="260">
        <v>60.1</v>
      </c>
      <c r="J38" s="64" t="s">
        <v>25</v>
      </c>
      <c r="K38" s="67" t="s">
        <v>27</v>
      </c>
      <c r="L38" s="67">
        <v>62.17</v>
      </c>
      <c r="M38" s="260">
        <v>62</v>
      </c>
      <c r="N38" s="64" t="s">
        <v>13</v>
      </c>
      <c r="O38" s="67" t="s">
        <v>15</v>
      </c>
      <c r="P38" s="67">
        <v>58.89</v>
      </c>
      <c r="Q38" s="260">
        <v>57.5</v>
      </c>
      <c r="R38" s="64" t="s">
        <v>0</v>
      </c>
      <c r="S38" s="67" t="s">
        <v>108</v>
      </c>
      <c r="T38" s="67">
        <v>56.57</v>
      </c>
      <c r="U38" s="260">
        <v>59.64</v>
      </c>
      <c r="V38" s="49"/>
      <c r="W38" s="10"/>
    </row>
    <row r="39" spans="1:23" ht="15" customHeight="1" x14ac:dyDescent="0.25">
      <c r="A39" s="36">
        <v>34</v>
      </c>
      <c r="B39" s="64" t="s">
        <v>1</v>
      </c>
      <c r="C39" s="67" t="s">
        <v>4</v>
      </c>
      <c r="D39" s="67">
        <v>64.319999999999993</v>
      </c>
      <c r="E39" s="260">
        <v>65.75</v>
      </c>
      <c r="F39" s="64" t="s">
        <v>11</v>
      </c>
      <c r="G39" s="67" t="s">
        <v>61</v>
      </c>
      <c r="H39" s="67">
        <v>60.84</v>
      </c>
      <c r="I39" s="260">
        <v>60</v>
      </c>
      <c r="J39" s="64" t="s">
        <v>1</v>
      </c>
      <c r="K39" s="67" t="s">
        <v>4</v>
      </c>
      <c r="L39" s="67">
        <v>62.17</v>
      </c>
      <c r="M39" s="260">
        <v>62</v>
      </c>
      <c r="N39" s="64" t="s">
        <v>25</v>
      </c>
      <c r="O39" s="67" t="s">
        <v>29</v>
      </c>
      <c r="P39" s="67">
        <v>58.89</v>
      </c>
      <c r="Q39" s="260">
        <v>57</v>
      </c>
      <c r="R39" s="64" t="s">
        <v>11</v>
      </c>
      <c r="S39" s="67" t="s">
        <v>60</v>
      </c>
      <c r="T39" s="67">
        <v>56.57</v>
      </c>
      <c r="U39" s="260">
        <v>58.6</v>
      </c>
      <c r="V39" s="51"/>
      <c r="W39" s="10"/>
    </row>
    <row r="40" spans="1:23" ht="15" customHeight="1" x14ac:dyDescent="0.25">
      <c r="A40" s="36">
        <v>35</v>
      </c>
      <c r="B40" s="64" t="s">
        <v>11</v>
      </c>
      <c r="C40" s="67" t="s">
        <v>149</v>
      </c>
      <c r="D40" s="67">
        <v>64.319999999999993</v>
      </c>
      <c r="E40" s="260">
        <v>64.7</v>
      </c>
      <c r="F40" s="64" t="s">
        <v>19</v>
      </c>
      <c r="G40" s="67" t="s">
        <v>122</v>
      </c>
      <c r="H40" s="67">
        <v>60.84</v>
      </c>
      <c r="I40" s="260">
        <v>59.6</v>
      </c>
      <c r="J40" s="64" t="s">
        <v>11</v>
      </c>
      <c r="K40" s="67" t="s">
        <v>61</v>
      </c>
      <c r="L40" s="67">
        <v>62.17</v>
      </c>
      <c r="M40" s="260">
        <v>60.8</v>
      </c>
      <c r="N40" s="64" t="s">
        <v>31</v>
      </c>
      <c r="O40" s="67" t="s">
        <v>94</v>
      </c>
      <c r="P40" s="67">
        <v>58.89</v>
      </c>
      <c r="Q40" s="260">
        <v>56.5</v>
      </c>
      <c r="R40" s="64" t="s">
        <v>0</v>
      </c>
      <c r="S40" s="67" t="s">
        <v>87</v>
      </c>
      <c r="T40" s="67">
        <v>56.57</v>
      </c>
      <c r="U40" s="260">
        <v>58.4</v>
      </c>
      <c r="V40" s="51"/>
      <c r="W40" s="10"/>
    </row>
    <row r="41" spans="1:23" ht="15" customHeight="1" x14ac:dyDescent="0.25">
      <c r="A41" s="36">
        <v>36</v>
      </c>
      <c r="B41" s="64" t="s">
        <v>13</v>
      </c>
      <c r="C41" s="67" t="s">
        <v>49</v>
      </c>
      <c r="D41" s="67">
        <v>64.319999999999993</v>
      </c>
      <c r="E41" s="260">
        <v>64.5</v>
      </c>
      <c r="F41" s="64" t="s">
        <v>25</v>
      </c>
      <c r="G41" s="67" t="s">
        <v>120</v>
      </c>
      <c r="H41" s="67">
        <v>60.84</v>
      </c>
      <c r="I41" s="260">
        <v>59</v>
      </c>
      <c r="J41" s="64" t="s">
        <v>1</v>
      </c>
      <c r="K41" s="67" t="s">
        <v>129</v>
      </c>
      <c r="L41" s="67">
        <v>62.17</v>
      </c>
      <c r="M41" s="260">
        <v>60.555555555555557</v>
      </c>
      <c r="N41" s="64" t="s">
        <v>1</v>
      </c>
      <c r="O41" s="67" t="s">
        <v>90</v>
      </c>
      <c r="P41" s="67">
        <v>58.89</v>
      </c>
      <c r="Q41" s="260">
        <v>56.3</v>
      </c>
      <c r="R41" s="64" t="s">
        <v>13</v>
      </c>
      <c r="S41" s="67" t="s">
        <v>103</v>
      </c>
      <c r="T41" s="67">
        <v>56.57</v>
      </c>
      <c r="U41" s="260">
        <v>58</v>
      </c>
      <c r="V41" s="51"/>
      <c r="W41" s="10"/>
    </row>
    <row r="42" spans="1:23" ht="15" customHeight="1" x14ac:dyDescent="0.25">
      <c r="A42" s="36">
        <v>37</v>
      </c>
      <c r="B42" s="64" t="s">
        <v>13</v>
      </c>
      <c r="C42" s="67" t="s">
        <v>47</v>
      </c>
      <c r="D42" s="67">
        <v>64.319999999999993</v>
      </c>
      <c r="E42" s="260">
        <v>64</v>
      </c>
      <c r="F42" s="64" t="s">
        <v>19</v>
      </c>
      <c r="G42" s="67" t="s">
        <v>173</v>
      </c>
      <c r="H42" s="67">
        <v>60.84</v>
      </c>
      <c r="I42" s="260">
        <v>58</v>
      </c>
      <c r="J42" s="64" t="s">
        <v>1</v>
      </c>
      <c r="K42" s="67" t="s">
        <v>90</v>
      </c>
      <c r="L42" s="67">
        <v>62.17</v>
      </c>
      <c r="M42" s="260">
        <v>59</v>
      </c>
      <c r="N42" s="64" t="s">
        <v>0</v>
      </c>
      <c r="O42" s="67" t="s">
        <v>87</v>
      </c>
      <c r="P42" s="67">
        <v>58.89</v>
      </c>
      <c r="Q42" s="260">
        <v>56.285714285714285</v>
      </c>
      <c r="R42" s="64" t="s">
        <v>19</v>
      </c>
      <c r="S42" s="67" t="s">
        <v>18</v>
      </c>
      <c r="T42" s="67">
        <v>56.57</v>
      </c>
      <c r="U42" s="260">
        <v>57.8</v>
      </c>
      <c r="V42" s="51"/>
      <c r="W42" s="10"/>
    </row>
    <row r="43" spans="1:23" ht="15" customHeight="1" x14ac:dyDescent="0.25">
      <c r="A43" s="36">
        <v>38</v>
      </c>
      <c r="B43" s="64" t="s">
        <v>13</v>
      </c>
      <c r="C43" s="67" t="s">
        <v>16</v>
      </c>
      <c r="D43" s="67">
        <v>64.319999999999993</v>
      </c>
      <c r="E43" s="260">
        <v>63.3</v>
      </c>
      <c r="F43" s="64" t="s">
        <v>11</v>
      </c>
      <c r="G43" s="67" t="s">
        <v>160</v>
      </c>
      <c r="H43" s="67">
        <v>60.84</v>
      </c>
      <c r="I43" s="260">
        <v>58</v>
      </c>
      <c r="J43" s="64" t="s">
        <v>11</v>
      </c>
      <c r="K43" s="67" t="s">
        <v>12</v>
      </c>
      <c r="L43" s="67">
        <v>62.17</v>
      </c>
      <c r="M43" s="260">
        <v>57.5</v>
      </c>
      <c r="N43" s="64" t="s">
        <v>0</v>
      </c>
      <c r="O43" s="67" t="s">
        <v>58</v>
      </c>
      <c r="P43" s="67">
        <v>58.89</v>
      </c>
      <c r="Q43" s="260">
        <v>56.222222222222221</v>
      </c>
      <c r="R43" s="64" t="s">
        <v>19</v>
      </c>
      <c r="S43" s="67" t="s">
        <v>93</v>
      </c>
      <c r="T43" s="67">
        <v>56.57</v>
      </c>
      <c r="U43" s="260">
        <v>57.1</v>
      </c>
      <c r="V43" s="51"/>
      <c r="W43" s="10"/>
    </row>
    <row r="44" spans="1:23" ht="15" customHeight="1" x14ac:dyDescent="0.25">
      <c r="A44" s="36">
        <v>39</v>
      </c>
      <c r="B44" s="64" t="s">
        <v>0</v>
      </c>
      <c r="C44" s="67" t="s">
        <v>52</v>
      </c>
      <c r="D44" s="67">
        <v>64.319999999999993</v>
      </c>
      <c r="E44" s="260">
        <v>61.6</v>
      </c>
      <c r="F44" s="64" t="s">
        <v>11</v>
      </c>
      <c r="G44" s="67" t="s">
        <v>126</v>
      </c>
      <c r="H44" s="67">
        <v>60.84</v>
      </c>
      <c r="I44" s="260">
        <v>58</v>
      </c>
      <c r="J44" s="64" t="s">
        <v>25</v>
      </c>
      <c r="K44" s="67" t="s">
        <v>145</v>
      </c>
      <c r="L44" s="67">
        <v>62.17</v>
      </c>
      <c r="M44" s="260">
        <v>57</v>
      </c>
      <c r="N44" s="64" t="s">
        <v>19</v>
      </c>
      <c r="O44" s="67" t="s">
        <v>122</v>
      </c>
      <c r="P44" s="67">
        <v>58.89</v>
      </c>
      <c r="Q44" s="260">
        <v>56</v>
      </c>
      <c r="R44" s="64" t="s">
        <v>25</v>
      </c>
      <c r="S44" s="67" t="s">
        <v>28</v>
      </c>
      <c r="T44" s="67">
        <v>56.57</v>
      </c>
      <c r="U44" s="260">
        <v>57.1</v>
      </c>
      <c r="V44" s="51"/>
      <c r="W44" s="10"/>
    </row>
    <row r="45" spans="1:23" ht="15" customHeight="1" thickBot="1" x14ac:dyDescent="0.3">
      <c r="A45" s="37">
        <v>40</v>
      </c>
      <c r="B45" s="38" t="s">
        <v>31</v>
      </c>
      <c r="C45" s="247" t="s">
        <v>44</v>
      </c>
      <c r="D45" s="247">
        <v>64.319999999999993</v>
      </c>
      <c r="E45" s="262">
        <v>61</v>
      </c>
      <c r="F45" s="38" t="s">
        <v>19</v>
      </c>
      <c r="G45" s="247" t="s">
        <v>18</v>
      </c>
      <c r="H45" s="247">
        <v>60.84</v>
      </c>
      <c r="I45" s="262">
        <v>57</v>
      </c>
      <c r="J45" s="38" t="s">
        <v>25</v>
      </c>
      <c r="K45" s="247" t="s">
        <v>146</v>
      </c>
      <c r="L45" s="247">
        <v>62.17</v>
      </c>
      <c r="M45" s="262">
        <v>57</v>
      </c>
      <c r="N45" s="38" t="s">
        <v>1</v>
      </c>
      <c r="O45" s="247" t="s">
        <v>131</v>
      </c>
      <c r="P45" s="247">
        <v>58.89</v>
      </c>
      <c r="Q45" s="262">
        <v>55.8</v>
      </c>
      <c r="R45" s="38" t="s">
        <v>0</v>
      </c>
      <c r="S45" s="247" t="s">
        <v>52</v>
      </c>
      <c r="T45" s="247">
        <v>56.57</v>
      </c>
      <c r="U45" s="262">
        <v>57.083333333333336</v>
      </c>
      <c r="V45" s="51"/>
      <c r="W45" s="10"/>
    </row>
    <row r="46" spans="1:23" ht="15" customHeight="1" x14ac:dyDescent="0.25">
      <c r="A46" s="35">
        <v>41</v>
      </c>
      <c r="B46" s="68" t="s">
        <v>31</v>
      </c>
      <c r="C46" s="53" t="s">
        <v>171</v>
      </c>
      <c r="D46" s="53">
        <v>64.319999999999993</v>
      </c>
      <c r="E46" s="259">
        <v>60.3</v>
      </c>
      <c r="F46" s="68" t="s">
        <v>13</v>
      </c>
      <c r="G46" s="53" t="s">
        <v>49</v>
      </c>
      <c r="H46" s="53">
        <v>60.84</v>
      </c>
      <c r="I46" s="259">
        <v>56.9</v>
      </c>
      <c r="J46" s="68" t="s">
        <v>1</v>
      </c>
      <c r="K46" s="53" t="s">
        <v>88</v>
      </c>
      <c r="L46" s="53">
        <v>62.17</v>
      </c>
      <c r="M46" s="259">
        <v>56.833333333333336</v>
      </c>
      <c r="N46" s="68" t="s">
        <v>25</v>
      </c>
      <c r="O46" s="53" t="s">
        <v>28</v>
      </c>
      <c r="P46" s="53">
        <v>58.89</v>
      </c>
      <c r="Q46" s="259">
        <v>54.8</v>
      </c>
      <c r="R46" s="68" t="s">
        <v>31</v>
      </c>
      <c r="S46" s="53" t="s">
        <v>118</v>
      </c>
      <c r="T46" s="53">
        <v>56.57</v>
      </c>
      <c r="U46" s="259">
        <v>57</v>
      </c>
      <c r="V46" s="51"/>
      <c r="W46" s="10"/>
    </row>
    <row r="47" spans="1:23" ht="15" customHeight="1" x14ac:dyDescent="0.25">
      <c r="A47" s="36">
        <v>42</v>
      </c>
      <c r="B47" s="64" t="s">
        <v>1</v>
      </c>
      <c r="C47" s="67" t="s">
        <v>135</v>
      </c>
      <c r="D47" s="67">
        <v>64.319999999999993</v>
      </c>
      <c r="E47" s="260">
        <v>59.3</v>
      </c>
      <c r="F47" s="64" t="s">
        <v>19</v>
      </c>
      <c r="G47" s="67" t="s">
        <v>123</v>
      </c>
      <c r="H47" s="67">
        <v>60.84</v>
      </c>
      <c r="I47" s="260">
        <v>55.8</v>
      </c>
      <c r="J47" s="64" t="s">
        <v>1</v>
      </c>
      <c r="K47" s="67" t="s">
        <v>134</v>
      </c>
      <c r="L47" s="67">
        <v>62.17</v>
      </c>
      <c r="M47" s="260">
        <v>56.6</v>
      </c>
      <c r="N47" s="64" t="s">
        <v>13</v>
      </c>
      <c r="O47" s="67" t="s">
        <v>59</v>
      </c>
      <c r="P47" s="67">
        <v>58.89</v>
      </c>
      <c r="Q47" s="260">
        <v>54.8</v>
      </c>
      <c r="R47" s="64" t="s">
        <v>11</v>
      </c>
      <c r="S47" s="67" t="s">
        <v>149</v>
      </c>
      <c r="T47" s="67">
        <v>56.57</v>
      </c>
      <c r="U47" s="260">
        <v>57</v>
      </c>
      <c r="V47" s="49"/>
      <c r="W47" s="10"/>
    </row>
    <row r="48" spans="1:23" ht="15" customHeight="1" x14ac:dyDescent="0.25">
      <c r="A48" s="36">
        <v>43</v>
      </c>
      <c r="B48" s="64" t="s">
        <v>25</v>
      </c>
      <c r="C48" s="67" t="s">
        <v>145</v>
      </c>
      <c r="D48" s="67">
        <v>64.319999999999993</v>
      </c>
      <c r="E48" s="260">
        <v>59</v>
      </c>
      <c r="F48" s="64" t="s">
        <v>1</v>
      </c>
      <c r="G48" s="67" t="s">
        <v>134</v>
      </c>
      <c r="H48" s="67">
        <v>60.84</v>
      </c>
      <c r="I48" s="260">
        <v>55.4</v>
      </c>
      <c r="J48" s="64" t="s">
        <v>11</v>
      </c>
      <c r="K48" s="67" t="s">
        <v>143</v>
      </c>
      <c r="L48" s="67">
        <v>62.17</v>
      </c>
      <c r="M48" s="260">
        <v>56.1</v>
      </c>
      <c r="N48" s="64" t="s">
        <v>25</v>
      </c>
      <c r="O48" s="67" t="s">
        <v>120</v>
      </c>
      <c r="P48" s="67">
        <v>58.89</v>
      </c>
      <c r="Q48" s="260">
        <v>54.5</v>
      </c>
      <c r="R48" s="64" t="s">
        <v>13</v>
      </c>
      <c r="S48" s="67" t="s">
        <v>113</v>
      </c>
      <c r="T48" s="67">
        <v>56.57</v>
      </c>
      <c r="U48" s="260">
        <v>57</v>
      </c>
      <c r="V48" s="49"/>
      <c r="W48" s="10"/>
    </row>
    <row r="49" spans="1:23" ht="15" customHeight="1" x14ac:dyDescent="0.25">
      <c r="A49" s="36">
        <v>44</v>
      </c>
      <c r="B49" s="64" t="s">
        <v>19</v>
      </c>
      <c r="C49" s="67" t="s">
        <v>122</v>
      </c>
      <c r="D49" s="67">
        <v>64.319999999999993</v>
      </c>
      <c r="E49" s="260">
        <v>58.2</v>
      </c>
      <c r="F49" s="64" t="s">
        <v>1</v>
      </c>
      <c r="G49" s="67" t="s">
        <v>168</v>
      </c>
      <c r="H49" s="67">
        <v>60.84</v>
      </c>
      <c r="I49" s="260">
        <v>55.3</v>
      </c>
      <c r="J49" s="64" t="s">
        <v>0</v>
      </c>
      <c r="K49" s="67" t="s">
        <v>108</v>
      </c>
      <c r="L49" s="67">
        <v>62.17</v>
      </c>
      <c r="M49" s="260">
        <v>56</v>
      </c>
      <c r="N49" s="64" t="s">
        <v>19</v>
      </c>
      <c r="O49" s="67" t="s">
        <v>93</v>
      </c>
      <c r="P49" s="67">
        <v>58.89</v>
      </c>
      <c r="Q49" s="260">
        <v>54.3</v>
      </c>
      <c r="R49" s="64" t="s">
        <v>1</v>
      </c>
      <c r="S49" s="67" t="s">
        <v>92</v>
      </c>
      <c r="T49" s="67">
        <v>56.57</v>
      </c>
      <c r="U49" s="260">
        <v>55.3</v>
      </c>
      <c r="V49" s="51"/>
      <c r="W49" s="10"/>
    </row>
    <row r="50" spans="1:23" ht="15" customHeight="1" x14ac:dyDescent="0.25">
      <c r="A50" s="36">
        <v>45</v>
      </c>
      <c r="B50" s="64" t="s">
        <v>11</v>
      </c>
      <c r="C50" s="67" t="s">
        <v>165</v>
      </c>
      <c r="D50" s="67">
        <v>64.319999999999993</v>
      </c>
      <c r="E50" s="260">
        <v>58.2</v>
      </c>
      <c r="F50" s="64" t="s">
        <v>1</v>
      </c>
      <c r="G50" s="67" t="s">
        <v>9</v>
      </c>
      <c r="H50" s="67">
        <v>60.84</v>
      </c>
      <c r="I50" s="260">
        <v>55.3</v>
      </c>
      <c r="J50" s="64" t="s">
        <v>1</v>
      </c>
      <c r="K50" s="67" t="s">
        <v>112</v>
      </c>
      <c r="L50" s="67">
        <v>62.17</v>
      </c>
      <c r="M50" s="260">
        <v>55.888888888888886</v>
      </c>
      <c r="N50" s="64" t="s">
        <v>1</v>
      </c>
      <c r="O50" s="67" t="s">
        <v>3</v>
      </c>
      <c r="P50" s="67">
        <v>58.89</v>
      </c>
      <c r="Q50" s="260">
        <v>54</v>
      </c>
      <c r="R50" s="64" t="s">
        <v>1</v>
      </c>
      <c r="S50" s="67" t="s">
        <v>8</v>
      </c>
      <c r="T50" s="67">
        <v>56.57</v>
      </c>
      <c r="U50" s="260">
        <v>55</v>
      </c>
      <c r="V50" s="51"/>
      <c r="W50" s="10"/>
    </row>
    <row r="51" spans="1:23" ht="15" customHeight="1" x14ac:dyDescent="0.25">
      <c r="A51" s="36">
        <v>46</v>
      </c>
      <c r="B51" s="523" t="s">
        <v>11</v>
      </c>
      <c r="C51" s="432" t="s">
        <v>143</v>
      </c>
      <c r="D51" s="432">
        <v>64.319999999999993</v>
      </c>
      <c r="E51" s="526">
        <v>58</v>
      </c>
      <c r="F51" s="523" t="s">
        <v>1</v>
      </c>
      <c r="G51" s="432" t="s">
        <v>112</v>
      </c>
      <c r="H51" s="432">
        <v>60.84</v>
      </c>
      <c r="I51" s="526">
        <v>54</v>
      </c>
      <c r="J51" s="527" t="s">
        <v>1</v>
      </c>
      <c r="K51" s="432" t="s">
        <v>7</v>
      </c>
      <c r="L51" s="432">
        <v>62.17</v>
      </c>
      <c r="M51" s="526">
        <v>55.75</v>
      </c>
      <c r="N51" s="527" t="s">
        <v>1</v>
      </c>
      <c r="O51" s="432" t="s">
        <v>62</v>
      </c>
      <c r="P51" s="432">
        <v>58.89</v>
      </c>
      <c r="Q51" s="526">
        <v>53.1</v>
      </c>
      <c r="R51" s="527" t="s">
        <v>1</v>
      </c>
      <c r="S51" s="432" t="s">
        <v>137</v>
      </c>
      <c r="T51" s="432">
        <v>56.57</v>
      </c>
      <c r="U51" s="526">
        <v>54.9</v>
      </c>
      <c r="V51" s="51"/>
      <c r="W51" s="10"/>
    </row>
    <row r="52" spans="1:23" ht="15" customHeight="1" x14ac:dyDescent="0.25">
      <c r="A52" s="36">
        <v>47</v>
      </c>
      <c r="B52" s="64" t="s">
        <v>1</v>
      </c>
      <c r="C52" s="67" t="s">
        <v>88</v>
      </c>
      <c r="D52" s="67">
        <v>64.319999999999993</v>
      </c>
      <c r="E52" s="260">
        <v>58</v>
      </c>
      <c r="F52" s="64" t="s">
        <v>11</v>
      </c>
      <c r="G52" s="67" t="s">
        <v>165</v>
      </c>
      <c r="H52" s="67">
        <v>60.84</v>
      </c>
      <c r="I52" s="260">
        <v>53.2</v>
      </c>
      <c r="J52" s="64" t="s">
        <v>13</v>
      </c>
      <c r="K52" s="67" t="s">
        <v>85</v>
      </c>
      <c r="L52" s="67">
        <v>62.17</v>
      </c>
      <c r="M52" s="260">
        <v>54.7</v>
      </c>
      <c r="N52" s="64" t="s">
        <v>31</v>
      </c>
      <c r="O52" s="67" t="s">
        <v>119</v>
      </c>
      <c r="P52" s="67">
        <v>58.89</v>
      </c>
      <c r="Q52" s="260">
        <v>53</v>
      </c>
      <c r="R52" s="64" t="s">
        <v>0</v>
      </c>
      <c r="S52" s="67" t="s">
        <v>169</v>
      </c>
      <c r="T52" s="67">
        <v>56.57</v>
      </c>
      <c r="U52" s="260">
        <v>53.75</v>
      </c>
      <c r="V52" s="51"/>
      <c r="W52" s="10"/>
    </row>
    <row r="53" spans="1:23" ht="15" customHeight="1" x14ac:dyDescent="0.25">
      <c r="A53" s="36">
        <v>48</v>
      </c>
      <c r="B53" s="64" t="s">
        <v>19</v>
      </c>
      <c r="C53" s="67" t="s">
        <v>123</v>
      </c>
      <c r="D53" s="67">
        <v>64.319999999999993</v>
      </c>
      <c r="E53" s="260">
        <v>57.8</v>
      </c>
      <c r="F53" s="64" t="s">
        <v>1</v>
      </c>
      <c r="G53" s="67" t="s">
        <v>129</v>
      </c>
      <c r="H53" s="67">
        <v>60.84</v>
      </c>
      <c r="I53" s="260">
        <v>52.8</v>
      </c>
      <c r="J53" s="64" t="s">
        <v>13</v>
      </c>
      <c r="K53" s="67" t="s">
        <v>49</v>
      </c>
      <c r="L53" s="67">
        <v>62.17</v>
      </c>
      <c r="M53" s="260">
        <v>54.6</v>
      </c>
      <c r="N53" s="64" t="s">
        <v>11</v>
      </c>
      <c r="O53" s="67" t="s">
        <v>127</v>
      </c>
      <c r="P53" s="67">
        <v>58.89</v>
      </c>
      <c r="Q53" s="260">
        <v>53</v>
      </c>
      <c r="R53" s="64" t="s">
        <v>1</v>
      </c>
      <c r="S53" s="67" t="s">
        <v>155</v>
      </c>
      <c r="T53" s="67">
        <v>56.57</v>
      </c>
      <c r="U53" s="260">
        <v>52.7</v>
      </c>
      <c r="V53" s="51"/>
      <c r="W53" s="10"/>
    </row>
    <row r="54" spans="1:23" ht="15" customHeight="1" x14ac:dyDescent="0.25">
      <c r="A54" s="36">
        <v>49</v>
      </c>
      <c r="B54" s="64" t="s">
        <v>1</v>
      </c>
      <c r="C54" s="67" t="s">
        <v>92</v>
      </c>
      <c r="D54" s="67">
        <v>64.319999999999993</v>
      </c>
      <c r="E54" s="260">
        <v>57.7</v>
      </c>
      <c r="F54" s="64" t="s">
        <v>1</v>
      </c>
      <c r="G54" s="67" t="s">
        <v>142</v>
      </c>
      <c r="H54" s="67">
        <v>60.84</v>
      </c>
      <c r="I54" s="260">
        <v>52.1</v>
      </c>
      <c r="J54" s="64" t="s">
        <v>31</v>
      </c>
      <c r="K54" s="67" t="s">
        <v>42</v>
      </c>
      <c r="L54" s="67">
        <v>62.17</v>
      </c>
      <c r="M54" s="260">
        <v>54.1</v>
      </c>
      <c r="N54" s="64" t="s">
        <v>31</v>
      </c>
      <c r="O54" s="67" t="s">
        <v>117</v>
      </c>
      <c r="P54" s="67">
        <v>58.89</v>
      </c>
      <c r="Q54" s="260">
        <v>52.8</v>
      </c>
      <c r="R54" s="64" t="s">
        <v>31</v>
      </c>
      <c r="S54" s="67" t="s">
        <v>119</v>
      </c>
      <c r="T54" s="67">
        <v>56.57</v>
      </c>
      <c r="U54" s="260">
        <v>52.5</v>
      </c>
      <c r="V54" s="49"/>
      <c r="W54" s="10"/>
    </row>
    <row r="55" spans="1:23" ht="15" customHeight="1" thickBot="1" x14ac:dyDescent="0.3">
      <c r="A55" s="39">
        <v>50</v>
      </c>
      <c r="B55" s="65" t="s">
        <v>19</v>
      </c>
      <c r="C55" s="248" t="s">
        <v>20</v>
      </c>
      <c r="D55" s="248">
        <v>64.319999999999993</v>
      </c>
      <c r="E55" s="261">
        <v>56</v>
      </c>
      <c r="F55" s="65" t="s">
        <v>1</v>
      </c>
      <c r="G55" s="248" t="s">
        <v>128</v>
      </c>
      <c r="H55" s="248">
        <v>60.84</v>
      </c>
      <c r="I55" s="261">
        <v>52</v>
      </c>
      <c r="J55" s="65" t="s">
        <v>13</v>
      </c>
      <c r="K55" s="248" t="s">
        <v>125</v>
      </c>
      <c r="L55" s="248">
        <v>62.17</v>
      </c>
      <c r="M55" s="261">
        <v>54</v>
      </c>
      <c r="N55" s="65" t="s">
        <v>1</v>
      </c>
      <c r="O55" s="248" t="s">
        <v>129</v>
      </c>
      <c r="P55" s="248">
        <v>58.89</v>
      </c>
      <c r="Q55" s="261">
        <v>52.8</v>
      </c>
      <c r="R55" s="65" t="s">
        <v>1</v>
      </c>
      <c r="S55" s="248" t="s">
        <v>90</v>
      </c>
      <c r="T55" s="248">
        <v>56.57</v>
      </c>
      <c r="U55" s="261">
        <v>52</v>
      </c>
      <c r="V55" s="51"/>
      <c r="W55" s="10"/>
    </row>
    <row r="56" spans="1:23" ht="15" customHeight="1" x14ac:dyDescent="0.25">
      <c r="A56" s="36">
        <v>51</v>
      </c>
      <c r="B56" s="64" t="s">
        <v>13</v>
      </c>
      <c r="C56" s="67" t="s">
        <v>113</v>
      </c>
      <c r="D56" s="67">
        <v>64.319999999999993</v>
      </c>
      <c r="E56" s="260">
        <v>55.3</v>
      </c>
      <c r="F56" s="64" t="s">
        <v>11</v>
      </c>
      <c r="G56" s="67" t="s">
        <v>143</v>
      </c>
      <c r="H56" s="67">
        <v>60.84</v>
      </c>
      <c r="I56" s="260">
        <v>51</v>
      </c>
      <c r="J56" s="64" t="s">
        <v>1</v>
      </c>
      <c r="K56" s="67" t="s">
        <v>91</v>
      </c>
      <c r="L56" s="67">
        <v>62.17</v>
      </c>
      <c r="M56" s="260">
        <v>53.777777777777779</v>
      </c>
      <c r="N56" s="64" t="s">
        <v>19</v>
      </c>
      <c r="O56" s="67" t="s">
        <v>23</v>
      </c>
      <c r="P56" s="67">
        <v>58.89</v>
      </c>
      <c r="Q56" s="260">
        <v>52</v>
      </c>
      <c r="R56" s="64" t="s">
        <v>31</v>
      </c>
      <c r="S56" s="67" t="s">
        <v>44</v>
      </c>
      <c r="T56" s="67">
        <v>56.57</v>
      </c>
      <c r="U56" s="260">
        <v>51.777777777777779</v>
      </c>
      <c r="V56" s="51"/>
      <c r="W56" s="10"/>
    </row>
    <row r="57" spans="1:23" ht="15" customHeight="1" x14ac:dyDescent="0.25">
      <c r="A57" s="36">
        <v>52</v>
      </c>
      <c r="B57" s="64" t="s">
        <v>31</v>
      </c>
      <c r="C57" s="67" t="s">
        <v>119</v>
      </c>
      <c r="D57" s="67">
        <v>64.319999999999993</v>
      </c>
      <c r="E57" s="260">
        <v>55</v>
      </c>
      <c r="F57" s="64" t="s">
        <v>13</v>
      </c>
      <c r="G57" s="67" t="s">
        <v>177</v>
      </c>
      <c r="H57" s="67">
        <v>60.84</v>
      </c>
      <c r="I57" s="260">
        <v>50.7</v>
      </c>
      <c r="J57" s="64" t="s">
        <v>25</v>
      </c>
      <c r="K57" s="67" t="s">
        <v>144</v>
      </c>
      <c r="L57" s="67">
        <v>62.17</v>
      </c>
      <c r="M57" s="260">
        <v>53.7</v>
      </c>
      <c r="N57" s="64" t="s">
        <v>13</v>
      </c>
      <c r="O57" s="67" t="s">
        <v>14</v>
      </c>
      <c r="P57" s="67">
        <v>58.89</v>
      </c>
      <c r="Q57" s="260">
        <v>52</v>
      </c>
      <c r="R57" s="64" t="s">
        <v>11</v>
      </c>
      <c r="S57" s="67" t="s">
        <v>61</v>
      </c>
      <c r="T57" s="67">
        <v>56.57</v>
      </c>
      <c r="U57" s="260">
        <v>51.6</v>
      </c>
      <c r="V57" s="51"/>
      <c r="W57" s="10"/>
    </row>
    <row r="58" spans="1:23" ht="15" customHeight="1" x14ac:dyDescent="0.25">
      <c r="A58" s="36">
        <v>53</v>
      </c>
      <c r="B58" s="64" t="s">
        <v>19</v>
      </c>
      <c r="C58" s="67" t="s">
        <v>23</v>
      </c>
      <c r="D58" s="67">
        <v>64.319999999999993</v>
      </c>
      <c r="E58" s="260">
        <v>55</v>
      </c>
      <c r="F58" s="64" t="s">
        <v>19</v>
      </c>
      <c r="G58" s="67" t="s">
        <v>21</v>
      </c>
      <c r="H58" s="67">
        <v>60.84</v>
      </c>
      <c r="I58" s="260">
        <v>50.5</v>
      </c>
      <c r="J58" s="64" t="s">
        <v>1</v>
      </c>
      <c r="K58" s="67" t="s">
        <v>92</v>
      </c>
      <c r="L58" s="67">
        <v>62.17</v>
      </c>
      <c r="M58" s="260">
        <v>53.5</v>
      </c>
      <c r="N58" s="64" t="s">
        <v>11</v>
      </c>
      <c r="O58" s="67" t="s">
        <v>126</v>
      </c>
      <c r="P58" s="67">
        <v>58.89</v>
      </c>
      <c r="Q58" s="260">
        <v>52</v>
      </c>
      <c r="R58" s="64" t="s">
        <v>1</v>
      </c>
      <c r="S58" s="67" t="s">
        <v>9</v>
      </c>
      <c r="T58" s="67">
        <v>56.57</v>
      </c>
      <c r="U58" s="260">
        <v>51.3</v>
      </c>
      <c r="V58" s="51"/>
      <c r="W58" s="10"/>
    </row>
    <row r="59" spans="1:23" ht="15" customHeight="1" x14ac:dyDescent="0.25">
      <c r="A59" s="36">
        <v>54</v>
      </c>
      <c r="B59" s="64" t="s">
        <v>25</v>
      </c>
      <c r="C59" s="67" t="s">
        <v>30</v>
      </c>
      <c r="D59" s="67">
        <v>64.319999999999993</v>
      </c>
      <c r="E59" s="260">
        <v>54.7</v>
      </c>
      <c r="F59" s="64" t="s">
        <v>19</v>
      </c>
      <c r="G59" s="67" t="s">
        <v>40</v>
      </c>
      <c r="H59" s="67">
        <v>60.84</v>
      </c>
      <c r="I59" s="260">
        <v>50.3</v>
      </c>
      <c r="J59" s="64" t="s">
        <v>11</v>
      </c>
      <c r="K59" s="67" t="s">
        <v>127</v>
      </c>
      <c r="L59" s="67">
        <v>62.17</v>
      </c>
      <c r="M59" s="260">
        <v>53.2</v>
      </c>
      <c r="N59" s="64" t="s">
        <v>1</v>
      </c>
      <c r="O59" s="67" t="s">
        <v>142</v>
      </c>
      <c r="P59" s="67">
        <v>58.89</v>
      </c>
      <c r="Q59" s="260">
        <v>52</v>
      </c>
      <c r="R59" s="64" t="s">
        <v>1</v>
      </c>
      <c r="S59" s="67" t="s">
        <v>88</v>
      </c>
      <c r="T59" s="67">
        <v>56.57</v>
      </c>
      <c r="U59" s="260">
        <v>51</v>
      </c>
      <c r="V59" s="49"/>
      <c r="W59" s="10"/>
    </row>
    <row r="60" spans="1:23" ht="15" customHeight="1" x14ac:dyDescent="0.25">
      <c r="A60" s="36">
        <v>55</v>
      </c>
      <c r="B60" s="64" t="s">
        <v>13</v>
      </c>
      <c r="C60" s="67" t="s">
        <v>14</v>
      </c>
      <c r="D60" s="67">
        <v>64.319999999999993</v>
      </c>
      <c r="E60" s="260">
        <v>54.2</v>
      </c>
      <c r="F60" s="64" t="s">
        <v>11</v>
      </c>
      <c r="G60" s="67" t="s">
        <v>127</v>
      </c>
      <c r="H60" s="67">
        <v>60.84</v>
      </c>
      <c r="I60" s="260">
        <v>50</v>
      </c>
      <c r="J60" s="64" t="s">
        <v>31</v>
      </c>
      <c r="K60" s="67" t="s">
        <v>43</v>
      </c>
      <c r="L60" s="67">
        <v>62.17</v>
      </c>
      <c r="M60" s="260">
        <v>53</v>
      </c>
      <c r="N60" s="64" t="s">
        <v>13</v>
      </c>
      <c r="O60" s="67" t="s">
        <v>49</v>
      </c>
      <c r="P60" s="67">
        <v>58.89</v>
      </c>
      <c r="Q60" s="260">
        <v>51.42</v>
      </c>
      <c r="R60" s="64" t="s">
        <v>19</v>
      </c>
      <c r="S60" s="67" t="s">
        <v>40</v>
      </c>
      <c r="T60" s="67">
        <v>56.57</v>
      </c>
      <c r="U60" s="260">
        <v>49.8</v>
      </c>
      <c r="V60" s="51"/>
      <c r="W60" s="10"/>
    </row>
    <row r="61" spans="1:23" ht="15" customHeight="1" x14ac:dyDescent="0.25">
      <c r="A61" s="36">
        <v>56</v>
      </c>
      <c r="B61" s="64" t="s">
        <v>1</v>
      </c>
      <c r="C61" s="67" t="s">
        <v>7</v>
      </c>
      <c r="D61" s="67">
        <v>64.319999999999993</v>
      </c>
      <c r="E61" s="260">
        <v>54</v>
      </c>
      <c r="F61" s="64" t="s">
        <v>19</v>
      </c>
      <c r="G61" s="67" t="s">
        <v>121</v>
      </c>
      <c r="H61" s="67">
        <v>60.84</v>
      </c>
      <c r="I61" s="260">
        <v>49.5</v>
      </c>
      <c r="J61" s="64" t="s">
        <v>11</v>
      </c>
      <c r="K61" s="67" t="s">
        <v>126</v>
      </c>
      <c r="L61" s="67">
        <v>62.17</v>
      </c>
      <c r="M61" s="260">
        <v>53</v>
      </c>
      <c r="N61" s="64" t="s">
        <v>19</v>
      </c>
      <c r="O61" s="67" t="s">
        <v>21</v>
      </c>
      <c r="P61" s="67">
        <v>58.89</v>
      </c>
      <c r="Q61" s="260">
        <v>50.5</v>
      </c>
      <c r="R61" s="64" t="s">
        <v>1</v>
      </c>
      <c r="S61" s="67" t="s">
        <v>130</v>
      </c>
      <c r="T61" s="67">
        <v>56.57</v>
      </c>
      <c r="U61" s="260">
        <v>49</v>
      </c>
      <c r="V61" s="51"/>
      <c r="W61" s="10"/>
    </row>
    <row r="62" spans="1:23" ht="15" customHeight="1" x14ac:dyDescent="0.25">
      <c r="A62" s="36">
        <v>57</v>
      </c>
      <c r="B62" s="64" t="s">
        <v>0</v>
      </c>
      <c r="C62" s="67" t="s">
        <v>53</v>
      </c>
      <c r="D62" s="67">
        <v>64.319999999999993</v>
      </c>
      <c r="E62" s="260">
        <v>53.2</v>
      </c>
      <c r="F62" s="64" t="s">
        <v>1</v>
      </c>
      <c r="G62" s="67" t="s">
        <v>130</v>
      </c>
      <c r="H62" s="67">
        <v>60.84</v>
      </c>
      <c r="I62" s="260">
        <v>49.3</v>
      </c>
      <c r="J62" s="64" t="s">
        <v>25</v>
      </c>
      <c r="K62" s="67" t="s">
        <v>28</v>
      </c>
      <c r="L62" s="67">
        <v>62.17</v>
      </c>
      <c r="M62" s="260">
        <v>52.4</v>
      </c>
      <c r="N62" s="64" t="s">
        <v>19</v>
      </c>
      <c r="O62" s="67" t="s">
        <v>40</v>
      </c>
      <c r="P62" s="67">
        <v>58.89</v>
      </c>
      <c r="Q62" s="260">
        <v>50</v>
      </c>
      <c r="R62" s="64" t="s">
        <v>1</v>
      </c>
      <c r="S62" s="67" t="s">
        <v>62</v>
      </c>
      <c r="T62" s="67">
        <v>56.57</v>
      </c>
      <c r="U62" s="260">
        <v>48</v>
      </c>
      <c r="V62" s="49"/>
      <c r="W62" s="10"/>
    </row>
    <row r="63" spans="1:23" ht="15" customHeight="1" x14ac:dyDescent="0.25">
      <c r="A63" s="36">
        <v>58</v>
      </c>
      <c r="B63" s="64" t="s">
        <v>11</v>
      </c>
      <c r="C63" s="67" t="s">
        <v>151</v>
      </c>
      <c r="D63" s="67">
        <v>64.319999999999993</v>
      </c>
      <c r="E63" s="260">
        <v>53</v>
      </c>
      <c r="F63" s="64" t="s">
        <v>31</v>
      </c>
      <c r="G63" s="67" t="s">
        <v>44</v>
      </c>
      <c r="H63" s="67">
        <v>60.84</v>
      </c>
      <c r="I63" s="260">
        <v>49.2</v>
      </c>
      <c r="J63" s="64" t="s">
        <v>1</v>
      </c>
      <c r="K63" s="67" t="s">
        <v>62</v>
      </c>
      <c r="L63" s="67">
        <v>62.17</v>
      </c>
      <c r="M63" s="260">
        <v>51.333333333333336</v>
      </c>
      <c r="N63" s="64" t="s">
        <v>1</v>
      </c>
      <c r="O63" s="67" t="s">
        <v>5</v>
      </c>
      <c r="P63" s="67">
        <v>58.89</v>
      </c>
      <c r="Q63" s="260">
        <v>50</v>
      </c>
      <c r="R63" s="64" t="s">
        <v>31</v>
      </c>
      <c r="S63" s="67" t="s">
        <v>94</v>
      </c>
      <c r="T63" s="67">
        <v>56.57</v>
      </c>
      <c r="U63" s="260">
        <v>47.25</v>
      </c>
      <c r="V63" s="51"/>
      <c r="W63" s="10"/>
    </row>
    <row r="64" spans="1:23" ht="15" customHeight="1" x14ac:dyDescent="0.25">
      <c r="A64" s="36">
        <v>59</v>
      </c>
      <c r="B64" s="64" t="s">
        <v>0</v>
      </c>
      <c r="C64" s="67" t="s">
        <v>108</v>
      </c>
      <c r="D64" s="67">
        <v>64.319999999999993</v>
      </c>
      <c r="E64" s="260">
        <v>52.9</v>
      </c>
      <c r="F64" s="64" t="s">
        <v>1</v>
      </c>
      <c r="G64" s="67" t="s">
        <v>4</v>
      </c>
      <c r="H64" s="67">
        <v>60.84</v>
      </c>
      <c r="I64" s="260">
        <v>49.14</v>
      </c>
      <c r="J64" s="64" t="s">
        <v>31</v>
      </c>
      <c r="K64" s="67" t="s">
        <v>44</v>
      </c>
      <c r="L64" s="67">
        <v>62.17</v>
      </c>
      <c r="M64" s="260">
        <v>50.75</v>
      </c>
      <c r="N64" s="64" t="s">
        <v>1</v>
      </c>
      <c r="O64" s="67" t="s">
        <v>92</v>
      </c>
      <c r="P64" s="67">
        <v>58.89</v>
      </c>
      <c r="Q64" s="260">
        <v>49.9</v>
      </c>
      <c r="R64" s="64" t="s">
        <v>19</v>
      </c>
      <c r="S64" s="67" t="s">
        <v>147</v>
      </c>
      <c r="T64" s="67">
        <v>56.57</v>
      </c>
      <c r="U64" s="260">
        <v>47</v>
      </c>
      <c r="V64" s="51"/>
      <c r="W64" s="10"/>
    </row>
    <row r="65" spans="1:23" ht="15" customHeight="1" thickBot="1" x14ac:dyDescent="0.3">
      <c r="A65" s="37">
        <v>60</v>
      </c>
      <c r="B65" s="38" t="s">
        <v>25</v>
      </c>
      <c r="C65" s="247" t="s">
        <v>27</v>
      </c>
      <c r="D65" s="247">
        <v>64.319999999999993</v>
      </c>
      <c r="E65" s="262">
        <v>52.3</v>
      </c>
      <c r="F65" s="38" t="s">
        <v>25</v>
      </c>
      <c r="G65" s="247" t="s">
        <v>29</v>
      </c>
      <c r="H65" s="247">
        <v>60.84</v>
      </c>
      <c r="I65" s="262">
        <v>49</v>
      </c>
      <c r="J65" s="38" t="s">
        <v>13</v>
      </c>
      <c r="K65" s="247" t="s">
        <v>47</v>
      </c>
      <c r="L65" s="247">
        <v>62.17</v>
      </c>
      <c r="M65" s="262">
        <v>48</v>
      </c>
      <c r="N65" s="38" t="s">
        <v>13</v>
      </c>
      <c r="O65" s="247" t="s">
        <v>16</v>
      </c>
      <c r="P65" s="247">
        <v>58.89</v>
      </c>
      <c r="Q65" s="262">
        <v>49</v>
      </c>
      <c r="R65" s="38" t="s">
        <v>1</v>
      </c>
      <c r="S65" s="247" t="s">
        <v>91</v>
      </c>
      <c r="T65" s="247">
        <v>56.57</v>
      </c>
      <c r="U65" s="262">
        <v>46.3</v>
      </c>
      <c r="V65" s="51"/>
      <c r="W65" s="10"/>
    </row>
    <row r="66" spans="1:23" ht="15" customHeight="1" x14ac:dyDescent="0.25">
      <c r="A66" s="35">
        <v>61</v>
      </c>
      <c r="B66" s="68" t="s">
        <v>13</v>
      </c>
      <c r="C66" s="53" t="s">
        <v>124</v>
      </c>
      <c r="D66" s="53">
        <v>64.319999999999993</v>
      </c>
      <c r="E66" s="259">
        <v>52.2</v>
      </c>
      <c r="F66" s="68" t="s">
        <v>19</v>
      </c>
      <c r="G66" s="53" t="s">
        <v>23</v>
      </c>
      <c r="H66" s="53">
        <v>60.84</v>
      </c>
      <c r="I66" s="259">
        <v>49</v>
      </c>
      <c r="J66" s="68" t="s">
        <v>19</v>
      </c>
      <c r="K66" s="53" t="s">
        <v>22</v>
      </c>
      <c r="L66" s="53">
        <v>62.17</v>
      </c>
      <c r="M66" s="259">
        <v>47.7</v>
      </c>
      <c r="N66" s="68" t="s">
        <v>11</v>
      </c>
      <c r="O66" s="53" t="s">
        <v>141</v>
      </c>
      <c r="P66" s="53">
        <v>58.89</v>
      </c>
      <c r="Q66" s="259">
        <v>49</v>
      </c>
      <c r="R66" s="68" t="s">
        <v>19</v>
      </c>
      <c r="S66" s="53" t="s">
        <v>164</v>
      </c>
      <c r="T66" s="53">
        <v>56.57</v>
      </c>
      <c r="U66" s="259">
        <v>45.7</v>
      </c>
      <c r="V66" s="49"/>
      <c r="W66" s="10"/>
    </row>
    <row r="67" spans="1:23" ht="15" customHeight="1" x14ac:dyDescent="0.25">
      <c r="A67" s="36">
        <v>62</v>
      </c>
      <c r="B67" s="64" t="s">
        <v>19</v>
      </c>
      <c r="C67" s="67" t="s">
        <v>22</v>
      </c>
      <c r="D67" s="67">
        <v>64.319999999999993</v>
      </c>
      <c r="E67" s="260">
        <v>51.8</v>
      </c>
      <c r="F67" s="64" t="s">
        <v>0</v>
      </c>
      <c r="G67" s="67" t="s">
        <v>54</v>
      </c>
      <c r="H67" s="67">
        <v>60.84</v>
      </c>
      <c r="I67" s="260">
        <v>49</v>
      </c>
      <c r="J67" s="64" t="s">
        <v>13</v>
      </c>
      <c r="K67" s="67" t="s">
        <v>148</v>
      </c>
      <c r="L67" s="67">
        <v>62.17</v>
      </c>
      <c r="M67" s="260">
        <v>47.3</v>
      </c>
      <c r="N67" s="64" t="s">
        <v>1</v>
      </c>
      <c r="O67" s="67" t="s">
        <v>136</v>
      </c>
      <c r="P67" s="67">
        <v>58.89</v>
      </c>
      <c r="Q67" s="260">
        <v>49</v>
      </c>
      <c r="R67" s="64" t="s">
        <v>25</v>
      </c>
      <c r="S67" s="67" t="s">
        <v>144</v>
      </c>
      <c r="T67" s="67">
        <v>56.57</v>
      </c>
      <c r="U67" s="260">
        <v>44.7</v>
      </c>
      <c r="V67" s="49"/>
      <c r="W67" s="10"/>
    </row>
    <row r="68" spans="1:23" ht="15" customHeight="1" x14ac:dyDescent="0.25">
      <c r="A68" s="36">
        <v>63</v>
      </c>
      <c r="B68" s="64" t="s">
        <v>1</v>
      </c>
      <c r="C68" s="67" t="s">
        <v>62</v>
      </c>
      <c r="D68" s="67">
        <v>64.319999999999993</v>
      </c>
      <c r="E68" s="260">
        <v>51.4</v>
      </c>
      <c r="F68" s="64" t="s">
        <v>31</v>
      </c>
      <c r="G68" s="67" t="s">
        <v>117</v>
      </c>
      <c r="H68" s="67">
        <v>60.84</v>
      </c>
      <c r="I68" s="260">
        <v>47.8</v>
      </c>
      <c r="J68" s="64" t="s">
        <v>31</v>
      </c>
      <c r="K68" s="67" t="s">
        <v>118</v>
      </c>
      <c r="L68" s="67">
        <v>62.17</v>
      </c>
      <c r="M68" s="260">
        <v>47</v>
      </c>
      <c r="N68" s="64" t="s">
        <v>1</v>
      </c>
      <c r="O68" s="67" t="s">
        <v>137</v>
      </c>
      <c r="P68" s="67">
        <v>58.89</v>
      </c>
      <c r="Q68" s="260">
        <v>49</v>
      </c>
      <c r="R68" s="64" t="s">
        <v>19</v>
      </c>
      <c r="S68" s="67" t="s">
        <v>123</v>
      </c>
      <c r="T68" s="67">
        <v>56.57</v>
      </c>
      <c r="U68" s="260">
        <v>43.6</v>
      </c>
      <c r="V68" s="51"/>
      <c r="W68" s="10"/>
    </row>
    <row r="69" spans="1:23" ht="15" customHeight="1" x14ac:dyDescent="0.25">
      <c r="A69" s="36">
        <v>64</v>
      </c>
      <c r="B69" s="64" t="s">
        <v>1</v>
      </c>
      <c r="C69" s="67" t="s">
        <v>112</v>
      </c>
      <c r="D69" s="67">
        <v>64.319999999999993</v>
      </c>
      <c r="E69" s="260">
        <v>51.3</v>
      </c>
      <c r="F69" s="64" t="s">
        <v>11</v>
      </c>
      <c r="G69" s="67" t="s">
        <v>10</v>
      </c>
      <c r="H69" s="67">
        <v>60.84</v>
      </c>
      <c r="I69" s="260">
        <v>47</v>
      </c>
      <c r="J69" s="64" t="s">
        <v>13</v>
      </c>
      <c r="K69" s="67" t="s">
        <v>46</v>
      </c>
      <c r="L69" s="67">
        <v>62.17</v>
      </c>
      <c r="M69" s="260">
        <v>47</v>
      </c>
      <c r="N69" s="64" t="s">
        <v>19</v>
      </c>
      <c r="O69" s="67" t="s">
        <v>18</v>
      </c>
      <c r="P69" s="67">
        <v>58.89</v>
      </c>
      <c r="Q69" s="260">
        <v>48.8</v>
      </c>
      <c r="R69" s="64" t="s">
        <v>11</v>
      </c>
      <c r="S69" s="67" t="s">
        <v>127</v>
      </c>
      <c r="T69" s="67">
        <v>56.57</v>
      </c>
      <c r="U69" s="260">
        <v>43.5</v>
      </c>
      <c r="V69" s="49"/>
      <c r="W69" s="10"/>
    </row>
    <row r="70" spans="1:23" ht="15" customHeight="1" x14ac:dyDescent="0.25">
      <c r="A70" s="36">
        <v>65</v>
      </c>
      <c r="B70" s="64" t="s">
        <v>1</v>
      </c>
      <c r="C70" s="67" t="s">
        <v>153</v>
      </c>
      <c r="D70" s="67">
        <v>64.319999999999993</v>
      </c>
      <c r="E70" s="260">
        <v>50.75</v>
      </c>
      <c r="F70" s="64" t="s">
        <v>1</v>
      </c>
      <c r="G70" s="67" t="s">
        <v>7</v>
      </c>
      <c r="H70" s="67">
        <v>60.84</v>
      </c>
      <c r="I70" s="260">
        <v>47</v>
      </c>
      <c r="J70" s="64" t="s">
        <v>13</v>
      </c>
      <c r="K70" s="67" t="s">
        <v>124</v>
      </c>
      <c r="L70" s="67">
        <v>62.17</v>
      </c>
      <c r="M70" s="260">
        <v>47</v>
      </c>
      <c r="N70" s="64" t="s">
        <v>13</v>
      </c>
      <c r="O70" s="67" t="s">
        <v>113</v>
      </c>
      <c r="P70" s="67">
        <v>58.89</v>
      </c>
      <c r="Q70" s="260">
        <v>47</v>
      </c>
      <c r="R70" s="64" t="s">
        <v>19</v>
      </c>
      <c r="S70" s="67" t="s">
        <v>22</v>
      </c>
      <c r="T70" s="67">
        <v>56.57</v>
      </c>
      <c r="U70" s="260">
        <v>43</v>
      </c>
      <c r="V70" s="51"/>
      <c r="W70" s="10"/>
    </row>
    <row r="71" spans="1:23" ht="15" customHeight="1" x14ac:dyDescent="0.25">
      <c r="A71" s="36">
        <v>66</v>
      </c>
      <c r="B71" s="64" t="s">
        <v>1</v>
      </c>
      <c r="C71" s="67" t="s">
        <v>168</v>
      </c>
      <c r="D71" s="67">
        <v>64.319999999999993</v>
      </c>
      <c r="E71" s="260">
        <v>50.3</v>
      </c>
      <c r="F71" s="64" t="s">
        <v>1</v>
      </c>
      <c r="G71" s="67" t="s">
        <v>90</v>
      </c>
      <c r="H71" s="67">
        <v>60.84</v>
      </c>
      <c r="I71" s="260">
        <v>46.3</v>
      </c>
      <c r="J71" s="64" t="s">
        <v>11</v>
      </c>
      <c r="K71" s="67" t="s">
        <v>10</v>
      </c>
      <c r="L71" s="67">
        <v>62.17</v>
      </c>
      <c r="M71" s="260">
        <v>46.8</v>
      </c>
      <c r="N71" s="64" t="s">
        <v>25</v>
      </c>
      <c r="O71" s="67" t="s">
        <v>32</v>
      </c>
      <c r="P71" s="67">
        <v>58.89</v>
      </c>
      <c r="Q71" s="260">
        <v>46</v>
      </c>
      <c r="R71" s="64" t="s">
        <v>1</v>
      </c>
      <c r="S71" s="67" t="s">
        <v>132</v>
      </c>
      <c r="T71" s="67">
        <v>56.57</v>
      </c>
      <c r="U71" s="260">
        <v>40.5</v>
      </c>
      <c r="V71" s="49"/>
      <c r="W71" s="10"/>
    </row>
    <row r="72" spans="1:23" ht="15" customHeight="1" x14ac:dyDescent="0.25">
      <c r="A72" s="36">
        <v>67</v>
      </c>
      <c r="B72" s="64" t="s">
        <v>11</v>
      </c>
      <c r="C72" s="67" t="s">
        <v>127</v>
      </c>
      <c r="D72" s="67">
        <v>64.319999999999993</v>
      </c>
      <c r="E72" s="260">
        <v>50.1</v>
      </c>
      <c r="F72" s="64" t="s">
        <v>1</v>
      </c>
      <c r="G72" s="67" t="s">
        <v>92</v>
      </c>
      <c r="H72" s="67">
        <v>60.84</v>
      </c>
      <c r="I72" s="260">
        <v>45.4</v>
      </c>
      <c r="J72" s="64" t="s">
        <v>19</v>
      </c>
      <c r="K72" s="67" t="s">
        <v>38</v>
      </c>
      <c r="L72" s="67">
        <v>62.17</v>
      </c>
      <c r="M72" s="260">
        <v>46.7</v>
      </c>
      <c r="N72" s="64" t="s">
        <v>0</v>
      </c>
      <c r="O72" s="67" t="s">
        <v>35</v>
      </c>
      <c r="P72" s="67">
        <v>58.89</v>
      </c>
      <c r="Q72" s="260">
        <v>46</v>
      </c>
      <c r="R72" s="64" t="s">
        <v>13</v>
      </c>
      <c r="S72" s="67" t="s">
        <v>14</v>
      </c>
      <c r="T72" s="67">
        <v>56.57</v>
      </c>
      <c r="U72" s="260">
        <v>39.6</v>
      </c>
      <c r="V72" s="51"/>
      <c r="W72" s="10"/>
    </row>
    <row r="73" spans="1:23" ht="15" customHeight="1" x14ac:dyDescent="0.25">
      <c r="A73" s="36">
        <v>68</v>
      </c>
      <c r="B73" s="64" t="s">
        <v>25</v>
      </c>
      <c r="C73" s="67" t="s">
        <v>146</v>
      </c>
      <c r="D73" s="67">
        <v>64.319999999999993</v>
      </c>
      <c r="E73" s="260">
        <v>50</v>
      </c>
      <c r="F73" s="64" t="s">
        <v>19</v>
      </c>
      <c r="G73" s="67" t="s">
        <v>39</v>
      </c>
      <c r="H73" s="67">
        <v>60.84</v>
      </c>
      <c r="I73" s="260">
        <v>45.2</v>
      </c>
      <c r="J73" s="64" t="s">
        <v>25</v>
      </c>
      <c r="K73" s="67" t="s">
        <v>120</v>
      </c>
      <c r="L73" s="67">
        <v>62.17</v>
      </c>
      <c r="M73" s="260">
        <v>46.5</v>
      </c>
      <c r="N73" s="64" t="s">
        <v>19</v>
      </c>
      <c r="O73" s="67" t="s">
        <v>39</v>
      </c>
      <c r="P73" s="67">
        <v>58.89</v>
      </c>
      <c r="Q73" s="260">
        <v>45.4</v>
      </c>
      <c r="R73" s="64" t="s">
        <v>25</v>
      </c>
      <c r="S73" s="67" t="s">
        <v>27</v>
      </c>
      <c r="T73" s="67">
        <v>56.57</v>
      </c>
      <c r="U73" s="260">
        <v>39.4</v>
      </c>
      <c r="V73" s="49"/>
      <c r="W73" s="10"/>
    </row>
    <row r="74" spans="1:23" ht="15" customHeight="1" x14ac:dyDescent="0.25">
      <c r="A74" s="36">
        <v>69</v>
      </c>
      <c r="B74" s="64" t="s">
        <v>1</v>
      </c>
      <c r="C74" s="67" t="s">
        <v>91</v>
      </c>
      <c r="D74" s="67">
        <v>64.319999999999993</v>
      </c>
      <c r="E74" s="260">
        <v>50</v>
      </c>
      <c r="F74" s="64" t="s">
        <v>0</v>
      </c>
      <c r="G74" s="67" t="s">
        <v>58</v>
      </c>
      <c r="H74" s="67">
        <v>60.84</v>
      </c>
      <c r="I74" s="260">
        <v>44.833333333333336</v>
      </c>
      <c r="J74" s="64" t="s">
        <v>1</v>
      </c>
      <c r="K74" s="67" t="s">
        <v>89</v>
      </c>
      <c r="L74" s="67">
        <v>62.17</v>
      </c>
      <c r="M74" s="260">
        <v>45.666666666666664</v>
      </c>
      <c r="N74" s="64" t="s">
        <v>1</v>
      </c>
      <c r="O74" s="67" t="s">
        <v>130</v>
      </c>
      <c r="P74" s="67">
        <v>58.89</v>
      </c>
      <c r="Q74" s="260">
        <v>45</v>
      </c>
      <c r="R74" s="64" t="s">
        <v>19</v>
      </c>
      <c r="S74" s="67" t="s">
        <v>122</v>
      </c>
      <c r="T74" s="67">
        <v>56.57</v>
      </c>
      <c r="U74" s="260">
        <v>39.299999999999997</v>
      </c>
      <c r="V74" s="51"/>
      <c r="W74" s="10"/>
    </row>
    <row r="75" spans="1:23" ht="15" customHeight="1" thickBot="1" x14ac:dyDescent="0.3">
      <c r="A75" s="37">
        <v>70</v>
      </c>
      <c r="B75" s="38" t="s">
        <v>19</v>
      </c>
      <c r="C75" s="247" t="s">
        <v>173</v>
      </c>
      <c r="D75" s="247">
        <v>64.319999999999993</v>
      </c>
      <c r="E75" s="262">
        <v>49.5</v>
      </c>
      <c r="F75" s="38" t="s">
        <v>19</v>
      </c>
      <c r="G75" s="247" t="s">
        <v>22</v>
      </c>
      <c r="H75" s="247">
        <v>60.84</v>
      </c>
      <c r="I75" s="262">
        <v>44.5</v>
      </c>
      <c r="J75" s="38" t="s">
        <v>1</v>
      </c>
      <c r="K75" s="247" t="s">
        <v>153</v>
      </c>
      <c r="L75" s="247">
        <v>62.17</v>
      </c>
      <c r="M75" s="262">
        <v>44.8</v>
      </c>
      <c r="N75" s="38" t="s">
        <v>31</v>
      </c>
      <c r="O75" s="247" t="s">
        <v>44</v>
      </c>
      <c r="P75" s="247">
        <v>58.89</v>
      </c>
      <c r="Q75" s="262">
        <v>44.625</v>
      </c>
      <c r="R75" s="38" t="s">
        <v>25</v>
      </c>
      <c r="S75" s="247" t="s">
        <v>29</v>
      </c>
      <c r="T75" s="247">
        <v>56.57</v>
      </c>
      <c r="U75" s="262">
        <v>39</v>
      </c>
      <c r="V75" s="52"/>
      <c r="W75" s="10"/>
    </row>
    <row r="76" spans="1:23" ht="15" customHeight="1" x14ac:dyDescent="0.25">
      <c r="A76" s="35">
        <v>71</v>
      </c>
      <c r="B76" s="68" t="s">
        <v>1</v>
      </c>
      <c r="C76" s="53" t="s">
        <v>129</v>
      </c>
      <c r="D76" s="53">
        <v>64.319999999999993</v>
      </c>
      <c r="E76" s="259">
        <v>48.86</v>
      </c>
      <c r="F76" s="68" t="s">
        <v>11</v>
      </c>
      <c r="G76" s="53" t="s">
        <v>60</v>
      </c>
      <c r="H76" s="53">
        <v>60.84</v>
      </c>
      <c r="I76" s="259">
        <v>44</v>
      </c>
      <c r="J76" s="68" t="s">
        <v>19</v>
      </c>
      <c r="K76" s="53" t="s">
        <v>147</v>
      </c>
      <c r="L76" s="53">
        <v>62.17</v>
      </c>
      <c r="M76" s="259">
        <v>43.3</v>
      </c>
      <c r="N76" s="68" t="s">
        <v>1</v>
      </c>
      <c r="O76" s="53" t="s">
        <v>7</v>
      </c>
      <c r="P76" s="53">
        <v>58.89</v>
      </c>
      <c r="Q76" s="259">
        <v>43</v>
      </c>
      <c r="R76" s="68" t="s">
        <v>31</v>
      </c>
      <c r="S76" s="53" t="s">
        <v>117</v>
      </c>
      <c r="T76" s="53">
        <v>56.57</v>
      </c>
      <c r="U76" s="259">
        <v>37.5</v>
      </c>
      <c r="V76" s="51"/>
      <c r="W76" s="10"/>
    </row>
    <row r="77" spans="1:23" ht="15" customHeight="1" x14ac:dyDescent="0.25">
      <c r="A77" s="36">
        <v>72</v>
      </c>
      <c r="B77" s="64" t="s">
        <v>11</v>
      </c>
      <c r="C77" s="67" t="s">
        <v>61</v>
      </c>
      <c r="D77" s="67">
        <v>64.319999999999993</v>
      </c>
      <c r="E77" s="260">
        <v>48.1</v>
      </c>
      <c r="F77" s="64" t="s">
        <v>19</v>
      </c>
      <c r="G77" s="67" t="s">
        <v>174</v>
      </c>
      <c r="H77" s="67">
        <v>60.84</v>
      </c>
      <c r="I77" s="260">
        <v>43.7</v>
      </c>
      <c r="J77" s="64" t="s">
        <v>0</v>
      </c>
      <c r="K77" s="67" t="s">
        <v>54</v>
      </c>
      <c r="L77" s="67">
        <v>62.17</v>
      </c>
      <c r="M77" s="260">
        <v>43</v>
      </c>
      <c r="N77" s="64" t="s">
        <v>13</v>
      </c>
      <c r="O77" s="67" t="s">
        <v>111</v>
      </c>
      <c r="P77" s="67">
        <v>58.89</v>
      </c>
      <c r="Q77" s="260">
        <v>42</v>
      </c>
      <c r="R77" s="64" t="s">
        <v>19</v>
      </c>
      <c r="S77" s="67" t="s">
        <v>38</v>
      </c>
      <c r="T77" s="67">
        <v>56.57</v>
      </c>
      <c r="U77" s="260">
        <v>37</v>
      </c>
      <c r="V77" s="51"/>
      <c r="W77" s="10"/>
    </row>
    <row r="78" spans="1:23" ht="15" customHeight="1" x14ac:dyDescent="0.25">
      <c r="A78" s="36">
        <v>73</v>
      </c>
      <c r="B78" s="64" t="s">
        <v>13</v>
      </c>
      <c r="C78" s="67" t="s">
        <v>176</v>
      </c>
      <c r="D78" s="67">
        <v>64.319999999999993</v>
      </c>
      <c r="E78" s="260">
        <v>48</v>
      </c>
      <c r="F78" s="64" t="s">
        <v>1</v>
      </c>
      <c r="G78" s="67" t="s">
        <v>135</v>
      </c>
      <c r="H78" s="67">
        <v>60.84</v>
      </c>
      <c r="I78" s="260">
        <v>43.2</v>
      </c>
      <c r="J78" s="64" t="s">
        <v>11</v>
      </c>
      <c r="K78" s="67" t="s">
        <v>149</v>
      </c>
      <c r="L78" s="67">
        <v>62.17</v>
      </c>
      <c r="M78" s="260">
        <v>42.2</v>
      </c>
      <c r="N78" s="64" t="s">
        <v>19</v>
      </c>
      <c r="O78" s="67" t="s">
        <v>37</v>
      </c>
      <c r="P78" s="67">
        <v>58.89</v>
      </c>
      <c r="Q78" s="260">
        <v>41.5</v>
      </c>
      <c r="R78" s="64" t="s">
        <v>13</v>
      </c>
      <c r="S78" s="67" t="s">
        <v>47</v>
      </c>
      <c r="T78" s="67">
        <v>56.57</v>
      </c>
      <c r="U78" s="260">
        <v>36</v>
      </c>
      <c r="V78" s="49"/>
      <c r="W78" s="10"/>
    </row>
    <row r="79" spans="1:23" ht="15" customHeight="1" x14ac:dyDescent="0.25">
      <c r="A79" s="36">
        <v>74</v>
      </c>
      <c r="B79" s="64" t="s">
        <v>11</v>
      </c>
      <c r="C79" s="67" t="s">
        <v>10</v>
      </c>
      <c r="D79" s="67">
        <v>64.319999999999993</v>
      </c>
      <c r="E79" s="260">
        <v>48</v>
      </c>
      <c r="F79" s="64" t="s">
        <v>25</v>
      </c>
      <c r="G79" s="67" t="s">
        <v>157</v>
      </c>
      <c r="H79" s="67">
        <v>60.84</v>
      </c>
      <c r="I79" s="260">
        <v>42.3</v>
      </c>
      <c r="J79" s="64" t="s">
        <v>1</v>
      </c>
      <c r="K79" s="67" t="s">
        <v>132</v>
      </c>
      <c r="L79" s="67">
        <v>62.17</v>
      </c>
      <c r="M79" s="260">
        <v>40</v>
      </c>
      <c r="N79" s="64" t="s">
        <v>1</v>
      </c>
      <c r="O79" s="67" t="s">
        <v>139</v>
      </c>
      <c r="P79" s="67">
        <v>58.89</v>
      </c>
      <c r="Q79" s="260">
        <v>40.700000000000003</v>
      </c>
      <c r="R79" s="64" t="s">
        <v>1</v>
      </c>
      <c r="S79" s="67" t="s">
        <v>128</v>
      </c>
      <c r="T79" s="67">
        <v>56.57</v>
      </c>
      <c r="U79" s="260">
        <v>36</v>
      </c>
      <c r="V79" s="51"/>
      <c r="W79" s="10"/>
    </row>
    <row r="80" spans="1:23" ht="15" customHeight="1" x14ac:dyDescent="0.25">
      <c r="A80" s="36">
        <v>75</v>
      </c>
      <c r="B80" s="64" t="s">
        <v>19</v>
      </c>
      <c r="C80" s="67" t="s">
        <v>147</v>
      </c>
      <c r="D80" s="67">
        <v>64.319999999999993</v>
      </c>
      <c r="E80" s="260">
        <v>46</v>
      </c>
      <c r="F80" s="64" t="s">
        <v>19</v>
      </c>
      <c r="G80" s="67" t="s">
        <v>20</v>
      </c>
      <c r="H80" s="67">
        <v>60.84</v>
      </c>
      <c r="I80" s="260">
        <v>42</v>
      </c>
      <c r="J80" s="64" t="s">
        <v>1</v>
      </c>
      <c r="K80" s="67" t="s">
        <v>136</v>
      </c>
      <c r="L80" s="67">
        <v>62.17</v>
      </c>
      <c r="M80" s="260">
        <v>39</v>
      </c>
      <c r="N80" s="64" t="s">
        <v>31</v>
      </c>
      <c r="O80" s="67" t="s">
        <v>118</v>
      </c>
      <c r="P80" s="67">
        <v>58.89</v>
      </c>
      <c r="Q80" s="260">
        <v>40</v>
      </c>
      <c r="R80" s="64" t="s">
        <v>1</v>
      </c>
      <c r="S80" s="67" t="s">
        <v>7</v>
      </c>
      <c r="T80" s="67">
        <v>56.57</v>
      </c>
      <c r="U80" s="260">
        <v>36</v>
      </c>
      <c r="V80" s="51"/>
      <c r="W80" s="10"/>
    </row>
    <row r="81" spans="1:23" ht="15" customHeight="1" x14ac:dyDescent="0.25">
      <c r="A81" s="36">
        <v>76</v>
      </c>
      <c r="B81" s="64" t="s">
        <v>13</v>
      </c>
      <c r="C81" s="67" t="s">
        <v>185</v>
      </c>
      <c r="D81" s="67">
        <v>64.319999999999993</v>
      </c>
      <c r="E81" s="260">
        <v>46</v>
      </c>
      <c r="F81" s="64" t="s">
        <v>13</v>
      </c>
      <c r="G81" s="67" t="s">
        <v>113</v>
      </c>
      <c r="H81" s="67">
        <v>60.84</v>
      </c>
      <c r="I81" s="260">
        <v>42</v>
      </c>
      <c r="J81" s="64" t="s">
        <v>0</v>
      </c>
      <c r="K81" s="67" t="s">
        <v>116</v>
      </c>
      <c r="L81" s="67">
        <v>62.17</v>
      </c>
      <c r="M81" s="260">
        <v>35.5</v>
      </c>
      <c r="N81" s="64" t="s">
        <v>11</v>
      </c>
      <c r="O81" s="67" t="s">
        <v>60</v>
      </c>
      <c r="P81" s="67">
        <v>58.89</v>
      </c>
      <c r="Q81" s="260">
        <v>40</v>
      </c>
      <c r="R81" s="64" t="s">
        <v>11</v>
      </c>
      <c r="S81" s="67" t="s">
        <v>160</v>
      </c>
      <c r="T81" s="67">
        <v>56.57</v>
      </c>
      <c r="U81" s="260">
        <v>35.799999999999997</v>
      </c>
      <c r="V81" s="49"/>
      <c r="W81" s="10"/>
    </row>
    <row r="82" spans="1:23" s="4" customFormat="1" ht="15" customHeight="1" x14ac:dyDescent="0.25">
      <c r="A82" s="36">
        <v>77</v>
      </c>
      <c r="B82" s="64" t="s">
        <v>11</v>
      </c>
      <c r="C82" s="67" t="s">
        <v>160</v>
      </c>
      <c r="D82" s="67">
        <v>64.319999999999993</v>
      </c>
      <c r="E82" s="260">
        <v>46</v>
      </c>
      <c r="F82" s="64" t="s">
        <v>13</v>
      </c>
      <c r="G82" s="67" t="s">
        <v>103</v>
      </c>
      <c r="H82" s="67">
        <v>60.84</v>
      </c>
      <c r="I82" s="260">
        <v>42</v>
      </c>
      <c r="J82" s="64" t="s">
        <v>11</v>
      </c>
      <c r="K82" s="67" t="s">
        <v>151</v>
      </c>
      <c r="L82" s="67">
        <v>62.17</v>
      </c>
      <c r="M82" s="260">
        <v>35</v>
      </c>
      <c r="N82" s="64" t="s">
        <v>0</v>
      </c>
      <c r="O82" s="67" t="s">
        <v>116</v>
      </c>
      <c r="P82" s="67">
        <v>58.89</v>
      </c>
      <c r="Q82" s="260">
        <v>38.4</v>
      </c>
      <c r="R82" s="64" t="s">
        <v>25</v>
      </c>
      <c r="S82" s="67" t="s">
        <v>120</v>
      </c>
      <c r="T82" s="67">
        <v>56.57</v>
      </c>
      <c r="U82" s="260">
        <v>34.299999999999997</v>
      </c>
      <c r="V82" s="49"/>
      <c r="W82" s="40"/>
    </row>
    <row r="83" spans="1:23" s="4" customFormat="1" ht="15" customHeight="1" x14ac:dyDescent="0.25">
      <c r="A83" s="36">
        <v>78</v>
      </c>
      <c r="B83" s="64" t="s">
        <v>11</v>
      </c>
      <c r="C83" s="67" t="s">
        <v>50</v>
      </c>
      <c r="D83" s="67">
        <v>64.319999999999993</v>
      </c>
      <c r="E83" s="260">
        <v>45</v>
      </c>
      <c r="F83" s="64" t="s">
        <v>31</v>
      </c>
      <c r="G83" s="67" t="s">
        <v>43</v>
      </c>
      <c r="H83" s="67">
        <v>60.84</v>
      </c>
      <c r="I83" s="260">
        <v>41.142857142857146</v>
      </c>
      <c r="J83" s="64" t="s">
        <v>1</v>
      </c>
      <c r="K83" s="67" t="s">
        <v>133</v>
      </c>
      <c r="L83" s="67">
        <v>62.17</v>
      </c>
      <c r="M83" s="260">
        <v>33</v>
      </c>
      <c r="N83" s="64" t="s">
        <v>13</v>
      </c>
      <c r="O83" s="67" t="s">
        <v>47</v>
      </c>
      <c r="P83" s="67">
        <v>58.89</v>
      </c>
      <c r="Q83" s="260">
        <v>38.299999999999997</v>
      </c>
      <c r="R83" s="64" t="s">
        <v>13</v>
      </c>
      <c r="S83" s="67" t="s">
        <v>124</v>
      </c>
      <c r="T83" s="67">
        <v>56.57</v>
      </c>
      <c r="U83" s="260">
        <v>31</v>
      </c>
      <c r="V83" s="51"/>
      <c r="W83" s="40"/>
    </row>
    <row r="84" spans="1:23" s="4" customFormat="1" ht="15" customHeight="1" x14ac:dyDescent="0.25">
      <c r="A84" s="36">
        <v>79</v>
      </c>
      <c r="B84" s="64" t="s">
        <v>11</v>
      </c>
      <c r="C84" s="67" t="s">
        <v>60</v>
      </c>
      <c r="D84" s="67">
        <v>64.319999999999993</v>
      </c>
      <c r="E84" s="260">
        <v>43</v>
      </c>
      <c r="F84" s="64" t="s">
        <v>19</v>
      </c>
      <c r="G84" s="67" t="s">
        <v>147</v>
      </c>
      <c r="H84" s="67">
        <v>60.84</v>
      </c>
      <c r="I84" s="260">
        <v>40</v>
      </c>
      <c r="J84" s="64" t="s">
        <v>1</v>
      </c>
      <c r="K84" s="67" t="s">
        <v>142</v>
      </c>
      <c r="L84" s="67">
        <v>62.17</v>
      </c>
      <c r="M84" s="260">
        <v>33</v>
      </c>
      <c r="N84" s="64" t="s">
        <v>1</v>
      </c>
      <c r="O84" s="67" t="s">
        <v>2</v>
      </c>
      <c r="P84" s="67">
        <v>58.89</v>
      </c>
      <c r="Q84" s="260">
        <v>37.6</v>
      </c>
      <c r="R84" s="64" t="s">
        <v>19</v>
      </c>
      <c r="S84" s="67" t="s">
        <v>121</v>
      </c>
      <c r="T84" s="67">
        <v>56.57</v>
      </c>
      <c r="U84" s="260">
        <v>29.5</v>
      </c>
      <c r="V84" s="51"/>
      <c r="W84" s="40"/>
    </row>
    <row r="85" spans="1:23" s="4" customFormat="1" ht="15" customHeight="1" thickBot="1" x14ac:dyDescent="0.3">
      <c r="A85" s="39">
        <v>80</v>
      </c>
      <c r="B85" s="65" t="s">
        <v>1</v>
      </c>
      <c r="C85" s="248" t="s">
        <v>128</v>
      </c>
      <c r="D85" s="248">
        <v>64.319999999999993</v>
      </c>
      <c r="E85" s="261">
        <v>43</v>
      </c>
      <c r="F85" s="65" t="s">
        <v>1</v>
      </c>
      <c r="G85" s="248" t="s">
        <v>133</v>
      </c>
      <c r="H85" s="248">
        <v>60.84</v>
      </c>
      <c r="I85" s="261">
        <v>40</v>
      </c>
      <c r="J85" s="65" t="s">
        <v>19</v>
      </c>
      <c r="K85" s="248" t="s">
        <v>122</v>
      </c>
      <c r="L85" s="248">
        <v>62.17</v>
      </c>
      <c r="M85" s="261">
        <v>32.5</v>
      </c>
      <c r="N85" s="65" t="s">
        <v>11</v>
      </c>
      <c r="O85" s="248" t="s">
        <v>10</v>
      </c>
      <c r="P85" s="248">
        <v>58.89</v>
      </c>
      <c r="Q85" s="261">
        <v>37.5</v>
      </c>
      <c r="R85" s="65" t="s">
        <v>13</v>
      </c>
      <c r="S85" s="248" t="s">
        <v>15</v>
      </c>
      <c r="T85" s="248">
        <v>56.57</v>
      </c>
      <c r="U85" s="261">
        <v>28</v>
      </c>
      <c r="V85" s="49"/>
      <c r="W85" s="40"/>
    </row>
    <row r="86" spans="1:23" s="4" customFormat="1" ht="15" customHeight="1" x14ac:dyDescent="0.25">
      <c r="A86" s="36">
        <v>81</v>
      </c>
      <c r="B86" s="64" t="s">
        <v>1</v>
      </c>
      <c r="C86" s="67" t="s">
        <v>134</v>
      </c>
      <c r="D86" s="67">
        <v>64.319999999999993</v>
      </c>
      <c r="E86" s="260">
        <v>43</v>
      </c>
      <c r="F86" s="64" t="s">
        <v>11</v>
      </c>
      <c r="G86" s="67" t="s">
        <v>64</v>
      </c>
      <c r="H86" s="67">
        <v>60.84</v>
      </c>
      <c r="I86" s="260">
        <v>38</v>
      </c>
      <c r="J86" s="64" t="s">
        <v>1</v>
      </c>
      <c r="K86" s="67" t="s">
        <v>135</v>
      </c>
      <c r="L86" s="67">
        <v>62.17</v>
      </c>
      <c r="M86" s="260">
        <v>29.6</v>
      </c>
      <c r="N86" s="64" t="s">
        <v>13</v>
      </c>
      <c r="O86" s="67" t="s">
        <v>103</v>
      </c>
      <c r="P86" s="67">
        <v>58.89</v>
      </c>
      <c r="Q86" s="260">
        <v>36</v>
      </c>
      <c r="R86" s="64" t="s">
        <v>1</v>
      </c>
      <c r="S86" s="67" t="s">
        <v>166</v>
      </c>
      <c r="T86" s="67">
        <v>56.57</v>
      </c>
      <c r="U86" s="260">
        <v>26</v>
      </c>
      <c r="V86" s="49"/>
      <c r="W86" s="40"/>
    </row>
    <row r="87" spans="1:23" s="4" customFormat="1" ht="15" customHeight="1" x14ac:dyDescent="0.25">
      <c r="A87" s="36">
        <v>82</v>
      </c>
      <c r="B87" s="64" t="s">
        <v>13</v>
      </c>
      <c r="C87" s="67" t="s">
        <v>15</v>
      </c>
      <c r="D87" s="67">
        <v>64.319999999999993</v>
      </c>
      <c r="E87" s="260">
        <v>40.5</v>
      </c>
      <c r="F87" s="64" t="s">
        <v>13</v>
      </c>
      <c r="G87" s="67" t="s">
        <v>14</v>
      </c>
      <c r="H87" s="67">
        <v>60.84</v>
      </c>
      <c r="I87" s="260">
        <v>36.5</v>
      </c>
      <c r="J87" s="64" t="s">
        <v>19</v>
      </c>
      <c r="K87" s="67" t="s">
        <v>21</v>
      </c>
      <c r="L87" s="67">
        <v>62.17</v>
      </c>
      <c r="M87" s="260">
        <v>26.5</v>
      </c>
      <c r="N87" s="64" t="s">
        <v>0</v>
      </c>
      <c r="O87" s="67" t="s">
        <v>54</v>
      </c>
      <c r="P87" s="67">
        <v>58.89</v>
      </c>
      <c r="Q87" s="260">
        <v>32</v>
      </c>
      <c r="R87" s="64" t="s">
        <v>1</v>
      </c>
      <c r="S87" s="67" t="s">
        <v>135</v>
      </c>
      <c r="T87" s="67">
        <v>56.57</v>
      </c>
      <c r="U87" s="260">
        <v>26</v>
      </c>
      <c r="V87" s="51"/>
      <c r="W87" s="40"/>
    </row>
    <row r="88" spans="1:23" s="4" customFormat="1" ht="15" customHeight="1" x14ac:dyDescent="0.25">
      <c r="A88" s="36">
        <v>83</v>
      </c>
      <c r="B88" s="64" t="s">
        <v>1</v>
      </c>
      <c r="C88" s="67" t="s">
        <v>142</v>
      </c>
      <c r="D88" s="67">
        <v>64.319999999999993</v>
      </c>
      <c r="E88" s="260">
        <v>40</v>
      </c>
      <c r="F88" s="64" t="s">
        <v>11</v>
      </c>
      <c r="G88" s="67" t="s">
        <v>140</v>
      </c>
      <c r="H88" s="67">
        <v>60.84</v>
      </c>
      <c r="I88" s="260">
        <v>36</v>
      </c>
      <c r="J88" s="64" t="s">
        <v>19</v>
      </c>
      <c r="K88" s="67" t="s">
        <v>121</v>
      </c>
      <c r="L88" s="67">
        <v>62.17</v>
      </c>
      <c r="M88" s="260">
        <v>25</v>
      </c>
      <c r="N88" s="64" t="s">
        <v>13</v>
      </c>
      <c r="O88" s="67" t="s">
        <v>125</v>
      </c>
      <c r="P88" s="67">
        <v>58.89</v>
      </c>
      <c r="Q88" s="260">
        <v>30.7</v>
      </c>
      <c r="R88" s="64" t="s">
        <v>0</v>
      </c>
      <c r="S88" s="67" t="s">
        <v>54</v>
      </c>
      <c r="T88" s="67">
        <v>56.57</v>
      </c>
      <c r="U88" s="260">
        <v>25.5</v>
      </c>
      <c r="V88" s="49"/>
      <c r="W88" s="40"/>
    </row>
    <row r="89" spans="1:23" s="4" customFormat="1" ht="15" customHeight="1" x14ac:dyDescent="0.25">
      <c r="A89" s="36">
        <v>84</v>
      </c>
      <c r="B89" s="64" t="s">
        <v>13</v>
      </c>
      <c r="C89" s="67" t="s">
        <v>46</v>
      </c>
      <c r="D89" s="67">
        <v>64.319999999999993</v>
      </c>
      <c r="E89" s="260">
        <v>39</v>
      </c>
      <c r="F89" s="64" t="s">
        <v>1</v>
      </c>
      <c r="G89" s="67" t="s">
        <v>154</v>
      </c>
      <c r="H89" s="67">
        <v>60.84</v>
      </c>
      <c r="I89" s="260">
        <v>36</v>
      </c>
      <c r="J89" s="64" t="s">
        <v>1</v>
      </c>
      <c r="K89" s="67" t="s">
        <v>152</v>
      </c>
      <c r="L89" s="67">
        <v>62.17</v>
      </c>
      <c r="M89" s="260">
        <v>21.5</v>
      </c>
      <c r="N89" s="64" t="s">
        <v>19</v>
      </c>
      <c r="O89" s="67" t="s">
        <v>121</v>
      </c>
      <c r="P89" s="67">
        <v>58.89</v>
      </c>
      <c r="Q89" s="260">
        <v>29</v>
      </c>
      <c r="R89" s="64" t="s">
        <v>1</v>
      </c>
      <c r="S89" s="67" t="s">
        <v>161</v>
      </c>
      <c r="T89" s="67">
        <v>56.57</v>
      </c>
      <c r="U89" s="260">
        <v>24</v>
      </c>
      <c r="V89" s="49"/>
      <c r="W89" s="40"/>
    </row>
    <row r="90" spans="1:23" s="4" customFormat="1" ht="15" customHeight="1" x14ac:dyDescent="0.25">
      <c r="A90" s="36">
        <v>85</v>
      </c>
      <c r="B90" s="64" t="s">
        <v>25</v>
      </c>
      <c r="C90" s="67" t="s">
        <v>157</v>
      </c>
      <c r="D90" s="67">
        <v>64.319999999999993</v>
      </c>
      <c r="E90" s="260">
        <v>38.299999999999997</v>
      </c>
      <c r="F90" s="64" t="s">
        <v>31</v>
      </c>
      <c r="G90" s="67" t="s">
        <v>119</v>
      </c>
      <c r="H90" s="67">
        <v>60.84</v>
      </c>
      <c r="I90" s="260">
        <v>35.333333333333336</v>
      </c>
      <c r="J90" s="64" t="s">
        <v>19</v>
      </c>
      <c r="K90" s="67" t="s">
        <v>123</v>
      </c>
      <c r="L90" s="67">
        <v>62.17</v>
      </c>
      <c r="M90" s="260">
        <v>18.5</v>
      </c>
      <c r="N90" s="64" t="s">
        <v>19</v>
      </c>
      <c r="O90" s="67" t="s">
        <v>20</v>
      </c>
      <c r="P90" s="67">
        <v>58.89</v>
      </c>
      <c r="Q90" s="260">
        <v>25.3</v>
      </c>
      <c r="R90" s="64" t="s">
        <v>25</v>
      </c>
      <c r="S90" s="67" t="s">
        <v>146</v>
      </c>
      <c r="T90" s="67">
        <v>56.57</v>
      </c>
      <c r="U90" s="260">
        <v>24</v>
      </c>
      <c r="V90" s="51"/>
      <c r="W90" s="40"/>
    </row>
    <row r="91" spans="1:23" s="4" customFormat="1" ht="15" customHeight="1" x14ac:dyDescent="0.25">
      <c r="A91" s="36">
        <v>86</v>
      </c>
      <c r="B91" s="64" t="s">
        <v>25</v>
      </c>
      <c r="C91" s="67" t="s">
        <v>179</v>
      </c>
      <c r="D91" s="67">
        <v>64.319999999999993</v>
      </c>
      <c r="E91" s="260">
        <v>38</v>
      </c>
      <c r="F91" s="64" t="s">
        <v>13</v>
      </c>
      <c r="G91" s="67" t="s">
        <v>175</v>
      </c>
      <c r="H91" s="67">
        <v>60.84</v>
      </c>
      <c r="I91" s="260">
        <v>33</v>
      </c>
      <c r="J91" s="64" t="s">
        <v>1</v>
      </c>
      <c r="K91" s="67" t="s">
        <v>156</v>
      </c>
      <c r="L91" s="67">
        <v>62.17</v>
      </c>
      <c r="M91" s="260">
        <v>17</v>
      </c>
      <c r="N91" s="64" t="s">
        <v>19</v>
      </c>
      <c r="O91" s="67" t="s">
        <v>22</v>
      </c>
      <c r="P91" s="67">
        <v>58.89</v>
      </c>
      <c r="Q91" s="260">
        <v>24.5</v>
      </c>
      <c r="R91" s="64" t="s">
        <v>1</v>
      </c>
      <c r="S91" s="67" t="s">
        <v>136</v>
      </c>
      <c r="T91" s="67">
        <v>56.57</v>
      </c>
      <c r="U91" s="260">
        <v>24</v>
      </c>
      <c r="V91" s="49"/>
      <c r="W91" s="40"/>
    </row>
    <row r="92" spans="1:23" s="4" customFormat="1" ht="15" customHeight="1" x14ac:dyDescent="0.25">
      <c r="A92" s="36">
        <v>87</v>
      </c>
      <c r="B92" s="64" t="s">
        <v>31</v>
      </c>
      <c r="C92" s="67" t="s">
        <v>117</v>
      </c>
      <c r="D92" s="67">
        <v>64.319999999999993</v>
      </c>
      <c r="E92" s="260">
        <v>36</v>
      </c>
      <c r="F92" s="64" t="s">
        <v>25</v>
      </c>
      <c r="G92" s="67" t="s">
        <v>27</v>
      </c>
      <c r="H92" s="67">
        <v>60.84</v>
      </c>
      <c r="I92" s="260">
        <v>32</v>
      </c>
      <c r="J92" s="64" t="s">
        <v>11</v>
      </c>
      <c r="K92" s="67" t="s">
        <v>150</v>
      </c>
      <c r="L92" s="67">
        <v>62.17</v>
      </c>
      <c r="M92" s="260">
        <v>7</v>
      </c>
      <c r="N92" s="64" t="s">
        <v>1</v>
      </c>
      <c r="O92" s="67" t="s">
        <v>135</v>
      </c>
      <c r="P92" s="67">
        <v>58.89</v>
      </c>
      <c r="Q92" s="260">
        <v>23.2</v>
      </c>
      <c r="R92" s="64" t="s">
        <v>19</v>
      </c>
      <c r="S92" s="67" t="s">
        <v>159</v>
      </c>
      <c r="T92" s="67">
        <v>56.57</v>
      </c>
      <c r="U92" s="260">
        <v>23.8</v>
      </c>
      <c r="V92" s="51"/>
      <c r="W92" s="40"/>
    </row>
    <row r="93" spans="1:23" s="4" customFormat="1" ht="15" customHeight="1" x14ac:dyDescent="0.25">
      <c r="A93" s="36">
        <v>88</v>
      </c>
      <c r="B93" s="64" t="s">
        <v>19</v>
      </c>
      <c r="C93" s="67" t="s">
        <v>183</v>
      </c>
      <c r="D93" s="67">
        <v>64.319999999999993</v>
      </c>
      <c r="E93" s="260">
        <v>33.6</v>
      </c>
      <c r="F93" s="64" t="s">
        <v>25</v>
      </c>
      <c r="G93" s="67" t="s">
        <v>163</v>
      </c>
      <c r="H93" s="67">
        <v>60.84</v>
      </c>
      <c r="I93" s="260">
        <v>32</v>
      </c>
      <c r="J93" s="64" t="s">
        <v>31</v>
      </c>
      <c r="K93" s="67" t="s">
        <v>119</v>
      </c>
      <c r="L93" s="67">
        <v>62.17</v>
      </c>
      <c r="M93" s="260"/>
      <c r="N93" s="64" t="s">
        <v>1</v>
      </c>
      <c r="O93" s="67" t="s">
        <v>133</v>
      </c>
      <c r="P93" s="67">
        <v>58.89</v>
      </c>
      <c r="Q93" s="260">
        <v>21</v>
      </c>
      <c r="R93" s="64" t="s">
        <v>11</v>
      </c>
      <c r="S93" s="67" t="s">
        <v>126</v>
      </c>
      <c r="T93" s="67">
        <v>56.57</v>
      </c>
      <c r="U93" s="260">
        <v>22.2</v>
      </c>
      <c r="V93" s="51"/>
      <c r="W93" s="40"/>
    </row>
    <row r="94" spans="1:23" s="4" customFormat="1" ht="15" customHeight="1" x14ac:dyDescent="0.25">
      <c r="A94" s="36">
        <v>89</v>
      </c>
      <c r="B94" s="64" t="s">
        <v>19</v>
      </c>
      <c r="C94" s="67" t="s">
        <v>40</v>
      </c>
      <c r="D94" s="67">
        <v>64.319999999999993</v>
      </c>
      <c r="E94" s="260">
        <v>26.5</v>
      </c>
      <c r="F94" s="64" t="s">
        <v>19</v>
      </c>
      <c r="G94" s="67" t="s">
        <v>38</v>
      </c>
      <c r="H94" s="67">
        <v>60.84</v>
      </c>
      <c r="I94" s="260">
        <v>31.5</v>
      </c>
      <c r="J94" s="64" t="s">
        <v>31</v>
      </c>
      <c r="K94" s="67" t="s">
        <v>94</v>
      </c>
      <c r="L94" s="67">
        <v>62.17</v>
      </c>
      <c r="M94" s="260"/>
      <c r="N94" s="64" t="s">
        <v>11</v>
      </c>
      <c r="O94" s="67" t="s">
        <v>109</v>
      </c>
      <c r="P94" s="67">
        <v>58.89</v>
      </c>
      <c r="Q94" s="260">
        <v>17</v>
      </c>
      <c r="R94" s="64" t="s">
        <v>11</v>
      </c>
      <c r="S94" s="67" t="s">
        <v>151</v>
      </c>
      <c r="T94" s="67">
        <v>56.57</v>
      </c>
      <c r="U94" s="260">
        <v>19.7</v>
      </c>
      <c r="V94" s="51"/>
      <c r="W94" s="40"/>
    </row>
    <row r="95" spans="1:23" s="4" customFormat="1" ht="15" customHeight="1" thickBot="1" x14ac:dyDescent="0.3">
      <c r="A95" s="39">
        <v>90</v>
      </c>
      <c r="B95" s="65" t="s">
        <v>11</v>
      </c>
      <c r="C95" s="248" t="s">
        <v>126</v>
      </c>
      <c r="D95" s="248">
        <v>64.319999999999993</v>
      </c>
      <c r="E95" s="261">
        <v>23.5</v>
      </c>
      <c r="F95" s="65" t="s">
        <v>11</v>
      </c>
      <c r="G95" s="248" t="s">
        <v>50</v>
      </c>
      <c r="H95" s="248">
        <v>60.84</v>
      </c>
      <c r="I95" s="261">
        <v>31</v>
      </c>
      <c r="J95" s="65" t="s">
        <v>25</v>
      </c>
      <c r="K95" s="248" t="s">
        <v>157</v>
      </c>
      <c r="L95" s="248">
        <v>62.17</v>
      </c>
      <c r="M95" s="261"/>
      <c r="N95" s="65" t="s">
        <v>25</v>
      </c>
      <c r="O95" s="248" t="s">
        <v>27</v>
      </c>
      <c r="P95" s="248">
        <v>58.89</v>
      </c>
      <c r="Q95" s="261">
        <v>14</v>
      </c>
      <c r="R95" s="65" t="s">
        <v>0</v>
      </c>
      <c r="S95" s="248" t="s">
        <v>35</v>
      </c>
      <c r="T95" s="248">
        <v>56.57</v>
      </c>
      <c r="U95" s="261">
        <v>15</v>
      </c>
      <c r="V95" s="51"/>
      <c r="W95" s="40"/>
    </row>
    <row r="96" spans="1:23" s="4" customFormat="1" ht="15" customHeight="1" x14ac:dyDescent="0.25">
      <c r="A96" s="35">
        <v>91</v>
      </c>
      <c r="B96" s="68" t="s">
        <v>0</v>
      </c>
      <c r="C96" s="53" t="s">
        <v>116</v>
      </c>
      <c r="D96" s="53">
        <v>64.319999999999993</v>
      </c>
      <c r="E96" s="259">
        <v>23</v>
      </c>
      <c r="F96" s="68" t="s">
        <v>0</v>
      </c>
      <c r="G96" s="53" t="s">
        <v>116</v>
      </c>
      <c r="H96" s="53">
        <v>60.84</v>
      </c>
      <c r="I96" s="259">
        <v>31</v>
      </c>
      <c r="J96" s="68" t="s">
        <v>25</v>
      </c>
      <c r="K96" s="53" t="s">
        <v>158</v>
      </c>
      <c r="L96" s="53">
        <v>62.17</v>
      </c>
      <c r="M96" s="259"/>
      <c r="N96" s="476" t="s">
        <v>13</v>
      </c>
      <c r="O96" s="53" t="s">
        <v>46</v>
      </c>
      <c r="P96" s="53">
        <v>58.89</v>
      </c>
      <c r="Q96" s="259">
        <v>14</v>
      </c>
      <c r="R96" s="476" t="s">
        <v>1</v>
      </c>
      <c r="S96" s="53" t="s">
        <v>133</v>
      </c>
      <c r="T96" s="53">
        <v>56.57</v>
      </c>
      <c r="U96" s="259">
        <v>15</v>
      </c>
      <c r="V96" s="49"/>
      <c r="W96" s="40"/>
    </row>
    <row r="97" spans="1:23" s="4" customFormat="1" ht="15" customHeight="1" x14ac:dyDescent="0.25">
      <c r="A97" s="36">
        <v>92</v>
      </c>
      <c r="B97" s="64" t="s">
        <v>25</v>
      </c>
      <c r="C97" s="67" t="s">
        <v>28</v>
      </c>
      <c r="D97" s="67">
        <v>64.319999999999993</v>
      </c>
      <c r="E97" s="260">
        <v>20</v>
      </c>
      <c r="F97" s="64" t="s">
        <v>13</v>
      </c>
      <c r="G97" s="67" t="s">
        <v>178</v>
      </c>
      <c r="H97" s="67">
        <v>60.84</v>
      </c>
      <c r="I97" s="260">
        <v>29</v>
      </c>
      <c r="J97" s="64" t="s">
        <v>25</v>
      </c>
      <c r="K97" s="67" t="s">
        <v>163</v>
      </c>
      <c r="L97" s="67">
        <v>62.17</v>
      </c>
      <c r="M97" s="260"/>
      <c r="N97" s="477" t="s">
        <v>1</v>
      </c>
      <c r="O97" s="67" t="s">
        <v>134</v>
      </c>
      <c r="P97" s="67">
        <v>58.89</v>
      </c>
      <c r="Q97" s="260">
        <v>9</v>
      </c>
      <c r="R97" s="477" t="s">
        <v>1</v>
      </c>
      <c r="S97" s="67" t="s">
        <v>134</v>
      </c>
      <c r="T97" s="67">
        <v>56.57</v>
      </c>
      <c r="U97" s="260">
        <v>13</v>
      </c>
      <c r="V97" s="51"/>
      <c r="W97" s="40"/>
    </row>
    <row r="98" spans="1:23" ht="15" customHeight="1" x14ac:dyDescent="0.25">
      <c r="A98" s="36">
        <v>93</v>
      </c>
      <c r="B98" s="64" t="s">
        <v>19</v>
      </c>
      <c r="C98" s="67" t="s">
        <v>38</v>
      </c>
      <c r="D98" s="67">
        <v>64.319999999999993</v>
      </c>
      <c r="E98" s="260">
        <v>20</v>
      </c>
      <c r="F98" s="64" t="s">
        <v>1</v>
      </c>
      <c r="G98" s="67" t="s">
        <v>152</v>
      </c>
      <c r="H98" s="67">
        <v>60.84</v>
      </c>
      <c r="I98" s="260">
        <v>25.1</v>
      </c>
      <c r="J98" s="64" t="s">
        <v>25</v>
      </c>
      <c r="K98" s="67" t="s">
        <v>162</v>
      </c>
      <c r="L98" s="67">
        <v>62.17</v>
      </c>
      <c r="M98" s="260"/>
      <c r="N98" s="477" t="s">
        <v>13</v>
      </c>
      <c r="O98" s="67" t="s">
        <v>124</v>
      </c>
      <c r="P98" s="67">
        <v>58.89</v>
      </c>
      <c r="Q98" s="260">
        <v>4</v>
      </c>
      <c r="R98" s="477" t="s">
        <v>25</v>
      </c>
      <c r="S98" s="67" t="s">
        <v>158</v>
      </c>
      <c r="T98" s="67">
        <v>56.57</v>
      </c>
      <c r="U98" s="260">
        <v>12</v>
      </c>
      <c r="V98" s="49"/>
      <c r="W98" s="10"/>
    </row>
    <row r="99" spans="1:23" ht="15" customHeight="1" x14ac:dyDescent="0.25">
      <c r="A99" s="37">
        <v>94</v>
      </c>
      <c r="B99" s="38" t="s">
        <v>11</v>
      </c>
      <c r="C99" s="247" t="s">
        <v>150</v>
      </c>
      <c r="D99" s="247">
        <v>64.319999999999993</v>
      </c>
      <c r="E99" s="262">
        <v>17</v>
      </c>
      <c r="F99" s="38" t="s">
        <v>1</v>
      </c>
      <c r="G99" s="247" t="s">
        <v>132</v>
      </c>
      <c r="H99" s="247">
        <v>60.84</v>
      </c>
      <c r="I99" s="262">
        <v>19</v>
      </c>
      <c r="J99" s="38" t="s">
        <v>19</v>
      </c>
      <c r="K99" s="247" t="s">
        <v>93</v>
      </c>
      <c r="L99" s="247">
        <v>62.17</v>
      </c>
      <c r="M99" s="262"/>
      <c r="N99" s="478" t="s">
        <v>13</v>
      </c>
      <c r="O99" s="247" t="s">
        <v>36</v>
      </c>
      <c r="P99" s="247">
        <v>58.89</v>
      </c>
      <c r="Q99" s="262">
        <v>0</v>
      </c>
      <c r="R99" s="478" t="s">
        <v>25</v>
      </c>
      <c r="S99" s="247" t="s">
        <v>162</v>
      </c>
      <c r="T99" s="247">
        <v>56.57</v>
      </c>
      <c r="U99" s="262">
        <v>11</v>
      </c>
      <c r="V99" s="51"/>
      <c r="W99" s="10"/>
    </row>
    <row r="100" spans="1:23" s="207" customFormat="1" ht="15" customHeight="1" x14ac:dyDescent="0.25">
      <c r="A100" s="75">
        <v>95</v>
      </c>
      <c r="B100" s="432" t="s">
        <v>1</v>
      </c>
      <c r="C100" s="432" t="s">
        <v>90</v>
      </c>
      <c r="D100" s="432">
        <v>64.319999999999993</v>
      </c>
      <c r="E100" s="479">
        <v>17</v>
      </c>
      <c r="F100" s="432" t="s">
        <v>13</v>
      </c>
      <c r="G100" s="432" t="s">
        <v>36</v>
      </c>
      <c r="H100" s="432">
        <v>60.84</v>
      </c>
      <c r="I100" s="479">
        <v>17</v>
      </c>
      <c r="J100" s="432" t="s">
        <v>19</v>
      </c>
      <c r="K100" s="432" t="s">
        <v>159</v>
      </c>
      <c r="L100" s="432">
        <v>62.17</v>
      </c>
      <c r="M100" s="479"/>
      <c r="N100" s="75" t="s">
        <v>25</v>
      </c>
      <c r="O100" s="432" t="s">
        <v>145</v>
      </c>
      <c r="P100" s="432">
        <v>58.89</v>
      </c>
      <c r="Q100" s="479"/>
      <c r="R100" s="75"/>
      <c r="S100" s="432"/>
      <c r="T100" s="432"/>
      <c r="U100" s="479"/>
      <c r="V100" s="51"/>
      <c r="W100" s="10"/>
    </row>
    <row r="101" spans="1:23" s="207" customFormat="1" ht="15" customHeight="1" x14ac:dyDescent="0.25">
      <c r="A101" s="75">
        <v>96</v>
      </c>
      <c r="B101" s="432" t="s">
        <v>11</v>
      </c>
      <c r="C101" s="432" t="s">
        <v>140</v>
      </c>
      <c r="D101" s="432">
        <v>64.319999999999993</v>
      </c>
      <c r="E101" s="479">
        <v>7</v>
      </c>
      <c r="F101" s="432" t="s">
        <v>13</v>
      </c>
      <c r="G101" s="432" t="s">
        <v>46</v>
      </c>
      <c r="H101" s="432">
        <v>60.84</v>
      </c>
      <c r="I101" s="479">
        <v>7</v>
      </c>
      <c r="J101" s="432" t="s">
        <v>19</v>
      </c>
      <c r="K101" s="432" t="s">
        <v>20</v>
      </c>
      <c r="L101" s="432">
        <v>62.17</v>
      </c>
      <c r="M101" s="479"/>
      <c r="N101" s="75" t="s">
        <v>25</v>
      </c>
      <c r="O101" s="432" t="s">
        <v>157</v>
      </c>
      <c r="P101" s="432">
        <v>58.89</v>
      </c>
      <c r="Q101" s="479"/>
      <c r="R101" s="75"/>
      <c r="S101" s="432"/>
      <c r="T101" s="432"/>
      <c r="U101" s="479"/>
      <c r="V101" s="51"/>
      <c r="W101" s="10"/>
    </row>
    <row r="102" spans="1:23" s="207" customFormat="1" ht="15" customHeight="1" x14ac:dyDescent="0.25">
      <c r="A102" s="75">
        <v>97</v>
      </c>
      <c r="B102" s="432" t="s">
        <v>25</v>
      </c>
      <c r="C102" s="432" t="s">
        <v>163</v>
      </c>
      <c r="D102" s="432">
        <v>64.319999999999993</v>
      </c>
      <c r="E102" s="479"/>
      <c r="F102" s="432" t="s">
        <v>25</v>
      </c>
      <c r="G102" s="432" t="s">
        <v>28</v>
      </c>
      <c r="H102" s="432">
        <v>60.84</v>
      </c>
      <c r="I102" s="479"/>
      <c r="J102" s="432" t="s">
        <v>19</v>
      </c>
      <c r="K102" s="432" t="s">
        <v>164</v>
      </c>
      <c r="L102" s="432">
        <v>62.17</v>
      </c>
      <c r="M102" s="479"/>
      <c r="N102" s="75" t="s">
        <v>25</v>
      </c>
      <c r="O102" s="432" t="s">
        <v>146</v>
      </c>
      <c r="P102" s="432">
        <v>58.89</v>
      </c>
      <c r="Q102" s="479"/>
      <c r="R102" s="75"/>
      <c r="S102" s="432"/>
      <c r="T102" s="432"/>
      <c r="U102" s="479"/>
      <c r="V102" s="51"/>
      <c r="W102" s="10"/>
    </row>
    <row r="103" spans="1:23" s="207" customFormat="1" ht="15" customHeight="1" x14ac:dyDescent="0.25">
      <c r="A103" s="75">
        <v>98</v>
      </c>
      <c r="B103" s="432" t="s">
        <v>25</v>
      </c>
      <c r="C103" s="432" t="s">
        <v>162</v>
      </c>
      <c r="D103" s="432">
        <v>64.319999999999993</v>
      </c>
      <c r="E103" s="479"/>
      <c r="F103" s="432" t="s">
        <v>25</v>
      </c>
      <c r="G103" s="432" t="s">
        <v>146</v>
      </c>
      <c r="H103" s="432">
        <v>60.84</v>
      </c>
      <c r="I103" s="479"/>
      <c r="J103" s="432" t="s">
        <v>13</v>
      </c>
      <c r="K103" s="432" t="s">
        <v>36</v>
      </c>
      <c r="L103" s="432">
        <v>62.17</v>
      </c>
      <c r="M103" s="479"/>
      <c r="N103" s="75" t="s">
        <v>25</v>
      </c>
      <c r="O103" s="432" t="s">
        <v>158</v>
      </c>
      <c r="P103" s="432">
        <v>58.89</v>
      </c>
      <c r="Q103" s="479"/>
      <c r="R103" s="75"/>
      <c r="S103" s="432"/>
      <c r="T103" s="432"/>
      <c r="U103" s="479"/>
      <c r="V103" s="51"/>
      <c r="W103" s="10"/>
    </row>
    <row r="104" spans="1:23" s="207" customFormat="1" ht="15" customHeight="1" x14ac:dyDescent="0.25">
      <c r="A104" s="75">
        <v>99</v>
      </c>
      <c r="B104" s="432" t="s">
        <v>19</v>
      </c>
      <c r="C104" s="432" t="s">
        <v>174</v>
      </c>
      <c r="D104" s="432">
        <v>64.319999999999993</v>
      </c>
      <c r="E104" s="479"/>
      <c r="F104" s="432" t="s">
        <v>25</v>
      </c>
      <c r="G104" s="432" t="s">
        <v>179</v>
      </c>
      <c r="H104" s="432">
        <v>60.84</v>
      </c>
      <c r="I104" s="479"/>
      <c r="J104" s="432" t="s">
        <v>13</v>
      </c>
      <c r="K104" s="432" t="s">
        <v>111</v>
      </c>
      <c r="L104" s="432">
        <v>62.17</v>
      </c>
      <c r="M104" s="479"/>
      <c r="N104" s="75" t="s">
        <v>19</v>
      </c>
      <c r="O104" s="432" t="s">
        <v>164</v>
      </c>
      <c r="P104" s="432">
        <v>58.89</v>
      </c>
      <c r="Q104" s="479"/>
      <c r="R104" s="75"/>
      <c r="S104" s="432"/>
      <c r="T104" s="432"/>
      <c r="U104" s="479"/>
      <c r="V104" s="51"/>
      <c r="W104" s="10"/>
    </row>
    <row r="105" spans="1:23" s="207" customFormat="1" ht="15" customHeight="1" thickBot="1" x14ac:dyDescent="0.3">
      <c r="A105" s="122">
        <v>100</v>
      </c>
      <c r="B105" s="480" t="s">
        <v>19</v>
      </c>
      <c r="C105" s="480" t="s">
        <v>21</v>
      </c>
      <c r="D105" s="480">
        <v>64.319999999999993</v>
      </c>
      <c r="E105" s="481"/>
      <c r="F105" s="480" t="s">
        <v>19</v>
      </c>
      <c r="G105" s="480" t="s">
        <v>164</v>
      </c>
      <c r="H105" s="480">
        <v>60.84</v>
      </c>
      <c r="I105" s="481"/>
      <c r="J105" s="480" t="s">
        <v>13</v>
      </c>
      <c r="K105" s="480" t="s">
        <v>14</v>
      </c>
      <c r="L105" s="480">
        <v>62.17</v>
      </c>
      <c r="M105" s="481"/>
      <c r="N105" s="122" t="s">
        <v>19</v>
      </c>
      <c r="O105" s="480" t="s">
        <v>159</v>
      </c>
      <c r="P105" s="480">
        <v>58.89</v>
      </c>
      <c r="Q105" s="481"/>
      <c r="R105" s="122"/>
      <c r="S105" s="480"/>
      <c r="T105" s="480"/>
      <c r="U105" s="481"/>
      <c r="V105" s="51"/>
      <c r="W105" s="10"/>
    </row>
    <row r="106" spans="1:23" s="207" customFormat="1" ht="15" customHeight="1" x14ac:dyDescent="0.25">
      <c r="A106" s="35">
        <v>101</v>
      </c>
      <c r="B106" s="53" t="s">
        <v>19</v>
      </c>
      <c r="C106" s="53" t="s">
        <v>164</v>
      </c>
      <c r="D106" s="53">
        <v>64.319999999999993</v>
      </c>
      <c r="E106" s="487"/>
      <c r="F106" s="53" t="s">
        <v>19</v>
      </c>
      <c r="G106" s="53" t="s">
        <v>159</v>
      </c>
      <c r="H106" s="53">
        <v>60.84</v>
      </c>
      <c r="I106" s="487"/>
      <c r="J106" s="35" t="s">
        <v>13</v>
      </c>
      <c r="K106" s="53" t="s">
        <v>103</v>
      </c>
      <c r="L106" s="53">
        <v>62.17</v>
      </c>
      <c r="M106" s="487"/>
      <c r="N106" s="35" t="s">
        <v>13</v>
      </c>
      <c r="O106" s="53" t="s">
        <v>148</v>
      </c>
      <c r="P106" s="53">
        <v>58.89</v>
      </c>
      <c r="Q106" s="487"/>
      <c r="R106" s="35"/>
      <c r="S106" s="53"/>
      <c r="T106" s="53"/>
      <c r="U106" s="487"/>
      <c r="V106" s="51"/>
      <c r="W106" s="10"/>
    </row>
    <row r="107" spans="1:23" s="207" customFormat="1" ht="15" customHeight="1" x14ac:dyDescent="0.25">
      <c r="A107" s="75">
        <v>102</v>
      </c>
      <c r="B107" s="432" t="s">
        <v>13</v>
      </c>
      <c r="C107" s="432" t="s">
        <v>177</v>
      </c>
      <c r="D107" s="432">
        <v>64.319999999999993</v>
      </c>
      <c r="E107" s="479"/>
      <c r="F107" s="432" t="s">
        <v>13</v>
      </c>
      <c r="G107" s="432" t="s">
        <v>148</v>
      </c>
      <c r="H107" s="432">
        <v>60.84</v>
      </c>
      <c r="I107" s="479"/>
      <c r="J107" s="75" t="s">
        <v>11</v>
      </c>
      <c r="K107" s="432" t="s">
        <v>160</v>
      </c>
      <c r="L107" s="432">
        <v>62.17</v>
      </c>
      <c r="M107" s="479"/>
      <c r="N107" s="75" t="s">
        <v>11</v>
      </c>
      <c r="O107" s="432" t="s">
        <v>160</v>
      </c>
      <c r="P107" s="432">
        <v>58.89</v>
      </c>
      <c r="Q107" s="479"/>
      <c r="R107" s="75"/>
      <c r="S107" s="432"/>
      <c r="T107" s="432"/>
      <c r="U107" s="479"/>
      <c r="V107" s="51"/>
      <c r="W107" s="10"/>
    </row>
    <row r="108" spans="1:23" s="207" customFormat="1" ht="15" customHeight="1" x14ac:dyDescent="0.25">
      <c r="A108" s="75">
        <v>103</v>
      </c>
      <c r="B108" s="432" t="s">
        <v>13</v>
      </c>
      <c r="C108" s="432" t="s">
        <v>36</v>
      </c>
      <c r="D108" s="432">
        <v>64.319999999999993</v>
      </c>
      <c r="E108" s="479"/>
      <c r="F108" s="432" t="s">
        <v>13</v>
      </c>
      <c r="G108" s="432" t="s">
        <v>111</v>
      </c>
      <c r="H108" s="432">
        <v>60.84</v>
      </c>
      <c r="I108" s="479"/>
      <c r="J108" s="75" t="s">
        <v>11</v>
      </c>
      <c r="K108" s="432" t="s">
        <v>140</v>
      </c>
      <c r="L108" s="432">
        <v>62.17</v>
      </c>
      <c r="M108" s="479"/>
      <c r="N108" s="75" t="s">
        <v>11</v>
      </c>
      <c r="O108" s="432" t="s">
        <v>151</v>
      </c>
      <c r="P108" s="432">
        <v>58.89</v>
      </c>
      <c r="Q108" s="479"/>
      <c r="R108" s="75"/>
      <c r="S108" s="432"/>
      <c r="T108" s="432"/>
      <c r="U108" s="479"/>
      <c r="V108" s="51"/>
      <c r="W108" s="10"/>
    </row>
    <row r="109" spans="1:23" s="207" customFormat="1" ht="15" customHeight="1" x14ac:dyDescent="0.25">
      <c r="A109" s="75">
        <v>104</v>
      </c>
      <c r="B109" s="432" t="s">
        <v>1</v>
      </c>
      <c r="C109" s="432" t="s">
        <v>152</v>
      </c>
      <c r="D109" s="432">
        <v>64.319999999999993</v>
      </c>
      <c r="E109" s="479"/>
      <c r="F109" s="432" t="s">
        <v>13</v>
      </c>
      <c r="G109" s="432" t="s">
        <v>47</v>
      </c>
      <c r="H109" s="432">
        <v>60.84</v>
      </c>
      <c r="I109" s="479"/>
      <c r="J109" s="75" t="s">
        <v>1</v>
      </c>
      <c r="K109" s="432" t="s">
        <v>168</v>
      </c>
      <c r="L109" s="432">
        <v>62.17</v>
      </c>
      <c r="M109" s="479"/>
      <c r="N109" s="75" t="s">
        <v>1</v>
      </c>
      <c r="O109" s="432" t="s">
        <v>161</v>
      </c>
      <c r="P109" s="432">
        <v>58.89</v>
      </c>
      <c r="Q109" s="479"/>
      <c r="R109" s="75"/>
      <c r="S109" s="432"/>
      <c r="T109" s="432"/>
      <c r="U109" s="479"/>
      <c r="V109" s="51"/>
      <c r="W109" s="10"/>
    </row>
    <row r="110" spans="1:23" s="207" customFormat="1" ht="15" customHeight="1" x14ac:dyDescent="0.25">
      <c r="A110" s="483">
        <v>105</v>
      </c>
      <c r="B110" s="518" t="s">
        <v>1</v>
      </c>
      <c r="C110" s="518" t="s">
        <v>161</v>
      </c>
      <c r="D110" s="518">
        <v>64.319999999999993</v>
      </c>
      <c r="E110" s="522"/>
      <c r="F110" s="518" t="s">
        <v>11</v>
      </c>
      <c r="G110" s="518" t="s">
        <v>151</v>
      </c>
      <c r="H110" s="518">
        <v>60.84</v>
      </c>
      <c r="I110" s="522"/>
      <c r="J110" s="483" t="s">
        <v>1</v>
      </c>
      <c r="K110" s="518" t="s">
        <v>170</v>
      </c>
      <c r="L110" s="518">
        <v>62.17</v>
      </c>
      <c r="M110" s="522"/>
      <c r="N110" s="483"/>
      <c r="O110" s="518"/>
      <c r="P110" s="518"/>
      <c r="Q110" s="522"/>
      <c r="R110" s="483"/>
      <c r="S110" s="518"/>
      <c r="T110" s="518"/>
      <c r="U110" s="522"/>
      <c r="V110" s="51"/>
      <c r="W110" s="10"/>
    </row>
    <row r="111" spans="1:23" s="207" customFormat="1" ht="15" customHeight="1" x14ac:dyDescent="0.25">
      <c r="A111" s="75">
        <v>106</v>
      </c>
      <c r="B111" s="432" t="s">
        <v>1</v>
      </c>
      <c r="C111" s="432" t="s">
        <v>133</v>
      </c>
      <c r="D111" s="432">
        <v>64.319999999999993</v>
      </c>
      <c r="E111" s="479"/>
      <c r="F111" s="432" t="s">
        <v>11</v>
      </c>
      <c r="G111" s="432" t="s">
        <v>150</v>
      </c>
      <c r="H111" s="432">
        <v>60.84</v>
      </c>
      <c r="I111" s="479"/>
      <c r="J111" s="75"/>
      <c r="K111" s="432"/>
      <c r="L111" s="432"/>
      <c r="M111" s="479"/>
      <c r="N111" s="75"/>
      <c r="O111" s="432"/>
      <c r="P111" s="432"/>
      <c r="Q111" s="479"/>
      <c r="R111" s="75"/>
      <c r="S111" s="432"/>
      <c r="T111" s="432"/>
      <c r="U111" s="479"/>
      <c r="V111" s="51"/>
      <c r="W111" s="10"/>
    </row>
    <row r="112" spans="1:23" s="207" customFormat="1" ht="15" customHeight="1" x14ac:dyDescent="0.25">
      <c r="A112" s="75">
        <v>107</v>
      </c>
      <c r="B112" s="432" t="s">
        <v>1</v>
      </c>
      <c r="C112" s="432" t="s">
        <v>136</v>
      </c>
      <c r="D112" s="432">
        <v>64.319999999999993</v>
      </c>
      <c r="E112" s="479"/>
      <c r="F112" s="432" t="s">
        <v>1</v>
      </c>
      <c r="G112" s="432" t="s">
        <v>153</v>
      </c>
      <c r="H112" s="432">
        <v>60.84</v>
      </c>
      <c r="I112" s="479"/>
      <c r="J112" s="75"/>
      <c r="K112" s="432"/>
      <c r="L112" s="432"/>
      <c r="M112" s="479"/>
      <c r="N112" s="75"/>
      <c r="O112" s="432"/>
      <c r="P112" s="432"/>
      <c r="Q112" s="479"/>
      <c r="R112" s="75"/>
      <c r="S112" s="432"/>
      <c r="T112" s="432"/>
      <c r="U112" s="479"/>
      <c r="V112" s="51"/>
      <c r="W112" s="10"/>
    </row>
    <row r="113" spans="1:23" s="207" customFormat="1" ht="15" customHeight="1" thickBot="1" x14ac:dyDescent="0.3">
      <c r="A113" s="122">
        <v>108</v>
      </c>
      <c r="B113" s="480" t="s">
        <v>0</v>
      </c>
      <c r="C113" s="480" t="s">
        <v>35</v>
      </c>
      <c r="D113" s="480">
        <v>64.319999999999993</v>
      </c>
      <c r="E113" s="524"/>
      <c r="F113" s="480" t="s">
        <v>1</v>
      </c>
      <c r="G113" s="480" t="s">
        <v>161</v>
      </c>
      <c r="H113" s="480">
        <v>60.84</v>
      </c>
      <c r="I113" s="524"/>
      <c r="J113" s="122"/>
      <c r="K113" s="480"/>
      <c r="L113" s="480"/>
      <c r="M113" s="481"/>
      <c r="N113" s="122"/>
      <c r="O113" s="480"/>
      <c r="P113" s="480"/>
      <c r="Q113" s="481"/>
      <c r="R113" s="122"/>
      <c r="S113" s="480"/>
      <c r="T113" s="480"/>
      <c r="U113" s="481"/>
      <c r="V113" s="51"/>
      <c r="W113" s="10"/>
    </row>
    <row r="114" spans="1:23" x14ac:dyDescent="0.25">
      <c r="C114" s="525" t="s">
        <v>55</v>
      </c>
      <c r="E114" s="131">
        <f>AVERAGE(E6:E101)</f>
        <v>56.853958333333338</v>
      </c>
      <c r="G114" s="525"/>
      <c r="I114" s="131">
        <f>AVERAGE(I6:I101)</f>
        <v>53.44374503968254</v>
      </c>
      <c r="K114" s="46"/>
      <c r="M114" s="131">
        <f>AVERAGE(M6:M99)</f>
        <v>56.452928297755896</v>
      </c>
      <c r="O114" s="46"/>
      <c r="Q114" s="131">
        <f>AVERAGE(Q6:Q99)</f>
        <v>51.318704879114783</v>
      </c>
      <c r="S114" s="46"/>
      <c r="U114" s="131">
        <f>AVERAGE(U6:U99)</f>
        <v>50.074643970096105</v>
      </c>
    </row>
  </sheetData>
  <sortState ref="B117:C128">
    <sortCondition ref="B117"/>
  </sortState>
  <mergeCells count="6">
    <mergeCell ref="A4:A5"/>
    <mergeCell ref="R4:U4"/>
    <mergeCell ref="J4:M4"/>
    <mergeCell ref="N4:Q4"/>
    <mergeCell ref="F4:I4"/>
    <mergeCell ref="B4:E4"/>
  </mergeCells>
  <conditionalFormatting sqref="U6:U113">
    <cfRule type="containsBlanks" dxfId="95" priority="2126">
      <formula>LEN(TRIM(U6))=0</formula>
    </cfRule>
    <cfRule type="cellIs" dxfId="94" priority="2127" operator="lessThan">
      <formula>50</formula>
    </cfRule>
    <cfRule type="cellIs" dxfId="93" priority="2128" operator="between">
      <formula>$U$114</formula>
      <formula>50</formula>
    </cfRule>
    <cfRule type="cellIs" dxfId="92" priority="2129" operator="between">
      <formula>74.99</formula>
      <formula>$U$114</formula>
    </cfRule>
    <cfRule type="cellIs" dxfId="91" priority="2130" operator="greaterThanOrEqual">
      <formula>75</formula>
    </cfRule>
  </conditionalFormatting>
  <conditionalFormatting sqref="M6:M113">
    <cfRule type="containsBlanks" dxfId="90" priority="2136">
      <formula>LEN(TRIM(M6))=0</formula>
    </cfRule>
    <cfRule type="cellIs" dxfId="89" priority="2137" operator="lessThan">
      <formula>50</formula>
    </cfRule>
    <cfRule type="cellIs" dxfId="88" priority="2138" operator="between">
      <formula>$M$114</formula>
      <formula>50</formula>
    </cfRule>
    <cfRule type="cellIs" dxfId="87" priority="2139" operator="between">
      <formula>74.99</formula>
      <formula>$M$114</formula>
    </cfRule>
    <cfRule type="cellIs" dxfId="86" priority="2140" operator="greaterThanOrEqual">
      <formula>75</formula>
    </cfRule>
  </conditionalFormatting>
  <conditionalFormatting sqref="Q6:Q113">
    <cfRule type="containsBlanks" dxfId="85" priority="2146">
      <formula>LEN(TRIM(Q6))=0</formula>
    </cfRule>
    <cfRule type="cellIs" dxfId="84" priority="2147" operator="lessThan">
      <formula>50</formula>
    </cfRule>
    <cfRule type="cellIs" dxfId="83" priority="2148" operator="between">
      <formula>$Q$114</formula>
      <formula>50</formula>
    </cfRule>
    <cfRule type="cellIs" dxfId="82" priority="2149" operator="between">
      <formula>74.99</formula>
      <formula>$Q$114</formula>
    </cfRule>
    <cfRule type="cellIs" dxfId="81" priority="2150" operator="greaterThanOrEqual">
      <formula>75</formula>
    </cfRule>
  </conditionalFormatting>
  <conditionalFormatting sqref="I6:I113">
    <cfRule type="containsBlanks" dxfId="80" priority="6">
      <formula>LEN(TRIM(I6))=0</formula>
    </cfRule>
    <cfRule type="cellIs" dxfId="79" priority="7" operator="lessThan">
      <formula>50</formula>
    </cfRule>
    <cfRule type="cellIs" dxfId="78" priority="8" operator="between">
      <formula>$I$114</formula>
      <formula>50</formula>
    </cfRule>
    <cfRule type="cellIs" dxfId="77" priority="9" operator="between">
      <formula>74.99</formula>
      <formula>$I$114</formula>
    </cfRule>
    <cfRule type="cellIs" dxfId="76" priority="10" operator="greaterThanOrEqual">
      <formula>75</formula>
    </cfRule>
  </conditionalFormatting>
  <conditionalFormatting sqref="E6:E113">
    <cfRule type="containsBlanks" dxfId="75" priority="1">
      <formula>LEN(TRIM(E6))=0</formula>
    </cfRule>
    <cfRule type="cellIs" dxfId="74" priority="2" operator="lessThan">
      <formula>50</formula>
    </cfRule>
    <cfRule type="cellIs" dxfId="73" priority="3" operator="between">
      <formula>$E$114</formula>
      <formula>50</formula>
    </cfRule>
    <cfRule type="cellIs" dxfId="72" priority="4" operator="between">
      <formula>74.99</formula>
      <formula>$E$114</formula>
    </cfRule>
    <cfRule type="cellIs" dxfId="71" priority="5" operator="greaterThanOrEqual">
      <formula>75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7"/>
  <sheetViews>
    <sheetView zoomScale="90" zoomScaleNormal="90" workbookViewId="0">
      <pane xSplit="3" ySplit="5" topLeftCell="D6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5.7109375" customWidth="1"/>
    <col min="2" max="2" width="18.7109375" customWidth="1"/>
    <col min="3" max="3" width="31.7109375" customWidth="1"/>
    <col min="4" max="4" width="6.5703125" style="207" customWidth="1"/>
    <col min="5" max="6" width="7.7109375" style="207" customWidth="1"/>
    <col min="7" max="7" width="6.5703125" style="207" customWidth="1"/>
    <col min="8" max="9" width="7.7109375" style="207" customWidth="1"/>
    <col min="10" max="10" width="6.5703125" style="207" customWidth="1"/>
    <col min="11" max="12" width="7.7109375" style="207" customWidth="1"/>
    <col min="13" max="13" width="6.5703125" style="207" customWidth="1"/>
    <col min="14" max="15" width="7.7109375" style="207" customWidth="1"/>
    <col min="16" max="16" width="6.5703125" style="207" customWidth="1"/>
    <col min="17" max="18" width="7.7109375" style="207" customWidth="1"/>
    <col min="19" max="19" width="6.5703125" style="207" customWidth="1"/>
    <col min="20" max="23" width="6.7109375" style="207" customWidth="1"/>
    <col min="24" max="24" width="7.7109375" customWidth="1"/>
  </cols>
  <sheetData>
    <row r="1" spans="1:27" x14ac:dyDescent="0.25">
      <c r="Y1" s="33"/>
      <c r="Z1" s="117"/>
      <c r="AA1" s="33" t="s">
        <v>69</v>
      </c>
    </row>
    <row r="2" spans="1:27" ht="15.75" x14ac:dyDescent="0.25">
      <c r="C2" s="209" t="s">
        <v>67</v>
      </c>
      <c r="D2" s="508"/>
      <c r="E2" s="508"/>
      <c r="F2" s="508"/>
      <c r="G2" s="501"/>
      <c r="H2" s="501"/>
      <c r="I2" s="501"/>
      <c r="J2" s="395"/>
      <c r="K2" s="395"/>
      <c r="L2" s="395"/>
      <c r="M2" s="395"/>
      <c r="N2" s="395"/>
      <c r="O2" s="395"/>
      <c r="P2" s="316"/>
      <c r="Q2" s="316"/>
      <c r="R2" s="316"/>
      <c r="S2" s="508"/>
      <c r="T2" s="501"/>
      <c r="U2" s="395"/>
      <c r="V2" s="395"/>
      <c r="Y2" s="33"/>
      <c r="Z2" s="118"/>
      <c r="AA2" s="33" t="s">
        <v>70</v>
      </c>
    </row>
    <row r="3" spans="1:27" ht="15.75" thickBot="1" x14ac:dyDescent="0.3">
      <c r="Y3" s="33"/>
      <c r="Z3" s="397"/>
      <c r="AA3" s="33" t="s">
        <v>71</v>
      </c>
    </row>
    <row r="4" spans="1:27" s="3" customFormat="1" ht="16.5" customHeight="1" thickBot="1" x14ac:dyDescent="0.3">
      <c r="A4" s="596" t="s">
        <v>34</v>
      </c>
      <c r="B4" s="603" t="s">
        <v>33</v>
      </c>
      <c r="C4" s="605" t="s">
        <v>63</v>
      </c>
      <c r="D4" s="607">
        <v>2025</v>
      </c>
      <c r="E4" s="608"/>
      <c r="F4" s="609"/>
      <c r="G4" s="607">
        <v>2024</v>
      </c>
      <c r="H4" s="608"/>
      <c r="I4" s="609"/>
      <c r="J4" s="607">
        <v>2023</v>
      </c>
      <c r="K4" s="608"/>
      <c r="L4" s="609"/>
      <c r="M4" s="608">
        <v>2022</v>
      </c>
      <c r="N4" s="608"/>
      <c r="O4" s="608"/>
      <c r="P4" s="607">
        <v>2021</v>
      </c>
      <c r="Q4" s="608"/>
      <c r="R4" s="609"/>
      <c r="S4" s="871" t="s">
        <v>73</v>
      </c>
      <c r="T4" s="872"/>
      <c r="U4" s="872"/>
      <c r="V4" s="872"/>
      <c r="W4" s="873"/>
      <c r="X4" s="601" t="s">
        <v>74</v>
      </c>
      <c r="Y4" s="33"/>
      <c r="Z4" s="34"/>
      <c r="AA4" s="33" t="s">
        <v>72</v>
      </c>
    </row>
    <row r="5" spans="1:27" ht="30" customHeight="1" thickBot="1" x14ac:dyDescent="0.3">
      <c r="A5" s="600"/>
      <c r="B5" s="604"/>
      <c r="C5" s="606"/>
      <c r="D5" s="132" t="s">
        <v>75</v>
      </c>
      <c r="E5" s="221" t="s">
        <v>76</v>
      </c>
      <c r="F5" s="133" t="s">
        <v>77</v>
      </c>
      <c r="G5" s="132" t="s">
        <v>75</v>
      </c>
      <c r="H5" s="221" t="s">
        <v>76</v>
      </c>
      <c r="I5" s="133" t="s">
        <v>77</v>
      </c>
      <c r="J5" s="132" t="s">
        <v>75</v>
      </c>
      <c r="K5" s="221" t="s">
        <v>76</v>
      </c>
      <c r="L5" s="133" t="s">
        <v>77</v>
      </c>
      <c r="M5" s="417" t="s">
        <v>75</v>
      </c>
      <c r="N5" s="221" t="s">
        <v>76</v>
      </c>
      <c r="O5" s="417" t="s">
        <v>77</v>
      </c>
      <c r="P5" s="132" t="s">
        <v>75</v>
      </c>
      <c r="Q5" s="221" t="s">
        <v>76</v>
      </c>
      <c r="R5" s="417" t="s">
        <v>77</v>
      </c>
      <c r="S5" s="866">
        <v>2025</v>
      </c>
      <c r="T5" s="867">
        <v>2024</v>
      </c>
      <c r="U5" s="868">
        <v>2023</v>
      </c>
      <c r="V5" s="869">
        <v>2022</v>
      </c>
      <c r="W5" s="870">
        <v>2021</v>
      </c>
      <c r="X5" s="602"/>
    </row>
    <row r="6" spans="1:27" ht="15" customHeight="1" x14ac:dyDescent="0.25">
      <c r="A6" s="35">
        <v>1</v>
      </c>
      <c r="B6" s="29" t="s">
        <v>1</v>
      </c>
      <c r="C6" s="344" t="s">
        <v>138</v>
      </c>
      <c r="D6" s="258">
        <v>71</v>
      </c>
      <c r="E6" s="147">
        <v>85.2</v>
      </c>
      <c r="F6" s="134">
        <v>64.319999999999993</v>
      </c>
      <c r="G6" s="258">
        <v>71</v>
      </c>
      <c r="H6" s="147">
        <v>88.8</v>
      </c>
      <c r="I6" s="134">
        <v>60.84</v>
      </c>
      <c r="J6" s="258">
        <v>60</v>
      </c>
      <c r="K6" s="147">
        <v>87.05</v>
      </c>
      <c r="L6" s="134">
        <v>62.17</v>
      </c>
      <c r="M6" s="434">
        <v>78</v>
      </c>
      <c r="N6" s="147">
        <v>84.3</v>
      </c>
      <c r="O6" s="434">
        <v>58.89</v>
      </c>
      <c r="P6" s="258">
        <v>56</v>
      </c>
      <c r="Q6" s="147">
        <v>83.8</v>
      </c>
      <c r="R6" s="434">
        <v>56.57</v>
      </c>
      <c r="S6" s="564">
        <v>4</v>
      </c>
      <c r="T6" s="840">
        <v>2</v>
      </c>
      <c r="U6" s="456">
        <v>3</v>
      </c>
      <c r="V6" s="406">
        <v>1</v>
      </c>
      <c r="W6" s="411">
        <v>1</v>
      </c>
      <c r="X6" s="70">
        <f>SUM(S6:W6)</f>
        <v>11</v>
      </c>
    </row>
    <row r="7" spans="1:27" ht="15" customHeight="1" x14ac:dyDescent="0.25">
      <c r="A7" s="36">
        <v>2</v>
      </c>
      <c r="B7" s="41" t="s">
        <v>31</v>
      </c>
      <c r="C7" s="472" t="s">
        <v>41</v>
      </c>
      <c r="D7" s="253">
        <v>20</v>
      </c>
      <c r="E7" s="154">
        <v>78.900000000000006</v>
      </c>
      <c r="F7" s="143">
        <v>64.319999999999993</v>
      </c>
      <c r="G7" s="253">
        <v>28</v>
      </c>
      <c r="H7" s="154">
        <v>80.099999999999994</v>
      </c>
      <c r="I7" s="143">
        <v>60.84</v>
      </c>
      <c r="J7" s="253">
        <v>9</v>
      </c>
      <c r="K7" s="154">
        <v>79.7</v>
      </c>
      <c r="L7" s="143">
        <v>62.17</v>
      </c>
      <c r="M7" s="440">
        <v>17</v>
      </c>
      <c r="N7" s="154">
        <v>70.352941176470594</v>
      </c>
      <c r="O7" s="440">
        <v>58.89</v>
      </c>
      <c r="P7" s="253">
        <v>16</v>
      </c>
      <c r="Q7" s="154">
        <v>67.8125</v>
      </c>
      <c r="R7" s="440">
        <v>56.57</v>
      </c>
      <c r="S7" s="567">
        <v>11</v>
      </c>
      <c r="T7" s="841">
        <v>6</v>
      </c>
      <c r="U7" s="457">
        <v>8</v>
      </c>
      <c r="V7" s="407">
        <v>12</v>
      </c>
      <c r="W7" s="412">
        <v>11</v>
      </c>
      <c r="X7" s="71">
        <f>SUM(S7:W7)</f>
        <v>48</v>
      </c>
    </row>
    <row r="8" spans="1:27" ht="15" customHeight="1" x14ac:dyDescent="0.25">
      <c r="A8" s="36">
        <v>3</v>
      </c>
      <c r="B8" s="15" t="s">
        <v>19</v>
      </c>
      <c r="C8" s="58" t="s">
        <v>45</v>
      </c>
      <c r="D8" s="323">
        <v>20</v>
      </c>
      <c r="E8" s="347">
        <v>80.8</v>
      </c>
      <c r="F8" s="324">
        <v>64.319999999999993</v>
      </c>
      <c r="G8" s="323">
        <v>9</v>
      </c>
      <c r="H8" s="347">
        <v>83.5</v>
      </c>
      <c r="I8" s="324">
        <v>60.84</v>
      </c>
      <c r="J8" s="323">
        <v>16</v>
      </c>
      <c r="K8" s="347">
        <v>62.8</v>
      </c>
      <c r="L8" s="324">
        <v>62.17</v>
      </c>
      <c r="M8" s="451">
        <v>11</v>
      </c>
      <c r="N8" s="347">
        <v>70.599999999999994</v>
      </c>
      <c r="O8" s="451">
        <v>58.89</v>
      </c>
      <c r="P8" s="323">
        <v>13</v>
      </c>
      <c r="Q8" s="347">
        <v>64.5</v>
      </c>
      <c r="R8" s="451">
        <v>56.57</v>
      </c>
      <c r="S8" s="572">
        <v>8</v>
      </c>
      <c r="T8" s="842">
        <v>4</v>
      </c>
      <c r="U8" s="458">
        <v>31</v>
      </c>
      <c r="V8" s="408">
        <v>11</v>
      </c>
      <c r="W8" s="413">
        <v>15</v>
      </c>
      <c r="X8" s="71">
        <f>SUM(S8:W8)</f>
        <v>69</v>
      </c>
    </row>
    <row r="9" spans="1:27" ht="15" customHeight="1" x14ac:dyDescent="0.25">
      <c r="A9" s="36">
        <v>4</v>
      </c>
      <c r="B9" s="211" t="s">
        <v>13</v>
      </c>
      <c r="C9" s="488" t="s">
        <v>48</v>
      </c>
      <c r="D9" s="465">
        <v>10</v>
      </c>
      <c r="E9" s="467">
        <v>65.900000000000006</v>
      </c>
      <c r="F9" s="468">
        <v>64.319999999999993</v>
      </c>
      <c r="G9" s="465">
        <v>10</v>
      </c>
      <c r="H9" s="467">
        <v>73.8</v>
      </c>
      <c r="I9" s="468">
        <v>60.84</v>
      </c>
      <c r="J9" s="465">
        <v>21</v>
      </c>
      <c r="K9" s="467">
        <v>74.599999999999994</v>
      </c>
      <c r="L9" s="468">
        <v>62.17</v>
      </c>
      <c r="M9" s="471">
        <v>16</v>
      </c>
      <c r="N9" s="467">
        <v>66.099999999999994</v>
      </c>
      <c r="O9" s="471">
        <v>58.89</v>
      </c>
      <c r="P9" s="465">
        <v>15</v>
      </c>
      <c r="Q9" s="467">
        <v>63</v>
      </c>
      <c r="R9" s="471">
        <v>56.57</v>
      </c>
      <c r="S9" s="577">
        <v>33</v>
      </c>
      <c r="T9" s="843">
        <v>11</v>
      </c>
      <c r="U9" s="458">
        <v>15</v>
      </c>
      <c r="V9" s="408">
        <v>18</v>
      </c>
      <c r="W9" s="413">
        <v>24</v>
      </c>
      <c r="X9" s="71">
        <f>SUM(S9:W9)</f>
        <v>101</v>
      </c>
    </row>
    <row r="10" spans="1:27" ht="15" customHeight="1" x14ac:dyDescent="0.25">
      <c r="A10" s="36">
        <v>5</v>
      </c>
      <c r="B10" s="15" t="s">
        <v>1</v>
      </c>
      <c r="C10" s="57" t="s">
        <v>131</v>
      </c>
      <c r="D10" s="254">
        <v>10</v>
      </c>
      <c r="E10" s="54">
        <v>67.400000000000006</v>
      </c>
      <c r="F10" s="136">
        <v>64.319999999999993</v>
      </c>
      <c r="G10" s="254">
        <v>3</v>
      </c>
      <c r="H10" s="54">
        <v>76.7</v>
      </c>
      <c r="I10" s="136">
        <v>60.84</v>
      </c>
      <c r="J10" s="254">
        <v>1</v>
      </c>
      <c r="K10" s="54">
        <v>91</v>
      </c>
      <c r="L10" s="136">
        <v>62.17</v>
      </c>
      <c r="M10" s="436">
        <v>5</v>
      </c>
      <c r="N10" s="54">
        <v>55.8</v>
      </c>
      <c r="O10" s="436">
        <v>58.89</v>
      </c>
      <c r="P10" s="254">
        <v>9</v>
      </c>
      <c r="Q10" s="54">
        <v>62.8</v>
      </c>
      <c r="R10" s="827">
        <v>56.57</v>
      </c>
      <c r="S10" s="565">
        <v>27</v>
      </c>
      <c r="T10" s="845">
        <v>8</v>
      </c>
      <c r="U10" s="458">
        <v>1</v>
      </c>
      <c r="V10" s="408">
        <v>40</v>
      </c>
      <c r="W10" s="413">
        <v>26</v>
      </c>
      <c r="X10" s="71">
        <f>SUM(S10:W10)</f>
        <v>102</v>
      </c>
    </row>
    <row r="11" spans="1:27" ht="15" customHeight="1" x14ac:dyDescent="0.25">
      <c r="A11" s="36">
        <v>6</v>
      </c>
      <c r="B11" s="15" t="s">
        <v>31</v>
      </c>
      <c r="C11" s="556" t="s">
        <v>171</v>
      </c>
      <c r="D11" s="157">
        <v>3</v>
      </c>
      <c r="E11" s="55">
        <v>60.3</v>
      </c>
      <c r="F11" s="139">
        <v>64.319999999999993</v>
      </c>
      <c r="G11" s="157">
        <v>3</v>
      </c>
      <c r="H11" s="55">
        <v>74.333333333333329</v>
      </c>
      <c r="I11" s="139">
        <v>60.84</v>
      </c>
      <c r="J11" s="157">
        <v>6</v>
      </c>
      <c r="K11" s="55">
        <v>54.1</v>
      </c>
      <c r="L11" s="139">
        <v>62.17</v>
      </c>
      <c r="M11" s="437">
        <v>6</v>
      </c>
      <c r="N11" s="55">
        <v>76.166666666666671</v>
      </c>
      <c r="O11" s="437">
        <v>58.89</v>
      </c>
      <c r="P11" s="157">
        <v>7</v>
      </c>
      <c r="Q11" s="55">
        <v>63.7</v>
      </c>
      <c r="R11" s="829">
        <v>56.57</v>
      </c>
      <c r="S11" s="567">
        <v>41</v>
      </c>
      <c r="T11" s="841">
        <v>10</v>
      </c>
      <c r="U11" s="458">
        <v>49</v>
      </c>
      <c r="V11" s="408">
        <v>5</v>
      </c>
      <c r="W11" s="413">
        <v>17</v>
      </c>
      <c r="X11" s="71">
        <f>SUM(S11:W11)</f>
        <v>122</v>
      </c>
    </row>
    <row r="12" spans="1:27" ht="15" customHeight="1" x14ac:dyDescent="0.25">
      <c r="A12" s="36">
        <v>7</v>
      </c>
      <c r="B12" s="15" t="s">
        <v>25</v>
      </c>
      <c r="C12" s="151" t="s">
        <v>30</v>
      </c>
      <c r="D12" s="329">
        <v>7</v>
      </c>
      <c r="E12" s="345">
        <v>54.7</v>
      </c>
      <c r="F12" s="330">
        <v>64.319999999999993</v>
      </c>
      <c r="G12" s="329">
        <v>7</v>
      </c>
      <c r="H12" s="345">
        <v>63.1</v>
      </c>
      <c r="I12" s="330">
        <v>60.84</v>
      </c>
      <c r="J12" s="329">
        <v>5</v>
      </c>
      <c r="K12" s="345">
        <v>82.8</v>
      </c>
      <c r="L12" s="330">
        <v>62.17</v>
      </c>
      <c r="M12" s="448">
        <v>12</v>
      </c>
      <c r="N12" s="345">
        <v>62.7</v>
      </c>
      <c r="O12" s="448">
        <v>58.89</v>
      </c>
      <c r="P12" s="329">
        <v>12</v>
      </c>
      <c r="Q12" s="345">
        <v>65.3</v>
      </c>
      <c r="R12" s="832">
        <v>56.57</v>
      </c>
      <c r="S12" s="568">
        <v>54</v>
      </c>
      <c r="T12" s="844">
        <v>24</v>
      </c>
      <c r="U12" s="458">
        <v>6</v>
      </c>
      <c r="V12" s="408">
        <v>25</v>
      </c>
      <c r="W12" s="413">
        <v>14</v>
      </c>
      <c r="X12" s="71">
        <f>SUM(S12:W12)</f>
        <v>123</v>
      </c>
    </row>
    <row r="13" spans="1:27" ht="15" customHeight="1" x14ac:dyDescent="0.25">
      <c r="A13" s="36">
        <v>8</v>
      </c>
      <c r="B13" s="15" t="s">
        <v>11</v>
      </c>
      <c r="C13" s="57" t="s">
        <v>64</v>
      </c>
      <c r="D13" s="254">
        <v>10</v>
      </c>
      <c r="E13" s="54">
        <v>79</v>
      </c>
      <c r="F13" s="136">
        <v>64.319999999999993</v>
      </c>
      <c r="G13" s="254">
        <v>4</v>
      </c>
      <c r="H13" s="54">
        <v>38</v>
      </c>
      <c r="I13" s="136">
        <v>60.84</v>
      </c>
      <c r="J13" s="254">
        <v>11</v>
      </c>
      <c r="K13" s="54">
        <v>78</v>
      </c>
      <c r="L13" s="136">
        <v>62.17</v>
      </c>
      <c r="M13" s="436">
        <v>10</v>
      </c>
      <c r="N13" s="54">
        <v>69</v>
      </c>
      <c r="O13" s="436">
        <v>58.89</v>
      </c>
      <c r="P13" s="254">
        <v>3</v>
      </c>
      <c r="Q13" s="54">
        <v>72</v>
      </c>
      <c r="R13" s="827">
        <v>56.57</v>
      </c>
      <c r="S13" s="565">
        <v>10</v>
      </c>
      <c r="T13" s="845">
        <v>81</v>
      </c>
      <c r="U13" s="458">
        <v>11</v>
      </c>
      <c r="V13" s="408">
        <v>15</v>
      </c>
      <c r="W13" s="413">
        <v>9</v>
      </c>
      <c r="X13" s="71">
        <f>SUM(S13:W13)</f>
        <v>126</v>
      </c>
    </row>
    <row r="14" spans="1:27" ht="15" customHeight="1" x14ac:dyDescent="0.25">
      <c r="A14" s="36">
        <v>9</v>
      </c>
      <c r="B14" s="15" t="s">
        <v>0</v>
      </c>
      <c r="C14" s="151" t="s">
        <v>53</v>
      </c>
      <c r="D14" s="329">
        <v>9</v>
      </c>
      <c r="E14" s="345">
        <v>53.2</v>
      </c>
      <c r="F14" s="330">
        <v>64.319999999999993</v>
      </c>
      <c r="G14" s="329">
        <v>12</v>
      </c>
      <c r="H14" s="345">
        <v>73.083333333333329</v>
      </c>
      <c r="I14" s="330">
        <v>60.84</v>
      </c>
      <c r="J14" s="329">
        <v>9</v>
      </c>
      <c r="K14" s="345">
        <v>71.777777777777771</v>
      </c>
      <c r="L14" s="330">
        <v>62.17</v>
      </c>
      <c r="M14" s="448">
        <v>9</v>
      </c>
      <c r="N14" s="345">
        <v>66</v>
      </c>
      <c r="O14" s="448">
        <v>58.89</v>
      </c>
      <c r="P14" s="329">
        <v>11</v>
      </c>
      <c r="Q14" s="345">
        <v>63.363636363636367</v>
      </c>
      <c r="R14" s="832">
        <v>56.57</v>
      </c>
      <c r="S14" s="568">
        <v>57</v>
      </c>
      <c r="T14" s="844">
        <v>12</v>
      </c>
      <c r="U14" s="458">
        <v>19</v>
      </c>
      <c r="V14" s="408">
        <v>19</v>
      </c>
      <c r="W14" s="413">
        <v>19</v>
      </c>
      <c r="X14" s="71">
        <f>SUM(S14:W14)</f>
        <v>126</v>
      </c>
    </row>
    <row r="15" spans="1:27" ht="15" customHeight="1" thickBot="1" x14ac:dyDescent="0.3">
      <c r="A15" s="39">
        <v>10</v>
      </c>
      <c r="B15" s="152" t="s">
        <v>1</v>
      </c>
      <c r="C15" s="918" t="s">
        <v>155</v>
      </c>
      <c r="D15" s="923">
        <v>5</v>
      </c>
      <c r="E15" s="926">
        <v>73.599999999999994</v>
      </c>
      <c r="F15" s="928">
        <v>64.319999999999993</v>
      </c>
      <c r="G15" s="923">
        <v>3</v>
      </c>
      <c r="H15" s="926">
        <v>80.7</v>
      </c>
      <c r="I15" s="928">
        <v>60.84</v>
      </c>
      <c r="J15" s="923">
        <v>4</v>
      </c>
      <c r="K15" s="926">
        <v>73.25</v>
      </c>
      <c r="L15" s="928">
        <v>62.17</v>
      </c>
      <c r="M15" s="936">
        <v>4</v>
      </c>
      <c r="N15" s="926">
        <v>54</v>
      </c>
      <c r="O15" s="936">
        <v>58.89</v>
      </c>
      <c r="P15" s="923">
        <v>3</v>
      </c>
      <c r="Q15" s="926">
        <v>52.7</v>
      </c>
      <c r="R15" s="936">
        <v>56.57</v>
      </c>
      <c r="S15" s="940">
        <v>15</v>
      </c>
      <c r="T15" s="942">
        <v>5</v>
      </c>
      <c r="U15" s="460">
        <v>16</v>
      </c>
      <c r="V15" s="409">
        <v>45</v>
      </c>
      <c r="W15" s="415">
        <v>48</v>
      </c>
      <c r="X15" s="73">
        <f>SUM(S15:W15)</f>
        <v>129</v>
      </c>
    </row>
    <row r="16" spans="1:27" ht="15" customHeight="1" x14ac:dyDescent="0.25">
      <c r="A16" s="36">
        <v>11</v>
      </c>
      <c r="B16" s="41" t="s">
        <v>0</v>
      </c>
      <c r="C16" s="917" t="s">
        <v>87</v>
      </c>
      <c r="D16" s="334">
        <v>16</v>
      </c>
      <c r="E16" s="257">
        <v>68.900000000000006</v>
      </c>
      <c r="F16" s="142">
        <v>64.319999999999993</v>
      </c>
      <c r="G16" s="334">
        <v>5</v>
      </c>
      <c r="H16" s="257">
        <v>64.8</v>
      </c>
      <c r="I16" s="142">
        <v>60.84</v>
      </c>
      <c r="J16" s="334">
        <v>9</v>
      </c>
      <c r="K16" s="257">
        <v>68.400000000000006</v>
      </c>
      <c r="L16" s="142">
        <v>62.17</v>
      </c>
      <c r="M16" s="447">
        <v>7</v>
      </c>
      <c r="N16" s="257">
        <v>56.285714285714285</v>
      </c>
      <c r="O16" s="447">
        <v>58.89</v>
      </c>
      <c r="P16" s="334">
        <v>5</v>
      </c>
      <c r="Q16" s="257">
        <v>58.4</v>
      </c>
      <c r="R16" s="447">
        <v>56.57</v>
      </c>
      <c r="S16" s="570">
        <v>24</v>
      </c>
      <c r="T16" s="847">
        <v>23</v>
      </c>
      <c r="U16" s="458">
        <v>23</v>
      </c>
      <c r="V16" s="408">
        <v>37</v>
      </c>
      <c r="W16" s="413">
        <v>35</v>
      </c>
      <c r="X16" s="74">
        <f>SUM(S16:W16)</f>
        <v>142</v>
      </c>
    </row>
    <row r="17" spans="1:24" ht="15" customHeight="1" x14ac:dyDescent="0.25">
      <c r="A17" s="36">
        <v>12</v>
      </c>
      <c r="B17" s="15" t="s">
        <v>1</v>
      </c>
      <c r="C17" s="556" t="s">
        <v>182</v>
      </c>
      <c r="D17" s="253">
        <v>8</v>
      </c>
      <c r="E17" s="154">
        <v>65.75</v>
      </c>
      <c r="F17" s="143">
        <v>64.319999999999993</v>
      </c>
      <c r="G17" s="253">
        <v>7</v>
      </c>
      <c r="H17" s="154">
        <v>49.14</v>
      </c>
      <c r="I17" s="143">
        <v>60.84</v>
      </c>
      <c r="J17" s="253">
        <v>3</v>
      </c>
      <c r="K17" s="154">
        <v>62</v>
      </c>
      <c r="L17" s="143">
        <v>62.17</v>
      </c>
      <c r="M17" s="440">
        <v>2</v>
      </c>
      <c r="N17" s="154">
        <v>72.5</v>
      </c>
      <c r="O17" s="440">
        <v>58.89</v>
      </c>
      <c r="P17" s="253">
        <v>5</v>
      </c>
      <c r="Q17" s="154">
        <v>72.400000000000006</v>
      </c>
      <c r="R17" s="440">
        <v>56.57</v>
      </c>
      <c r="S17" s="567">
        <v>34</v>
      </c>
      <c r="T17" s="841">
        <v>59</v>
      </c>
      <c r="U17" s="458">
        <v>34</v>
      </c>
      <c r="V17" s="408">
        <v>8</v>
      </c>
      <c r="W17" s="413">
        <v>7</v>
      </c>
      <c r="X17" s="71">
        <f>SUM(S17:W17)</f>
        <v>142</v>
      </c>
    </row>
    <row r="18" spans="1:24" ht="15" customHeight="1" x14ac:dyDescent="0.25">
      <c r="A18" s="36">
        <v>13</v>
      </c>
      <c r="B18" s="15" t="s">
        <v>1</v>
      </c>
      <c r="C18" s="57" t="s">
        <v>137</v>
      </c>
      <c r="D18" s="327">
        <v>6</v>
      </c>
      <c r="E18" s="155">
        <v>81.7</v>
      </c>
      <c r="F18" s="140">
        <v>64.319999999999993</v>
      </c>
      <c r="G18" s="327">
        <v>2</v>
      </c>
      <c r="H18" s="155">
        <v>75</v>
      </c>
      <c r="I18" s="140">
        <v>60.84</v>
      </c>
      <c r="J18" s="327">
        <v>6</v>
      </c>
      <c r="K18" s="155">
        <v>70</v>
      </c>
      <c r="L18" s="140">
        <v>62.17</v>
      </c>
      <c r="M18" s="435">
        <v>4</v>
      </c>
      <c r="N18" s="155">
        <v>49</v>
      </c>
      <c r="O18" s="435">
        <v>58.89</v>
      </c>
      <c r="P18" s="327">
        <v>7</v>
      </c>
      <c r="Q18" s="155">
        <v>54.9</v>
      </c>
      <c r="R18" s="435">
        <v>56.57</v>
      </c>
      <c r="S18" s="565">
        <v>6</v>
      </c>
      <c r="T18" s="845">
        <v>9</v>
      </c>
      <c r="U18" s="458">
        <v>22</v>
      </c>
      <c r="V18" s="408">
        <v>63</v>
      </c>
      <c r="W18" s="413">
        <v>46</v>
      </c>
      <c r="X18" s="71">
        <f>SUM(S18:W18)</f>
        <v>146</v>
      </c>
    </row>
    <row r="19" spans="1:24" ht="15" customHeight="1" x14ac:dyDescent="0.25">
      <c r="A19" s="36">
        <v>14</v>
      </c>
      <c r="B19" s="15" t="s">
        <v>13</v>
      </c>
      <c r="C19" s="58" t="s">
        <v>16</v>
      </c>
      <c r="D19" s="335">
        <v>3</v>
      </c>
      <c r="E19" s="340">
        <v>63.3</v>
      </c>
      <c r="F19" s="144">
        <v>64.319999999999993</v>
      </c>
      <c r="G19" s="335">
        <v>6</v>
      </c>
      <c r="H19" s="340">
        <v>94.2</v>
      </c>
      <c r="I19" s="144">
        <v>60.84</v>
      </c>
      <c r="J19" s="335">
        <v>4</v>
      </c>
      <c r="K19" s="340">
        <v>70</v>
      </c>
      <c r="L19" s="144">
        <v>62.17</v>
      </c>
      <c r="M19" s="439">
        <v>4</v>
      </c>
      <c r="N19" s="340">
        <v>49</v>
      </c>
      <c r="O19" s="439">
        <v>58.89</v>
      </c>
      <c r="P19" s="335">
        <v>6</v>
      </c>
      <c r="Q19" s="340">
        <v>61.8</v>
      </c>
      <c r="R19" s="439">
        <v>56.57</v>
      </c>
      <c r="S19" s="569">
        <v>38</v>
      </c>
      <c r="T19" s="846">
        <v>1</v>
      </c>
      <c r="U19" s="458">
        <v>20</v>
      </c>
      <c r="V19" s="408">
        <v>60</v>
      </c>
      <c r="W19" s="413">
        <v>29</v>
      </c>
      <c r="X19" s="71">
        <f>SUM(S19:W19)</f>
        <v>148</v>
      </c>
    </row>
    <row r="20" spans="1:24" ht="15" customHeight="1" x14ac:dyDescent="0.25">
      <c r="A20" s="36">
        <v>15</v>
      </c>
      <c r="B20" s="15" t="s">
        <v>13</v>
      </c>
      <c r="C20" s="233" t="s">
        <v>59</v>
      </c>
      <c r="D20" s="545">
        <v>24</v>
      </c>
      <c r="E20" s="547">
        <v>66.2</v>
      </c>
      <c r="F20" s="549">
        <v>64.319999999999993</v>
      </c>
      <c r="G20" s="545">
        <v>25</v>
      </c>
      <c r="H20" s="547">
        <v>62</v>
      </c>
      <c r="I20" s="549">
        <v>60.84</v>
      </c>
      <c r="J20" s="545">
        <v>24</v>
      </c>
      <c r="K20" s="547">
        <v>71.8</v>
      </c>
      <c r="L20" s="549">
        <v>62.17</v>
      </c>
      <c r="M20" s="529">
        <v>20</v>
      </c>
      <c r="N20" s="547">
        <v>54.8</v>
      </c>
      <c r="O20" s="529">
        <v>58.89</v>
      </c>
      <c r="P20" s="545">
        <v>14</v>
      </c>
      <c r="Q20" s="547">
        <v>60</v>
      </c>
      <c r="R20" s="529">
        <v>56.57</v>
      </c>
      <c r="S20" s="575">
        <v>29</v>
      </c>
      <c r="T20" s="848">
        <v>28</v>
      </c>
      <c r="U20" s="458">
        <v>18</v>
      </c>
      <c r="V20" s="408">
        <v>42</v>
      </c>
      <c r="W20" s="413">
        <v>32</v>
      </c>
      <c r="X20" s="71">
        <f>SUM(S20:W20)</f>
        <v>149</v>
      </c>
    </row>
    <row r="21" spans="1:24" ht="15" customHeight="1" x14ac:dyDescent="0.25">
      <c r="A21" s="36">
        <v>16</v>
      </c>
      <c r="B21" s="15" t="s">
        <v>13</v>
      </c>
      <c r="C21" s="556" t="s">
        <v>176</v>
      </c>
      <c r="D21" s="253">
        <v>1</v>
      </c>
      <c r="E21" s="154">
        <v>48</v>
      </c>
      <c r="F21" s="143">
        <v>64.319999999999993</v>
      </c>
      <c r="G21" s="253">
        <v>8</v>
      </c>
      <c r="H21" s="154">
        <v>67.400000000000006</v>
      </c>
      <c r="I21" s="143">
        <v>60.84</v>
      </c>
      <c r="J21" s="253">
        <v>3</v>
      </c>
      <c r="K21" s="154">
        <v>54.7</v>
      </c>
      <c r="L21" s="143">
        <v>62.17</v>
      </c>
      <c r="M21" s="440">
        <v>3</v>
      </c>
      <c r="N21" s="154">
        <v>75.3</v>
      </c>
      <c r="O21" s="440">
        <v>58.89</v>
      </c>
      <c r="P21" s="253">
        <v>1</v>
      </c>
      <c r="Q21" s="154">
        <v>80</v>
      </c>
      <c r="R21" s="440">
        <v>56.57</v>
      </c>
      <c r="S21" s="567">
        <v>73</v>
      </c>
      <c r="T21" s="841">
        <v>18</v>
      </c>
      <c r="U21" s="458">
        <v>47</v>
      </c>
      <c r="V21" s="408">
        <v>6</v>
      </c>
      <c r="W21" s="413">
        <v>5</v>
      </c>
      <c r="X21" s="71">
        <f>SUM(S21:W21)</f>
        <v>149</v>
      </c>
    </row>
    <row r="22" spans="1:24" ht="15" customHeight="1" x14ac:dyDescent="0.25">
      <c r="A22" s="36">
        <v>17</v>
      </c>
      <c r="B22" s="15" t="s">
        <v>1</v>
      </c>
      <c r="C22" s="556" t="s">
        <v>181</v>
      </c>
      <c r="D22" s="253">
        <v>5</v>
      </c>
      <c r="E22" s="154">
        <v>66.599999999999994</v>
      </c>
      <c r="F22" s="143">
        <v>64.319999999999993</v>
      </c>
      <c r="G22" s="253">
        <v>6</v>
      </c>
      <c r="H22" s="154">
        <v>55.3</v>
      </c>
      <c r="I22" s="143">
        <v>60.84</v>
      </c>
      <c r="J22" s="253">
        <v>2</v>
      </c>
      <c r="K22" s="154">
        <v>84.5</v>
      </c>
      <c r="L22" s="143">
        <v>62.17</v>
      </c>
      <c r="M22" s="440">
        <v>5</v>
      </c>
      <c r="N22" s="154">
        <v>65</v>
      </c>
      <c r="O22" s="440">
        <v>58.89</v>
      </c>
      <c r="P22" s="253">
        <v>3</v>
      </c>
      <c r="Q22" s="154">
        <v>51.3</v>
      </c>
      <c r="R22" s="440">
        <v>56.57</v>
      </c>
      <c r="S22" s="567">
        <v>28</v>
      </c>
      <c r="T22" s="841">
        <v>45</v>
      </c>
      <c r="U22" s="458">
        <v>5</v>
      </c>
      <c r="V22" s="408">
        <v>21</v>
      </c>
      <c r="W22" s="413">
        <v>53</v>
      </c>
      <c r="X22" s="71">
        <f>SUM(S22:W22)</f>
        <v>152</v>
      </c>
    </row>
    <row r="23" spans="1:24" ht="15" customHeight="1" x14ac:dyDescent="0.25">
      <c r="A23" s="36">
        <v>18</v>
      </c>
      <c r="B23" s="15" t="s">
        <v>11</v>
      </c>
      <c r="C23" s="544" t="s">
        <v>165</v>
      </c>
      <c r="D23" s="331">
        <v>7</v>
      </c>
      <c r="E23" s="346">
        <v>58.2</v>
      </c>
      <c r="F23" s="332">
        <v>64.319999999999993</v>
      </c>
      <c r="G23" s="331">
        <v>6</v>
      </c>
      <c r="H23" s="346">
        <v>53.2</v>
      </c>
      <c r="I23" s="332">
        <v>60.84</v>
      </c>
      <c r="J23" s="331">
        <v>6</v>
      </c>
      <c r="K23" s="346">
        <v>57.5</v>
      </c>
      <c r="L23" s="332">
        <v>62.17</v>
      </c>
      <c r="M23" s="444">
        <v>1</v>
      </c>
      <c r="N23" s="346">
        <v>78</v>
      </c>
      <c r="O23" s="444">
        <v>58.89</v>
      </c>
      <c r="P23" s="331">
        <v>6</v>
      </c>
      <c r="Q23" s="346">
        <v>63.3</v>
      </c>
      <c r="R23" s="834">
        <v>56.57</v>
      </c>
      <c r="S23" s="576">
        <v>45</v>
      </c>
      <c r="T23" s="851">
        <v>47</v>
      </c>
      <c r="U23" s="458">
        <v>38</v>
      </c>
      <c r="V23" s="408">
        <v>2</v>
      </c>
      <c r="W23" s="413">
        <v>20</v>
      </c>
      <c r="X23" s="71">
        <f>SUM(S23:W23)</f>
        <v>152</v>
      </c>
    </row>
    <row r="24" spans="1:24" ht="15" customHeight="1" x14ac:dyDescent="0.25">
      <c r="A24" s="36">
        <v>19</v>
      </c>
      <c r="B24" s="15" t="s">
        <v>1</v>
      </c>
      <c r="C24" s="61" t="s">
        <v>89</v>
      </c>
      <c r="D24" s="157">
        <v>13</v>
      </c>
      <c r="E24" s="55">
        <v>66</v>
      </c>
      <c r="F24" s="139">
        <v>64.319999999999993</v>
      </c>
      <c r="G24" s="157">
        <v>22</v>
      </c>
      <c r="H24" s="55">
        <v>61</v>
      </c>
      <c r="I24" s="139">
        <v>60.84</v>
      </c>
      <c r="J24" s="157">
        <v>4</v>
      </c>
      <c r="K24" s="55">
        <v>59</v>
      </c>
      <c r="L24" s="139">
        <v>62.17</v>
      </c>
      <c r="M24" s="437">
        <v>11</v>
      </c>
      <c r="N24" s="55">
        <v>63</v>
      </c>
      <c r="O24" s="437">
        <v>58.89</v>
      </c>
      <c r="P24" s="157">
        <v>16</v>
      </c>
      <c r="Q24" s="55">
        <v>61</v>
      </c>
      <c r="R24" s="829">
        <v>56.57</v>
      </c>
      <c r="S24" s="567">
        <v>32</v>
      </c>
      <c r="T24" s="841">
        <v>32</v>
      </c>
      <c r="U24" s="458">
        <v>37</v>
      </c>
      <c r="V24" s="408">
        <v>23</v>
      </c>
      <c r="W24" s="413">
        <v>30</v>
      </c>
      <c r="X24" s="71">
        <f>SUM(S24:W24)</f>
        <v>154</v>
      </c>
    </row>
    <row r="25" spans="1:24" ht="15" customHeight="1" thickBot="1" x14ac:dyDescent="0.3">
      <c r="A25" s="39">
        <v>20</v>
      </c>
      <c r="B25" s="19" t="s">
        <v>1</v>
      </c>
      <c r="C25" s="418" t="s">
        <v>8</v>
      </c>
      <c r="D25" s="337">
        <v>50</v>
      </c>
      <c r="E25" s="90">
        <v>70.2</v>
      </c>
      <c r="F25" s="338">
        <v>64.319999999999993</v>
      </c>
      <c r="G25" s="337">
        <v>27</v>
      </c>
      <c r="H25" s="90">
        <v>61.4</v>
      </c>
      <c r="I25" s="338">
        <v>60.84</v>
      </c>
      <c r="J25" s="337">
        <v>24</v>
      </c>
      <c r="K25" s="90">
        <v>56.833333333333336</v>
      </c>
      <c r="L25" s="338">
        <v>62.17</v>
      </c>
      <c r="M25" s="446">
        <v>22</v>
      </c>
      <c r="N25" s="90">
        <v>63</v>
      </c>
      <c r="O25" s="446">
        <v>58.89</v>
      </c>
      <c r="P25" s="337">
        <v>27</v>
      </c>
      <c r="Q25" s="90">
        <v>55</v>
      </c>
      <c r="R25" s="446">
        <v>56.57</v>
      </c>
      <c r="S25" s="583">
        <v>19</v>
      </c>
      <c r="T25" s="850">
        <v>31</v>
      </c>
      <c r="U25" s="460">
        <v>41</v>
      </c>
      <c r="V25" s="409">
        <v>24</v>
      </c>
      <c r="W25" s="415">
        <v>45</v>
      </c>
      <c r="X25" s="73">
        <f>SUM(S25:W25)</f>
        <v>160</v>
      </c>
    </row>
    <row r="26" spans="1:24" ht="15" customHeight="1" x14ac:dyDescent="0.25">
      <c r="A26" s="35">
        <v>21</v>
      </c>
      <c r="B26" s="29" t="s">
        <v>1</v>
      </c>
      <c r="C26" s="581" t="s">
        <v>154</v>
      </c>
      <c r="D26" s="258">
        <v>9</v>
      </c>
      <c r="E26" s="147">
        <v>72</v>
      </c>
      <c r="F26" s="134">
        <v>64.319999999999993</v>
      </c>
      <c r="G26" s="258">
        <v>4</v>
      </c>
      <c r="H26" s="147">
        <v>36</v>
      </c>
      <c r="I26" s="134">
        <v>60.84</v>
      </c>
      <c r="J26" s="258">
        <v>7</v>
      </c>
      <c r="K26" s="147">
        <v>72.571428571428569</v>
      </c>
      <c r="L26" s="134">
        <v>62.17</v>
      </c>
      <c r="M26" s="434">
        <v>4</v>
      </c>
      <c r="N26" s="147">
        <v>57.6</v>
      </c>
      <c r="O26" s="434">
        <v>58.89</v>
      </c>
      <c r="P26" s="258">
        <v>10</v>
      </c>
      <c r="Q26" s="147">
        <v>66</v>
      </c>
      <c r="R26" s="434">
        <v>56.57</v>
      </c>
      <c r="S26" s="567">
        <v>16</v>
      </c>
      <c r="T26" s="841">
        <v>84</v>
      </c>
      <c r="U26" s="458">
        <v>17</v>
      </c>
      <c r="V26" s="408">
        <v>32</v>
      </c>
      <c r="W26" s="413">
        <v>13</v>
      </c>
      <c r="X26" s="74">
        <f>SUM(S26:W26)</f>
        <v>162</v>
      </c>
    </row>
    <row r="27" spans="1:24" ht="15" customHeight="1" x14ac:dyDescent="0.25">
      <c r="A27" s="36">
        <v>22</v>
      </c>
      <c r="B27" s="15" t="s">
        <v>13</v>
      </c>
      <c r="C27" s="557" t="s">
        <v>175</v>
      </c>
      <c r="D27" s="331">
        <v>3</v>
      </c>
      <c r="E27" s="346">
        <v>81.3</v>
      </c>
      <c r="F27" s="332">
        <v>64.319999999999993</v>
      </c>
      <c r="G27" s="331">
        <v>2</v>
      </c>
      <c r="H27" s="346">
        <v>33</v>
      </c>
      <c r="I27" s="332">
        <v>60.84</v>
      </c>
      <c r="J27" s="331">
        <v>2</v>
      </c>
      <c r="K27" s="346">
        <v>77</v>
      </c>
      <c r="L27" s="332">
        <v>62.17</v>
      </c>
      <c r="M27" s="444">
        <v>7</v>
      </c>
      <c r="N27" s="346">
        <v>58.7</v>
      </c>
      <c r="O27" s="444">
        <v>58.89</v>
      </c>
      <c r="P27" s="331">
        <v>5</v>
      </c>
      <c r="Q27" s="346">
        <v>62.2</v>
      </c>
      <c r="R27" s="834">
        <v>56.57</v>
      </c>
      <c r="S27" s="576">
        <v>7</v>
      </c>
      <c r="T27" s="851">
        <v>86</v>
      </c>
      <c r="U27" s="458">
        <v>12</v>
      </c>
      <c r="V27" s="408">
        <v>30</v>
      </c>
      <c r="W27" s="413">
        <v>28</v>
      </c>
      <c r="X27" s="71">
        <f>SUM(S27:W27)</f>
        <v>163</v>
      </c>
    </row>
    <row r="28" spans="1:24" ht="15" customHeight="1" x14ac:dyDescent="0.25">
      <c r="A28" s="36">
        <v>23</v>
      </c>
      <c r="B28" s="15" t="s">
        <v>0</v>
      </c>
      <c r="C28" s="61" t="s">
        <v>52</v>
      </c>
      <c r="D28" s="157">
        <v>12</v>
      </c>
      <c r="E28" s="55">
        <v>61.6</v>
      </c>
      <c r="F28" s="139">
        <v>64.319999999999993</v>
      </c>
      <c r="G28" s="157">
        <v>12</v>
      </c>
      <c r="H28" s="55">
        <v>61.5</v>
      </c>
      <c r="I28" s="139">
        <v>60.84</v>
      </c>
      <c r="J28" s="157">
        <v>10</v>
      </c>
      <c r="K28" s="55">
        <v>62.1</v>
      </c>
      <c r="L28" s="139">
        <v>62.17</v>
      </c>
      <c r="M28" s="437">
        <v>10</v>
      </c>
      <c r="N28" s="55">
        <v>63.6</v>
      </c>
      <c r="O28" s="437">
        <v>58.89</v>
      </c>
      <c r="P28" s="157">
        <v>12</v>
      </c>
      <c r="Q28" s="55">
        <v>57.083333333333336</v>
      </c>
      <c r="R28" s="829">
        <v>56.57</v>
      </c>
      <c r="S28" s="567">
        <v>39</v>
      </c>
      <c r="T28" s="841">
        <v>30</v>
      </c>
      <c r="U28" s="458">
        <v>32</v>
      </c>
      <c r="V28" s="408">
        <v>22</v>
      </c>
      <c r="W28" s="413">
        <v>40</v>
      </c>
      <c r="X28" s="71">
        <f>SUM(S28:W28)</f>
        <v>163</v>
      </c>
    </row>
    <row r="29" spans="1:24" ht="15" customHeight="1" x14ac:dyDescent="0.25">
      <c r="A29" s="36">
        <v>24</v>
      </c>
      <c r="B29" s="15" t="s">
        <v>19</v>
      </c>
      <c r="C29" s="61" t="s">
        <v>39</v>
      </c>
      <c r="D29" s="253">
        <v>5</v>
      </c>
      <c r="E29" s="154">
        <v>82.2</v>
      </c>
      <c r="F29" s="143">
        <v>64.319999999999993</v>
      </c>
      <c r="G29" s="253">
        <v>6</v>
      </c>
      <c r="H29" s="154">
        <v>45.2</v>
      </c>
      <c r="I29" s="143">
        <v>60.84</v>
      </c>
      <c r="J29" s="253">
        <v>4</v>
      </c>
      <c r="K29" s="154">
        <v>81</v>
      </c>
      <c r="L29" s="143">
        <v>62.17</v>
      </c>
      <c r="M29" s="440">
        <v>9</v>
      </c>
      <c r="N29" s="154">
        <v>45.4</v>
      </c>
      <c r="O29" s="440">
        <v>58.89</v>
      </c>
      <c r="P29" s="253">
        <v>7</v>
      </c>
      <c r="Q29" s="154">
        <v>62.9</v>
      </c>
      <c r="R29" s="440">
        <v>56.57</v>
      </c>
      <c r="S29" s="567">
        <v>5</v>
      </c>
      <c r="T29" s="841">
        <v>68</v>
      </c>
      <c r="U29" s="458">
        <v>7</v>
      </c>
      <c r="V29" s="408">
        <v>68</v>
      </c>
      <c r="W29" s="413">
        <v>25</v>
      </c>
      <c r="X29" s="71">
        <f>SUM(S29:W29)</f>
        <v>173</v>
      </c>
    </row>
    <row r="30" spans="1:24" ht="15" customHeight="1" x14ac:dyDescent="0.25">
      <c r="A30" s="36">
        <v>25</v>
      </c>
      <c r="B30" s="15" t="s">
        <v>0</v>
      </c>
      <c r="C30" s="58" t="s">
        <v>58</v>
      </c>
      <c r="D30" s="326">
        <v>8</v>
      </c>
      <c r="E30" s="256">
        <v>66.12</v>
      </c>
      <c r="F30" s="137">
        <v>64.319999999999993</v>
      </c>
      <c r="G30" s="326">
        <v>6</v>
      </c>
      <c r="H30" s="256">
        <v>44.833333333333336</v>
      </c>
      <c r="I30" s="137">
        <v>60.84</v>
      </c>
      <c r="J30" s="326">
        <v>10</v>
      </c>
      <c r="K30" s="256">
        <v>64.8</v>
      </c>
      <c r="L30" s="137">
        <v>62.17</v>
      </c>
      <c r="M30" s="442">
        <v>9</v>
      </c>
      <c r="N30" s="256">
        <v>56.222222222222221</v>
      </c>
      <c r="O30" s="442">
        <v>58.89</v>
      </c>
      <c r="P30" s="326">
        <v>8</v>
      </c>
      <c r="Q30" s="256">
        <v>64.125</v>
      </c>
      <c r="R30" s="828">
        <v>56.57</v>
      </c>
      <c r="S30" s="569">
        <v>30</v>
      </c>
      <c r="T30" s="846">
        <v>69</v>
      </c>
      <c r="U30" s="458">
        <v>28</v>
      </c>
      <c r="V30" s="408">
        <v>38</v>
      </c>
      <c r="W30" s="413">
        <v>16</v>
      </c>
      <c r="X30" s="71">
        <f>SUM(S30:W30)</f>
        <v>181</v>
      </c>
    </row>
    <row r="31" spans="1:24" ht="15" customHeight="1" x14ac:dyDescent="0.25">
      <c r="A31" s="36">
        <v>26</v>
      </c>
      <c r="B31" s="15" t="s">
        <v>0</v>
      </c>
      <c r="C31" s="150" t="s">
        <v>108</v>
      </c>
      <c r="D31" s="420">
        <v>19</v>
      </c>
      <c r="E31" s="423">
        <v>52.9</v>
      </c>
      <c r="F31" s="426">
        <v>64.319999999999993</v>
      </c>
      <c r="G31" s="420">
        <v>15</v>
      </c>
      <c r="H31" s="423">
        <v>65.333333333333329</v>
      </c>
      <c r="I31" s="426">
        <v>60.84</v>
      </c>
      <c r="J31" s="420">
        <v>26</v>
      </c>
      <c r="K31" s="423">
        <v>56</v>
      </c>
      <c r="L31" s="426">
        <v>62.17</v>
      </c>
      <c r="M31" s="449">
        <v>7</v>
      </c>
      <c r="N31" s="423">
        <v>60.285714285714285</v>
      </c>
      <c r="O31" s="449">
        <v>58.89</v>
      </c>
      <c r="P31" s="420">
        <v>25</v>
      </c>
      <c r="Q31" s="423">
        <v>59.64</v>
      </c>
      <c r="R31" s="833">
        <v>56.57</v>
      </c>
      <c r="S31" s="582">
        <v>59</v>
      </c>
      <c r="T31" s="849">
        <v>19</v>
      </c>
      <c r="U31" s="458">
        <v>44</v>
      </c>
      <c r="V31" s="408">
        <v>27</v>
      </c>
      <c r="W31" s="413">
        <v>33</v>
      </c>
      <c r="X31" s="71">
        <f>SUM(S31:W31)</f>
        <v>182</v>
      </c>
    </row>
    <row r="32" spans="1:24" ht="15" customHeight="1" x14ac:dyDescent="0.25">
      <c r="A32" s="36">
        <v>27</v>
      </c>
      <c r="B32" s="15" t="s">
        <v>31</v>
      </c>
      <c r="C32" s="57" t="s">
        <v>43</v>
      </c>
      <c r="D32" s="327">
        <v>1</v>
      </c>
      <c r="E32" s="155">
        <v>99</v>
      </c>
      <c r="F32" s="140">
        <v>64.319999999999993</v>
      </c>
      <c r="G32" s="327">
        <v>14</v>
      </c>
      <c r="H32" s="155">
        <v>41.142857142857146</v>
      </c>
      <c r="I32" s="140">
        <v>60.84</v>
      </c>
      <c r="J32" s="327">
        <v>11</v>
      </c>
      <c r="K32" s="155">
        <v>53</v>
      </c>
      <c r="L32" s="140">
        <v>62.17</v>
      </c>
      <c r="M32" s="435">
        <v>12</v>
      </c>
      <c r="N32" s="155">
        <v>58.5</v>
      </c>
      <c r="O32" s="435">
        <v>58.89</v>
      </c>
      <c r="P32" s="327">
        <v>14</v>
      </c>
      <c r="Q32" s="155">
        <v>63.214285714285715</v>
      </c>
      <c r="R32" s="435">
        <v>56.57</v>
      </c>
      <c r="S32" s="565">
        <v>1</v>
      </c>
      <c r="T32" s="845">
        <v>78</v>
      </c>
      <c r="U32" s="458">
        <v>55</v>
      </c>
      <c r="V32" s="408">
        <v>31</v>
      </c>
      <c r="W32" s="413">
        <v>21</v>
      </c>
      <c r="X32" s="71">
        <f>SUM(S32:W32)</f>
        <v>186</v>
      </c>
    </row>
    <row r="33" spans="1:24" ht="15" customHeight="1" x14ac:dyDescent="0.25">
      <c r="A33" s="36">
        <v>28</v>
      </c>
      <c r="B33" s="15" t="s">
        <v>31</v>
      </c>
      <c r="C33" s="61" t="s">
        <v>94</v>
      </c>
      <c r="D33" s="157">
        <v>1</v>
      </c>
      <c r="E33" s="55">
        <v>86</v>
      </c>
      <c r="F33" s="139">
        <v>64.319999999999993</v>
      </c>
      <c r="G33" s="157">
        <v>1</v>
      </c>
      <c r="H33" s="55">
        <v>86</v>
      </c>
      <c r="I33" s="139">
        <v>60.84</v>
      </c>
      <c r="J33" s="157"/>
      <c r="K33" s="55"/>
      <c r="L33" s="139">
        <v>62.17</v>
      </c>
      <c r="M33" s="437">
        <v>4</v>
      </c>
      <c r="N33" s="55">
        <v>56.5</v>
      </c>
      <c r="O33" s="437">
        <v>58.89</v>
      </c>
      <c r="P33" s="157">
        <v>4</v>
      </c>
      <c r="Q33" s="55">
        <v>47.25</v>
      </c>
      <c r="R33" s="829">
        <v>56.57</v>
      </c>
      <c r="S33" s="567">
        <v>3</v>
      </c>
      <c r="T33" s="841">
        <v>3</v>
      </c>
      <c r="U33" s="458">
        <v>88</v>
      </c>
      <c r="V33" s="408">
        <v>35</v>
      </c>
      <c r="W33" s="413">
        <v>58</v>
      </c>
      <c r="X33" s="71">
        <f>SUM(S33:W33)</f>
        <v>187</v>
      </c>
    </row>
    <row r="34" spans="1:24" ht="15" customHeight="1" x14ac:dyDescent="0.25">
      <c r="A34" s="36">
        <v>29</v>
      </c>
      <c r="B34" s="15" t="s">
        <v>19</v>
      </c>
      <c r="C34" s="60" t="s">
        <v>18</v>
      </c>
      <c r="D34" s="336">
        <v>6</v>
      </c>
      <c r="E34" s="341">
        <v>71.8</v>
      </c>
      <c r="F34" s="138">
        <v>64.319999999999993</v>
      </c>
      <c r="G34" s="336">
        <v>3</v>
      </c>
      <c r="H34" s="341">
        <v>57</v>
      </c>
      <c r="I34" s="138">
        <v>60.84</v>
      </c>
      <c r="J34" s="336">
        <v>1</v>
      </c>
      <c r="K34" s="341">
        <v>64</v>
      </c>
      <c r="L34" s="138">
        <v>62.17</v>
      </c>
      <c r="M34" s="470">
        <v>6</v>
      </c>
      <c r="N34" s="341">
        <v>48.8</v>
      </c>
      <c r="O34" s="470">
        <v>58.89</v>
      </c>
      <c r="P34" s="336">
        <v>4</v>
      </c>
      <c r="Q34" s="341">
        <v>57.8</v>
      </c>
      <c r="R34" s="830">
        <v>56.57</v>
      </c>
      <c r="S34" s="574">
        <v>17</v>
      </c>
      <c r="T34" s="852">
        <v>40</v>
      </c>
      <c r="U34" s="458">
        <v>30</v>
      </c>
      <c r="V34" s="408">
        <v>64</v>
      </c>
      <c r="W34" s="413">
        <v>37</v>
      </c>
      <c r="X34" s="71">
        <f>SUM(S34:W34)</f>
        <v>188</v>
      </c>
    </row>
    <row r="35" spans="1:24" ht="15" customHeight="1" thickBot="1" x14ac:dyDescent="0.3">
      <c r="A35" s="39">
        <v>30</v>
      </c>
      <c r="B35" s="19" t="s">
        <v>25</v>
      </c>
      <c r="C35" s="69" t="s">
        <v>29</v>
      </c>
      <c r="D35" s="328">
        <v>3</v>
      </c>
      <c r="E35" s="82">
        <v>74.599999999999994</v>
      </c>
      <c r="F35" s="141">
        <v>64.319999999999993</v>
      </c>
      <c r="G35" s="328">
        <v>11</v>
      </c>
      <c r="H35" s="82">
        <v>49</v>
      </c>
      <c r="I35" s="141">
        <v>60.84</v>
      </c>
      <c r="J35" s="328">
        <v>6</v>
      </c>
      <c r="K35" s="82">
        <v>75.3</v>
      </c>
      <c r="L35" s="141">
        <v>62.17</v>
      </c>
      <c r="M35" s="469">
        <v>7</v>
      </c>
      <c r="N35" s="82">
        <v>57</v>
      </c>
      <c r="O35" s="469">
        <v>58.89</v>
      </c>
      <c r="P35" s="328">
        <v>1</v>
      </c>
      <c r="Q35" s="82">
        <v>39</v>
      </c>
      <c r="R35" s="469">
        <v>56.57</v>
      </c>
      <c r="S35" s="578">
        <v>14</v>
      </c>
      <c r="T35" s="853">
        <v>60</v>
      </c>
      <c r="U35" s="459">
        <v>13</v>
      </c>
      <c r="V35" s="405">
        <v>34</v>
      </c>
      <c r="W35" s="414">
        <v>70</v>
      </c>
      <c r="X35" s="72">
        <f>SUM(S35:W35)</f>
        <v>191</v>
      </c>
    </row>
    <row r="36" spans="1:24" ht="15" customHeight="1" x14ac:dyDescent="0.25">
      <c r="A36" s="35">
        <v>31</v>
      </c>
      <c r="B36" s="29" t="s">
        <v>25</v>
      </c>
      <c r="C36" s="464" t="s">
        <v>145</v>
      </c>
      <c r="D36" s="879">
        <v>2</v>
      </c>
      <c r="E36" s="466">
        <v>59</v>
      </c>
      <c r="F36" s="884">
        <v>64.319999999999993</v>
      </c>
      <c r="G36" s="879">
        <v>8</v>
      </c>
      <c r="H36" s="466">
        <v>78</v>
      </c>
      <c r="I36" s="884">
        <v>60.84</v>
      </c>
      <c r="J36" s="879">
        <v>7</v>
      </c>
      <c r="K36" s="466">
        <v>57</v>
      </c>
      <c r="L36" s="884">
        <v>62.17</v>
      </c>
      <c r="M36" s="831"/>
      <c r="N36" s="466"/>
      <c r="O36" s="831">
        <v>58.89</v>
      </c>
      <c r="P36" s="879">
        <v>5</v>
      </c>
      <c r="Q36" s="466">
        <v>72</v>
      </c>
      <c r="R36" s="831">
        <v>56.57</v>
      </c>
      <c r="S36" s="573">
        <v>43</v>
      </c>
      <c r="T36" s="862">
        <v>7</v>
      </c>
      <c r="U36" s="456">
        <v>39</v>
      </c>
      <c r="V36" s="406">
        <v>95</v>
      </c>
      <c r="W36" s="411">
        <v>8</v>
      </c>
      <c r="X36" s="70">
        <f>SUM(S36:W36)</f>
        <v>192</v>
      </c>
    </row>
    <row r="37" spans="1:24" ht="15" customHeight="1" x14ac:dyDescent="0.25">
      <c r="A37" s="36">
        <v>32</v>
      </c>
      <c r="B37" s="15" t="s">
        <v>19</v>
      </c>
      <c r="C37" s="151" t="s">
        <v>23</v>
      </c>
      <c r="D37" s="329">
        <v>3</v>
      </c>
      <c r="E37" s="345">
        <v>55</v>
      </c>
      <c r="F37" s="330">
        <v>64.319999999999993</v>
      </c>
      <c r="G37" s="329">
        <v>2</v>
      </c>
      <c r="H37" s="345">
        <v>49</v>
      </c>
      <c r="I37" s="330">
        <v>60.84</v>
      </c>
      <c r="J37" s="329">
        <v>3</v>
      </c>
      <c r="K37" s="345">
        <v>64.7</v>
      </c>
      <c r="L37" s="330">
        <v>62.17</v>
      </c>
      <c r="M37" s="448">
        <v>2</v>
      </c>
      <c r="N37" s="345">
        <v>52</v>
      </c>
      <c r="O37" s="448">
        <v>58.89</v>
      </c>
      <c r="P37" s="329">
        <v>3</v>
      </c>
      <c r="Q37" s="345">
        <v>82.3</v>
      </c>
      <c r="R37" s="832">
        <v>56.57</v>
      </c>
      <c r="S37" s="568">
        <v>53</v>
      </c>
      <c r="T37" s="844">
        <v>61</v>
      </c>
      <c r="U37" s="458">
        <v>29</v>
      </c>
      <c r="V37" s="408">
        <v>51</v>
      </c>
      <c r="W37" s="413">
        <v>3</v>
      </c>
      <c r="X37" s="71">
        <f>SUM(S37:W37)</f>
        <v>197</v>
      </c>
    </row>
    <row r="38" spans="1:24" ht="15" customHeight="1" x14ac:dyDescent="0.25">
      <c r="A38" s="36">
        <v>33</v>
      </c>
      <c r="B38" s="15" t="s">
        <v>25</v>
      </c>
      <c r="C38" s="544" t="s">
        <v>144</v>
      </c>
      <c r="D38" s="254">
        <v>5</v>
      </c>
      <c r="E38" s="54">
        <v>89.4</v>
      </c>
      <c r="F38" s="136">
        <v>64.319999999999993</v>
      </c>
      <c r="G38" s="254">
        <v>5</v>
      </c>
      <c r="H38" s="54">
        <v>68.400000000000006</v>
      </c>
      <c r="I38" s="136">
        <v>60.84</v>
      </c>
      <c r="J38" s="254">
        <v>3</v>
      </c>
      <c r="K38" s="54">
        <v>53.7</v>
      </c>
      <c r="L38" s="136">
        <v>62.17</v>
      </c>
      <c r="M38" s="436">
        <v>5</v>
      </c>
      <c r="N38" s="54">
        <v>46</v>
      </c>
      <c r="O38" s="436">
        <v>58.89</v>
      </c>
      <c r="P38" s="254">
        <v>6</v>
      </c>
      <c r="Q38" s="54">
        <v>44.7</v>
      </c>
      <c r="R38" s="827">
        <v>56.57</v>
      </c>
      <c r="S38" s="565">
        <v>2</v>
      </c>
      <c r="T38" s="845">
        <v>16</v>
      </c>
      <c r="U38" s="458">
        <v>52</v>
      </c>
      <c r="V38" s="408">
        <v>66</v>
      </c>
      <c r="W38" s="413">
        <v>62</v>
      </c>
      <c r="X38" s="71">
        <f>SUM(S38:W38)</f>
        <v>198</v>
      </c>
    </row>
    <row r="39" spans="1:24" ht="15" customHeight="1" x14ac:dyDescent="0.25">
      <c r="A39" s="36">
        <v>34</v>
      </c>
      <c r="B39" s="15" t="s">
        <v>13</v>
      </c>
      <c r="C39" s="57" t="s">
        <v>125</v>
      </c>
      <c r="D39" s="254">
        <v>6</v>
      </c>
      <c r="E39" s="54">
        <v>69.3</v>
      </c>
      <c r="F39" s="136">
        <v>64.319999999999993</v>
      </c>
      <c r="G39" s="254">
        <v>4</v>
      </c>
      <c r="H39" s="54">
        <v>63</v>
      </c>
      <c r="I39" s="136">
        <v>60.84</v>
      </c>
      <c r="J39" s="254">
        <v>6</v>
      </c>
      <c r="K39" s="54">
        <v>54</v>
      </c>
      <c r="L39" s="136">
        <v>62.17</v>
      </c>
      <c r="M39" s="436">
        <v>3</v>
      </c>
      <c r="N39" s="54">
        <v>30.7</v>
      </c>
      <c r="O39" s="436">
        <v>58.89</v>
      </c>
      <c r="P39" s="254">
        <v>7</v>
      </c>
      <c r="Q39" s="54">
        <v>63.7</v>
      </c>
      <c r="R39" s="827">
        <v>56.57</v>
      </c>
      <c r="S39" s="565">
        <v>22</v>
      </c>
      <c r="T39" s="845">
        <v>25</v>
      </c>
      <c r="U39" s="458">
        <v>50</v>
      </c>
      <c r="V39" s="408">
        <v>83</v>
      </c>
      <c r="W39" s="413">
        <v>18</v>
      </c>
      <c r="X39" s="71">
        <f>SUM(S39:W39)</f>
        <v>198</v>
      </c>
    </row>
    <row r="40" spans="1:24" ht="15" customHeight="1" x14ac:dyDescent="0.25">
      <c r="A40" s="36">
        <v>35</v>
      </c>
      <c r="B40" s="15" t="s">
        <v>11</v>
      </c>
      <c r="C40" s="56" t="s">
        <v>149</v>
      </c>
      <c r="D40" s="334">
        <v>6</v>
      </c>
      <c r="E40" s="257">
        <v>64.7</v>
      </c>
      <c r="F40" s="142">
        <v>64.319999999999993</v>
      </c>
      <c r="G40" s="334">
        <v>9</v>
      </c>
      <c r="H40" s="257">
        <v>60.1</v>
      </c>
      <c r="I40" s="142">
        <v>60.84</v>
      </c>
      <c r="J40" s="334">
        <v>6</v>
      </c>
      <c r="K40" s="257">
        <v>42.2</v>
      </c>
      <c r="L40" s="142">
        <v>62.17</v>
      </c>
      <c r="M40" s="447">
        <v>4</v>
      </c>
      <c r="N40" s="257">
        <v>68</v>
      </c>
      <c r="O40" s="447">
        <v>58.89</v>
      </c>
      <c r="P40" s="334">
        <v>4</v>
      </c>
      <c r="Q40" s="257">
        <v>57</v>
      </c>
      <c r="R40" s="447">
        <v>56.57</v>
      </c>
      <c r="S40" s="570">
        <v>35</v>
      </c>
      <c r="T40" s="847">
        <v>33</v>
      </c>
      <c r="U40" s="458">
        <v>73</v>
      </c>
      <c r="V40" s="408">
        <v>17</v>
      </c>
      <c r="W40" s="413">
        <v>42</v>
      </c>
      <c r="X40" s="71">
        <f>SUM(S40:W40)</f>
        <v>200</v>
      </c>
    </row>
    <row r="41" spans="1:24" ht="15" customHeight="1" x14ac:dyDescent="0.25">
      <c r="A41" s="36">
        <v>36</v>
      </c>
      <c r="B41" s="15" t="s">
        <v>1</v>
      </c>
      <c r="C41" s="57" t="s">
        <v>112</v>
      </c>
      <c r="D41" s="254">
        <v>9</v>
      </c>
      <c r="E41" s="54">
        <v>51.3</v>
      </c>
      <c r="F41" s="136">
        <v>64.319999999999993</v>
      </c>
      <c r="G41" s="254">
        <v>5</v>
      </c>
      <c r="H41" s="54">
        <v>54</v>
      </c>
      <c r="I41" s="136">
        <v>60.84</v>
      </c>
      <c r="J41" s="254">
        <v>3</v>
      </c>
      <c r="K41" s="54">
        <v>51.333333333333336</v>
      </c>
      <c r="L41" s="136">
        <v>62.17</v>
      </c>
      <c r="M41" s="436">
        <v>6</v>
      </c>
      <c r="N41" s="54">
        <v>72</v>
      </c>
      <c r="O41" s="436">
        <v>58.89</v>
      </c>
      <c r="P41" s="254">
        <v>7</v>
      </c>
      <c r="Q41" s="54">
        <v>63.1</v>
      </c>
      <c r="R41" s="827">
        <v>56.57</v>
      </c>
      <c r="S41" s="565">
        <v>64</v>
      </c>
      <c r="T41" s="845">
        <v>46</v>
      </c>
      <c r="U41" s="458">
        <v>58</v>
      </c>
      <c r="V41" s="408">
        <v>10</v>
      </c>
      <c r="W41" s="413">
        <v>22</v>
      </c>
      <c r="X41" s="71">
        <f>SUM(S41:W41)</f>
        <v>200</v>
      </c>
    </row>
    <row r="42" spans="1:24" ht="15" customHeight="1" x14ac:dyDescent="0.25">
      <c r="A42" s="36">
        <v>37</v>
      </c>
      <c r="B42" s="15" t="s">
        <v>11</v>
      </c>
      <c r="C42" s="57" t="s">
        <v>50</v>
      </c>
      <c r="D42" s="254">
        <v>7</v>
      </c>
      <c r="E42" s="54">
        <v>45</v>
      </c>
      <c r="F42" s="136">
        <v>64.319999999999993</v>
      </c>
      <c r="G42" s="254">
        <v>4</v>
      </c>
      <c r="H42" s="54">
        <v>31</v>
      </c>
      <c r="I42" s="136">
        <v>60.84</v>
      </c>
      <c r="J42" s="254">
        <v>5</v>
      </c>
      <c r="K42" s="54">
        <v>79</v>
      </c>
      <c r="L42" s="136">
        <v>62.17</v>
      </c>
      <c r="M42" s="436">
        <v>3</v>
      </c>
      <c r="N42" s="54">
        <v>70</v>
      </c>
      <c r="O42" s="436">
        <v>58.89</v>
      </c>
      <c r="P42" s="254">
        <v>9</v>
      </c>
      <c r="Q42" s="54">
        <v>66.099999999999994</v>
      </c>
      <c r="R42" s="827">
        <v>56.57</v>
      </c>
      <c r="S42" s="565">
        <v>78</v>
      </c>
      <c r="T42" s="845">
        <v>90</v>
      </c>
      <c r="U42" s="458">
        <v>10</v>
      </c>
      <c r="V42" s="408">
        <v>13</v>
      </c>
      <c r="W42" s="413">
        <v>12</v>
      </c>
      <c r="X42" s="71">
        <f>SUM(S42:W42)</f>
        <v>203</v>
      </c>
    </row>
    <row r="43" spans="1:24" ht="15" customHeight="1" x14ac:dyDescent="0.25">
      <c r="A43" s="36">
        <v>38</v>
      </c>
      <c r="B43" s="15" t="s">
        <v>1</v>
      </c>
      <c r="C43" s="58" t="s">
        <v>91</v>
      </c>
      <c r="D43" s="326">
        <v>6</v>
      </c>
      <c r="E43" s="256">
        <v>50</v>
      </c>
      <c r="F43" s="137">
        <v>64.319999999999993</v>
      </c>
      <c r="G43" s="326">
        <v>9</v>
      </c>
      <c r="H43" s="256">
        <v>65</v>
      </c>
      <c r="I43" s="137">
        <v>60.84</v>
      </c>
      <c r="J43" s="326">
        <v>9</v>
      </c>
      <c r="K43" s="256">
        <v>53.777777777777779</v>
      </c>
      <c r="L43" s="137">
        <v>62.17</v>
      </c>
      <c r="M43" s="442">
        <v>6</v>
      </c>
      <c r="N43" s="256">
        <v>78</v>
      </c>
      <c r="O43" s="442">
        <v>58.89</v>
      </c>
      <c r="P43" s="326">
        <v>8</v>
      </c>
      <c r="Q43" s="256">
        <v>46.3</v>
      </c>
      <c r="R43" s="828">
        <v>56.57</v>
      </c>
      <c r="S43" s="569">
        <v>69</v>
      </c>
      <c r="T43" s="846">
        <v>21</v>
      </c>
      <c r="U43" s="458">
        <v>51</v>
      </c>
      <c r="V43" s="408">
        <v>3</v>
      </c>
      <c r="W43" s="413">
        <v>60</v>
      </c>
      <c r="X43" s="71">
        <f>SUM(S43:W43)</f>
        <v>204</v>
      </c>
    </row>
    <row r="44" spans="1:24" ht="15" customHeight="1" x14ac:dyDescent="0.25">
      <c r="A44" s="36">
        <v>39</v>
      </c>
      <c r="B44" s="15" t="s">
        <v>1</v>
      </c>
      <c r="C44" s="58" t="s">
        <v>62</v>
      </c>
      <c r="D44" s="326">
        <v>5</v>
      </c>
      <c r="E44" s="256">
        <v>51.4</v>
      </c>
      <c r="F44" s="137">
        <v>64.319999999999993</v>
      </c>
      <c r="G44" s="326">
        <v>10</v>
      </c>
      <c r="H44" s="256">
        <v>68.7</v>
      </c>
      <c r="I44" s="137">
        <v>60.84</v>
      </c>
      <c r="J44" s="326">
        <v>23</v>
      </c>
      <c r="K44" s="256">
        <v>68</v>
      </c>
      <c r="L44" s="137">
        <v>62.17</v>
      </c>
      <c r="M44" s="442">
        <v>8</v>
      </c>
      <c r="N44" s="256">
        <v>53.1</v>
      </c>
      <c r="O44" s="442">
        <v>58.89</v>
      </c>
      <c r="P44" s="326">
        <v>12</v>
      </c>
      <c r="Q44" s="256">
        <v>48</v>
      </c>
      <c r="R44" s="828">
        <v>56.57</v>
      </c>
      <c r="S44" s="569">
        <v>63</v>
      </c>
      <c r="T44" s="846">
        <v>15</v>
      </c>
      <c r="U44" s="458">
        <v>24</v>
      </c>
      <c r="V44" s="408">
        <v>46</v>
      </c>
      <c r="W44" s="413">
        <v>57</v>
      </c>
      <c r="X44" s="71">
        <f>SUM(S44:W44)</f>
        <v>205</v>
      </c>
    </row>
    <row r="45" spans="1:24" ht="15" customHeight="1" thickBot="1" x14ac:dyDescent="0.3">
      <c r="A45" s="39">
        <v>40</v>
      </c>
      <c r="B45" s="19" t="s">
        <v>1</v>
      </c>
      <c r="C45" s="876" t="s">
        <v>129</v>
      </c>
      <c r="D45" s="337">
        <v>7</v>
      </c>
      <c r="E45" s="90">
        <v>48.86</v>
      </c>
      <c r="F45" s="338">
        <v>64.319999999999993</v>
      </c>
      <c r="G45" s="337">
        <v>5</v>
      </c>
      <c r="H45" s="90">
        <v>52.8</v>
      </c>
      <c r="I45" s="338">
        <v>60.84</v>
      </c>
      <c r="J45" s="337">
        <v>9</v>
      </c>
      <c r="K45" s="90">
        <v>60.555555555555557</v>
      </c>
      <c r="L45" s="338">
        <v>62.17</v>
      </c>
      <c r="M45" s="446">
        <v>4</v>
      </c>
      <c r="N45" s="90">
        <v>52.8</v>
      </c>
      <c r="O45" s="446">
        <v>58.89</v>
      </c>
      <c r="P45" s="337">
        <v>2</v>
      </c>
      <c r="Q45" s="90">
        <v>83</v>
      </c>
      <c r="R45" s="446">
        <v>56.57</v>
      </c>
      <c r="S45" s="583">
        <v>71</v>
      </c>
      <c r="T45" s="850">
        <v>48</v>
      </c>
      <c r="U45" s="460">
        <v>36</v>
      </c>
      <c r="V45" s="409">
        <v>50</v>
      </c>
      <c r="W45" s="415">
        <v>2</v>
      </c>
      <c r="X45" s="73">
        <f>SUM(S45:W45)</f>
        <v>207</v>
      </c>
    </row>
    <row r="46" spans="1:24" ht="15" customHeight="1" x14ac:dyDescent="0.25">
      <c r="A46" s="35">
        <v>41</v>
      </c>
      <c r="B46" s="29" t="s">
        <v>11</v>
      </c>
      <c r="C46" s="79" t="s">
        <v>61</v>
      </c>
      <c r="D46" s="333">
        <v>9</v>
      </c>
      <c r="E46" s="80">
        <v>48.1</v>
      </c>
      <c r="F46" s="145">
        <v>64.319999999999993</v>
      </c>
      <c r="G46" s="333">
        <v>5</v>
      </c>
      <c r="H46" s="80">
        <v>60</v>
      </c>
      <c r="I46" s="145">
        <v>60.84</v>
      </c>
      <c r="J46" s="333">
        <v>4</v>
      </c>
      <c r="K46" s="80">
        <v>60.8</v>
      </c>
      <c r="L46" s="145">
        <v>62.17</v>
      </c>
      <c r="M46" s="441">
        <v>4</v>
      </c>
      <c r="N46" s="80">
        <v>70</v>
      </c>
      <c r="O46" s="441">
        <v>58.89</v>
      </c>
      <c r="P46" s="333">
        <v>5</v>
      </c>
      <c r="Q46" s="80">
        <v>51.6</v>
      </c>
      <c r="R46" s="441">
        <v>56.57</v>
      </c>
      <c r="S46" s="565">
        <v>72</v>
      </c>
      <c r="T46" s="845">
        <v>34</v>
      </c>
      <c r="U46" s="458">
        <v>35</v>
      </c>
      <c r="V46" s="408">
        <v>14</v>
      </c>
      <c r="W46" s="413">
        <v>52</v>
      </c>
      <c r="X46" s="74">
        <f>SUM(S46:W46)</f>
        <v>207</v>
      </c>
    </row>
    <row r="47" spans="1:24" ht="15" customHeight="1" x14ac:dyDescent="0.25">
      <c r="A47" s="36">
        <v>42</v>
      </c>
      <c r="B47" s="15" t="s">
        <v>13</v>
      </c>
      <c r="C47" s="61" t="s">
        <v>49</v>
      </c>
      <c r="D47" s="157">
        <v>10</v>
      </c>
      <c r="E47" s="55">
        <v>64.5</v>
      </c>
      <c r="F47" s="139">
        <v>64.319999999999993</v>
      </c>
      <c r="G47" s="157">
        <v>8</v>
      </c>
      <c r="H47" s="55">
        <v>56.9</v>
      </c>
      <c r="I47" s="139">
        <v>60.84</v>
      </c>
      <c r="J47" s="157">
        <v>11</v>
      </c>
      <c r="K47" s="55">
        <v>54.6</v>
      </c>
      <c r="L47" s="139">
        <v>62.17</v>
      </c>
      <c r="M47" s="437">
        <v>7</v>
      </c>
      <c r="N47" s="55">
        <v>51.42</v>
      </c>
      <c r="O47" s="437">
        <v>58.89</v>
      </c>
      <c r="P47" s="157">
        <v>13</v>
      </c>
      <c r="Q47" s="55">
        <v>60.5</v>
      </c>
      <c r="R47" s="829">
        <v>56.57</v>
      </c>
      <c r="S47" s="567">
        <v>36</v>
      </c>
      <c r="T47" s="841">
        <v>41</v>
      </c>
      <c r="U47" s="458">
        <v>48</v>
      </c>
      <c r="V47" s="408">
        <v>55</v>
      </c>
      <c r="W47" s="413">
        <v>31</v>
      </c>
      <c r="X47" s="71">
        <f>SUM(S47:W47)</f>
        <v>211</v>
      </c>
    </row>
    <row r="48" spans="1:24" ht="15" customHeight="1" x14ac:dyDescent="0.25">
      <c r="A48" s="36">
        <v>43</v>
      </c>
      <c r="B48" s="15" t="s">
        <v>1</v>
      </c>
      <c r="C48" s="343" t="s">
        <v>88</v>
      </c>
      <c r="D48" s="331">
        <v>21</v>
      </c>
      <c r="E48" s="346">
        <v>58</v>
      </c>
      <c r="F48" s="332">
        <v>64.319999999999993</v>
      </c>
      <c r="G48" s="331">
        <v>20</v>
      </c>
      <c r="H48" s="346">
        <v>65</v>
      </c>
      <c r="I48" s="332">
        <v>60.84</v>
      </c>
      <c r="J48" s="331">
        <v>6</v>
      </c>
      <c r="K48" s="346">
        <v>45.666666666666664</v>
      </c>
      <c r="L48" s="332">
        <v>62.17</v>
      </c>
      <c r="M48" s="444">
        <v>12</v>
      </c>
      <c r="N48" s="346">
        <v>62</v>
      </c>
      <c r="O48" s="444">
        <v>58.89</v>
      </c>
      <c r="P48" s="331">
        <v>21</v>
      </c>
      <c r="Q48" s="346">
        <v>51</v>
      </c>
      <c r="R48" s="834">
        <v>56.57</v>
      </c>
      <c r="S48" s="576">
        <v>47</v>
      </c>
      <c r="T48" s="851">
        <v>22</v>
      </c>
      <c r="U48" s="458">
        <v>69</v>
      </c>
      <c r="V48" s="408">
        <v>26</v>
      </c>
      <c r="W48" s="413">
        <v>54</v>
      </c>
      <c r="X48" s="71">
        <f>SUM(S48:W48)</f>
        <v>218</v>
      </c>
    </row>
    <row r="49" spans="1:24" ht="15" customHeight="1" x14ac:dyDescent="0.25">
      <c r="A49" s="36">
        <v>44</v>
      </c>
      <c r="B49" s="15" t="s">
        <v>13</v>
      </c>
      <c r="C49" s="342" t="s">
        <v>15</v>
      </c>
      <c r="D49" s="157">
        <v>4</v>
      </c>
      <c r="E49" s="55">
        <v>40.5</v>
      </c>
      <c r="F49" s="139">
        <v>64.319999999999993</v>
      </c>
      <c r="G49" s="157">
        <v>3</v>
      </c>
      <c r="H49" s="55">
        <v>65.3</v>
      </c>
      <c r="I49" s="139">
        <v>60.84</v>
      </c>
      <c r="J49" s="157">
        <v>1</v>
      </c>
      <c r="K49" s="55">
        <v>79</v>
      </c>
      <c r="L49" s="139">
        <v>62.17</v>
      </c>
      <c r="M49" s="437">
        <v>2</v>
      </c>
      <c r="N49" s="55">
        <v>57.5</v>
      </c>
      <c r="O49" s="437">
        <v>58.89</v>
      </c>
      <c r="P49" s="157">
        <v>4</v>
      </c>
      <c r="Q49" s="55">
        <v>28</v>
      </c>
      <c r="R49" s="829">
        <v>56.57</v>
      </c>
      <c r="S49" s="567">
        <v>82</v>
      </c>
      <c r="T49" s="841">
        <v>20</v>
      </c>
      <c r="U49" s="458">
        <v>9</v>
      </c>
      <c r="V49" s="408">
        <v>33</v>
      </c>
      <c r="W49" s="413">
        <v>80</v>
      </c>
      <c r="X49" s="71">
        <f>SUM(S49:W49)</f>
        <v>224</v>
      </c>
    </row>
    <row r="50" spans="1:24" ht="15" customHeight="1" x14ac:dyDescent="0.25">
      <c r="A50" s="36">
        <v>45</v>
      </c>
      <c r="B50" s="542" t="s">
        <v>31</v>
      </c>
      <c r="C50" s="61" t="s">
        <v>118</v>
      </c>
      <c r="D50" s="253">
        <v>4</v>
      </c>
      <c r="E50" s="154">
        <v>70</v>
      </c>
      <c r="F50" s="143">
        <v>64.319999999999993</v>
      </c>
      <c r="G50" s="253">
        <v>1</v>
      </c>
      <c r="H50" s="154">
        <v>62</v>
      </c>
      <c r="I50" s="143">
        <v>60.84</v>
      </c>
      <c r="J50" s="253">
        <v>3</v>
      </c>
      <c r="K50" s="154">
        <v>47</v>
      </c>
      <c r="L50" s="143">
        <v>62.17</v>
      </c>
      <c r="M50" s="440">
        <v>3</v>
      </c>
      <c r="N50" s="154">
        <v>40</v>
      </c>
      <c r="O50" s="440">
        <v>58.89</v>
      </c>
      <c r="P50" s="253">
        <v>3</v>
      </c>
      <c r="Q50" s="154">
        <v>57</v>
      </c>
      <c r="R50" s="440">
        <v>56.57</v>
      </c>
      <c r="S50" s="567">
        <v>20</v>
      </c>
      <c r="T50" s="841">
        <v>27</v>
      </c>
      <c r="U50" s="458">
        <v>63</v>
      </c>
      <c r="V50" s="408">
        <v>75</v>
      </c>
      <c r="W50" s="413">
        <v>41</v>
      </c>
      <c r="X50" s="71">
        <f>SUM(S50:W50)</f>
        <v>226</v>
      </c>
    </row>
    <row r="51" spans="1:24" ht="15" customHeight="1" x14ac:dyDescent="0.25">
      <c r="A51" s="36">
        <v>46</v>
      </c>
      <c r="B51" s="15" t="s">
        <v>1</v>
      </c>
      <c r="C51" s="57" t="s">
        <v>130</v>
      </c>
      <c r="D51" s="254">
        <v>10</v>
      </c>
      <c r="E51" s="54">
        <v>68.2</v>
      </c>
      <c r="F51" s="136">
        <v>64.319999999999993</v>
      </c>
      <c r="G51" s="254">
        <v>13</v>
      </c>
      <c r="H51" s="54">
        <v>49.3</v>
      </c>
      <c r="I51" s="136">
        <v>60.84</v>
      </c>
      <c r="J51" s="254">
        <v>10</v>
      </c>
      <c r="K51" s="54">
        <v>65.599999999999994</v>
      </c>
      <c r="L51" s="136">
        <v>62.17</v>
      </c>
      <c r="M51" s="436">
        <v>4</v>
      </c>
      <c r="N51" s="54">
        <v>45</v>
      </c>
      <c r="O51" s="436">
        <v>58.89</v>
      </c>
      <c r="P51" s="254">
        <v>7</v>
      </c>
      <c r="Q51" s="54">
        <v>49</v>
      </c>
      <c r="R51" s="827">
        <v>56.57</v>
      </c>
      <c r="S51" s="565">
        <v>26</v>
      </c>
      <c r="T51" s="845">
        <v>57</v>
      </c>
      <c r="U51" s="458">
        <v>26</v>
      </c>
      <c r="V51" s="408">
        <v>69</v>
      </c>
      <c r="W51" s="413">
        <v>56</v>
      </c>
      <c r="X51" s="71">
        <f>SUM(S51:W51)</f>
        <v>234</v>
      </c>
    </row>
    <row r="52" spans="1:24" ht="15" customHeight="1" x14ac:dyDescent="0.25">
      <c r="A52" s="36">
        <v>47</v>
      </c>
      <c r="B52" s="15" t="s">
        <v>1</v>
      </c>
      <c r="C52" s="57" t="s">
        <v>128</v>
      </c>
      <c r="D52" s="254">
        <v>3</v>
      </c>
      <c r="E52" s="54">
        <v>43</v>
      </c>
      <c r="F52" s="136">
        <v>64.319999999999993</v>
      </c>
      <c r="G52" s="254">
        <v>2</v>
      </c>
      <c r="H52" s="54">
        <v>52</v>
      </c>
      <c r="I52" s="136">
        <v>60.84</v>
      </c>
      <c r="J52" s="254">
        <v>2</v>
      </c>
      <c r="K52" s="54">
        <v>70</v>
      </c>
      <c r="L52" s="136">
        <v>62.17</v>
      </c>
      <c r="M52" s="436">
        <v>9</v>
      </c>
      <c r="N52" s="54">
        <v>72</v>
      </c>
      <c r="O52" s="436">
        <v>58.89</v>
      </c>
      <c r="P52" s="254">
        <v>2</v>
      </c>
      <c r="Q52" s="54">
        <v>36</v>
      </c>
      <c r="R52" s="827">
        <v>56.57</v>
      </c>
      <c r="S52" s="565">
        <v>80</v>
      </c>
      <c r="T52" s="845">
        <v>50</v>
      </c>
      <c r="U52" s="458">
        <v>21</v>
      </c>
      <c r="V52" s="408">
        <v>9</v>
      </c>
      <c r="W52" s="413">
        <v>74</v>
      </c>
      <c r="X52" s="71">
        <f>SUM(S52:W52)</f>
        <v>234</v>
      </c>
    </row>
    <row r="53" spans="1:24" ht="15" customHeight="1" x14ac:dyDescent="0.25">
      <c r="A53" s="36">
        <v>48</v>
      </c>
      <c r="B53" s="15" t="s">
        <v>1</v>
      </c>
      <c r="C53" s="56" t="s">
        <v>166</v>
      </c>
      <c r="D53" s="325">
        <v>12</v>
      </c>
      <c r="E53" s="339">
        <v>70.3</v>
      </c>
      <c r="F53" s="135">
        <v>64.319999999999993</v>
      </c>
      <c r="G53" s="325">
        <v>2</v>
      </c>
      <c r="H53" s="339">
        <v>63</v>
      </c>
      <c r="I53" s="135">
        <v>60.84</v>
      </c>
      <c r="J53" s="325">
        <v>9</v>
      </c>
      <c r="K53" s="339">
        <v>55.888888888888886</v>
      </c>
      <c r="L53" s="135">
        <v>62.17</v>
      </c>
      <c r="M53" s="443">
        <v>3</v>
      </c>
      <c r="N53" s="339">
        <v>40.700000000000003</v>
      </c>
      <c r="O53" s="443">
        <v>58.89</v>
      </c>
      <c r="P53" s="325">
        <v>4</v>
      </c>
      <c r="Q53" s="339">
        <v>26</v>
      </c>
      <c r="R53" s="826">
        <v>56.57</v>
      </c>
      <c r="S53" s="570">
        <v>18</v>
      </c>
      <c r="T53" s="847">
        <v>26</v>
      </c>
      <c r="U53" s="458">
        <v>45</v>
      </c>
      <c r="V53" s="408">
        <v>74</v>
      </c>
      <c r="W53" s="413">
        <v>81</v>
      </c>
      <c r="X53" s="71">
        <f>SUM(S53:W53)</f>
        <v>244</v>
      </c>
    </row>
    <row r="54" spans="1:24" ht="15" customHeight="1" x14ac:dyDescent="0.25">
      <c r="A54" s="36">
        <v>49</v>
      </c>
      <c r="B54" s="15" t="s">
        <v>25</v>
      </c>
      <c r="C54" s="151" t="s">
        <v>120</v>
      </c>
      <c r="D54" s="329">
        <v>6</v>
      </c>
      <c r="E54" s="345">
        <v>69.2</v>
      </c>
      <c r="F54" s="330">
        <v>64.319999999999993</v>
      </c>
      <c r="G54" s="329">
        <v>3</v>
      </c>
      <c r="H54" s="345">
        <v>59</v>
      </c>
      <c r="I54" s="330">
        <v>60.84</v>
      </c>
      <c r="J54" s="329">
        <v>2</v>
      </c>
      <c r="K54" s="345">
        <v>46.5</v>
      </c>
      <c r="L54" s="330">
        <v>62.17</v>
      </c>
      <c r="M54" s="448">
        <v>4</v>
      </c>
      <c r="N54" s="345">
        <v>54.5</v>
      </c>
      <c r="O54" s="448">
        <v>58.89</v>
      </c>
      <c r="P54" s="329">
        <v>3</v>
      </c>
      <c r="Q54" s="345">
        <v>34.299999999999997</v>
      </c>
      <c r="R54" s="832">
        <v>56.57</v>
      </c>
      <c r="S54" s="568">
        <v>23</v>
      </c>
      <c r="T54" s="844">
        <v>36</v>
      </c>
      <c r="U54" s="458">
        <v>68</v>
      </c>
      <c r="V54" s="408">
        <v>43</v>
      </c>
      <c r="W54" s="413">
        <v>77</v>
      </c>
      <c r="X54" s="71">
        <f>SUM(S54:W54)</f>
        <v>247</v>
      </c>
    </row>
    <row r="55" spans="1:24" ht="15" customHeight="1" thickBot="1" x14ac:dyDescent="0.3">
      <c r="A55" s="39">
        <v>50</v>
      </c>
      <c r="B55" s="19" t="s">
        <v>13</v>
      </c>
      <c r="C55" s="69" t="s">
        <v>113</v>
      </c>
      <c r="D55" s="328">
        <v>3</v>
      </c>
      <c r="E55" s="82">
        <v>55.3</v>
      </c>
      <c r="F55" s="141">
        <v>64.319999999999993</v>
      </c>
      <c r="G55" s="328">
        <v>1</v>
      </c>
      <c r="H55" s="82">
        <v>42</v>
      </c>
      <c r="I55" s="141">
        <v>60.84</v>
      </c>
      <c r="J55" s="328">
        <v>5</v>
      </c>
      <c r="K55" s="82">
        <v>75</v>
      </c>
      <c r="L55" s="141">
        <v>62.17</v>
      </c>
      <c r="M55" s="469">
        <v>4</v>
      </c>
      <c r="N55" s="82">
        <v>47</v>
      </c>
      <c r="O55" s="469">
        <v>58.89</v>
      </c>
      <c r="P55" s="328">
        <v>10</v>
      </c>
      <c r="Q55" s="82">
        <v>57</v>
      </c>
      <c r="R55" s="469">
        <v>56.57</v>
      </c>
      <c r="S55" s="578">
        <v>51</v>
      </c>
      <c r="T55" s="853">
        <v>76</v>
      </c>
      <c r="U55" s="459">
        <v>14</v>
      </c>
      <c r="V55" s="405">
        <v>65</v>
      </c>
      <c r="W55" s="414">
        <v>43</v>
      </c>
      <c r="X55" s="72">
        <f>SUM(S55:W55)</f>
        <v>249</v>
      </c>
    </row>
    <row r="56" spans="1:24" ht="15" customHeight="1" x14ac:dyDescent="0.25">
      <c r="A56" s="35">
        <v>51</v>
      </c>
      <c r="B56" s="29" t="s">
        <v>1</v>
      </c>
      <c r="C56" s="919" t="s">
        <v>132</v>
      </c>
      <c r="D56" s="924">
        <v>2</v>
      </c>
      <c r="E56" s="927">
        <v>78.5</v>
      </c>
      <c r="F56" s="929">
        <v>64.319999999999993</v>
      </c>
      <c r="G56" s="924">
        <v>4</v>
      </c>
      <c r="H56" s="927">
        <v>19</v>
      </c>
      <c r="I56" s="929">
        <v>60.84</v>
      </c>
      <c r="J56" s="924">
        <v>5</v>
      </c>
      <c r="K56" s="927">
        <v>40</v>
      </c>
      <c r="L56" s="929">
        <v>62.17</v>
      </c>
      <c r="M56" s="937">
        <v>3</v>
      </c>
      <c r="N56" s="927">
        <v>68.7</v>
      </c>
      <c r="O56" s="937">
        <v>58.89</v>
      </c>
      <c r="P56" s="924">
        <v>16</v>
      </c>
      <c r="Q56" s="927">
        <v>40.5</v>
      </c>
      <c r="R56" s="937">
        <v>56.57</v>
      </c>
      <c r="S56" s="941">
        <v>12</v>
      </c>
      <c r="T56" s="943">
        <v>94</v>
      </c>
      <c r="U56" s="456">
        <v>74</v>
      </c>
      <c r="V56" s="406">
        <v>16</v>
      </c>
      <c r="W56" s="411">
        <v>66</v>
      </c>
      <c r="X56" s="70">
        <f>SUM(S56:W56)</f>
        <v>262</v>
      </c>
    </row>
    <row r="57" spans="1:24" ht="15" customHeight="1" x14ac:dyDescent="0.25">
      <c r="A57" s="36">
        <v>52</v>
      </c>
      <c r="B57" s="15" t="s">
        <v>19</v>
      </c>
      <c r="C57" s="311" t="s">
        <v>122</v>
      </c>
      <c r="D57" s="560">
        <v>6</v>
      </c>
      <c r="E57" s="561">
        <v>58.2</v>
      </c>
      <c r="F57" s="562">
        <v>64.319999999999993</v>
      </c>
      <c r="G57" s="560">
        <v>5</v>
      </c>
      <c r="H57" s="561">
        <v>59.6</v>
      </c>
      <c r="I57" s="562">
        <v>60.84</v>
      </c>
      <c r="J57" s="560">
        <v>4</v>
      </c>
      <c r="K57" s="561">
        <v>32.5</v>
      </c>
      <c r="L57" s="562">
        <v>62.17</v>
      </c>
      <c r="M57" s="563">
        <v>4</v>
      </c>
      <c r="N57" s="561">
        <v>56</v>
      </c>
      <c r="O57" s="563">
        <v>58.89</v>
      </c>
      <c r="P57" s="560">
        <v>4</v>
      </c>
      <c r="Q57" s="561">
        <v>39.299999999999997</v>
      </c>
      <c r="R57" s="835">
        <v>56.57</v>
      </c>
      <c r="S57" s="571">
        <v>44</v>
      </c>
      <c r="T57" s="855">
        <v>35</v>
      </c>
      <c r="U57" s="458">
        <v>80</v>
      </c>
      <c r="V57" s="408">
        <v>39</v>
      </c>
      <c r="W57" s="413">
        <v>69</v>
      </c>
      <c r="X57" s="71">
        <f>SUM(S57:W57)</f>
        <v>267</v>
      </c>
    </row>
    <row r="58" spans="1:24" ht="15" customHeight="1" x14ac:dyDescent="0.25">
      <c r="A58" s="36">
        <v>53</v>
      </c>
      <c r="B58" s="15" t="s">
        <v>19</v>
      </c>
      <c r="C58" s="56" t="s">
        <v>123</v>
      </c>
      <c r="D58" s="325">
        <v>5</v>
      </c>
      <c r="E58" s="339">
        <v>57.8</v>
      </c>
      <c r="F58" s="135">
        <v>64.319999999999993</v>
      </c>
      <c r="G58" s="325">
        <v>4</v>
      </c>
      <c r="H58" s="339">
        <v>55.8</v>
      </c>
      <c r="I58" s="135">
        <v>60.84</v>
      </c>
      <c r="J58" s="325">
        <v>2</v>
      </c>
      <c r="K58" s="339">
        <v>18.5</v>
      </c>
      <c r="L58" s="135">
        <v>62.17</v>
      </c>
      <c r="M58" s="443">
        <v>12</v>
      </c>
      <c r="N58" s="339">
        <v>60</v>
      </c>
      <c r="O58" s="443">
        <v>58.89</v>
      </c>
      <c r="P58" s="325">
        <v>5</v>
      </c>
      <c r="Q58" s="339">
        <v>43.6</v>
      </c>
      <c r="R58" s="826">
        <v>56.57</v>
      </c>
      <c r="S58" s="570">
        <v>48</v>
      </c>
      <c r="T58" s="847">
        <v>42</v>
      </c>
      <c r="U58" s="458">
        <v>85</v>
      </c>
      <c r="V58" s="408">
        <v>29</v>
      </c>
      <c r="W58" s="413">
        <v>63</v>
      </c>
      <c r="X58" s="71">
        <f>SUM(S58:W58)</f>
        <v>267</v>
      </c>
    </row>
    <row r="59" spans="1:24" ht="15" customHeight="1" x14ac:dyDescent="0.25">
      <c r="A59" s="36">
        <v>54</v>
      </c>
      <c r="B59" s="15" t="s">
        <v>0</v>
      </c>
      <c r="C59" s="58" t="s">
        <v>35</v>
      </c>
      <c r="D59" s="335"/>
      <c r="E59" s="340"/>
      <c r="F59" s="144">
        <v>64.319999999999993</v>
      </c>
      <c r="G59" s="335">
        <v>2</v>
      </c>
      <c r="H59" s="340">
        <v>72.5</v>
      </c>
      <c r="I59" s="144">
        <v>60.84</v>
      </c>
      <c r="J59" s="335">
        <v>1</v>
      </c>
      <c r="K59" s="340">
        <v>88</v>
      </c>
      <c r="L59" s="144">
        <v>62.17</v>
      </c>
      <c r="M59" s="439">
        <v>3</v>
      </c>
      <c r="N59" s="340">
        <v>46</v>
      </c>
      <c r="O59" s="439">
        <v>58.89</v>
      </c>
      <c r="P59" s="335">
        <v>1</v>
      </c>
      <c r="Q59" s="340">
        <v>15</v>
      </c>
      <c r="R59" s="439">
        <v>56.57</v>
      </c>
      <c r="S59" s="569">
        <v>97</v>
      </c>
      <c r="T59" s="846">
        <v>13</v>
      </c>
      <c r="U59" s="458">
        <v>2</v>
      </c>
      <c r="V59" s="408">
        <v>67</v>
      </c>
      <c r="W59" s="413">
        <v>90</v>
      </c>
      <c r="X59" s="71">
        <f>SUM(S59:W59)</f>
        <v>269</v>
      </c>
    </row>
    <row r="60" spans="1:24" ht="15" customHeight="1" x14ac:dyDescent="0.25">
      <c r="A60" s="36">
        <v>55</v>
      </c>
      <c r="B60" s="15" t="s">
        <v>1</v>
      </c>
      <c r="C60" s="343" t="s">
        <v>92</v>
      </c>
      <c r="D60" s="465">
        <v>11</v>
      </c>
      <c r="E60" s="467">
        <v>57.7</v>
      </c>
      <c r="F60" s="468">
        <v>64.319999999999993</v>
      </c>
      <c r="G60" s="465">
        <v>16</v>
      </c>
      <c r="H60" s="467">
        <v>45.4</v>
      </c>
      <c r="I60" s="468">
        <v>60.84</v>
      </c>
      <c r="J60" s="465">
        <v>6</v>
      </c>
      <c r="K60" s="467">
        <v>53.5</v>
      </c>
      <c r="L60" s="468">
        <v>62.17</v>
      </c>
      <c r="M60" s="471">
        <v>15</v>
      </c>
      <c r="N60" s="467">
        <v>49.9</v>
      </c>
      <c r="O60" s="471">
        <v>58.89</v>
      </c>
      <c r="P60" s="465">
        <v>15</v>
      </c>
      <c r="Q60" s="467">
        <v>55.3</v>
      </c>
      <c r="R60" s="471">
        <v>56.57</v>
      </c>
      <c r="S60" s="863">
        <v>49</v>
      </c>
      <c r="T60" s="854">
        <v>67</v>
      </c>
      <c r="U60" s="457">
        <v>53</v>
      </c>
      <c r="V60" s="407">
        <v>59</v>
      </c>
      <c r="W60" s="412">
        <v>44</v>
      </c>
      <c r="X60" s="71">
        <f>SUM(S60:W60)</f>
        <v>272</v>
      </c>
    </row>
    <row r="61" spans="1:24" ht="15" customHeight="1" x14ac:dyDescent="0.25">
      <c r="A61" s="36">
        <v>56</v>
      </c>
      <c r="B61" s="15" t="s">
        <v>31</v>
      </c>
      <c r="C61" s="61" t="s">
        <v>117</v>
      </c>
      <c r="D61" s="157">
        <v>2</v>
      </c>
      <c r="E61" s="55">
        <v>36</v>
      </c>
      <c r="F61" s="139">
        <v>64.319999999999993</v>
      </c>
      <c r="G61" s="157">
        <v>5</v>
      </c>
      <c r="H61" s="55">
        <v>47.8</v>
      </c>
      <c r="I61" s="139">
        <v>60.84</v>
      </c>
      <c r="J61" s="157">
        <v>2</v>
      </c>
      <c r="K61" s="55">
        <v>86</v>
      </c>
      <c r="L61" s="139">
        <v>62.17</v>
      </c>
      <c r="M61" s="437">
        <v>5</v>
      </c>
      <c r="N61" s="55">
        <v>52.8</v>
      </c>
      <c r="O61" s="437">
        <v>58.89</v>
      </c>
      <c r="P61" s="157">
        <v>2</v>
      </c>
      <c r="Q61" s="55">
        <v>37.5</v>
      </c>
      <c r="R61" s="829">
        <v>56.57</v>
      </c>
      <c r="S61" s="566">
        <v>87</v>
      </c>
      <c r="T61" s="859">
        <v>63</v>
      </c>
      <c r="U61" s="458">
        <v>4</v>
      </c>
      <c r="V61" s="408">
        <v>49</v>
      </c>
      <c r="W61" s="413">
        <v>71</v>
      </c>
      <c r="X61" s="71">
        <f>SUM(S61:W61)</f>
        <v>274</v>
      </c>
    </row>
    <row r="62" spans="1:24" ht="15" customHeight="1" x14ac:dyDescent="0.25">
      <c r="A62" s="36">
        <v>57</v>
      </c>
      <c r="B62" s="15" t="s">
        <v>19</v>
      </c>
      <c r="C62" s="342" t="s">
        <v>93</v>
      </c>
      <c r="D62" s="907">
        <v>4</v>
      </c>
      <c r="E62" s="908">
        <v>49.5</v>
      </c>
      <c r="F62" s="909">
        <v>64.319999999999993</v>
      </c>
      <c r="G62" s="907">
        <v>4</v>
      </c>
      <c r="H62" s="908">
        <v>58</v>
      </c>
      <c r="I62" s="909">
        <v>60.84</v>
      </c>
      <c r="J62" s="907"/>
      <c r="K62" s="908"/>
      <c r="L62" s="909">
        <v>62.17</v>
      </c>
      <c r="M62" s="910">
        <v>6</v>
      </c>
      <c r="N62" s="908">
        <v>54.3</v>
      </c>
      <c r="O62" s="910">
        <v>58.89</v>
      </c>
      <c r="P62" s="907">
        <v>12</v>
      </c>
      <c r="Q62" s="908">
        <v>57.1</v>
      </c>
      <c r="R62" s="910">
        <v>56.57</v>
      </c>
      <c r="S62" s="566">
        <v>70</v>
      </c>
      <c r="T62" s="841">
        <v>37</v>
      </c>
      <c r="U62" s="458">
        <v>88</v>
      </c>
      <c r="V62" s="408">
        <v>44</v>
      </c>
      <c r="W62" s="413">
        <v>38</v>
      </c>
      <c r="X62" s="71">
        <f>SUM(S62:W62)</f>
        <v>277</v>
      </c>
    </row>
    <row r="63" spans="1:24" ht="15" customHeight="1" x14ac:dyDescent="0.25">
      <c r="A63" s="36">
        <v>58</v>
      </c>
      <c r="B63" s="15" t="s">
        <v>31</v>
      </c>
      <c r="C63" s="57" t="s">
        <v>44</v>
      </c>
      <c r="D63" s="254">
        <v>5</v>
      </c>
      <c r="E63" s="54">
        <v>61</v>
      </c>
      <c r="F63" s="136">
        <v>64.319999999999993</v>
      </c>
      <c r="G63" s="254">
        <v>5</v>
      </c>
      <c r="H63" s="54">
        <v>49.2</v>
      </c>
      <c r="I63" s="136">
        <v>60.84</v>
      </c>
      <c r="J63" s="254">
        <v>4</v>
      </c>
      <c r="K63" s="54">
        <v>50.75</v>
      </c>
      <c r="L63" s="136">
        <v>62.17</v>
      </c>
      <c r="M63" s="436">
        <v>8</v>
      </c>
      <c r="N63" s="54">
        <v>44.625</v>
      </c>
      <c r="O63" s="436">
        <v>58.89</v>
      </c>
      <c r="P63" s="254">
        <v>9</v>
      </c>
      <c r="Q63" s="54">
        <v>51.777777777777779</v>
      </c>
      <c r="R63" s="827">
        <v>56.57</v>
      </c>
      <c r="S63" s="565">
        <v>40</v>
      </c>
      <c r="T63" s="845">
        <v>58</v>
      </c>
      <c r="U63" s="458">
        <v>59</v>
      </c>
      <c r="V63" s="408">
        <v>70</v>
      </c>
      <c r="W63" s="413">
        <v>51</v>
      </c>
      <c r="X63" s="71">
        <f>SUM(S63:W63)</f>
        <v>278</v>
      </c>
    </row>
    <row r="64" spans="1:24" ht="15" customHeight="1" x14ac:dyDescent="0.25">
      <c r="A64" s="36">
        <v>59</v>
      </c>
      <c r="B64" s="15" t="s">
        <v>13</v>
      </c>
      <c r="C64" s="911" t="s">
        <v>148</v>
      </c>
      <c r="D64" s="326">
        <v>3</v>
      </c>
      <c r="E64" s="256">
        <v>69.400000000000006</v>
      </c>
      <c r="F64" s="137">
        <v>64.319999999999993</v>
      </c>
      <c r="G64" s="326"/>
      <c r="H64" s="256"/>
      <c r="I64" s="137">
        <v>60.84</v>
      </c>
      <c r="J64" s="326">
        <v>4</v>
      </c>
      <c r="K64" s="256">
        <v>47.3</v>
      </c>
      <c r="L64" s="137">
        <v>62.17</v>
      </c>
      <c r="M64" s="442"/>
      <c r="N64" s="256"/>
      <c r="O64" s="442">
        <v>58.89</v>
      </c>
      <c r="P64" s="326">
        <v>3</v>
      </c>
      <c r="Q64" s="256">
        <v>73.3</v>
      </c>
      <c r="R64" s="828">
        <v>56.57</v>
      </c>
      <c r="S64" s="569">
        <v>21</v>
      </c>
      <c r="T64" s="846">
        <v>97</v>
      </c>
      <c r="U64" s="458">
        <v>62</v>
      </c>
      <c r="V64" s="408">
        <v>95</v>
      </c>
      <c r="W64" s="413">
        <v>6</v>
      </c>
      <c r="X64" s="71">
        <f>SUM(S64:W64)</f>
        <v>281</v>
      </c>
    </row>
    <row r="65" spans="1:24" ht="15" customHeight="1" thickBot="1" x14ac:dyDescent="0.3">
      <c r="A65" s="39">
        <v>60</v>
      </c>
      <c r="B65" s="19" t="s">
        <v>19</v>
      </c>
      <c r="C65" s="922" t="s">
        <v>40</v>
      </c>
      <c r="D65" s="907">
        <v>2</v>
      </c>
      <c r="E65" s="908">
        <v>26.5</v>
      </c>
      <c r="F65" s="909">
        <v>64.319999999999993</v>
      </c>
      <c r="G65" s="907">
        <v>4</v>
      </c>
      <c r="H65" s="908">
        <v>50.3</v>
      </c>
      <c r="I65" s="909">
        <v>60.84</v>
      </c>
      <c r="J65" s="907">
        <v>2</v>
      </c>
      <c r="K65" s="908">
        <v>65.5</v>
      </c>
      <c r="L65" s="909">
        <v>62.17</v>
      </c>
      <c r="M65" s="910">
        <v>7</v>
      </c>
      <c r="N65" s="908">
        <v>50</v>
      </c>
      <c r="O65" s="910">
        <v>58.89</v>
      </c>
      <c r="P65" s="907">
        <v>4</v>
      </c>
      <c r="Q65" s="908">
        <v>49.8</v>
      </c>
      <c r="R65" s="910">
        <v>56.57</v>
      </c>
      <c r="S65" s="888">
        <v>89</v>
      </c>
      <c r="T65" s="892">
        <v>54</v>
      </c>
      <c r="U65" s="459">
        <v>27</v>
      </c>
      <c r="V65" s="405">
        <v>57</v>
      </c>
      <c r="W65" s="414">
        <v>55</v>
      </c>
      <c r="X65" s="73">
        <f>SUM(S65:W65)</f>
        <v>282</v>
      </c>
    </row>
    <row r="66" spans="1:24" ht="15" customHeight="1" x14ac:dyDescent="0.25">
      <c r="A66" s="35">
        <v>61</v>
      </c>
      <c r="B66" s="29" t="s">
        <v>11</v>
      </c>
      <c r="C66" s="877" t="s">
        <v>60</v>
      </c>
      <c r="D66" s="881">
        <v>6</v>
      </c>
      <c r="E66" s="883">
        <v>43</v>
      </c>
      <c r="F66" s="933">
        <v>64.319999999999993</v>
      </c>
      <c r="G66" s="881">
        <v>1</v>
      </c>
      <c r="H66" s="883">
        <v>44</v>
      </c>
      <c r="I66" s="933">
        <v>60.84</v>
      </c>
      <c r="J66" s="881">
        <v>5</v>
      </c>
      <c r="K66" s="883">
        <v>67</v>
      </c>
      <c r="L66" s="933">
        <v>62.17</v>
      </c>
      <c r="M66" s="886">
        <v>3</v>
      </c>
      <c r="N66" s="883">
        <v>40</v>
      </c>
      <c r="O66" s="886">
        <v>58.89</v>
      </c>
      <c r="P66" s="881">
        <v>6</v>
      </c>
      <c r="Q66" s="883">
        <v>58.6</v>
      </c>
      <c r="R66" s="886">
        <v>56.57</v>
      </c>
      <c r="S66" s="890">
        <v>79</v>
      </c>
      <c r="T66" s="894">
        <v>71</v>
      </c>
      <c r="U66" s="456">
        <v>25</v>
      </c>
      <c r="V66" s="406">
        <v>76</v>
      </c>
      <c r="W66" s="411">
        <v>34</v>
      </c>
      <c r="X66" s="74">
        <f>SUM(S66:W66)</f>
        <v>285</v>
      </c>
    </row>
    <row r="67" spans="1:24" ht="15" customHeight="1" x14ac:dyDescent="0.25">
      <c r="A67" s="36">
        <v>62</v>
      </c>
      <c r="B67" s="15" t="s">
        <v>11</v>
      </c>
      <c r="C67" s="76" t="s">
        <v>127</v>
      </c>
      <c r="D67" s="334">
        <v>3</v>
      </c>
      <c r="E67" s="257">
        <v>50.1</v>
      </c>
      <c r="F67" s="142">
        <v>64.319999999999993</v>
      </c>
      <c r="G67" s="334">
        <v>5</v>
      </c>
      <c r="H67" s="257">
        <v>50</v>
      </c>
      <c r="I67" s="142">
        <v>60.84</v>
      </c>
      <c r="J67" s="334">
        <v>5</v>
      </c>
      <c r="K67" s="257">
        <v>53.2</v>
      </c>
      <c r="L67" s="142">
        <v>62.17</v>
      </c>
      <c r="M67" s="447">
        <v>8</v>
      </c>
      <c r="N67" s="257">
        <v>53</v>
      </c>
      <c r="O67" s="447">
        <v>58.89</v>
      </c>
      <c r="P67" s="334">
        <v>8</v>
      </c>
      <c r="Q67" s="257">
        <v>43.5</v>
      </c>
      <c r="R67" s="447">
        <v>56.57</v>
      </c>
      <c r="S67" s="570">
        <v>67</v>
      </c>
      <c r="T67" s="847">
        <v>55</v>
      </c>
      <c r="U67" s="458">
        <v>54</v>
      </c>
      <c r="V67" s="408">
        <v>48</v>
      </c>
      <c r="W67" s="413">
        <v>64</v>
      </c>
      <c r="X67" s="71">
        <f>SUM(S67:W67)</f>
        <v>288</v>
      </c>
    </row>
    <row r="68" spans="1:24" ht="15" customHeight="1" x14ac:dyDescent="0.25">
      <c r="A68" s="36">
        <v>63</v>
      </c>
      <c r="B68" s="15" t="s">
        <v>19</v>
      </c>
      <c r="C68" s="824" t="s">
        <v>21</v>
      </c>
      <c r="D68" s="253"/>
      <c r="E68" s="154"/>
      <c r="F68" s="143">
        <v>64.319999999999993</v>
      </c>
      <c r="G68" s="253">
        <v>2</v>
      </c>
      <c r="H68" s="154">
        <v>50.5</v>
      </c>
      <c r="I68" s="143">
        <v>60.84</v>
      </c>
      <c r="J68" s="253">
        <v>2</v>
      </c>
      <c r="K68" s="154">
        <v>26.5</v>
      </c>
      <c r="L68" s="143">
        <v>62.17</v>
      </c>
      <c r="M68" s="440">
        <v>2</v>
      </c>
      <c r="N68" s="154">
        <v>50.5</v>
      </c>
      <c r="O68" s="440">
        <v>58.89</v>
      </c>
      <c r="P68" s="253">
        <v>1</v>
      </c>
      <c r="Q68" s="154">
        <v>82</v>
      </c>
      <c r="R68" s="440">
        <v>56.57</v>
      </c>
      <c r="S68" s="567">
        <v>97</v>
      </c>
      <c r="T68" s="841">
        <v>53</v>
      </c>
      <c r="U68" s="458">
        <v>82</v>
      </c>
      <c r="V68" s="408">
        <v>56</v>
      </c>
      <c r="W68" s="413">
        <v>4</v>
      </c>
      <c r="X68" s="71">
        <f>SUM(S68:W68)</f>
        <v>292</v>
      </c>
    </row>
    <row r="69" spans="1:24" ht="15" customHeight="1" x14ac:dyDescent="0.25">
      <c r="A69" s="36">
        <v>64</v>
      </c>
      <c r="B69" s="15" t="s">
        <v>11</v>
      </c>
      <c r="C69" s="482" t="s">
        <v>143</v>
      </c>
      <c r="D69" s="253">
        <v>6</v>
      </c>
      <c r="E69" s="154">
        <v>58</v>
      </c>
      <c r="F69" s="143">
        <v>64.319999999999993</v>
      </c>
      <c r="G69" s="253">
        <v>10</v>
      </c>
      <c r="H69" s="154">
        <v>51</v>
      </c>
      <c r="I69" s="143">
        <v>60.84</v>
      </c>
      <c r="J69" s="253">
        <v>14</v>
      </c>
      <c r="K69" s="154">
        <v>56.1</v>
      </c>
      <c r="L69" s="143">
        <v>62.17</v>
      </c>
      <c r="M69" s="440">
        <v>5</v>
      </c>
      <c r="N69" s="154">
        <v>49</v>
      </c>
      <c r="O69" s="440">
        <v>58.89</v>
      </c>
      <c r="P69" s="253"/>
      <c r="Q69" s="154"/>
      <c r="R69" s="440">
        <v>56.57</v>
      </c>
      <c r="S69" s="567">
        <v>46</v>
      </c>
      <c r="T69" s="841">
        <v>51</v>
      </c>
      <c r="U69" s="458">
        <v>43</v>
      </c>
      <c r="V69" s="408">
        <v>61</v>
      </c>
      <c r="W69" s="413">
        <v>95</v>
      </c>
      <c r="X69" s="71">
        <f>SUM(S69:W69)</f>
        <v>296</v>
      </c>
    </row>
    <row r="70" spans="1:24" ht="15" customHeight="1" x14ac:dyDescent="0.25">
      <c r="A70" s="36">
        <v>65</v>
      </c>
      <c r="B70" s="15" t="s">
        <v>25</v>
      </c>
      <c r="C70" s="475" t="s">
        <v>162</v>
      </c>
      <c r="D70" s="327"/>
      <c r="E70" s="155"/>
      <c r="F70" s="140">
        <v>64.319999999999993</v>
      </c>
      <c r="G70" s="327">
        <v>1</v>
      </c>
      <c r="H70" s="155">
        <v>70</v>
      </c>
      <c r="I70" s="140">
        <v>60.84</v>
      </c>
      <c r="J70" s="327"/>
      <c r="K70" s="155"/>
      <c r="L70" s="140">
        <v>62.17</v>
      </c>
      <c r="M70" s="435">
        <v>1</v>
      </c>
      <c r="N70" s="155">
        <v>74</v>
      </c>
      <c r="O70" s="435">
        <v>58.89</v>
      </c>
      <c r="P70" s="327">
        <v>3</v>
      </c>
      <c r="Q70" s="155">
        <v>11</v>
      </c>
      <c r="R70" s="435">
        <v>56.57</v>
      </c>
      <c r="S70" s="565">
        <v>97</v>
      </c>
      <c r="T70" s="845">
        <v>14</v>
      </c>
      <c r="U70" s="458">
        <v>88</v>
      </c>
      <c r="V70" s="408">
        <v>7</v>
      </c>
      <c r="W70" s="413">
        <v>94</v>
      </c>
      <c r="X70" s="71">
        <f>SUM(S70:W70)</f>
        <v>300</v>
      </c>
    </row>
    <row r="71" spans="1:24" ht="15" customHeight="1" x14ac:dyDescent="0.25">
      <c r="A71" s="36">
        <v>66</v>
      </c>
      <c r="B71" s="15" t="s">
        <v>1</v>
      </c>
      <c r="C71" s="475" t="s">
        <v>168</v>
      </c>
      <c r="D71" s="327">
        <v>3</v>
      </c>
      <c r="E71" s="155">
        <v>50.3</v>
      </c>
      <c r="F71" s="140">
        <v>64.319999999999993</v>
      </c>
      <c r="G71" s="327">
        <v>3</v>
      </c>
      <c r="H71" s="155">
        <v>55.3</v>
      </c>
      <c r="I71" s="140">
        <v>60.84</v>
      </c>
      <c r="J71" s="327"/>
      <c r="K71" s="155"/>
      <c r="L71" s="140">
        <v>62.17</v>
      </c>
      <c r="M71" s="435">
        <v>7</v>
      </c>
      <c r="N71" s="155">
        <v>37.6</v>
      </c>
      <c r="O71" s="435">
        <v>58.89</v>
      </c>
      <c r="P71" s="327">
        <v>3</v>
      </c>
      <c r="Q71" s="155">
        <v>62.3</v>
      </c>
      <c r="R71" s="435">
        <v>56.57</v>
      </c>
      <c r="S71" s="565">
        <v>66</v>
      </c>
      <c r="T71" s="845">
        <v>44</v>
      </c>
      <c r="U71" s="458">
        <v>88</v>
      </c>
      <c r="V71" s="408">
        <v>79</v>
      </c>
      <c r="W71" s="413">
        <v>27</v>
      </c>
      <c r="X71" s="71">
        <f>SUM(S71:W71)</f>
        <v>304</v>
      </c>
    </row>
    <row r="72" spans="1:24" ht="15" customHeight="1" x14ac:dyDescent="0.25">
      <c r="A72" s="36">
        <v>67</v>
      </c>
      <c r="B72" s="15" t="s">
        <v>0</v>
      </c>
      <c r="C72" s="63" t="s">
        <v>54</v>
      </c>
      <c r="D72" s="335">
        <v>1</v>
      </c>
      <c r="E72" s="340">
        <v>78</v>
      </c>
      <c r="F72" s="144">
        <v>64.319999999999993</v>
      </c>
      <c r="G72" s="335">
        <v>1</v>
      </c>
      <c r="H72" s="340">
        <v>49</v>
      </c>
      <c r="I72" s="144">
        <v>60.84</v>
      </c>
      <c r="J72" s="335">
        <v>2</v>
      </c>
      <c r="K72" s="340">
        <v>43</v>
      </c>
      <c r="L72" s="144">
        <v>62.17</v>
      </c>
      <c r="M72" s="439">
        <v>4</v>
      </c>
      <c r="N72" s="340">
        <v>32</v>
      </c>
      <c r="O72" s="439">
        <v>58.89</v>
      </c>
      <c r="P72" s="335">
        <v>2</v>
      </c>
      <c r="Q72" s="340">
        <v>25.5</v>
      </c>
      <c r="R72" s="439">
        <v>56.57</v>
      </c>
      <c r="S72" s="569">
        <v>13</v>
      </c>
      <c r="T72" s="846">
        <v>62</v>
      </c>
      <c r="U72" s="458">
        <v>72</v>
      </c>
      <c r="V72" s="408">
        <v>82</v>
      </c>
      <c r="W72" s="413">
        <v>83</v>
      </c>
      <c r="X72" s="71">
        <f>SUM(S72:W72)</f>
        <v>312</v>
      </c>
    </row>
    <row r="73" spans="1:24" ht="15" customHeight="1" x14ac:dyDescent="0.25">
      <c r="A73" s="36">
        <v>68</v>
      </c>
      <c r="B73" s="15" t="s">
        <v>13</v>
      </c>
      <c r="C73" s="62" t="s">
        <v>103</v>
      </c>
      <c r="D73" s="327">
        <v>1</v>
      </c>
      <c r="E73" s="155">
        <v>66</v>
      </c>
      <c r="F73" s="140">
        <v>64.319999999999993</v>
      </c>
      <c r="G73" s="327">
        <v>2</v>
      </c>
      <c r="H73" s="155">
        <v>42</v>
      </c>
      <c r="I73" s="140">
        <v>60.84</v>
      </c>
      <c r="J73" s="327"/>
      <c r="K73" s="155"/>
      <c r="L73" s="140">
        <v>62.17</v>
      </c>
      <c r="M73" s="435">
        <v>3</v>
      </c>
      <c r="N73" s="155">
        <v>36</v>
      </c>
      <c r="O73" s="435">
        <v>58.89</v>
      </c>
      <c r="P73" s="327">
        <v>1</v>
      </c>
      <c r="Q73" s="155">
        <v>58</v>
      </c>
      <c r="R73" s="435">
        <v>56.57</v>
      </c>
      <c r="S73" s="565">
        <v>31</v>
      </c>
      <c r="T73" s="845">
        <v>77</v>
      </c>
      <c r="U73" s="458">
        <v>88</v>
      </c>
      <c r="V73" s="408">
        <v>81</v>
      </c>
      <c r="W73" s="413">
        <v>36</v>
      </c>
      <c r="X73" s="71">
        <f>SUM(S73:W73)</f>
        <v>313</v>
      </c>
    </row>
    <row r="74" spans="1:24" ht="15" customHeight="1" x14ac:dyDescent="0.25">
      <c r="A74" s="36">
        <v>69</v>
      </c>
      <c r="B74" s="15" t="s">
        <v>1</v>
      </c>
      <c r="C74" s="559" t="s">
        <v>180</v>
      </c>
      <c r="D74" s="253">
        <v>3</v>
      </c>
      <c r="E74" s="154">
        <v>54</v>
      </c>
      <c r="F74" s="143">
        <v>64.319999999999993</v>
      </c>
      <c r="G74" s="253">
        <v>4</v>
      </c>
      <c r="H74" s="154">
        <v>47</v>
      </c>
      <c r="I74" s="143">
        <v>60.84</v>
      </c>
      <c r="J74" s="253">
        <v>4</v>
      </c>
      <c r="K74" s="154">
        <v>55.75</v>
      </c>
      <c r="L74" s="143">
        <v>62.17</v>
      </c>
      <c r="M74" s="440">
        <v>3</v>
      </c>
      <c r="N74" s="154">
        <v>43</v>
      </c>
      <c r="O74" s="440">
        <v>58.89</v>
      </c>
      <c r="P74" s="253">
        <v>6</v>
      </c>
      <c r="Q74" s="154">
        <v>36</v>
      </c>
      <c r="R74" s="440">
        <v>56.57</v>
      </c>
      <c r="S74" s="567">
        <v>56</v>
      </c>
      <c r="T74" s="841">
        <v>65</v>
      </c>
      <c r="U74" s="458">
        <v>46</v>
      </c>
      <c r="V74" s="408">
        <v>71</v>
      </c>
      <c r="W74" s="413">
        <v>75</v>
      </c>
      <c r="X74" s="71">
        <f>SUM(S74:W74)</f>
        <v>313</v>
      </c>
    </row>
    <row r="75" spans="1:24" ht="15" customHeight="1" thickBot="1" x14ac:dyDescent="0.3">
      <c r="A75" s="39">
        <v>70</v>
      </c>
      <c r="B75" s="19" t="s">
        <v>1</v>
      </c>
      <c r="C75" s="921" t="s">
        <v>153</v>
      </c>
      <c r="D75" s="880">
        <v>4</v>
      </c>
      <c r="E75" s="882">
        <v>50.75</v>
      </c>
      <c r="F75" s="931">
        <v>64.319999999999993</v>
      </c>
      <c r="G75" s="880"/>
      <c r="H75" s="882"/>
      <c r="I75" s="931">
        <v>60.84</v>
      </c>
      <c r="J75" s="880">
        <v>5</v>
      </c>
      <c r="K75" s="882">
        <v>44.8</v>
      </c>
      <c r="L75" s="931">
        <v>62.17</v>
      </c>
      <c r="M75" s="885">
        <v>4</v>
      </c>
      <c r="N75" s="882">
        <v>50</v>
      </c>
      <c r="O75" s="938">
        <v>58.89</v>
      </c>
      <c r="P75" s="880">
        <v>5</v>
      </c>
      <c r="Q75" s="882">
        <v>63</v>
      </c>
      <c r="R75" s="938">
        <v>56.57</v>
      </c>
      <c r="S75" s="887">
        <v>65</v>
      </c>
      <c r="T75" s="891">
        <v>97</v>
      </c>
      <c r="U75" s="460">
        <v>70</v>
      </c>
      <c r="V75" s="409">
        <v>58</v>
      </c>
      <c r="W75" s="415">
        <v>23</v>
      </c>
      <c r="X75" s="72">
        <f>SUM(S75:W75)</f>
        <v>313</v>
      </c>
    </row>
    <row r="76" spans="1:24" ht="15" customHeight="1" x14ac:dyDescent="0.25">
      <c r="A76" s="35">
        <v>71</v>
      </c>
      <c r="B76" s="29" t="s">
        <v>13</v>
      </c>
      <c r="C76" s="915" t="s">
        <v>124</v>
      </c>
      <c r="D76" s="897">
        <v>2</v>
      </c>
      <c r="E76" s="899">
        <v>52.2</v>
      </c>
      <c r="F76" s="932">
        <v>64.319999999999993</v>
      </c>
      <c r="G76" s="897">
        <v>2</v>
      </c>
      <c r="H76" s="899">
        <v>68</v>
      </c>
      <c r="I76" s="932">
        <v>60.84</v>
      </c>
      <c r="J76" s="897">
        <v>4</v>
      </c>
      <c r="K76" s="899">
        <v>47</v>
      </c>
      <c r="L76" s="932">
        <v>62.17</v>
      </c>
      <c r="M76" s="901">
        <v>1</v>
      </c>
      <c r="N76" s="899">
        <v>4</v>
      </c>
      <c r="O76" s="939">
        <v>58.89</v>
      </c>
      <c r="P76" s="897">
        <v>4</v>
      </c>
      <c r="Q76" s="899">
        <v>31</v>
      </c>
      <c r="R76" s="939">
        <v>56.57</v>
      </c>
      <c r="S76" s="905">
        <v>61</v>
      </c>
      <c r="T76" s="906">
        <v>17</v>
      </c>
      <c r="U76" s="456">
        <v>65</v>
      </c>
      <c r="V76" s="406">
        <v>93</v>
      </c>
      <c r="W76" s="411">
        <v>78</v>
      </c>
      <c r="X76" s="70">
        <f>SUM(S76:W76)</f>
        <v>314</v>
      </c>
    </row>
    <row r="77" spans="1:24" ht="15" customHeight="1" x14ac:dyDescent="0.25">
      <c r="A77" s="36">
        <v>72</v>
      </c>
      <c r="B77" s="15" t="s">
        <v>31</v>
      </c>
      <c r="C77" s="62" t="s">
        <v>119</v>
      </c>
      <c r="D77" s="327">
        <v>3</v>
      </c>
      <c r="E77" s="155">
        <v>55</v>
      </c>
      <c r="F77" s="140">
        <v>64.319999999999993</v>
      </c>
      <c r="G77" s="327">
        <v>3</v>
      </c>
      <c r="H77" s="155">
        <v>35.333333333333336</v>
      </c>
      <c r="I77" s="140">
        <v>60.84</v>
      </c>
      <c r="J77" s="327"/>
      <c r="K77" s="155"/>
      <c r="L77" s="140">
        <v>62.17</v>
      </c>
      <c r="M77" s="435">
        <v>2</v>
      </c>
      <c r="N77" s="155">
        <v>53</v>
      </c>
      <c r="O77" s="435">
        <v>58.89</v>
      </c>
      <c r="P77" s="327">
        <v>2</v>
      </c>
      <c r="Q77" s="155">
        <v>52.5</v>
      </c>
      <c r="R77" s="435">
        <v>56.57</v>
      </c>
      <c r="S77" s="565">
        <v>52</v>
      </c>
      <c r="T77" s="845">
        <v>85</v>
      </c>
      <c r="U77" s="458">
        <v>88</v>
      </c>
      <c r="V77" s="408">
        <v>47</v>
      </c>
      <c r="W77" s="413">
        <v>49</v>
      </c>
      <c r="X77" s="71">
        <f>SUM(S77:W77)</f>
        <v>321</v>
      </c>
    </row>
    <row r="78" spans="1:24" ht="15" customHeight="1" x14ac:dyDescent="0.25">
      <c r="A78" s="36">
        <v>73</v>
      </c>
      <c r="B78" s="15" t="s">
        <v>19</v>
      </c>
      <c r="C78" s="76" t="s">
        <v>38</v>
      </c>
      <c r="D78" s="334">
        <v>1</v>
      </c>
      <c r="E78" s="257">
        <v>20</v>
      </c>
      <c r="F78" s="142">
        <v>64.319999999999993</v>
      </c>
      <c r="G78" s="334">
        <v>2</v>
      </c>
      <c r="H78" s="257">
        <v>31.5</v>
      </c>
      <c r="I78" s="142">
        <v>60.84</v>
      </c>
      <c r="J78" s="334">
        <v>3</v>
      </c>
      <c r="K78" s="257">
        <v>46.7</v>
      </c>
      <c r="L78" s="142">
        <v>62.17</v>
      </c>
      <c r="M78" s="447">
        <v>1</v>
      </c>
      <c r="N78" s="257">
        <v>77</v>
      </c>
      <c r="O78" s="447">
        <v>58.89</v>
      </c>
      <c r="P78" s="334">
        <v>2</v>
      </c>
      <c r="Q78" s="257">
        <v>37</v>
      </c>
      <c r="R78" s="447">
        <v>56.57</v>
      </c>
      <c r="S78" s="570">
        <v>93</v>
      </c>
      <c r="T78" s="847">
        <v>89</v>
      </c>
      <c r="U78" s="458">
        <v>67</v>
      </c>
      <c r="V78" s="408">
        <v>4</v>
      </c>
      <c r="W78" s="413">
        <v>72</v>
      </c>
      <c r="X78" s="71">
        <f>SUM(S78:W78)</f>
        <v>325</v>
      </c>
    </row>
    <row r="79" spans="1:24" ht="15" customHeight="1" x14ac:dyDescent="0.25">
      <c r="A79" s="156">
        <v>74</v>
      </c>
      <c r="B79" s="15" t="s">
        <v>11</v>
      </c>
      <c r="C79" s="62" t="s">
        <v>126</v>
      </c>
      <c r="D79" s="327">
        <v>2</v>
      </c>
      <c r="E79" s="155">
        <v>23.5</v>
      </c>
      <c r="F79" s="140">
        <v>64.319999999999993</v>
      </c>
      <c r="G79" s="327">
        <v>1</v>
      </c>
      <c r="H79" s="155">
        <v>58</v>
      </c>
      <c r="I79" s="140">
        <v>60.84</v>
      </c>
      <c r="J79" s="327">
        <v>3</v>
      </c>
      <c r="K79" s="155">
        <v>53</v>
      </c>
      <c r="L79" s="140">
        <v>62.17</v>
      </c>
      <c r="M79" s="435">
        <v>4</v>
      </c>
      <c r="N79" s="155">
        <v>52</v>
      </c>
      <c r="O79" s="435">
        <v>58.89</v>
      </c>
      <c r="P79" s="327">
        <v>5</v>
      </c>
      <c r="Q79" s="155">
        <v>22.2</v>
      </c>
      <c r="R79" s="435">
        <v>56.57</v>
      </c>
      <c r="S79" s="565">
        <v>90</v>
      </c>
      <c r="T79" s="845">
        <v>39</v>
      </c>
      <c r="U79" s="458">
        <v>56</v>
      </c>
      <c r="V79" s="408">
        <v>53</v>
      </c>
      <c r="W79" s="413">
        <v>88</v>
      </c>
      <c r="X79" s="71">
        <f>SUM(S79:W79)</f>
        <v>326</v>
      </c>
    </row>
    <row r="80" spans="1:24" ht="15" customHeight="1" x14ac:dyDescent="0.25">
      <c r="A80" s="36">
        <v>75</v>
      </c>
      <c r="B80" s="15" t="s">
        <v>25</v>
      </c>
      <c r="C80" s="419" t="s">
        <v>28</v>
      </c>
      <c r="D80" s="421">
        <v>2</v>
      </c>
      <c r="E80" s="424">
        <v>20</v>
      </c>
      <c r="F80" s="427">
        <v>64.319999999999993</v>
      </c>
      <c r="G80" s="421"/>
      <c r="H80" s="424"/>
      <c r="I80" s="427">
        <v>60.84</v>
      </c>
      <c r="J80" s="421">
        <v>14</v>
      </c>
      <c r="K80" s="424">
        <v>52.4</v>
      </c>
      <c r="L80" s="427">
        <v>62.17</v>
      </c>
      <c r="M80" s="438">
        <v>16</v>
      </c>
      <c r="N80" s="424">
        <v>54.8</v>
      </c>
      <c r="O80" s="438">
        <v>58.89</v>
      </c>
      <c r="P80" s="421">
        <v>18</v>
      </c>
      <c r="Q80" s="424">
        <v>57.1</v>
      </c>
      <c r="R80" s="438">
        <v>56.57</v>
      </c>
      <c r="S80" s="568">
        <v>92</v>
      </c>
      <c r="T80" s="844">
        <v>97</v>
      </c>
      <c r="U80" s="458">
        <v>57</v>
      </c>
      <c r="V80" s="408">
        <v>41</v>
      </c>
      <c r="W80" s="413">
        <v>39</v>
      </c>
      <c r="X80" s="71">
        <f>SUM(S80:W80)</f>
        <v>326</v>
      </c>
    </row>
    <row r="81" spans="1:24" ht="15" customHeight="1" x14ac:dyDescent="0.25">
      <c r="A81" s="36">
        <v>76</v>
      </c>
      <c r="B81" s="15" t="s">
        <v>19</v>
      </c>
      <c r="C81" s="62" t="s">
        <v>121</v>
      </c>
      <c r="D81" s="327">
        <v>2</v>
      </c>
      <c r="E81" s="155">
        <v>68.5</v>
      </c>
      <c r="F81" s="140">
        <v>64.319999999999993</v>
      </c>
      <c r="G81" s="327">
        <v>2</v>
      </c>
      <c r="H81" s="155">
        <v>49.5</v>
      </c>
      <c r="I81" s="140">
        <v>60.84</v>
      </c>
      <c r="J81" s="327">
        <v>2</v>
      </c>
      <c r="K81" s="155">
        <v>25</v>
      </c>
      <c r="L81" s="140">
        <v>62.17</v>
      </c>
      <c r="M81" s="435">
        <v>3</v>
      </c>
      <c r="N81" s="155">
        <v>29</v>
      </c>
      <c r="O81" s="435">
        <v>58.89</v>
      </c>
      <c r="P81" s="327">
        <v>2</v>
      </c>
      <c r="Q81" s="155">
        <v>29.5</v>
      </c>
      <c r="R81" s="435">
        <v>56.57</v>
      </c>
      <c r="S81" s="565">
        <v>25</v>
      </c>
      <c r="T81" s="845">
        <v>56</v>
      </c>
      <c r="U81" s="458">
        <v>83</v>
      </c>
      <c r="V81" s="408">
        <v>84</v>
      </c>
      <c r="W81" s="413">
        <v>79</v>
      </c>
      <c r="X81" s="71">
        <f>SUM(S81:W81)</f>
        <v>327</v>
      </c>
    </row>
    <row r="82" spans="1:24" s="4" customFormat="1" ht="15" customHeight="1" x14ac:dyDescent="0.25">
      <c r="A82" s="36">
        <v>77</v>
      </c>
      <c r="B82" s="15" t="s">
        <v>1</v>
      </c>
      <c r="C82" s="559" t="s">
        <v>90</v>
      </c>
      <c r="D82" s="421">
        <v>1</v>
      </c>
      <c r="E82" s="424">
        <v>17</v>
      </c>
      <c r="F82" s="427">
        <v>64.319999999999993</v>
      </c>
      <c r="G82" s="421">
        <v>3</v>
      </c>
      <c r="H82" s="424">
        <v>46.3</v>
      </c>
      <c r="I82" s="427">
        <v>60.84</v>
      </c>
      <c r="J82" s="421"/>
      <c r="K82" s="424"/>
      <c r="L82" s="427">
        <v>62.17</v>
      </c>
      <c r="M82" s="438">
        <v>8</v>
      </c>
      <c r="N82" s="424">
        <v>56.3</v>
      </c>
      <c r="O82" s="438">
        <v>58.89</v>
      </c>
      <c r="P82" s="421">
        <v>7</v>
      </c>
      <c r="Q82" s="424">
        <v>52</v>
      </c>
      <c r="R82" s="438">
        <v>56.57</v>
      </c>
      <c r="S82" s="568">
        <v>95</v>
      </c>
      <c r="T82" s="844">
        <v>66</v>
      </c>
      <c r="U82" s="458">
        <v>88</v>
      </c>
      <c r="V82" s="408">
        <v>36</v>
      </c>
      <c r="W82" s="413">
        <v>50</v>
      </c>
      <c r="X82" s="71">
        <f>SUM(S82:W82)</f>
        <v>335</v>
      </c>
    </row>
    <row r="83" spans="1:24" s="4" customFormat="1" ht="15" customHeight="1" x14ac:dyDescent="0.25">
      <c r="A83" s="36">
        <v>78</v>
      </c>
      <c r="B83" s="15" t="s">
        <v>25</v>
      </c>
      <c r="C83" s="62" t="s">
        <v>27</v>
      </c>
      <c r="D83" s="327">
        <v>4</v>
      </c>
      <c r="E83" s="155">
        <v>52.3</v>
      </c>
      <c r="F83" s="140">
        <v>64.319999999999993</v>
      </c>
      <c r="G83" s="327">
        <v>3</v>
      </c>
      <c r="H83" s="155">
        <v>32</v>
      </c>
      <c r="I83" s="140">
        <v>60.84</v>
      </c>
      <c r="J83" s="327">
        <v>1</v>
      </c>
      <c r="K83" s="155">
        <v>62</v>
      </c>
      <c r="L83" s="140">
        <v>62.17</v>
      </c>
      <c r="M83" s="435">
        <v>1</v>
      </c>
      <c r="N83" s="155">
        <v>14</v>
      </c>
      <c r="O83" s="435">
        <v>58.89</v>
      </c>
      <c r="P83" s="327">
        <v>5</v>
      </c>
      <c r="Q83" s="155">
        <v>39.4</v>
      </c>
      <c r="R83" s="435">
        <v>56.57</v>
      </c>
      <c r="S83" s="565">
        <v>60</v>
      </c>
      <c r="T83" s="845">
        <v>87</v>
      </c>
      <c r="U83" s="458">
        <v>33</v>
      </c>
      <c r="V83" s="408">
        <v>90</v>
      </c>
      <c r="W83" s="413">
        <v>68</v>
      </c>
      <c r="X83" s="71">
        <f>SUM(S83:W83)</f>
        <v>338</v>
      </c>
    </row>
    <row r="84" spans="1:24" s="4" customFormat="1" ht="15" customHeight="1" x14ac:dyDescent="0.25">
      <c r="A84" s="36">
        <v>79</v>
      </c>
      <c r="B84" s="15" t="s">
        <v>13</v>
      </c>
      <c r="C84" s="76" t="s">
        <v>14</v>
      </c>
      <c r="D84" s="334">
        <v>3</v>
      </c>
      <c r="E84" s="257">
        <v>54.2</v>
      </c>
      <c r="F84" s="142">
        <v>64.319999999999993</v>
      </c>
      <c r="G84" s="334">
        <v>2</v>
      </c>
      <c r="H84" s="257">
        <v>36.5</v>
      </c>
      <c r="I84" s="142">
        <v>60.84</v>
      </c>
      <c r="J84" s="334"/>
      <c r="K84" s="257"/>
      <c r="L84" s="142">
        <v>62.17</v>
      </c>
      <c r="M84" s="447">
        <v>1</v>
      </c>
      <c r="N84" s="257">
        <v>52</v>
      </c>
      <c r="O84" s="447">
        <v>58.89</v>
      </c>
      <c r="P84" s="334">
        <v>3</v>
      </c>
      <c r="Q84" s="257">
        <v>39.6</v>
      </c>
      <c r="R84" s="447">
        <v>56.57</v>
      </c>
      <c r="S84" s="570">
        <v>55</v>
      </c>
      <c r="T84" s="847">
        <v>82</v>
      </c>
      <c r="U84" s="458">
        <v>88</v>
      </c>
      <c r="V84" s="408">
        <v>52</v>
      </c>
      <c r="W84" s="413">
        <v>67</v>
      </c>
      <c r="X84" s="71">
        <f>SUM(S84:W84)</f>
        <v>344</v>
      </c>
    </row>
    <row r="85" spans="1:24" s="4" customFormat="1" ht="15" customHeight="1" thickBot="1" x14ac:dyDescent="0.3">
      <c r="A85" s="39">
        <v>80</v>
      </c>
      <c r="B85" s="19" t="s">
        <v>19</v>
      </c>
      <c r="C85" s="528" t="s">
        <v>22</v>
      </c>
      <c r="D85" s="328">
        <v>8</v>
      </c>
      <c r="E85" s="82">
        <v>51.8</v>
      </c>
      <c r="F85" s="141">
        <v>64.319999999999993</v>
      </c>
      <c r="G85" s="328">
        <v>4</v>
      </c>
      <c r="H85" s="82">
        <v>44.5</v>
      </c>
      <c r="I85" s="141">
        <v>60.84</v>
      </c>
      <c r="J85" s="328">
        <v>9</v>
      </c>
      <c r="K85" s="82">
        <v>47.7</v>
      </c>
      <c r="L85" s="141">
        <v>62.17</v>
      </c>
      <c r="M85" s="469">
        <v>4</v>
      </c>
      <c r="N85" s="82">
        <v>24.5</v>
      </c>
      <c r="O85" s="469">
        <v>58.89</v>
      </c>
      <c r="P85" s="328">
        <v>1</v>
      </c>
      <c r="Q85" s="82">
        <v>43</v>
      </c>
      <c r="R85" s="469">
        <v>56.57</v>
      </c>
      <c r="S85" s="584">
        <v>62</v>
      </c>
      <c r="T85" s="856">
        <v>70</v>
      </c>
      <c r="U85" s="461">
        <v>61</v>
      </c>
      <c r="V85" s="410">
        <v>86</v>
      </c>
      <c r="W85" s="416">
        <v>65</v>
      </c>
      <c r="X85" s="73">
        <f>SUM(S85:W85)</f>
        <v>344</v>
      </c>
    </row>
    <row r="86" spans="1:24" s="4" customFormat="1" ht="15" customHeight="1" x14ac:dyDescent="0.25">
      <c r="A86" s="35">
        <v>81</v>
      </c>
      <c r="B86" s="29" t="s">
        <v>13</v>
      </c>
      <c r="C86" s="825" t="s">
        <v>47</v>
      </c>
      <c r="D86" s="422">
        <v>1</v>
      </c>
      <c r="E86" s="425">
        <v>64</v>
      </c>
      <c r="F86" s="428">
        <v>64.319999999999993</v>
      </c>
      <c r="G86" s="422"/>
      <c r="H86" s="425"/>
      <c r="I86" s="428">
        <v>60.84</v>
      </c>
      <c r="J86" s="422">
        <v>3</v>
      </c>
      <c r="K86" s="425">
        <v>48</v>
      </c>
      <c r="L86" s="428">
        <v>62.17</v>
      </c>
      <c r="M86" s="445">
        <v>3</v>
      </c>
      <c r="N86" s="425">
        <v>38.299999999999997</v>
      </c>
      <c r="O86" s="445">
        <v>58.89</v>
      </c>
      <c r="P86" s="422">
        <v>2</v>
      </c>
      <c r="Q86" s="425">
        <v>36</v>
      </c>
      <c r="R86" s="445">
        <v>56.57</v>
      </c>
      <c r="S86" s="585">
        <v>37</v>
      </c>
      <c r="T86" s="857">
        <v>97</v>
      </c>
      <c r="U86" s="456">
        <v>60</v>
      </c>
      <c r="V86" s="406">
        <v>78</v>
      </c>
      <c r="W86" s="411">
        <v>73</v>
      </c>
      <c r="X86" s="70">
        <f>SUM(S86:W86)</f>
        <v>345</v>
      </c>
    </row>
    <row r="87" spans="1:24" s="4" customFormat="1" ht="15" customHeight="1" x14ac:dyDescent="0.25">
      <c r="A87" s="36">
        <v>82</v>
      </c>
      <c r="B87" s="15" t="s">
        <v>1</v>
      </c>
      <c r="C87" s="824" t="s">
        <v>136</v>
      </c>
      <c r="D87" s="253"/>
      <c r="E87" s="154"/>
      <c r="F87" s="143">
        <v>64.319999999999993</v>
      </c>
      <c r="G87" s="253">
        <v>4</v>
      </c>
      <c r="H87" s="154">
        <v>62</v>
      </c>
      <c r="I87" s="143">
        <v>60.84</v>
      </c>
      <c r="J87" s="253">
        <v>5</v>
      </c>
      <c r="K87" s="154">
        <v>39</v>
      </c>
      <c r="L87" s="143">
        <v>62.17</v>
      </c>
      <c r="M87" s="440">
        <v>1</v>
      </c>
      <c r="N87" s="154">
        <v>49</v>
      </c>
      <c r="O87" s="440">
        <v>58.89</v>
      </c>
      <c r="P87" s="253">
        <v>2</v>
      </c>
      <c r="Q87" s="154">
        <v>24</v>
      </c>
      <c r="R87" s="440">
        <v>56.57</v>
      </c>
      <c r="S87" s="567">
        <v>97</v>
      </c>
      <c r="T87" s="841">
        <v>29</v>
      </c>
      <c r="U87" s="458">
        <v>75</v>
      </c>
      <c r="V87" s="408">
        <v>62</v>
      </c>
      <c r="W87" s="413">
        <v>86</v>
      </c>
      <c r="X87" s="71">
        <f>SUM(S87:W87)</f>
        <v>349</v>
      </c>
    </row>
    <row r="88" spans="1:24" s="4" customFormat="1" ht="15" customHeight="1" x14ac:dyDescent="0.25">
      <c r="A88" s="36">
        <v>83</v>
      </c>
      <c r="B88" s="15" t="s">
        <v>1</v>
      </c>
      <c r="C88" s="63" t="s">
        <v>134</v>
      </c>
      <c r="D88" s="335">
        <v>3</v>
      </c>
      <c r="E88" s="340">
        <v>43</v>
      </c>
      <c r="F88" s="144">
        <v>64.319999999999993</v>
      </c>
      <c r="G88" s="335">
        <v>5</v>
      </c>
      <c r="H88" s="340">
        <v>55.4</v>
      </c>
      <c r="I88" s="144">
        <v>60.84</v>
      </c>
      <c r="J88" s="335">
        <v>2</v>
      </c>
      <c r="K88" s="340">
        <v>56.6</v>
      </c>
      <c r="L88" s="144">
        <v>62.17</v>
      </c>
      <c r="M88" s="439">
        <v>2</v>
      </c>
      <c r="N88" s="340">
        <v>9</v>
      </c>
      <c r="O88" s="439">
        <v>58.89</v>
      </c>
      <c r="P88" s="335">
        <v>3</v>
      </c>
      <c r="Q88" s="340">
        <v>13</v>
      </c>
      <c r="R88" s="439">
        <v>56.57</v>
      </c>
      <c r="S88" s="569">
        <v>81</v>
      </c>
      <c r="T88" s="846">
        <v>43</v>
      </c>
      <c r="U88" s="458">
        <v>42</v>
      </c>
      <c r="V88" s="408">
        <v>92</v>
      </c>
      <c r="W88" s="413">
        <v>92</v>
      </c>
      <c r="X88" s="71">
        <f>SUM(S88:W88)</f>
        <v>350</v>
      </c>
    </row>
    <row r="89" spans="1:24" s="4" customFormat="1" ht="15" customHeight="1" x14ac:dyDescent="0.25">
      <c r="A89" s="36">
        <v>84</v>
      </c>
      <c r="B89" s="15" t="s">
        <v>25</v>
      </c>
      <c r="C89" s="63" t="s">
        <v>157</v>
      </c>
      <c r="D89" s="335">
        <v>3</v>
      </c>
      <c r="E89" s="340">
        <v>38.299999999999997</v>
      </c>
      <c r="F89" s="144">
        <v>64.319999999999993</v>
      </c>
      <c r="G89" s="335">
        <v>4</v>
      </c>
      <c r="H89" s="340">
        <v>42.3</v>
      </c>
      <c r="I89" s="144">
        <v>60.84</v>
      </c>
      <c r="J89" s="335"/>
      <c r="K89" s="340"/>
      <c r="L89" s="144">
        <v>62.17</v>
      </c>
      <c r="M89" s="439"/>
      <c r="N89" s="340"/>
      <c r="O89" s="439">
        <v>58.89</v>
      </c>
      <c r="P89" s="335">
        <v>1</v>
      </c>
      <c r="Q89" s="340">
        <v>68</v>
      </c>
      <c r="R89" s="439">
        <v>56.57</v>
      </c>
      <c r="S89" s="569">
        <v>85</v>
      </c>
      <c r="T89" s="846">
        <v>74</v>
      </c>
      <c r="U89" s="458">
        <v>88</v>
      </c>
      <c r="V89" s="408">
        <v>95</v>
      </c>
      <c r="W89" s="413">
        <v>10</v>
      </c>
      <c r="X89" s="71">
        <f>SUM(S89:W89)</f>
        <v>352</v>
      </c>
    </row>
    <row r="90" spans="1:24" s="4" customFormat="1" ht="15" customHeight="1" x14ac:dyDescent="0.25">
      <c r="A90" s="36">
        <v>85</v>
      </c>
      <c r="B90" s="15" t="s">
        <v>19</v>
      </c>
      <c r="C90" s="58" t="s">
        <v>147</v>
      </c>
      <c r="D90" s="335">
        <v>1</v>
      </c>
      <c r="E90" s="340">
        <v>46</v>
      </c>
      <c r="F90" s="144">
        <v>64.319999999999993</v>
      </c>
      <c r="G90" s="335">
        <v>1</v>
      </c>
      <c r="H90" s="340">
        <v>40</v>
      </c>
      <c r="I90" s="144">
        <v>60.84</v>
      </c>
      <c r="J90" s="335">
        <v>3</v>
      </c>
      <c r="K90" s="340">
        <v>43.3</v>
      </c>
      <c r="L90" s="144">
        <v>62.17</v>
      </c>
      <c r="M90" s="439">
        <v>2</v>
      </c>
      <c r="N90" s="340">
        <v>41.5</v>
      </c>
      <c r="O90" s="439">
        <v>58.89</v>
      </c>
      <c r="P90" s="335">
        <v>1</v>
      </c>
      <c r="Q90" s="340">
        <v>47</v>
      </c>
      <c r="R90" s="439">
        <v>56.57</v>
      </c>
      <c r="S90" s="569">
        <v>75</v>
      </c>
      <c r="T90" s="846">
        <v>79</v>
      </c>
      <c r="U90" s="458">
        <v>71</v>
      </c>
      <c r="V90" s="408">
        <v>73</v>
      </c>
      <c r="W90" s="413">
        <v>59</v>
      </c>
      <c r="X90" s="71">
        <f>SUM(S90:W90)</f>
        <v>357</v>
      </c>
    </row>
    <row r="91" spans="1:24" s="4" customFormat="1" ht="15" customHeight="1" x14ac:dyDescent="0.25">
      <c r="A91" s="36">
        <v>86</v>
      </c>
      <c r="B91" s="15" t="s">
        <v>1</v>
      </c>
      <c r="C91" s="58" t="s">
        <v>167</v>
      </c>
      <c r="D91" s="326">
        <v>2</v>
      </c>
      <c r="E91" s="256">
        <v>40</v>
      </c>
      <c r="F91" s="137">
        <v>64.319999999999993</v>
      </c>
      <c r="G91" s="326">
        <v>8</v>
      </c>
      <c r="H91" s="256">
        <v>52.1</v>
      </c>
      <c r="I91" s="137">
        <v>60.84</v>
      </c>
      <c r="J91" s="326">
        <v>4</v>
      </c>
      <c r="K91" s="256">
        <v>33</v>
      </c>
      <c r="L91" s="137">
        <v>62.17</v>
      </c>
      <c r="M91" s="442">
        <v>4</v>
      </c>
      <c r="N91" s="256">
        <v>52</v>
      </c>
      <c r="O91" s="442">
        <v>58.89</v>
      </c>
      <c r="P91" s="326"/>
      <c r="Q91" s="256"/>
      <c r="R91" s="828">
        <v>56.57</v>
      </c>
      <c r="S91" s="569">
        <v>83</v>
      </c>
      <c r="T91" s="846">
        <v>49</v>
      </c>
      <c r="U91" s="458">
        <v>79</v>
      </c>
      <c r="V91" s="408">
        <v>54</v>
      </c>
      <c r="W91" s="413">
        <v>95</v>
      </c>
      <c r="X91" s="71">
        <f>SUM(S91:W91)</f>
        <v>360</v>
      </c>
    </row>
    <row r="92" spans="1:24" s="4" customFormat="1" ht="15" customHeight="1" x14ac:dyDescent="0.25">
      <c r="A92" s="36">
        <v>87</v>
      </c>
      <c r="B92" s="15" t="s">
        <v>1</v>
      </c>
      <c r="C92" s="58" t="s">
        <v>135</v>
      </c>
      <c r="D92" s="326">
        <v>4</v>
      </c>
      <c r="E92" s="256">
        <v>59.3</v>
      </c>
      <c r="F92" s="137">
        <v>64.319999999999993</v>
      </c>
      <c r="G92" s="326">
        <v>4</v>
      </c>
      <c r="H92" s="256">
        <v>43.2</v>
      </c>
      <c r="I92" s="137">
        <v>60.84</v>
      </c>
      <c r="J92" s="326">
        <v>5</v>
      </c>
      <c r="K92" s="256">
        <v>29.6</v>
      </c>
      <c r="L92" s="137">
        <v>62.17</v>
      </c>
      <c r="M92" s="442">
        <v>9</v>
      </c>
      <c r="N92" s="256">
        <v>23.2</v>
      </c>
      <c r="O92" s="442">
        <v>58.89</v>
      </c>
      <c r="P92" s="326">
        <v>6</v>
      </c>
      <c r="Q92" s="256">
        <v>26</v>
      </c>
      <c r="R92" s="828">
        <v>56.57</v>
      </c>
      <c r="S92" s="569">
        <v>42</v>
      </c>
      <c r="T92" s="846">
        <v>73</v>
      </c>
      <c r="U92" s="458">
        <v>81</v>
      </c>
      <c r="V92" s="408">
        <v>87</v>
      </c>
      <c r="W92" s="413">
        <v>82</v>
      </c>
      <c r="X92" s="71">
        <f>SUM(S92:W92)</f>
        <v>365</v>
      </c>
    </row>
    <row r="93" spans="1:24" s="4" customFormat="1" ht="15" customHeight="1" x14ac:dyDescent="0.25">
      <c r="A93" s="36">
        <v>88</v>
      </c>
      <c r="B93" s="15" t="s">
        <v>11</v>
      </c>
      <c r="C93" s="58" t="s">
        <v>160</v>
      </c>
      <c r="D93" s="326">
        <v>5</v>
      </c>
      <c r="E93" s="256">
        <v>46</v>
      </c>
      <c r="F93" s="137">
        <v>64.319999999999993</v>
      </c>
      <c r="G93" s="326">
        <v>1</v>
      </c>
      <c r="H93" s="256">
        <v>58</v>
      </c>
      <c r="I93" s="137">
        <v>60.84</v>
      </c>
      <c r="J93" s="326"/>
      <c r="K93" s="256"/>
      <c r="L93" s="137">
        <v>62.17</v>
      </c>
      <c r="M93" s="442"/>
      <c r="N93" s="256"/>
      <c r="O93" s="442">
        <v>58.89</v>
      </c>
      <c r="P93" s="326">
        <v>4</v>
      </c>
      <c r="Q93" s="256">
        <v>35.799999999999997</v>
      </c>
      <c r="R93" s="828">
        <v>56.57</v>
      </c>
      <c r="S93" s="569">
        <v>77</v>
      </c>
      <c r="T93" s="846">
        <v>38</v>
      </c>
      <c r="U93" s="458">
        <v>88</v>
      </c>
      <c r="V93" s="408">
        <v>95</v>
      </c>
      <c r="W93" s="413">
        <v>76</v>
      </c>
      <c r="X93" s="71">
        <f>SUM(S93:W93)</f>
        <v>374</v>
      </c>
    </row>
    <row r="94" spans="1:24" s="4" customFormat="1" ht="15" customHeight="1" x14ac:dyDescent="0.25">
      <c r="A94" s="36">
        <v>89</v>
      </c>
      <c r="B94" s="15" t="s">
        <v>13</v>
      </c>
      <c r="C94" s="60" t="s">
        <v>178</v>
      </c>
      <c r="D94" s="336">
        <v>2</v>
      </c>
      <c r="E94" s="341">
        <v>79.099999999999994</v>
      </c>
      <c r="F94" s="138">
        <v>64.319999999999993</v>
      </c>
      <c r="G94" s="336">
        <v>3</v>
      </c>
      <c r="H94" s="341">
        <v>29</v>
      </c>
      <c r="I94" s="138">
        <v>60.84</v>
      </c>
      <c r="J94" s="336"/>
      <c r="K94" s="341"/>
      <c r="L94" s="138">
        <v>62.17</v>
      </c>
      <c r="M94" s="470"/>
      <c r="N94" s="341"/>
      <c r="O94" s="470">
        <v>58.89</v>
      </c>
      <c r="P94" s="336"/>
      <c r="Q94" s="341"/>
      <c r="R94" s="830">
        <v>56.57</v>
      </c>
      <c r="S94" s="574">
        <v>9</v>
      </c>
      <c r="T94" s="852">
        <v>92</v>
      </c>
      <c r="U94" s="458">
        <v>88</v>
      </c>
      <c r="V94" s="408">
        <v>95</v>
      </c>
      <c r="W94" s="413">
        <v>95</v>
      </c>
      <c r="X94" s="536">
        <f>SUM(S94:W94)</f>
        <v>379</v>
      </c>
    </row>
    <row r="95" spans="1:24" s="4" customFormat="1" ht="15" customHeight="1" thickBot="1" x14ac:dyDescent="0.3">
      <c r="A95" s="39">
        <v>90</v>
      </c>
      <c r="B95" s="19" t="s">
        <v>11</v>
      </c>
      <c r="C95" s="69" t="s">
        <v>10</v>
      </c>
      <c r="D95" s="328">
        <v>2</v>
      </c>
      <c r="E95" s="82">
        <v>48</v>
      </c>
      <c r="F95" s="141">
        <v>64.319999999999993</v>
      </c>
      <c r="G95" s="328">
        <v>5</v>
      </c>
      <c r="H95" s="82">
        <v>47</v>
      </c>
      <c r="I95" s="141">
        <v>60.84</v>
      </c>
      <c r="J95" s="328">
        <v>5</v>
      </c>
      <c r="K95" s="82">
        <v>46.8</v>
      </c>
      <c r="L95" s="141">
        <v>62.17</v>
      </c>
      <c r="M95" s="469">
        <v>2</v>
      </c>
      <c r="N95" s="82">
        <v>37.5</v>
      </c>
      <c r="O95" s="469">
        <v>58.89</v>
      </c>
      <c r="P95" s="328"/>
      <c r="Q95" s="82"/>
      <c r="R95" s="469">
        <v>56.57</v>
      </c>
      <c r="S95" s="584">
        <v>74</v>
      </c>
      <c r="T95" s="856">
        <v>64</v>
      </c>
      <c r="U95" s="461">
        <v>66</v>
      </c>
      <c r="V95" s="410">
        <v>80</v>
      </c>
      <c r="W95" s="416">
        <v>95</v>
      </c>
      <c r="X95" s="73">
        <f>SUM(S95:W95)</f>
        <v>379</v>
      </c>
    </row>
    <row r="96" spans="1:24" s="4" customFormat="1" ht="15" customHeight="1" x14ac:dyDescent="0.25">
      <c r="A96" s="35">
        <v>91</v>
      </c>
      <c r="B96" s="29" t="s">
        <v>0</v>
      </c>
      <c r="C96" s="875" t="s">
        <v>169</v>
      </c>
      <c r="D96" s="429">
        <v>2</v>
      </c>
      <c r="E96" s="430">
        <v>23</v>
      </c>
      <c r="F96" s="431">
        <v>64.319999999999993</v>
      </c>
      <c r="G96" s="429">
        <v>2</v>
      </c>
      <c r="H96" s="430">
        <v>31</v>
      </c>
      <c r="I96" s="431">
        <v>60.84</v>
      </c>
      <c r="J96" s="429">
        <v>2</v>
      </c>
      <c r="K96" s="430">
        <v>35.5</v>
      </c>
      <c r="L96" s="431">
        <v>62.17</v>
      </c>
      <c r="M96" s="450">
        <v>5</v>
      </c>
      <c r="N96" s="430">
        <v>38.4</v>
      </c>
      <c r="O96" s="450">
        <v>58.89</v>
      </c>
      <c r="P96" s="429">
        <v>4</v>
      </c>
      <c r="Q96" s="430">
        <v>53.75</v>
      </c>
      <c r="R96" s="450">
        <v>56.57</v>
      </c>
      <c r="S96" s="889">
        <v>91</v>
      </c>
      <c r="T96" s="893">
        <v>91</v>
      </c>
      <c r="U96" s="456">
        <v>76</v>
      </c>
      <c r="V96" s="406">
        <v>77</v>
      </c>
      <c r="W96" s="411">
        <v>47</v>
      </c>
      <c r="X96" s="70">
        <f>SUM(S96:W96)</f>
        <v>382</v>
      </c>
    </row>
    <row r="97" spans="1:24" s="4" customFormat="1" ht="15" customHeight="1" x14ac:dyDescent="0.25">
      <c r="A97" s="36">
        <v>92</v>
      </c>
      <c r="B97" s="15" t="s">
        <v>11</v>
      </c>
      <c r="C97" s="57" t="s">
        <v>140</v>
      </c>
      <c r="D97" s="254">
        <v>1</v>
      </c>
      <c r="E97" s="54">
        <v>7</v>
      </c>
      <c r="F97" s="136">
        <v>64.319999999999993</v>
      </c>
      <c r="G97" s="254">
        <v>1</v>
      </c>
      <c r="H97" s="54">
        <v>36</v>
      </c>
      <c r="I97" s="136">
        <v>60.84</v>
      </c>
      <c r="J97" s="254"/>
      <c r="K97" s="54"/>
      <c r="L97" s="136">
        <v>62.17</v>
      </c>
      <c r="M97" s="436">
        <v>2</v>
      </c>
      <c r="N97" s="54">
        <v>65.5</v>
      </c>
      <c r="O97" s="436">
        <v>58.89</v>
      </c>
      <c r="P97" s="254"/>
      <c r="Q97" s="54"/>
      <c r="R97" s="827">
        <v>56.57</v>
      </c>
      <c r="S97" s="565">
        <v>96</v>
      </c>
      <c r="T97" s="845">
        <v>83</v>
      </c>
      <c r="U97" s="458">
        <v>88</v>
      </c>
      <c r="V97" s="408">
        <v>20</v>
      </c>
      <c r="W97" s="413">
        <v>95</v>
      </c>
      <c r="X97" s="71">
        <f>SUM(S97:W97)</f>
        <v>382</v>
      </c>
    </row>
    <row r="98" spans="1:24" ht="15" customHeight="1" x14ac:dyDescent="0.25">
      <c r="A98" s="36">
        <v>93</v>
      </c>
      <c r="B98" s="15" t="s">
        <v>25</v>
      </c>
      <c r="C98" s="58" t="s">
        <v>146</v>
      </c>
      <c r="D98" s="326">
        <v>2</v>
      </c>
      <c r="E98" s="256">
        <v>50</v>
      </c>
      <c r="F98" s="137">
        <v>64.319999999999993</v>
      </c>
      <c r="G98" s="326"/>
      <c r="H98" s="256"/>
      <c r="I98" s="137">
        <v>60.84</v>
      </c>
      <c r="J98" s="326">
        <v>1</v>
      </c>
      <c r="K98" s="256">
        <v>57</v>
      </c>
      <c r="L98" s="137">
        <v>62.17</v>
      </c>
      <c r="M98" s="442"/>
      <c r="N98" s="256"/>
      <c r="O98" s="442">
        <v>58.89</v>
      </c>
      <c r="P98" s="326">
        <v>2</v>
      </c>
      <c r="Q98" s="256">
        <v>24</v>
      </c>
      <c r="R98" s="828">
        <v>56.57</v>
      </c>
      <c r="S98" s="569">
        <v>68</v>
      </c>
      <c r="T98" s="846">
        <v>97</v>
      </c>
      <c r="U98" s="458">
        <v>40</v>
      </c>
      <c r="V98" s="408">
        <v>95</v>
      </c>
      <c r="W98" s="413">
        <v>85</v>
      </c>
      <c r="X98" s="71">
        <f>SUM(S98:W98)</f>
        <v>385</v>
      </c>
    </row>
    <row r="99" spans="1:24" ht="15" customHeight="1" x14ac:dyDescent="0.25">
      <c r="A99" s="37">
        <v>94</v>
      </c>
      <c r="B99" s="211" t="s">
        <v>19</v>
      </c>
      <c r="C99" s="488" t="s">
        <v>20</v>
      </c>
      <c r="D99" s="465">
        <v>3</v>
      </c>
      <c r="E99" s="467">
        <v>56</v>
      </c>
      <c r="F99" s="468">
        <v>64.319999999999993</v>
      </c>
      <c r="G99" s="465">
        <v>5</v>
      </c>
      <c r="H99" s="467">
        <v>42</v>
      </c>
      <c r="I99" s="468">
        <v>60.84</v>
      </c>
      <c r="J99" s="465"/>
      <c r="K99" s="467"/>
      <c r="L99" s="468">
        <v>62.17</v>
      </c>
      <c r="M99" s="471">
        <v>6</v>
      </c>
      <c r="N99" s="467">
        <v>25.3</v>
      </c>
      <c r="O99" s="471">
        <v>58.89</v>
      </c>
      <c r="P99" s="465"/>
      <c r="Q99" s="467"/>
      <c r="R99" s="471">
        <v>56.57</v>
      </c>
      <c r="S99" s="578">
        <v>50</v>
      </c>
      <c r="T99" s="853">
        <v>75</v>
      </c>
      <c r="U99" s="459">
        <v>88</v>
      </c>
      <c r="V99" s="405">
        <v>85</v>
      </c>
      <c r="W99" s="414">
        <v>95</v>
      </c>
      <c r="X99" s="72">
        <f>SUM(S99:W99)</f>
        <v>393</v>
      </c>
    </row>
    <row r="100" spans="1:24" s="207" customFormat="1" ht="15" customHeight="1" x14ac:dyDescent="0.25">
      <c r="A100" s="75">
        <v>95</v>
      </c>
      <c r="B100" s="15" t="s">
        <v>25</v>
      </c>
      <c r="C100" s="58" t="s">
        <v>163</v>
      </c>
      <c r="D100" s="453"/>
      <c r="E100" s="256"/>
      <c r="F100" s="454">
        <v>64.319999999999993</v>
      </c>
      <c r="G100" s="453">
        <v>2</v>
      </c>
      <c r="H100" s="256">
        <v>32</v>
      </c>
      <c r="I100" s="454">
        <v>60.84</v>
      </c>
      <c r="J100" s="453"/>
      <c r="K100" s="256"/>
      <c r="L100" s="454">
        <v>62.17</v>
      </c>
      <c r="M100" s="452">
        <v>1</v>
      </c>
      <c r="N100" s="256">
        <v>60</v>
      </c>
      <c r="O100" s="455">
        <v>58.89</v>
      </c>
      <c r="P100" s="453"/>
      <c r="Q100" s="256"/>
      <c r="R100" s="836">
        <v>56.57</v>
      </c>
      <c r="S100" s="579">
        <v>97</v>
      </c>
      <c r="T100" s="858">
        <v>88</v>
      </c>
      <c r="U100" s="457">
        <v>88</v>
      </c>
      <c r="V100" s="433">
        <v>28</v>
      </c>
      <c r="W100" s="412">
        <v>95</v>
      </c>
      <c r="X100" s="71">
        <f>SUM(S100:W100)</f>
        <v>396</v>
      </c>
    </row>
    <row r="101" spans="1:24" s="207" customFormat="1" ht="15" customHeight="1" x14ac:dyDescent="0.25">
      <c r="A101" s="75">
        <v>96</v>
      </c>
      <c r="B101" s="874" t="s">
        <v>11</v>
      </c>
      <c r="C101" s="895" t="s">
        <v>151</v>
      </c>
      <c r="D101" s="453">
        <v>3</v>
      </c>
      <c r="E101" s="256">
        <v>53</v>
      </c>
      <c r="F101" s="454">
        <v>64.319999999999993</v>
      </c>
      <c r="G101" s="453"/>
      <c r="H101" s="256"/>
      <c r="I101" s="454">
        <v>60.84</v>
      </c>
      <c r="J101" s="453">
        <v>2</v>
      </c>
      <c r="K101" s="256">
        <v>35</v>
      </c>
      <c r="L101" s="454">
        <v>62.17</v>
      </c>
      <c r="M101" s="452"/>
      <c r="N101" s="256"/>
      <c r="O101" s="455">
        <v>58.89</v>
      </c>
      <c r="P101" s="453">
        <v>3</v>
      </c>
      <c r="Q101" s="256">
        <v>19.7</v>
      </c>
      <c r="R101" s="836">
        <v>56.57</v>
      </c>
      <c r="S101" s="579">
        <v>58</v>
      </c>
      <c r="T101" s="858">
        <v>97</v>
      </c>
      <c r="U101" s="457">
        <v>77</v>
      </c>
      <c r="V101" s="433">
        <v>95</v>
      </c>
      <c r="W101" s="412">
        <v>89</v>
      </c>
      <c r="X101" s="71">
        <f>SUM(S101:W101)</f>
        <v>416</v>
      </c>
    </row>
    <row r="102" spans="1:24" s="207" customFormat="1" ht="15" customHeight="1" x14ac:dyDescent="0.25">
      <c r="A102" s="75">
        <v>97</v>
      </c>
      <c r="B102" s="15" t="s">
        <v>13</v>
      </c>
      <c r="C102" s="60" t="s">
        <v>177</v>
      </c>
      <c r="D102" s="538"/>
      <c r="E102" s="341"/>
      <c r="F102" s="539">
        <v>64.319999999999993</v>
      </c>
      <c r="G102" s="538">
        <v>4</v>
      </c>
      <c r="H102" s="341">
        <v>50.7</v>
      </c>
      <c r="I102" s="539">
        <v>60.84</v>
      </c>
      <c r="J102" s="538"/>
      <c r="K102" s="341"/>
      <c r="L102" s="539">
        <v>62.17</v>
      </c>
      <c r="M102" s="537"/>
      <c r="N102" s="341"/>
      <c r="O102" s="535">
        <v>58.89</v>
      </c>
      <c r="P102" s="538"/>
      <c r="Q102" s="341"/>
      <c r="R102" s="838">
        <v>56.57</v>
      </c>
      <c r="S102" s="580">
        <v>97</v>
      </c>
      <c r="T102" s="860">
        <v>52</v>
      </c>
      <c r="U102" s="457">
        <v>88</v>
      </c>
      <c r="V102" s="433">
        <v>95</v>
      </c>
      <c r="W102" s="412">
        <v>95</v>
      </c>
      <c r="X102" s="536">
        <f>SUM(S102:W102)</f>
        <v>427</v>
      </c>
    </row>
    <row r="103" spans="1:24" s="207" customFormat="1" ht="15" customHeight="1" x14ac:dyDescent="0.25">
      <c r="A103" s="75">
        <v>98</v>
      </c>
      <c r="B103" s="15" t="s">
        <v>13</v>
      </c>
      <c r="C103" s="58" t="s">
        <v>111</v>
      </c>
      <c r="D103" s="453">
        <v>1</v>
      </c>
      <c r="E103" s="256">
        <v>46</v>
      </c>
      <c r="F103" s="454">
        <v>64.319999999999993</v>
      </c>
      <c r="G103" s="453"/>
      <c r="H103" s="256"/>
      <c r="I103" s="454">
        <v>60.84</v>
      </c>
      <c r="J103" s="453"/>
      <c r="K103" s="256"/>
      <c r="L103" s="454">
        <v>62.17</v>
      </c>
      <c r="M103" s="452">
        <v>1</v>
      </c>
      <c r="N103" s="256">
        <v>42</v>
      </c>
      <c r="O103" s="455">
        <v>58.89</v>
      </c>
      <c r="P103" s="453"/>
      <c r="Q103" s="256"/>
      <c r="R103" s="836">
        <v>56.57</v>
      </c>
      <c r="S103" s="579">
        <v>76</v>
      </c>
      <c r="T103" s="858">
        <v>97</v>
      </c>
      <c r="U103" s="457">
        <v>88</v>
      </c>
      <c r="V103" s="433">
        <v>72</v>
      </c>
      <c r="W103" s="412">
        <v>95</v>
      </c>
      <c r="X103" s="71">
        <f>SUM(S103:W103)</f>
        <v>428</v>
      </c>
    </row>
    <row r="104" spans="1:24" s="207" customFormat="1" ht="15" customHeight="1" x14ac:dyDescent="0.25">
      <c r="A104" s="75">
        <v>99</v>
      </c>
      <c r="B104" s="15" t="s">
        <v>13</v>
      </c>
      <c r="C104" s="342" t="s">
        <v>46</v>
      </c>
      <c r="D104" s="546">
        <v>1</v>
      </c>
      <c r="E104" s="55">
        <v>39</v>
      </c>
      <c r="F104" s="550">
        <v>64.319999999999993</v>
      </c>
      <c r="G104" s="546">
        <v>3</v>
      </c>
      <c r="H104" s="55">
        <v>7</v>
      </c>
      <c r="I104" s="550">
        <v>60.84</v>
      </c>
      <c r="J104" s="546">
        <v>4</v>
      </c>
      <c r="K104" s="55">
        <v>47</v>
      </c>
      <c r="L104" s="550">
        <v>62.17</v>
      </c>
      <c r="M104" s="553">
        <v>1</v>
      </c>
      <c r="N104" s="55">
        <v>14</v>
      </c>
      <c r="O104" s="555">
        <v>58.89</v>
      </c>
      <c r="P104" s="546"/>
      <c r="Q104" s="55"/>
      <c r="R104" s="837">
        <v>56.57</v>
      </c>
      <c r="S104" s="566">
        <v>84</v>
      </c>
      <c r="T104" s="859">
        <v>96</v>
      </c>
      <c r="U104" s="457">
        <v>64</v>
      </c>
      <c r="V104" s="433">
        <v>91</v>
      </c>
      <c r="W104" s="412">
        <v>95</v>
      </c>
      <c r="X104" s="71">
        <f>SUM(S104:W104)</f>
        <v>430</v>
      </c>
    </row>
    <row r="105" spans="1:24" s="207" customFormat="1" ht="15" customHeight="1" thickBot="1" x14ac:dyDescent="0.3">
      <c r="A105" s="483">
        <v>100</v>
      </c>
      <c r="B105" s="211" t="s">
        <v>1</v>
      </c>
      <c r="C105" s="896" t="s">
        <v>133</v>
      </c>
      <c r="D105" s="898"/>
      <c r="E105" s="467"/>
      <c r="F105" s="900">
        <v>64.319999999999993</v>
      </c>
      <c r="G105" s="898">
        <v>1</v>
      </c>
      <c r="H105" s="467">
        <v>40</v>
      </c>
      <c r="I105" s="900">
        <v>60.84</v>
      </c>
      <c r="J105" s="898">
        <v>3</v>
      </c>
      <c r="K105" s="467">
        <v>33</v>
      </c>
      <c r="L105" s="900">
        <v>62.17</v>
      </c>
      <c r="M105" s="902">
        <v>3</v>
      </c>
      <c r="N105" s="467">
        <v>21</v>
      </c>
      <c r="O105" s="903">
        <v>58.89</v>
      </c>
      <c r="P105" s="898">
        <v>2</v>
      </c>
      <c r="Q105" s="467">
        <v>15</v>
      </c>
      <c r="R105" s="904">
        <v>56.57</v>
      </c>
      <c r="S105" s="863">
        <v>97</v>
      </c>
      <c r="T105" s="854">
        <v>80</v>
      </c>
      <c r="U105" s="530">
        <v>78</v>
      </c>
      <c r="V105" s="484">
        <v>88</v>
      </c>
      <c r="W105" s="485">
        <v>91</v>
      </c>
      <c r="X105" s="72">
        <f>SUM(S105:W105)</f>
        <v>434</v>
      </c>
    </row>
    <row r="106" spans="1:24" s="207" customFormat="1" ht="15" customHeight="1" x14ac:dyDescent="0.25">
      <c r="A106" s="35">
        <v>101</v>
      </c>
      <c r="B106" s="29" t="s">
        <v>19</v>
      </c>
      <c r="C106" s="878" t="s">
        <v>164</v>
      </c>
      <c r="D106" s="489"/>
      <c r="E106" s="466"/>
      <c r="F106" s="473">
        <v>64.319999999999993</v>
      </c>
      <c r="G106" s="489"/>
      <c r="H106" s="466"/>
      <c r="I106" s="473">
        <v>60.84</v>
      </c>
      <c r="J106" s="490"/>
      <c r="K106" s="466"/>
      <c r="L106" s="474">
        <v>62.17</v>
      </c>
      <c r="M106" s="489"/>
      <c r="N106" s="466"/>
      <c r="O106" s="473">
        <v>58.89</v>
      </c>
      <c r="P106" s="490">
        <v>3</v>
      </c>
      <c r="Q106" s="466">
        <v>45.7</v>
      </c>
      <c r="R106" s="474">
        <v>56.57</v>
      </c>
      <c r="S106" s="573">
        <v>97</v>
      </c>
      <c r="T106" s="862">
        <v>97</v>
      </c>
      <c r="U106" s="456">
        <v>88</v>
      </c>
      <c r="V106" s="486">
        <v>95</v>
      </c>
      <c r="W106" s="411">
        <v>61</v>
      </c>
      <c r="X106" s="70">
        <f>SUM(S106:W106)</f>
        <v>438</v>
      </c>
    </row>
    <row r="107" spans="1:24" s="207" customFormat="1" ht="15" customHeight="1" x14ac:dyDescent="0.25">
      <c r="A107" s="75">
        <v>102</v>
      </c>
      <c r="B107" s="15" t="s">
        <v>19</v>
      </c>
      <c r="C107" s="541" t="s">
        <v>174</v>
      </c>
      <c r="D107" s="538"/>
      <c r="E107" s="341"/>
      <c r="F107" s="539">
        <v>64.319999999999993</v>
      </c>
      <c r="G107" s="538">
        <v>3</v>
      </c>
      <c r="H107" s="341">
        <v>43.7</v>
      </c>
      <c r="I107" s="539">
        <v>60.84</v>
      </c>
      <c r="J107" s="537"/>
      <c r="K107" s="341"/>
      <c r="L107" s="535">
        <v>62.17</v>
      </c>
      <c r="M107" s="538"/>
      <c r="N107" s="341"/>
      <c r="O107" s="539">
        <v>58.89</v>
      </c>
      <c r="P107" s="537"/>
      <c r="Q107" s="341"/>
      <c r="R107" s="838">
        <v>56.57</v>
      </c>
      <c r="S107" s="580">
        <v>97</v>
      </c>
      <c r="T107" s="860">
        <v>72</v>
      </c>
      <c r="U107" s="457">
        <v>88</v>
      </c>
      <c r="V107" s="433">
        <v>95</v>
      </c>
      <c r="W107" s="412">
        <v>95</v>
      </c>
      <c r="X107" s="536">
        <f>SUM(S107:W107)</f>
        <v>447</v>
      </c>
    </row>
    <row r="108" spans="1:24" s="207" customFormat="1" ht="15" customHeight="1" x14ac:dyDescent="0.25">
      <c r="A108" s="75">
        <v>103</v>
      </c>
      <c r="B108" s="15" t="s">
        <v>19</v>
      </c>
      <c r="C108" s="540" t="s">
        <v>183</v>
      </c>
      <c r="D108" s="453">
        <v>8</v>
      </c>
      <c r="E108" s="256">
        <v>33.6</v>
      </c>
      <c r="F108" s="454">
        <v>64.319999999999993</v>
      </c>
      <c r="G108" s="453"/>
      <c r="H108" s="256"/>
      <c r="I108" s="454">
        <v>60.84</v>
      </c>
      <c r="J108" s="452"/>
      <c r="K108" s="256"/>
      <c r="L108" s="455">
        <v>62.17</v>
      </c>
      <c r="M108" s="453"/>
      <c r="N108" s="256"/>
      <c r="O108" s="454">
        <v>58.89</v>
      </c>
      <c r="P108" s="452">
        <v>6</v>
      </c>
      <c r="Q108" s="256">
        <v>23.8</v>
      </c>
      <c r="R108" s="836">
        <v>56.57</v>
      </c>
      <c r="S108" s="579">
        <v>88</v>
      </c>
      <c r="T108" s="858">
        <v>97</v>
      </c>
      <c r="U108" s="457">
        <v>88</v>
      </c>
      <c r="V108" s="433">
        <v>95</v>
      </c>
      <c r="W108" s="412">
        <v>87</v>
      </c>
      <c r="X108" s="71">
        <f>SUM(S108:W108)</f>
        <v>455</v>
      </c>
    </row>
    <row r="109" spans="1:24" s="207" customFormat="1" ht="15" customHeight="1" x14ac:dyDescent="0.25">
      <c r="A109" s="75">
        <v>104</v>
      </c>
      <c r="B109" s="15" t="s">
        <v>25</v>
      </c>
      <c r="C109" s="540" t="s">
        <v>179</v>
      </c>
      <c r="D109" s="453">
        <v>1</v>
      </c>
      <c r="E109" s="256">
        <v>38</v>
      </c>
      <c r="F109" s="454">
        <v>64.319999999999993</v>
      </c>
      <c r="G109" s="453"/>
      <c r="H109" s="256"/>
      <c r="I109" s="454">
        <v>60.84</v>
      </c>
      <c r="J109" s="452"/>
      <c r="K109" s="256"/>
      <c r="L109" s="455">
        <v>62.17</v>
      </c>
      <c r="M109" s="453"/>
      <c r="N109" s="256"/>
      <c r="O109" s="454">
        <v>58.89</v>
      </c>
      <c r="P109" s="452">
        <v>2</v>
      </c>
      <c r="Q109" s="256">
        <v>12</v>
      </c>
      <c r="R109" s="836">
        <v>56.57</v>
      </c>
      <c r="S109" s="579">
        <v>86</v>
      </c>
      <c r="T109" s="858">
        <v>97</v>
      </c>
      <c r="U109" s="457">
        <v>88</v>
      </c>
      <c r="V109" s="433">
        <v>95</v>
      </c>
      <c r="W109" s="412">
        <v>93</v>
      </c>
      <c r="X109" s="536">
        <f>SUM(S109:W109)</f>
        <v>459</v>
      </c>
    </row>
    <row r="110" spans="1:24" s="207" customFormat="1" ht="15" customHeight="1" x14ac:dyDescent="0.25">
      <c r="A110" s="483">
        <v>105</v>
      </c>
      <c r="B110" s="532" t="s">
        <v>1</v>
      </c>
      <c r="C110" s="543" t="s">
        <v>161</v>
      </c>
      <c r="D110" s="531"/>
      <c r="E110" s="548"/>
      <c r="F110" s="551">
        <v>64.319999999999993</v>
      </c>
      <c r="G110" s="531"/>
      <c r="H110" s="548"/>
      <c r="I110" s="551">
        <v>60.84</v>
      </c>
      <c r="J110" s="552">
        <v>1</v>
      </c>
      <c r="K110" s="548">
        <v>17</v>
      </c>
      <c r="L110" s="554">
        <v>62.17</v>
      </c>
      <c r="M110" s="531"/>
      <c r="N110" s="548"/>
      <c r="O110" s="551">
        <v>58.89</v>
      </c>
      <c r="P110" s="552">
        <v>1</v>
      </c>
      <c r="Q110" s="548">
        <v>24</v>
      </c>
      <c r="R110" s="839">
        <v>56.57</v>
      </c>
      <c r="S110" s="864">
        <v>97</v>
      </c>
      <c r="T110" s="861">
        <v>97</v>
      </c>
      <c r="U110" s="530">
        <v>86</v>
      </c>
      <c r="V110" s="533">
        <v>95</v>
      </c>
      <c r="W110" s="534">
        <v>84</v>
      </c>
      <c r="X110" s="72">
        <f>SUM(S110:W110)</f>
        <v>459</v>
      </c>
    </row>
    <row r="111" spans="1:24" s="207" customFormat="1" ht="15" customHeight="1" x14ac:dyDescent="0.25">
      <c r="A111" s="75">
        <v>106</v>
      </c>
      <c r="B111" s="15" t="s">
        <v>11</v>
      </c>
      <c r="C111" s="540" t="s">
        <v>150</v>
      </c>
      <c r="D111" s="453">
        <v>2</v>
      </c>
      <c r="E111" s="256">
        <v>17</v>
      </c>
      <c r="F111" s="454">
        <v>64.319999999999993</v>
      </c>
      <c r="G111" s="453"/>
      <c r="H111" s="256"/>
      <c r="I111" s="454">
        <v>60.84</v>
      </c>
      <c r="J111" s="452">
        <v>1</v>
      </c>
      <c r="K111" s="256">
        <v>7</v>
      </c>
      <c r="L111" s="455">
        <v>62.17</v>
      </c>
      <c r="M111" s="453">
        <v>1</v>
      </c>
      <c r="N111" s="256">
        <v>17</v>
      </c>
      <c r="O111" s="454">
        <v>58.89</v>
      </c>
      <c r="P111" s="452"/>
      <c r="Q111" s="256"/>
      <c r="R111" s="836">
        <v>56.57</v>
      </c>
      <c r="S111" s="579">
        <v>94</v>
      </c>
      <c r="T111" s="858">
        <v>97</v>
      </c>
      <c r="U111" s="433">
        <v>87</v>
      </c>
      <c r="V111" s="433">
        <v>89</v>
      </c>
      <c r="W111" s="412">
        <v>95</v>
      </c>
      <c r="X111" s="71">
        <f>SUM(S111:W111)</f>
        <v>462</v>
      </c>
    </row>
    <row r="112" spans="1:24" s="207" customFormat="1" ht="15" customHeight="1" x14ac:dyDescent="0.25">
      <c r="A112" s="75">
        <v>107</v>
      </c>
      <c r="B112" s="15" t="s">
        <v>1</v>
      </c>
      <c r="C112" s="540" t="s">
        <v>152</v>
      </c>
      <c r="D112" s="453"/>
      <c r="E112" s="256"/>
      <c r="F112" s="454">
        <v>64.319999999999993</v>
      </c>
      <c r="G112" s="453">
        <v>8</v>
      </c>
      <c r="H112" s="256">
        <v>25.1</v>
      </c>
      <c r="I112" s="454">
        <v>60.84</v>
      </c>
      <c r="J112" s="452">
        <v>2</v>
      </c>
      <c r="K112" s="256">
        <v>21.5</v>
      </c>
      <c r="L112" s="455">
        <v>62.17</v>
      </c>
      <c r="M112" s="453"/>
      <c r="N112" s="256"/>
      <c r="O112" s="454">
        <v>58.89</v>
      </c>
      <c r="P112" s="452"/>
      <c r="Q112" s="256"/>
      <c r="R112" s="836">
        <v>56.57</v>
      </c>
      <c r="S112" s="579">
        <v>97</v>
      </c>
      <c r="T112" s="858">
        <v>93</v>
      </c>
      <c r="U112" s="433">
        <v>84</v>
      </c>
      <c r="V112" s="433">
        <v>95</v>
      </c>
      <c r="W112" s="412">
        <v>95</v>
      </c>
      <c r="X112" s="71">
        <f>SUM(S112:W112)</f>
        <v>464</v>
      </c>
    </row>
    <row r="113" spans="1:24" s="207" customFormat="1" ht="15" customHeight="1" thickBot="1" x14ac:dyDescent="0.3">
      <c r="A113" s="122">
        <v>108</v>
      </c>
      <c r="B113" s="19" t="s">
        <v>13</v>
      </c>
      <c r="C113" s="920" t="s">
        <v>36</v>
      </c>
      <c r="D113" s="925"/>
      <c r="E113" s="882"/>
      <c r="F113" s="930">
        <v>64.319999999999993</v>
      </c>
      <c r="G113" s="925">
        <v>1</v>
      </c>
      <c r="H113" s="882">
        <v>17</v>
      </c>
      <c r="I113" s="930">
        <v>60.84</v>
      </c>
      <c r="J113" s="934"/>
      <c r="K113" s="882"/>
      <c r="L113" s="935">
        <v>62.17</v>
      </c>
      <c r="M113" s="925">
        <v>1</v>
      </c>
      <c r="N113" s="882">
        <v>0</v>
      </c>
      <c r="O113" s="930">
        <v>58.89</v>
      </c>
      <c r="P113" s="934"/>
      <c r="Q113" s="882"/>
      <c r="R113" s="935">
        <v>56.57</v>
      </c>
      <c r="S113" s="912">
        <v>97</v>
      </c>
      <c r="T113" s="913">
        <v>95</v>
      </c>
      <c r="U113" s="462">
        <v>88</v>
      </c>
      <c r="V113" s="462">
        <v>94</v>
      </c>
      <c r="W113" s="416">
        <v>95</v>
      </c>
      <c r="X113" s="865">
        <f>SUM(S113:W113)</f>
        <v>469</v>
      </c>
    </row>
    <row r="114" spans="1:24" ht="15" customHeight="1" x14ac:dyDescent="0.25">
      <c r="A114" s="13"/>
      <c r="B114" s="66"/>
      <c r="C114" s="7" t="s">
        <v>55</v>
      </c>
      <c r="D114" s="7"/>
      <c r="E114" s="224">
        <f>AVERAGE(E6:E113)</f>
        <v>56.853958333333345</v>
      </c>
      <c r="F114" s="7"/>
      <c r="G114" s="7"/>
      <c r="H114" s="224">
        <f>AVERAGE(H6:H113)</f>
        <v>53.443745039682547</v>
      </c>
      <c r="I114" s="7"/>
      <c r="J114" s="7"/>
      <c r="K114" s="224">
        <f>AVERAGE(K6:K113)</f>
        <v>56.452928297755882</v>
      </c>
      <c r="L114" s="7"/>
      <c r="M114" s="7"/>
      <c r="N114" s="224">
        <f>AVERAGE(N6:N113)</f>
        <v>51.318704879114762</v>
      </c>
      <c r="O114" s="7"/>
      <c r="P114" s="7"/>
      <c r="Q114" s="224">
        <f>AVERAGE(Q6:Q113)</f>
        <v>50.074643970096098</v>
      </c>
      <c r="R114" s="7"/>
      <c r="S114" s="7"/>
      <c r="T114" s="7"/>
      <c r="U114" s="7"/>
      <c r="V114" s="7"/>
      <c r="W114" s="21"/>
      <c r="X114" s="10"/>
    </row>
    <row r="115" spans="1:24" ht="15" customHeight="1" x14ac:dyDescent="0.25">
      <c r="A115" s="10"/>
      <c r="B115" s="10"/>
      <c r="C115" s="47" t="s">
        <v>78</v>
      </c>
      <c r="D115" s="47"/>
      <c r="E115" s="47">
        <v>64.319999999999993</v>
      </c>
      <c r="F115" s="47"/>
      <c r="G115" s="47"/>
      <c r="H115" s="47">
        <v>60.84</v>
      </c>
      <c r="I115" s="47"/>
      <c r="J115" s="47"/>
      <c r="K115" s="47">
        <v>62.17</v>
      </c>
      <c r="L115" s="47"/>
      <c r="M115" s="47"/>
      <c r="N115" s="47">
        <v>58.89</v>
      </c>
      <c r="O115" s="47"/>
      <c r="P115" s="47"/>
      <c r="Q115" s="47">
        <v>56.57</v>
      </c>
      <c r="R115" s="47"/>
      <c r="S115" s="47"/>
      <c r="T115" s="47"/>
      <c r="U115" s="47"/>
      <c r="V115" s="47"/>
      <c r="W115" s="5"/>
      <c r="X115" s="10"/>
    </row>
    <row r="116" spans="1:24" x14ac:dyDescent="0.2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4" x14ac:dyDescent="0.25">
      <c r="B117" s="1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</sheetData>
  <mergeCells count="10">
    <mergeCell ref="A4:A5"/>
    <mergeCell ref="X4:X5"/>
    <mergeCell ref="B4:B5"/>
    <mergeCell ref="C4:C5"/>
    <mergeCell ref="P4:R4"/>
    <mergeCell ref="J4:L4"/>
    <mergeCell ref="M4:O4"/>
    <mergeCell ref="G4:I4"/>
    <mergeCell ref="D4:F4"/>
    <mergeCell ref="S4:W4"/>
  </mergeCells>
  <conditionalFormatting sqref="Q6:Q115">
    <cfRule type="cellIs" dxfId="70" priority="3185" operator="equal">
      <formula>$Q$114</formula>
    </cfRule>
    <cfRule type="containsBlanks" dxfId="69" priority="3186">
      <formula>LEN(TRIM(Q6))=0</formula>
    </cfRule>
    <cfRule type="cellIs" dxfId="68" priority="3187" operator="lessThan">
      <formula>50</formula>
    </cfRule>
    <cfRule type="cellIs" dxfId="67" priority="3188" operator="between">
      <formula>$Q$114</formula>
      <formula>50</formula>
    </cfRule>
    <cfRule type="cellIs" dxfId="66" priority="3189" operator="between">
      <formula>74.99</formula>
      <formula>$Q$114</formula>
    </cfRule>
    <cfRule type="cellIs" dxfId="65" priority="3190" operator="greaterThanOrEqual">
      <formula>75</formula>
    </cfRule>
  </conditionalFormatting>
  <conditionalFormatting sqref="K6:K115">
    <cfRule type="cellIs" dxfId="64" priority="3197" operator="equal">
      <formula>$K$114</formula>
    </cfRule>
    <cfRule type="containsBlanks" dxfId="63" priority="3198">
      <formula>LEN(TRIM(K6))=0</formula>
    </cfRule>
    <cfRule type="cellIs" dxfId="62" priority="3199" operator="lessThan">
      <formula>50</formula>
    </cfRule>
    <cfRule type="cellIs" dxfId="61" priority="3200" operator="between">
      <formula>$K$114</formula>
      <formula>50</formula>
    </cfRule>
    <cfRule type="cellIs" dxfId="60" priority="3201" operator="between">
      <formula>74.99</formula>
      <formula>$K$114</formula>
    </cfRule>
    <cfRule type="cellIs" dxfId="59" priority="3202" operator="greaterThanOrEqual">
      <formula>75</formula>
    </cfRule>
  </conditionalFormatting>
  <conditionalFormatting sqref="N6:N115">
    <cfRule type="cellIs" dxfId="58" priority="3209" operator="equal">
      <formula>$N$114</formula>
    </cfRule>
    <cfRule type="containsBlanks" dxfId="57" priority="3210">
      <formula>LEN(TRIM(N6))=0</formula>
    </cfRule>
    <cfRule type="cellIs" dxfId="56" priority="3211" operator="lessThan">
      <formula>50</formula>
    </cfRule>
    <cfRule type="cellIs" dxfId="55" priority="3212" operator="between">
      <formula>$N$114</formula>
      <formula>50</formula>
    </cfRule>
    <cfRule type="cellIs" dxfId="54" priority="3213" operator="between">
      <formula>74.99</formula>
      <formula>$N$114</formula>
    </cfRule>
    <cfRule type="cellIs" dxfId="53" priority="3214" operator="greaterThanOrEqual">
      <formula>75</formula>
    </cfRule>
  </conditionalFormatting>
  <conditionalFormatting sqref="H6:H115">
    <cfRule type="cellIs" dxfId="52" priority="3221" operator="equal">
      <formula>$H$114</formula>
    </cfRule>
    <cfRule type="containsBlanks" dxfId="51" priority="3222">
      <formula>LEN(TRIM(H6))=0</formula>
    </cfRule>
    <cfRule type="cellIs" dxfId="50" priority="3223" operator="lessThan">
      <formula>50</formula>
    </cfRule>
    <cfRule type="cellIs" dxfId="49" priority="3224" operator="between">
      <formula>$H$114</formula>
      <formula>50</formula>
    </cfRule>
    <cfRule type="cellIs" dxfId="48" priority="3225" operator="between">
      <formula>74.99</formula>
      <formula>$H$114</formula>
    </cfRule>
    <cfRule type="cellIs" dxfId="47" priority="3226" operator="greaterThanOrEqual">
      <formula>75</formula>
    </cfRule>
  </conditionalFormatting>
  <conditionalFormatting sqref="E6:E115">
    <cfRule type="cellIs" dxfId="46" priority="3233" operator="equal">
      <formula>$E$114</formula>
    </cfRule>
    <cfRule type="containsBlanks" dxfId="45" priority="3234">
      <formula>LEN(TRIM(E6))=0</formula>
    </cfRule>
    <cfRule type="cellIs" dxfId="44" priority="3235" operator="lessThan">
      <formula>50</formula>
    </cfRule>
    <cfRule type="cellIs" dxfId="43" priority="3236" operator="between">
      <formula>$E$114</formula>
      <formula>50</formula>
    </cfRule>
    <cfRule type="cellIs" dxfId="42" priority="3237" operator="between">
      <formula>74.99</formula>
      <formula>$E$114</formula>
    </cfRule>
    <cfRule type="cellIs" dxfId="41" priority="3238" operator="greaterThanOrEqual">
      <formula>75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7"/>
  <sheetViews>
    <sheetView zoomScale="90" zoomScaleNormal="90" workbookViewId="0">
      <pane xSplit="6" ySplit="6" topLeftCell="G7" activePane="bottomRight" state="frozen"/>
      <selection pane="topRight" activeCell="N1" sqref="N1"/>
      <selection pane="bottomLeft" activeCell="A7" sqref="A7"/>
      <selection pane="bottomRight" activeCell="C5" sqref="C5"/>
    </sheetView>
  </sheetViews>
  <sheetFormatPr defaultRowHeight="15" x14ac:dyDescent="0.25"/>
  <cols>
    <col min="1" max="1" width="5.5703125" customWidth="1"/>
    <col min="2" max="2" width="18.7109375" customWidth="1"/>
    <col min="3" max="3" width="31.7109375" customWidth="1"/>
    <col min="4" max="4" width="8.7109375" customWidth="1"/>
    <col min="6" max="6" width="0" hidden="1" customWidth="1"/>
    <col min="7" max="7" width="7.7109375" customWidth="1"/>
    <col min="8" max="8" width="10.7109375" customWidth="1"/>
    <col min="9" max="16" width="7.7109375" customWidth="1"/>
  </cols>
  <sheetData>
    <row r="1" spans="1:16" x14ac:dyDescent="0.25">
      <c r="H1" s="117"/>
      <c r="I1" s="33" t="s">
        <v>69</v>
      </c>
    </row>
    <row r="2" spans="1:16" ht="15.75" x14ac:dyDescent="0.25">
      <c r="B2" s="610" t="s">
        <v>67</v>
      </c>
      <c r="C2" s="610"/>
      <c r="D2" s="99"/>
      <c r="E2" s="28">
        <v>2025</v>
      </c>
      <c r="H2" s="118"/>
      <c r="I2" s="33" t="s">
        <v>70</v>
      </c>
    </row>
    <row r="3" spans="1:16" x14ac:dyDescent="0.25">
      <c r="H3" s="397"/>
      <c r="I3" s="33" t="s">
        <v>71</v>
      </c>
    </row>
    <row r="4" spans="1:16" ht="15" customHeight="1" thickBot="1" x14ac:dyDescent="0.3">
      <c r="F4" s="10"/>
      <c r="G4" s="10"/>
      <c r="H4" s="34"/>
      <c r="I4" s="33" t="s">
        <v>72</v>
      </c>
      <c r="P4" s="1"/>
    </row>
    <row r="5" spans="1:16" ht="33" customHeight="1" thickBot="1" x14ac:dyDescent="0.3">
      <c r="A5" s="105" t="s">
        <v>34</v>
      </c>
      <c r="B5" s="106" t="s">
        <v>33</v>
      </c>
      <c r="C5" s="106" t="s">
        <v>63</v>
      </c>
      <c r="D5" s="106" t="s">
        <v>56</v>
      </c>
      <c r="E5" s="107" t="s">
        <v>104</v>
      </c>
      <c r="F5" s="10"/>
      <c r="G5" s="10"/>
      <c r="H5" s="10"/>
      <c r="P5" s="1"/>
    </row>
    <row r="6" spans="1:16" ht="15" customHeight="1" thickBot="1" x14ac:dyDescent="0.3">
      <c r="A6" s="97"/>
      <c r="B6" s="96"/>
      <c r="C6" s="116" t="s">
        <v>102</v>
      </c>
      <c r="D6" s="116">
        <f>SUM(D7:D93)</f>
        <v>624</v>
      </c>
      <c r="E6" s="129">
        <f>AVERAGE(E7:E102)</f>
        <v>56.853958333333338</v>
      </c>
      <c r="F6" s="10"/>
      <c r="G6" s="10"/>
      <c r="H6" s="10"/>
      <c r="P6" s="1"/>
    </row>
    <row r="7" spans="1:16" ht="15" customHeight="1" x14ac:dyDescent="0.25">
      <c r="A7" s="126">
        <v>1</v>
      </c>
      <c r="B7" s="29" t="s">
        <v>31</v>
      </c>
      <c r="C7" s="815" t="s">
        <v>43</v>
      </c>
      <c r="D7" s="29">
        <v>1</v>
      </c>
      <c r="E7" s="32">
        <v>99</v>
      </c>
      <c r="F7" s="10"/>
      <c r="G7" s="10"/>
      <c r="H7" s="10"/>
      <c r="P7" s="1"/>
    </row>
    <row r="8" spans="1:16" ht="15" customHeight="1" x14ac:dyDescent="0.25">
      <c r="A8" s="36">
        <v>2</v>
      </c>
      <c r="B8" s="807" t="s">
        <v>25</v>
      </c>
      <c r="C8" s="26" t="s">
        <v>144</v>
      </c>
      <c r="D8" s="11">
        <v>5</v>
      </c>
      <c r="E8" s="12">
        <v>89.4</v>
      </c>
      <c r="F8" s="13">
        <f>E8*D8</f>
        <v>447</v>
      </c>
      <c r="G8" s="13"/>
      <c r="H8" s="14"/>
      <c r="I8" s="8"/>
      <c r="J8" s="8"/>
      <c r="K8" s="8"/>
      <c r="L8" s="8"/>
      <c r="M8" s="8"/>
      <c r="N8" s="8"/>
      <c r="O8" s="8"/>
      <c r="P8" s="8"/>
    </row>
    <row r="9" spans="1:16" ht="15" customHeight="1" x14ac:dyDescent="0.25">
      <c r="A9" s="36">
        <v>3</v>
      </c>
      <c r="B9" s="218" t="s">
        <v>31</v>
      </c>
      <c r="C9" s="212" t="s">
        <v>172</v>
      </c>
      <c r="D9" s="512">
        <v>1</v>
      </c>
      <c r="E9" s="216">
        <v>86</v>
      </c>
      <c r="F9" s="13">
        <f>E9*D9</f>
        <v>86</v>
      </c>
      <c r="G9" s="13"/>
      <c r="H9" s="14"/>
      <c r="I9" s="8"/>
      <c r="J9" s="8"/>
      <c r="K9" s="8"/>
      <c r="L9" s="8"/>
      <c r="M9" s="8"/>
      <c r="N9" s="8"/>
      <c r="O9" s="8"/>
      <c r="P9" s="9"/>
    </row>
    <row r="10" spans="1:16" ht="15" customHeight="1" x14ac:dyDescent="0.25">
      <c r="A10" s="36">
        <v>4</v>
      </c>
      <c r="B10" s="211" t="s">
        <v>1</v>
      </c>
      <c r="C10" s="558" t="s">
        <v>138</v>
      </c>
      <c r="D10" s="124">
        <v>71</v>
      </c>
      <c r="E10" s="12">
        <v>85.2</v>
      </c>
      <c r="F10" s="13"/>
      <c r="G10" s="13"/>
      <c r="H10" s="14"/>
      <c r="I10" s="8"/>
      <c r="J10" s="8"/>
      <c r="K10" s="8"/>
      <c r="L10" s="8"/>
      <c r="M10" s="8"/>
      <c r="N10" s="8"/>
      <c r="O10" s="8"/>
      <c r="P10" s="9"/>
    </row>
    <row r="11" spans="1:16" ht="15" customHeight="1" x14ac:dyDescent="0.25">
      <c r="A11" s="36">
        <v>5</v>
      </c>
      <c r="B11" s="386" t="s">
        <v>19</v>
      </c>
      <c r="C11" s="26" t="s">
        <v>39</v>
      </c>
      <c r="D11" s="123">
        <v>5</v>
      </c>
      <c r="E11" s="128">
        <v>82.2</v>
      </c>
      <c r="F11" s="13"/>
      <c r="G11" s="13"/>
      <c r="H11" s="14"/>
      <c r="I11" s="8"/>
      <c r="J11" s="8"/>
      <c r="K11" s="8"/>
      <c r="L11" s="8"/>
      <c r="M11" s="8"/>
      <c r="N11" s="8"/>
      <c r="O11" s="8"/>
      <c r="P11" s="9"/>
    </row>
    <row r="12" spans="1:16" ht="15" customHeight="1" x14ac:dyDescent="0.25">
      <c r="A12" s="36">
        <v>6</v>
      </c>
      <c r="B12" s="386" t="s">
        <v>1</v>
      </c>
      <c r="C12" s="103" t="s">
        <v>137</v>
      </c>
      <c r="D12" s="11">
        <v>6</v>
      </c>
      <c r="E12" s="18">
        <v>81.7</v>
      </c>
      <c r="F12" s="13"/>
      <c r="G12" s="13"/>
      <c r="H12" s="14"/>
      <c r="I12" s="8"/>
      <c r="J12" s="8"/>
      <c r="K12" s="8"/>
      <c r="L12" s="8"/>
      <c r="M12" s="8"/>
      <c r="N12" s="8"/>
      <c r="O12" s="8"/>
      <c r="P12" s="9"/>
    </row>
    <row r="13" spans="1:16" ht="15" customHeight="1" x14ac:dyDescent="0.25">
      <c r="A13" s="36">
        <v>7</v>
      </c>
      <c r="B13" s="15" t="s">
        <v>13</v>
      </c>
      <c r="C13" s="26" t="s">
        <v>175</v>
      </c>
      <c r="D13" s="15">
        <v>3</v>
      </c>
      <c r="E13" s="16">
        <v>81.3</v>
      </c>
      <c r="F13" s="13" t="e">
        <f>#REF!*#REF!</f>
        <v>#REF!</v>
      </c>
      <c r="G13" s="13"/>
      <c r="H13" s="14"/>
      <c r="I13" s="1"/>
      <c r="J13" s="1"/>
      <c r="K13" s="1"/>
      <c r="L13" s="1"/>
      <c r="M13" s="1"/>
      <c r="N13" s="1"/>
      <c r="O13" s="1"/>
      <c r="P13" s="1"/>
    </row>
    <row r="14" spans="1:16" ht="15" customHeight="1" x14ac:dyDescent="0.25">
      <c r="A14" s="36">
        <v>8</v>
      </c>
      <c r="B14" s="15" t="s">
        <v>19</v>
      </c>
      <c r="C14" s="103" t="s">
        <v>45</v>
      </c>
      <c r="D14" s="15">
        <v>20</v>
      </c>
      <c r="E14" s="16">
        <v>80.8</v>
      </c>
      <c r="F14" s="13" t="e">
        <f>#REF!*#REF!</f>
        <v>#REF!</v>
      </c>
      <c r="G14" s="13"/>
      <c r="H14" s="14"/>
      <c r="I14" s="1"/>
      <c r="J14" s="1"/>
      <c r="K14" s="1"/>
      <c r="L14" s="1"/>
      <c r="M14" s="1"/>
      <c r="N14" s="1"/>
      <c r="O14" s="1"/>
      <c r="P14" s="1"/>
    </row>
    <row r="15" spans="1:16" ht="15" customHeight="1" x14ac:dyDescent="0.25">
      <c r="A15" s="75">
        <v>9</v>
      </c>
      <c r="B15" s="806" t="s">
        <v>13</v>
      </c>
      <c r="C15" s="43" t="s">
        <v>178</v>
      </c>
      <c r="D15" s="11">
        <v>2</v>
      </c>
      <c r="E15" s="12">
        <v>79.099999999999994</v>
      </c>
      <c r="F15" s="13" t="e">
        <f>#REF!*#REF!</f>
        <v>#REF!</v>
      </c>
      <c r="G15" s="13"/>
      <c r="H15" s="14"/>
      <c r="I15" s="1"/>
      <c r="J15" s="1"/>
      <c r="K15" s="1"/>
      <c r="L15" s="1"/>
      <c r="M15" s="1"/>
      <c r="N15" s="1"/>
      <c r="O15" s="1"/>
      <c r="P15" s="1"/>
    </row>
    <row r="16" spans="1:16" ht="15" customHeight="1" thickBot="1" x14ac:dyDescent="0.3">
      <c r="A16" s="39">
        <v>10</v>
      </c>
      <c r="B16" s="810" t="s">
        <v>11</v>
      </c>
      <c r="C16" s="27" t="s">
        <v>64</v>
      </c>
      <c r="D16" s="802">
        <v>10</v>
      </c>
      <c r="E16" s="516">
        <v>79</v>
      </c>
      <c r="F16" s="13" t="e">
        <f>#REF!*#REF!</f>
        <v>#REF!</v>
      </c>
      <c r="G16" s="13"/>
      <c r="H16" s="14"/>
      <c r="I16" s="1"/>
      <c r="J16" s="1"/>
      <c r="K16" s="1"/>
      <c r="L16" s="1"/>
      <c r="M16" s="1"/>
      <c r="N16" s="1"/>
      <c r="O16" s="1"/>
      <c r="P16" s="1"/>
    </row>
    <row r="17" spans="1:16" ht="15" customHeight="1" x14ac:dyDescent="0.25">
      <c r="A17" s="35">
        <v>11</v>
      </c>
      <c r="B17" s="29" t="s">
        <v>31</v>
      </c>
      <c r="C17" s="511" t="s">
        <v>41</v>
      </c>
      <c r="D17" s="29">
        <v>20</v>
      </c>
      <c r="E17" s="32">
        <v>78.900000000000006</v>
      </c>
      <c r="F17" s="13" t="e">
        <f>#REF!*#REF!</f>
        <v>#REF!</v>
      </c>
      <c r="G17" s="13"/>
      <c r="H17" s="14"/>
      <c r="I17" s="1"/>
      <c r="J17" s="1"/>
      <c r="K17" s="1"/>
      <c r="L17" s="1"/>
      <c r="M17" s="1"/>
      <c r="N17" s="1"/>
      <c r="O17" s="1"/>
      <c r="P17" s="1"/>
    </row>
    <row r="18" spans="1:16" ht="15" customHeight="1" x14ac:dyDescent="0.25">
      <c r="A18" s="36">
        <v>12</v>
      </c>
      <c r="B18" s="218" t="s">
        <v>1</v>
      </c>
      <c r="C18" s="558" t="s">
        <v>132</v>
      </c>
      <c r="D18" s="41">
        <v>2</v>
      </c>
      <c r="E18" s="16">
        <v>78.5</v>
      </c>
      <c r="F18" s="13" t="e">
        <f>#REF!*#REF!</f>
        <v>#REF!</v>
      </c>
      <c r="G18" s="13"/>
      <c r="H18" s="14"/>
      <c r="I18" s="8"/>
      <c r="J18" s="8"/>
      <c r="K18" s="8"/>
      <c r="L18" s="8"/>
      <c r="M18" s="8"/>
      <c r="N18" s="8"/>
      <c r="O18" s="8"/>
      <c r="P18" s="9"/>
    </row>
    <row r="19" spans="1:16" ht="15" customHeight="1" x14ac:dyDescent="0.25">
      <c r="A19" s="36">
        <v>13</v>
      </c>
      <c r="B19" s="386" t="s">
        <v>0</v>
      </c>
      <c r="C19" s="463" t="s">
        <v>54</v>
      </c>
      <c r="D19" s="252">
        <v>1</v>
      </c>
      <c r="E19" s="12">
        <v>78</v>
      </c>
      <c r="F19" s="13"/>
      <c r="G19" s="13"/>
      <c r="H19" s="14"/>
      <c r="I19" s="8"/>
      <c r="J19" s="8"/>
      <c r="K19" s="8"/>
      <c r="L19" s="8"/>
      <c r="M19" s="8"/>
      <c r="N19" s="8"/>
      <c r="O19" s="8"/>
      <c r="P19" s="9"/>
    </row>
    <row r="20" spans="1:16" ht="15" customHeight="1" x14ac:dyDescent="0.25">
      <c r="A20" s="36">
        <v>14</v>
      </c>
      <c r="B20" s="218" t="s">
        <v>25</v>
      </c>
      <c r="C20" s="26" t="s">
        <v>29</v>
      </c>
      <c r="D20" s="252">
        <v>3</v>
      </c>
      <c r="E20" s="128">
        <v>74.599999999999994</v>
      </c>
      <c r="F20" s="13"/>
      <c r="G20" s="13"/>
      <c r="H20" s="14"/>
      <c r="I20" s="8"/>
      <c r="J20" s="8"/>
      <c r="K20" s="8"/>
      <c r="L20" s="8"/>
      <c r="M20" s="8"/>
      <c r="N20" s="8"/>
      <c r="O20" s="8"/>
      <c r="P20" s="9"/>
    </row>
    <row r="21" spans="1:16" ht="15" customHeight="1" x14ac:dyDescent="0.25">
      <c r="A21" s="36">
        <v>15</v>
      </c>
      <c r="B21" s="218" t="s">
        <v>1</v>
      </c>
      <c r="C21" s="26" t="s">
        <v>155</v>
      </c>
      <c r="D21" s="119">
        <v>5</v>
      </c>
      <c r="E21" s="18">
        <v>73.599999999999994</v>
      </c>
      <c r="F21" s="13"/>
      <c r="G21" s="13"/>
      <c r="H21" s="14"/>
      <c r="I21" s="8"/>
      <c r="J21" s="8"/>
      <c r="K21" s="8"/>
      <c r="L21" s="8"/>
      <c r="M21" s="8"/>
      <c r="N21" s="8"/>
      <c r="O21" s="8"/>
      <c r="P21" s="9"/>
    </row>
    <row r="22" spans="1:16" ht="15" customHeight="1" x14ac:dyDescent="0.25">
      <c r="A22" s="36">
        <v>16</v>
      </c>
      <c r="B22" s="15" t="s">
        <v>1</v>
      </c>
      <c r="C22" s="26" t="s">
        <v>154</v>
      </c>
      <c r="D22" s="41">
        <v>9</v>
      </c>
      <c r="E22" s="12">
        <v>72</v>
      </c>
      <c r="F22" s="13">
        <f>E22*D22</f>
        <v>648</v>
      </c>
      <c r="G22" s="13"/>
      <c r="H22" s="14"/>
      <c r="I22" s="1"/>
      <c r="J22" s="1"/>
      <c r="K22" s="1"/>
      <c r="L22" s="1"/>
      <c r="M22" s="1"/>
      <c r="N22" s="1"/>
      <c r="O22" s="1"/>
    </row>
    <row r="23" spans="1:16" ht="15" customHeight="1" x14ac:dyDescent="0.25">
      <c r="A23" s="36">
        <v>17</v>
      </c>
      <c r="B23" s="15" t="s">
        <v>19</v>
      </c>
      <c r="C23" s="26" t="s">
        <v>18</v>
      </c>
      <c r="D23" s="252">
        <v>6</v>
      </c>
      <c r="E23" s="18">
        <v>71.8</v>
      </c>
      <c r="F23" s="13" t="e">
        <f>#REF!*#REF!</f>
        <v>#REF!</v>
      </c>
      <c r="G23" s="13"/>
      <c r="H23" s="14"/>
      <c r="I23" s="1"/>
      <c r="J23" s="1"/>
      <c r="K23" s="1"/>
      <c r="L23" s="1"/>
      <c r="M23" s="1"/>
      <c r="N23" s="1"/>
      <c r="O23" s="1"/>
    </row>
    <row r="24" spans="1:16" ht="15" customHeight="1" x14ac:dyDescent="0.25">
      <c r="A24" s="36">
        <v>18</v>
      </c>
      <c r="B24" s="15" t="s">
        <v>1</v>
      </c>
      <c r="C24" s="624" t="s">
        <v>166</v>
      </c>
      <c r="D24" s="124">
        <v>12</v>
      </c>
      <c r="E24" s="16">
        <v>70.3</v>
      </c>
      <c r="F24" s="13" t="e">
        <f>#REF!*#REF!</f>
        <v>#REF!</v>
      </c>
      <c r="G24" s="13"/>
      <c r="H24" s="14"/>
      <c r="I24" s="1"/>
      <c r="J24" s="1"/>
      <c r="K24" s="1"/>
      <c r="L24" s="1"/>
      <c r="M24" s="1"/>
      <c r="N24" s="1"/>
      <c r="O24" s="1"/>
    </row>
    <row r="25" spans="1:16" ht="15" customHeight="1" x14ac:dyDescent="0.25">
      <c r="A25" s="75">
        <v>19</v>
      </c>
      <c r="B25" s="15" t="s">
        <v>1</v>
      </c>
      <c r="C25" s="26" t="s">
        <v>8</v>
      </c>
      <c r="D25" s="15">
        <v>50</v>
      </c>
      <c r="E25" s="18">
        <v>70.2</v>
      </c>
      <c r="F25" s="13" t="e">
        <f>#REF!*#REF!</f>
        <v>#REF!</v>
      </c>
      <c r="G25" s="13"/>
      <c r="H25" s="14"/>
      <c r="I25" s="1"/>
      <c r="J25" s="1"/>
      <c r="K25" s="1"/>
      <c r="L25" s="1"/>
      <c r="M25" s="1"/>
      <c r="N25" s="1"/>
      <c r="O25" s="1"/>
    </row>
    <row r="26" spans="1:16" ht="15" customHeight="1" thickBot="1" x14ac:dyDescent="0.3">
      <c r="A26" s="37">
        <v>20</v>
      </c>
      <c r="B26" s="808" t="s">
        <v>31</v>
      </c>
      <c r="C26" s="404" t="s">
        <v>118</v>
      </c>
      <c r="D26" s="215">
        <v>4</v>
      </c>
      <c r="E26" s="223">
        <v>70</v>
      </c>
      <c r="F26" s="13" t="e">
        <f>#REF!*#REF!</f>
        <v>#REF!</v>
      </c>
      <c r="G26" s="13"/>
      <c r="H26" s="14"/>
      <c r="I26" s="1"/>
      <c r="J26" s="1"/>
      <c r="K26" s="1"/>
      <c r="L26" s="1"/>
      <c r="M26" s="1"/>
      <c r="N26" s="1"/>
      <c r="O26" s="1"/>
    </row>
    <row r="27" spans="1:16" ht="15" customHeight="1" x14ac:dyDescent="0.25">
      <c r="A27" s="35">
        <v>21</v>
      </c>
      <c r="B27" s="217" t="s">
        <v>13</v>
      </c>
      <c r="C27" s="30" t="s">
        <v>148</v>
      </c>
      <c r="D27" s="385">
        <v>3</v>
      </c>
      <c r="E27" s="220">
        <v>69.400000000000006</v>
      </c>
      <c r="F27" s="13"/>
      <c r="G27" s="13"/>
      <c r="H27" s="14"/>
      <c r="I27" s="1"/>
      <c r="J27" s="1"/>
      <c r="K27" s="1"/>
      <c r="L27" s="1"/>
      <c r="M27" s="1"/>
      <c r="N27" s="1"/>
      <c r="O27" s="1"/>
    </row>
    <row r="28" spans="1:16" ht="15" customHeight="1" x14ac:dyDescent="0.25">
      <c r="A28" s="36">
        <v>22</v>
      </c>
      <c r="B28" s="15" t="s">
        <v>13</v>
      </c>
      <c r="C28" s="210" t="s">
        <v>125</v>
      </c>
      <c r="D28" s="15">
        <v>6</v>
      </c>
      <c r="E28" s="16">
        <v>69.3</v>
      </c>
      <c r="F28" s="13"/>
      <c r="G28" s="13"/>
      <c r="H28" s="14"/>
      <c r="I28" s="1"/>
      <c r="J28" s="1"/>
      <c r="K28" s="1"/>
      <c r="L28" s="1"/>
      <c r="M28" s="1"/>
      <c r="N28" s="1"/>
      <c r="O28" s="1"/>
    </row>
    <row r="29" spans="1:16" ht="15" customHeight="1" x14ac:dyDescent="0.25">
      <c r="A29" s="36">
        <v>23</v>
      </c>
      <c r="B29" s="809" t="s">
        <v>25</v>
      </c>
      <c r="C29" s="816" t="s">
        <v>120</v>
      </c>
      <c r="D29" s="41">
        <v>6</v>
      </c>
      <c r="E29" s="44">
        <v>69.2</v>
      </c>
      <c r="F29" s="13" t="e">
        <f>#REF!*#REF!</f>
        <v>#REF!</v>
      </c>
      <c r="G29" s="13"/>
      <c r="H29" s="14"/>
      <c r="I29" s="1"/>
      <c r="J29" s="1"/>
      <c r="K29" s="1"/>
      <c r="L29" s="1"/>
      <c r="M29" s="1"/>
      <c r="N29" s="1"/>
      <c r="O29" s="1"/>
    </row>
    <row r="30" spans="1:16" ht="15" customHeight="1" x14ac:dyDescent="0.25">
      <c r="A30" s="36">
        <v>24</v>
      </c>
      <c r="B30" s="386" t="s">
        <v>0</v>
      </c>
      <c r="C30" s="463" t="s">
        <v>184</v>
      </c>
      <c r="D30" s="124">
        <v>16</v>
      </c>
      <c r="E30" s="12">
        <v>68.900000000000006</v>
      </c>
      <c r="F30" s="13" t="e">
        <f>#REF!*#REF!</f>
        <v>#REF!</v>
      </c>
      <c r="G30" s="13"/>
      <c r="H30" s="14"/>
      <c r="I30" s="1"/>
      <c r="J30" s="1"/>
      <c r="K30" s="1"/>
      <c r="L30" s="1"/>
      <c r="M30" s="1"/>
      <c r="N30" s="1"/>
      <c r="O30" s="1"/>
    </row>
    <row r="31" spans="1:16" ht="15" customHeight="1" x14ac:dyDescent="0.25">
      <c r="A31" s="36">
        <v>25</v>
      </c>
      <c r="B31" s="218" t="s">
        <v>19</v>
      </c>
      <c r="C31" s="26" t="s">
        <v>121</v>
      </c>
      <c r="D31" s="11">
        <v>2</v>
      </c>
      <c r="E31" s="16">
        <v>68.5</v>
      </c>
      <c r="F31" s="13" t="e">
        <f>#REF!*#REF!</f>
        <v>#REF!</v>
      </c>
      <c r="G31" s="13"/>
      <c r="H31" s="14"/>
      <c r="I31" s="1"/>
      <c r="J31" s="1"/>
      <c r="K31" s="1"/>
      <c r="L31" s="1"/>
      <c r="M31" s="1"/>
      <c r="N31" s="1"/>
      <c r="O31" s="1"/>
    </row>
    <row r="32" spans="1:16" ht="15" customHeight="1" x14ac:dyDescent="0.25">
      <c r="A32" s="36">
        <v>26</v>
      </c>
      <c r="B32" s="386" t="s">
        <v>1</v>
      </c>
      <c r="C32" s="558" t="s">
        <v>130</v>
      </c>
      <c r="D32" s="124">
        <v>10</v>
      </c>
      <c r="E32" s="12">
        <v>68.2</v>
      </c>
      <c r="F32" s="13"/>
      <c r="G32" s="13"/>
      <c r="H32" s="14"/>
      <c r="I32" s="1"/>
      <c r="J32" s="1"/>
      <c r="K32" s="1"/>
      <c r="L32" s="1"/>
      <c r="M32" s="1"/>
      <c r="N32" s="1"/>
      <c r="O32" s="1"/>
    </row>
    <row r="33" spans="1:15" ht="15" customHeight="1" x14ac:dyDescent="0.25">
      <c r="A33" s="36">
        <v>27</v>
      </c>
      <c r="B33" s="15" t="s">
        <v>1</v>
      </c>
      <c r="C33" s="26" t="s">
        <v>131</v>
      </c>
      <c r="D33" s="11">
        <v>10</v>
      </c>
      <c r="E33" s="18">
        <v>67.400000000000006</v>
      </c>
      <c r="F33" s="13" t="e">
        <f>#REF!*#REF!</f>
        <v>#REF!</v>
      </c>
      <c r="G33" s="13"/>
      <c r="H33" s="14"/>
      <c r="I33" s="1"/>
      <c r="J33" s="1"/>
      <c r="K33" s="1"/>
      <c r="L33" s="1"/>
      <c r="M33" s="1"/>
      <c r="N33" s="1"/>
      <c r="O33" s="1"/>
    </row>
    <row r="34" spans="1:15" ht="15" customHeight="1" x14ac:dyDescent="0.25">
      <c r="A34" s="36">
        <v>28</v>
      </c>
      <c r="B34" s="218" t="s">
        <v>1</v>
      </c>
      <c r="C34" s="624" t="s">
        <v>181</v>
      </c>
      <c r="D34" s="17">
        <v>5</v>
      </c>
      <c r="E34" s="16">
        <v>66.599999999999994</v>
      </c>
      <c r="F34" s="13" t="e">
        <f>#REF!*#REF!</f>
        <v>#REF!</v>
      </c>
      <c r="G34" s="13"/>
      <c r="H34" s="14"/>
      <c r="I34" s="1"/>
      <c r="J34" s="1"/>
      <c r="K34" s="1"/>
      <c r="L34" s="1"/>
      <c r="M34" s="1"/>
      <c r="N34" s="1"/>
      <c r="O34" s="1"/>
    </row>
    <row r="35" spans="1:15" ht="15" customHeight="1" x14ac:dyDescent="0.25">
      <c r="A35" s="36">
        <v>29</v>
      </c>
      <c r="B35" s="386" t="s">
        <v>13</v>
      </c>
      <c r="C35" s="26" t="s">
        <v>59</v>
      </c>
      <c r="D35" s="124">
        <v>24</v>
      </c>
      <c r="E35" s="16">
        <v>66.2</v>
      </c>
      <c r="F35" s="13" t="e">
        <f>#REF!*#REF!</f>
        <v>#REF!</v>
      </c>
      <c r="G35" s="13"/>
      <c r="H35" s="14"/>
      <c r="I35" s="1"/>
      <c r="J35" s="1"/>
      <c r="K35" s="1"/>
      <c r="L35" s="1"/>
      <c r="M35" s="1"/>
      <c r="N35" s="1"/>
      <c r="O35" s="1"/>
    </row>
    <row r="36" spans="1:15" ht="15" customHeight="1" thickBot="1" x14ac:dyDescent="0.3">
      <c r="A36" s="39">
        <v>30</v>
      </c>
      <c r="B36" s="402" t="s">
        <v>0</v>
      </c>
      <c r="C36" s="510" t="s">
        <v>58</v>
      </c>
      <c r="D36" s="125">
        <v>8</v>
      </c>
      <c r="E36" s="514">
        <v>66.12</v>
      </c>
      <c r="F36" s="13" t="e">
        <f>#REF!*#REF!</f>
        <v>#REF!</v>
      </c>
      <c r="G36" s="13"/>
      <c r="H36" s="14"/>
      <c r="I36" s="1"/>
      <c r="J36" s="1"/>
      <c r="K36" s="1"/>
      <c r="L36" s="1"/>
      <c r="M36" s="1"/>
      <c r="N36" s="1"/>
      <c r="O36" s="1"/>
    </row>
    <row r="37" spans="1:15" ht="15" customHeight="1" x14ac:dyDescent="0.25">
      <c r="A37" s="36">
        <v>31</v>
      </c>
      <c r="B37" s="41" t="s">
        <v>13</v>
      </c>
      <c r="C37" s="43" t="s">
        <v>103</v>
      </c>
      <c r="D37" s="119">
        <v>1</v>
      </c>
      <c r="E37" s="44">
        <v>66</v>
      </c>
      <c r="F37" s="13" t="e">
        <f>#REF!*#REF!</f>
        <v>#REF!</v>
      </c>
      <c r="G37" s="13"/>
      <c r="H37" s="14"/>
      <c r="I37" s="1"/>
      <c r="J37" s="1"/>
      <c r="K37" s="1"/>
      <c r="L37" s="1"/>
      <c r="M37" s="1"/>
      <c r="N37" s="1"/>
      <c r="O37" s="1"/>
    </row>
    <row r="38" spans="1:15" ht="15" customHeight="1" x14ac:dyDescent="0.25">
      <c r="A38" s="36">
        <v>32</v>
      </c>
      <c r="B38" s="15" t="s">
        <v>1</v>
      </c>
      <c r="C38" s="210" t="s">
        <v>89</v>
      </c>
      <c r="D38" s="123">
        <v>13</v>
      </c>
      <c r="E38" s="18">
        <v>66</v>
      </c>
      <c r="F38" s="13" t="e">
        <f>#REF!*#REF!</f>
        <v>#REF!</v>
      </c>
      <c r="G38" s="13"/>
      <c r="H38" s="14"/>
      <c r="I38" s="1"/>
      <c r="J38" s="1"/>
      <c r="K38" s="1"/>
      <c r="L38" s="1"/>
      <c r="M38" s="1"/>
      <c r="N38" s="1"/>
      <c r="O38" s="1"/>
    </row>
    <row r="39" spans="1:15" ht="15" customHeight="1" x14ac:dyDescent="0.25">
      <c r="A39" s="36">
        <v>33</v>
      </c>
      <c r="B39" s="219" t="s">
        <v>13</v>
      </c>
      <c r="C39" s="26" t="s">
        <v>48</v>
      </c>
      <c r="D39" s="11">
        <v>10</v>
      </c>
      <c r="E39" s="16">
        <v>65.900000000000006</v>
      </c>
      <c r="F39" s="13" t="e">
        <f>#REF!*#REF!</f>
        <v>#REF!</v>
      </c>
      <c r="G39" s="13"/>
      <c r="H39" s="14"/>
      <c r="I39" s="1"/>
      <c r="J39" s="1"/>
      <c r="K39" s="1"/>
      <c r="L39" s="1"/>
      <c r="M39" s="1"/>
      <c r="N39" s="1"/>
      <c r="O39" s="1"/>
    </row>
    <row r="40" spans="1:15" ht="15" customHeight="1" x14ac:dyDescent="0.25">
      <c r="A40" s="36">
        <v>34</v>
      </c>
      <c r="B40" s="218" t="s">
        <v>1</v>
      </c>
      <c r="C40" s="624" t="s">
        <v>182</v>
      </c>
      <c r="D40" s="15">
        <v>8</v>
      </c>
      <c r="E40" s="12">
        <v>65.75</v>
      </c>
      <c r="F40" s="13" t="e">
        <f>#REF!*#REF!</f>
        <v>#REF!</v>
      </c>
      <c r="G40" s="13"/>
      <c r="H40" s="14"/>
      <c r="I40" s="1"/>
      <c r="J40" s="1"/>
      <c r="K40" s="1"/>
      <c r="L40" s="1"/>
      <c r="M40" s="1"/>
      <c r="N40" s="1"/>
      <c r="O40" s="1"/>
    </row>
    <row r="41" spans="1:15" ht="15" customHeight="1" x14ac:dyDescent="0.25">
      <c r="A41" s="36">
        <v>35</v>
      </c>
      <c r="B41" s="218" t="s">
        <v>11</v>
      </c>
      <c r="C41" s="26" t="s">
        <v>149</v>
      </c>
      <c r="D41" s="123">
        <v>6</v>
      </c>
      <c r="E41" s="12">
        <v>64.7</v>
      </c>
      <c r="F41" s="13" t="e">
        <f>#REF!*#REF!</f>
        <v>#REF!</v>
      </c>
      <c r="G41" s="13"/>
      <c r="H41" s="14"/>
      <c r="I41" s="1"/>
      <c r="J41" s="1"/>
      <c r="K41" s="1"/>
      <c r="L41" s="1"/>
      <c r="M41" s="1"/>
      <c r="N41" s="1"/>
      <c r="O41" s="1"/>
    </row>
    <row r="42" spans="1:15" ht="15" customHeight="1" x14ac:dyDescent="0.25">
      <c r="A42" s="36">
        <v>36</v>
      </c>
      <c r="B42" s="218" t="s">
        <v>13</v>
      </c>
      <c r="C42" s="463" t="s">
        <v>49</v>
      </c>
      <c r="D42" s="17">
        <v>10</v>
      </c>
      <c r="E42" s="16">
        <v>64.5</v>
      </c>
      <c r="F42" s="13" t="e">
        <f>#REF!*#REF!</f>
        <v>#REF!</v>
      </c>
      <c r="G42" s="13"/>
      <c r="H42" s="14"/>
      <c r="I42" s="1"/>
      <c r="J42" s="1"/>
      <c r="K42" s="1"/>
      <c r="L42" s="1"/>
      <c r="M42" s="1"/>
      <c r="N42" s="1"/>
      <c r="O42" s="1"/>
    </row>
    <row r="43" spans="1:15" ht="15" customHeight="1" x14ac:dyDescent="0.25">
      <c r="A43" s="36">
        <v>37</v>
      </c>
      <c r="B43" s="218" t="s">
        <v>13</v>
      </c>
      <c r="C43" s="43" t="s">
        <v>47</v>
      </c>
      <c r="D43" s="124">
        <v>1</v>
      </c>
      <c r="E43" s="44">
        <v>64</v>
      </c>
      <c r="F43" s="13" t="e">
        <f>#REF!*#REF!</f>
        <v>#REF!</v>
      </c>
      <c r="G43" s="13"/>
      <c r="H43" s="14"/>
      <c r="I43" s="1"/>
      <c r="J43" s="1"/>
      <c r="K43" s="1"/>
      <c r="L43" s="1"/>
      <c r="M43" s="1"/>
      <c r="N43" s="1"/>
      <c r="O43" s="1"/>
    </row>
    <row r="44" spans="1:15" ht="15" customHeight="1" x14ac:dyDescent="0.25">
      <c r="A44" s="36">
        <v>38</v>
      </c>
      <c r="B44" s="15" t="s">
        <v>13</v>
      </c>
      <c r="C44" s="26" t="s">
        <v>16</v>
      </c>
      <c r="D44" s="123">
        <v>3</v>
      </c>
      <c r="E44" s="16">
        <v>63.3</v>
      </c>
      <c r="F44" s="13" t="e">
        <f>#REF!*#REF!</f>
        <v>#REF!</v>
      </c>
      <c r="G44" s="13"/>
      <c r="H44" s="14"/>
      <c r="I44" s="1"/>
      <c r="J44" s="1"/>
      <c r="K44" s="1"/>
      <c r="L44" s="1"/>
      <c r="M44" s="1"/>
      <c r="N44" s="1"/>
      <c r="O44" s="1"/>
    </row>
    <row r="45" spans="1:15" ht="15" customHeight="1" x14ac:dyDescent="0.25">
      <c r="A45" s="36">
        <v>39</v>
      </c>
      <c r="B45" s="386" t="s">
        <v>0</v>
      </c>
      <c r="C45" s="463" t="s">
        <v>52</v>
      </c>
      <c r="D45" s="124">
        <v>12</v>
      </c>
      <c r="E45" s="12">
        <v>61.6</v>
      </c>
      <c r="F45" s="13"/>
      <c r="G45" s="13"/>
      <c r="H45" s="14"/>
      <c r="I45" s="1"/>
      <c r="J45" s="1"/>
      <c r="K45" s="1"/>
      <c r="L45" s="1"/>
      <c r="M45" s="1"/>
      <c r="N45" s="1"/>
      <c r="O45" s="1"/>
    </row>
    <row r="46" spans="1:15" ht="15" customHeight="1" thickBot="1" x14ac:dyDescent="0.3">
      <c r="A46" s="39">
        <v>40</v>
      </c>
      <c r="B46" s="19" t="s">
        <v>31</v>
      </c>
      <c r="C46" s="27" t="s">
        <v>44</v>
      </c>
      <c r="D46" s="125">
        <v>5</v>
      </c>
      <c r="E46" s="514">
        <v>61</v>
      </c>
      <c r="F46" s="13"/>
      <c r="G46" s="13"/>
      <c r="H46" s="14"/>
      <c r="I46" s="1"/>
      <c r="J46" s="1"/>
      <c r="K46" s="1"/>
      <c r="L46" s="1"/>
      <c r="M46" s="1"/>
      <c r="N46" s="1"/>
      <c r="O46" s="1"/>
    </row>
    <row r="47" spans="1:15" ht="15" customHeight="1" x14ac:dyDescent="0.25">
      <c r="A47" s="35">
        <v>41</v>
      </c>
      <c r="B47" s="29" t="s">
        <v>31</v>
      </c>
      <c r="C47" s="153" t="s">
        <v>171</v>
      </c>
      <c r="D47" s="31">
        <v>3</v>
      </c>
      <c r="E47" s="32">
        <v>60.3</v>
      </c>
      <c r="F47" s="13" t="e">
        <f>#REF!*#REF!</f>
        <v>#REF!</v>
      </c>
      <c r="G47" s="13"/>
      <c r="H47" s="14"/>
      <c r="I47" s="1"/>
      <c r="J47" s="1"/>
      <c r="K47" s="1"/>
      <c r="L47" s="1"/>
      <c r="M47" s="1"/>
      <c r="N47" s="1"/>
      <c r="O47" s="1"/>
    </row>
    <row r="48" spans="1:15" ht="15" customHeight="1" x14ac:dyDescent="0.25">
      <c r="A48" s="36">
        <v>42</v>
      </c>
      <c r="B48" s="386" t="s">
        <v>1</v>
      </c>
      <c r="C48" s="558" t="s">
        <v>135</v>
      </c>
      <c r="D48" s="124">
        <v>4</v>
      </c>
      <c r="E48" s="12">
        <v>59.3</v>
      </c>
      <c r="F48" s="13"/>
      <c r="G48" s="13"/>
      <c r="H48" s="14"/>
      <c r="I48" s="1"/>
      <c r="J48" s="1"/>
      <c r="K48" s="1"/>
      <c r="L48" s="1"/>
      <c r="M48" s="1"/>
      <c r="N48" s="1"/>
      <c r="O48" s="1"/>
    </row>
    <row r="49" spans="1:17" ht="15" customHeight="1" x14ac:dyDescent="0.25">
      <c r="A49" s="36">
        <v>43</v>
      </c>
      <c r="B49" s="15" t="s">
        <v>25</v>
      </c>
      <c r="C49" s="26" t="s">
        <v>145</v>
      </c>
      <c r="D49" s="124">
        <v>2</v>
      </c>
      <c r="E49" s="128">
        <v>59</v>
      </c>
      <c r="F49" s="13" t="e">
        <f>#REF!*#REF!</f>
        <v>#REF!</v>
      </c>
      <c r="G49" s="13"/>
      <c r="H49" s="14"/>
      <c r="I49" s="1"/>
      <c r="J49" s="1"/>
      <c r="K49" s="1"/>
      <c r="L49" s="1"/>
      <c r="M49" s="1"/>
      <c r="N49" s="1"/>
      <c r="O49" s="1"/>
    </row>
    <row r="50" spans="1:17" ht="15" customHeight="1" x14ac:dyDescent="0.25">
      <c r="A50" s="36">
        <v>44</v>
      </c>
      <c r="B50" s="218" t="s">
        <v>19</v>
      </c>
      <c r="C50" s="26" t="s">
        <v>122</v>
      </c>
      <c r="D50" s="17">
        <v>6</v>
      </c>
      <c r="E50" s="16">
        <v>58.2</v>
      </c>
      <c r="F50" s="13" t="e">
        <f>#REF!*#REF!</f>
        <v>#REF!</v>
      </c>
      <c r="G50" s="13"/>
      <c r="H50" s="14"/>
      <c r="I50" s="1"/>
      <c r="J50" s="1"/>
      <c r="K50" s="1"/>
      <c r="L50" s="1"/>
      <c r="M50" s="1"/>
      <c r="N50" s="1"/>
      <c r="O50" s="1"/>
    </row>
    <row r="51" spans="1:17" ht="15" customHeight="1" x14ac:dyDescent="0.25">
      <c r="A51" s="36">
        <v>45</v>
      </c>
      <c r="B51" s="15" t="s">
        <v>11</v>
      </c>
      <c r="C51" s="26" t="s">
        <v>165</v>
      </c>
      <c r="D51" s="15">
        <v>7</v>
      </c>
      <c r="E51" s="12">
        <v>58.2</v>
      </c>
      <c r="F51" s="13" t="e">
        <f>#REF!*#REF!</f>
        <v>#REF!</v>
      </c>
      <c r="G51" s="13"/>
      <c r="H51" s="14"/>
      <c r="I51" s="8"/>
      <c r="J51" s="8"/>
      <c r="K51" s="8"/>
      <c r="L51" s="8"/>
      <c r="M51" s="8"/>
      <c r="N51" s="8"/>
      <c r="O51" s="8"/>
      <c r="P51" s="8"/>
      <c r="Q51" s="1"/>
    </row>
    <row r="52" spans="1:17" ht="15" customHeight="1" x14ac:dyDescent="0.25">
      <c r="A52" s="37">
        <v>46</v>
      </c>
      <c r="B52" s="800" t="s">
        <v>11</v>
      </c>
      <c r="C52" s="103" t="s">
        <v>143</v>
      </c>
      <c r="D52" s="124">
        <v>6</v>
      </c>
      <c r="E52" s="16">
        <v>58</v>
      </c>
      <c r="F52" s="13"/>
      <c r="G52" s="13"/>
      <c r="H52" s="14"/>
      <c r="I52" s="8"/>
      <c r="J52" s="8"/>
      <c r="K52" s="8"/>
      <c r="L52" s="8"/>
      <c r="M52" s="8"/>
      <c r="N52" s="8"/>
      <c r="O52" s="8"/>
      <c r="P52" s="8"/>
      <c r="Q52" s="1"/>
    </row>
    <row r="53" spans="1:17" ht="15" customHeight="1" x14ac:dyDescent="0.25">
      <c r="A53" s="75">
        <v>47</v>
      </c>
      <c r="B53" s="218" t="s">
        <v>1</v>
      </c>
      <c r="C53" s="26" t="s">
        <v>88</v>
      </c>
      <c r="D53" s="11">
        <v>21</v>
      </c>
      <c r="E53" s="12">
        <v>58</v>
      </c>
      <c r="F53" s="13" t="e">
        <f>#REF!*#REF!</f>
        <v>#REF!</v>
      </c>
      <c r="G53" s="13"/>
      <c r="H53" s="14"/>
      <c r="I53" s="8"/>
      <c r="J53" s="8"/>
      <c r="K53" s="8"/>
      <c r="L53" s="8"/>
      <c r="M53" s="8"/>
      <c r="N53" s="8"/>
      <c r="O53" s="8"/>
      <c r="P53" s="8"/>
      <c r="Q53" s="1"/>
    </row>
    <row r="54" spans="1:17" ht="15" customHeight="1" x14ac:dyDescent="0.25">
      <c r="A54" s="36">
        <v>48</v>
      </c>
      <c r="B54" s="219" t="s">
        <v>19</v>
      </c>
      <c r="C54" s="210" t="s">
        <v>123</v>
      </c>
      <c r="D54" s="15">
        <v>5</v>
      </c>
      <c r="E54" s="128">
        <v>57.8</v>
      </c>
      <c r="F54" s="13" t="e">
        <f>#REF!*#REF!</f>
        <v>#REF!</v>
      </c>
      <c r="G54" s="13"/>
      <c r="H54" s="14"/>
      <c r="I54" s="8"/>
      <c r="J54" s="8"/>
      <c r="K54" s="8"/>
      <c r="L54" s="8"/>
      <c r="M54" s="8"/>
      <c r="N54" s="8"/>
      <c r="O54" s="8"/>
      <c r="P54" s="8"/>
      <c r="Q54" s="1"/>
    </row>
    <row r="55" spans="1:17" ht="15" customHeight="1" x14ac:dyDescent="0.25">
      <c r="A55" s="36">
        <v>49</v>
      </c>
      <c r="B55" s="218" t="s">
        <v>1</v>
      </c>
      <c r="C55" s="398" t="s">
        <v>92</v>
      </c>
      <c r="D55" s="124">
        <v>11</v>
      </c>
      <c r="E55" s="18">
        <v>57.7</v>
      </c>
      <c r="F55" s="13" t="e">
        <f>#REF!*#REF!</f>
        <v>#REF!</v>
      </c>
      <c r="G55" s="13"/>
      <c r="H55" s="14"/>
      <c r="I55" s="8"/>
      <c r="J55" s="8"/>
      <c r="K55" s="8"/>
      <c r="L55" s="8"/>
      <c r="M55" s="8"/>
      <c r="N55" s="8"/>
      <c r="O55" s="8"/>
      <c r="P55" s="8"/>
      <c r="Q55" s="1"/>
    </row>
    <row r="56" spans="1:17" ht="15" customHeight="1" thickBot="1" x14ac:dyDescent="0.3">
      <c r="A56" s="37">
        <v>50</v>
      </c>
      <c r="B56" s="800" t="s">
        <v>19</v>
      </c>
      <c r="C56" s="818" t="s">
        <v>20</v>
      </c>
      <c r="D56" s="215">
        <v>3</v>
      </c>
      <c r="E56" s="223">
        <v>56</v>
      </c>
      <c r="F56" s="13" t="e">
        <f>#REF!*#REF!</f>
        <v>#REF!</v>
      </c>
      <c r="G56" s="13"/>
      <c r="H56" s="14"/>
      <c r="I56" s="8"/>
      <c r="J56" s="8"/>
      <c r="K56" s="8"/>
      <c r="L56" s="8"/>
      <c r="M56" s="8"/>
      <c r="N56" s="8"/>
      <c r="O56" s="8"/>
      <c r="P56" s="8"/>
      <c r="Q56" s="1"/>
    </row>
    <row r="57" spans="1:17" ht="15" customHeight="1" x14ac:dyDescent="0.25">
      <c r="A57" s="35">
        <v>51</v>
      </c>
      <c r="B57" s="217" t="s">
        <v>13</v>
      </c>
      <c r="C57" s="30" t="s">
        <v>113</v>
      </c>
      <c r="D57" s="385">
        <v>3</v>
      </c>
      <c r="E57" s="45">
        <v>55.3</v>
      </c>
      <c r="F57" s="13" t="e">
        <f>#REF!*#REF!</f>
        <v>#REF!</v>
      </c>
      <c r="G57" s="13"/>
      <c r="H57" s="14"/>
      <c r="I57" s="8"/>
      <c r="J57" s="8"/>
      <c r="K57" s="8"/>
      <c r="L57" s="8"/>
      <c r="M57" s="8"/>
      <c r="N57" s="8"/>
      <c r="O57" s="8"/>
      <c r="P57" s="9"/>
      <c r="Q57" s="1"/>
    </row>
    <row r="58" spans="1:17" ht="15" customHeight="1" x14ac:dyDescent="0.25">
      <c r="A58" s="36">
        <v>52</v>
      </c>
      <c r="B58" s="218" t="s">
        <v>31</v>
      </c>
      <c r="C58" s="212" t="s">
        <v>119</v>
      </c>
      <c r="D58" s="384">
        <v>3</v>
      </c>
      <c r="E58" s="216">
        <v>55</v>
      </c>
      <c r="F58" s="13" t="e">
        <f>#REF!*#REF!</f>
        <v>#REF!</v>
      </c>
      <c r="G58" s="13"/>
      <c r="H58" s="14"/>
      <c r="I58" s="8"/>
      <c r="J58" s="8"/>
      <c r="K58" s="8"/>
      <c r="L58" s="8"/>
      <c r="M58" s="8"/>
      <c r="N58" s="8"/>
      <c r="O58" s="8"/>
      <c r="P58" s="9"/>
      <c r="Q58" s="1"/>
    </row>
    <row r="59" spans="1:17" ht="15" customHeight="1" x14ac:dyDescent="0.25">
      <c r="A59" s="36">
        <v>53</v>
      </c>
      <c r="B59" s="15" t="s">
        <v>19</v>
      </c>
      <c r="C59" s="255" t="s">
        <v>23</v>
      </c>
      <c r="D59" s="15">
        <v>3</v>
      </c>
      <c r="E59" s="16">
        <v>55</v>
      </c>
      <c r="F59" s="13" t="e">
        <f>#REF!*#REF!</f>
        <v>#REF!</v>
      </c>
      <c r="G59" s="13"/>
      <c r="H59" s="14"/>
      <c r="I59" s="8"/>
      <c r="J59" s="8"/>
      <c r="K59" s="8"/>
      <c r="L59" s="8"/>
      <c r="M59" s="8"/>
      <c r="N59" s="8"/>
      <c r="O59" s="8"/>
      <c r="P59" s="8"/>
      <c r="Q59" s="1"/>
    </row>
    <row r="60" spans="1:17" ht="15" customHeight="1" x14ac:dyDescent="0.25">
      <c r="A60" s="36">
        <v>54</v>
      </c>
      <c r="B60" s="517" t="s">
        <v>25</v>
      </c>
      <c r="C60" s="387" t="s">
        <v>30</v>
      </c>
      <c r="D60" s="820">
        <v>7</v>
      </c>
      <c r="E60" s="823">
        <v>54.7</v>
      </c>
      <c r="F60" s="13" t="e">
        <f>#REF!*#REF!</f>
        <v>#REF!</v>
      </c>
      <c r="G60" s="13"/>
      <c r="H60" s="14"/>
      <c r="I60" s="8"/>
      <c r="J60" s="8"/>
      <c r="K60" s="8"/>
      <c r="L60" s="8"/>
      <c r="M60" s="8"/>
      <c r="N60" s="8"/>
      <c r="O60" s="8"/>
      <c r="P60" s="8"/>
      <c r="Q60" s="1"/>
    </row>
    <row r="61" spans="1:17" ht="15" customHeight="1" x14ac:dyDescent="0.25">
      <c r="A61" s="36">
        <v>55</v>
      </c>
      <c r="B61" s="15" t="s">
        <v>13</v>
      </c>
      <c r="C61" s="26" t="s">
        <v>14</v>
      </c>
      <c r="D61" s="11">
        <v>3</v>
      </c>
      <c r="E61" s="128">
        <v>54.2</v>
      </c>
      <c r="F61" s="13" t="e">
        <f>#REF!*#REF!</f>
        <v>#REF!</v>
      </c>
      <c r="G61" s="13"/>
      <c r="H61" s="14"/>
      <c r="I61" s="8"/>
      <c r="J61" s="8"/>
      <c r="K61" s="8"/>
      <c r="L61" s="8"/>
      <c r="M61" s="8"/>
      <c r="N61" s="8"/>
      <c r="O61" s="8"/>
      <c r="P61" s="9"/>
      <c r="Q61" s="1"/>
    </row>
    <row r="62" spans="1:17" ht="15" customHeight="1" x14ac:dyDescent="0.25">
      <c r="A62" s="36">
        <v>56</v>
      </c>
      <c r="B62" s="15" t="s">
        <v>1</v>
      </c>
      <c r="C62" s="624" t="s">
        <v>180</v>
      </c>
      <c r="D62" s="17">
        <v>3</v>
      </c>
      <c r="E62" s="12">
        <v>54</v>
      </c>
      <c r="F62" s="13" t="e">
        <f>#REF!*#REF!</f>
        <v>#REF!</v>
      </c>
      <c r="G62" s="13"/>
      <c r="H62" s="14"/>
      <c r="I62" s="8"/>
      <c r="J62" s="8"/>
      <c r="K62" s="8"/>
      <c r="L62" s="8"/>
      <c r="M62" s="8"/>
      <c r="N62" s="8"/>
      <c r="O62" s="8"/>
      <c r="P62" s="8"/>
      <c r="Q62" s="1"/>
    </row>
    <row r="63" spans="1:17" ht="15" customHeight="1" x14ac:dyDescent="0.25">
      <c r="A63" s="36">
        <v>57</v>
      </c>
      <c r="B63" s="386" t="s">
        <v>0</v>
      </c>
      <c r="C63" s="463" t="s">
        <v>53</v>
      </c>
      <c r="D63" s="124">
        <v>9</v>
      </c>
      <c r="E63" s="12">
        <v>53.2</v>
      </c>
      <c r="F63" s="13" t="e">
        <f>#REF!*#REF!</f>
        <v>#REF!</v>
      </c>
      <c r="G63" s="13"/>
      <c r="H63" s="14"/>
      <c r="I63" s="8"/>
      <c r="J63" s="8"/>
      <c r="K63" s="8"/>
      <c r="L63" s="8"/>
      <c r="M63" s="8"/>
      <c r="N63" s="8"/>
      <c r="O63" s="8"/>
      <c r="P63" s="8"/>
      <c r="Q63" s="1"/>
    </row>
    <row r="64" spans="1:17" ht="15" customHeight="1" x14ac:dyDescent="0.25">
      <c r="A64" s="36">
        <v>58</v>
      </c>
      <c r="B64" s="41" t="s">
        <v>11</v>
      </c>
      <c r="C64" s="26" t="s">
        <v>151</v>
      </c>
      <c r="D64" s="11">
        <v>3</v>
      </c>
      <c r="E64" s="16">
        <v>53</v>
      </c>
      <c r="F64" s="13"/>
      <c r="G64" s="13"/>
      <c r="H64" s="14"/>
      <c r="I64" s="8"/>
      <c r="J64" s="8"/>
      <c r="K64" s="8"/>
      <c r="L64" s="8"/>
      <c r="M64" s="8"/>
      <c r="N64" s="8"/>
      <c r="O64" s="8"/>
      <c r="P64" s="8"/>
      <c r="Q64" s="1"/>
    </row>
    <row r="65" spans="1:17" ht="15" customHeight="1" x14ac:dyDescent="0.25">
      <c r="A65" s="36">
        <v>59</v>
      </c>
      <c r="B65" s="386" t="s">
        <v>0</v>
      </c>
      <c r="C65" s="463" t="s">
        <v>108</v>
      </c>
      <c r="D65" s="124">
        <v>19</v>
      </c>
      <c r="E65" s="12">
        <v>52.9</v>
      </c>
      <c r="F65" s="13">
        <f t="shared" ref="F65:F76" si="0">E65*D65</f>
        <v>1005.1</v>
      </c>
      <c r="G65" s="13"/>
      <c r="H65" s="14"/>
      <c r="I65" s="8"/>
      <c r="J65" s="8"/>
      <c r="K65" s="8"/>
      <c r="L65" s="8"/>
      <c r="M65" s="8"/>
      <c r="N65" s="8"/>
      <c r="O65" s="8"/>
      <c r="P65" s="8"/>
      <c r="Q65" s="1"/>
    </row>
    <row r="66" spans="1:17" ht="15" customHeight="1" thickBot="1" x14ac:dyDescent="0.3">
      <c r="A66" s="39">
        <v>60</v>
      </c>
      <c r="B66" s="814" t="s">
        <v>25</v>
      </c>
      <c r="C66" s="27" t="s">
        <v>27</v>
      </c>
      <c r="D66" s="513">
        <v>4</v>
      </c>
      <c r="E66" s="515">
        <v>52.3</v>
      </c>
      <c r="F66" s="13">
        <f t="shared" si="0"/>
        <v>209.2</v>
      </c>
      <c r="G66" s="13"/>
      <c r="H66" s="14"/>
      <c r="I66" s="8"/>
      <c r="J66" s="8"/>
      <c r="K66" s="8"/>
      <c r="L66" s="8"/>
      <c r="M66" s="8"/>
      <c r="N66" s="8"/>
      <c r="O66" s="8"/>
      <c r="P66" s="8"/>
      <c r="Q66" s="1"/>
    </row>
    <row r="67" spans="1:17" ht="15" customHeight="1" x14ac:dyDescent="0.25">
      <c r="A67" s="35">
        <v>61</v>
      </c>
      <c r="B67" s="811" t="s">
        <v>13</v>
      </c>
      <c r="C67" s="30" t="s">
        <v>124</v>
      </c>
      <c r="D67" s="804">
        <v>2</v>
      </c>
      <c r="E67" s="821">
        <v>52.2</v>
      </c>
      <c r="F67" s="13">
        <f t="shared" si="0"/>
        <v>104.4</v>
      </c>
      <c r="G67" s="13"/>
      <c r="H67" s="14"/>
      <c r="I67" s="8"/>
      <c r="J67" s="8"/>
      <c r="K67" s="8"/>
      <c r="L67" s="8"/>
      <c r="M67" s="8"/>
      <c r="N67" s="8"/>
      <c r="O67" s="8"/>
      <c r="P67" s="8"/>
      <c r="Q67" s="1"/>
    </row>
    <row r="68" spans="1:17" ht="15" customHeight="1" x14ac:dyDescent="0.25">
      <c r="A68" s="36">
        <v>62</v>
      </c>
      <c r="B68" s="218" t="s">
        <v>19</v>
      </c>
      <c r="C68" s="43" t="s">
        <v>22</v>
      </c>
      <c r="D68" s="320">
        <v>8</v>
      </c>
      <c r="E68" s="44">
        <v>51.8</v>
      </c>
      <c r="F68" s="13">
        <f t="shared" si="0"/>
        <v>414.4</v>
      </c>
      <c r="G68" s="13"/>
      <c r="H68" s="14"/>
      <c r="I68" s="8"/>
      <c r="J68" s="8"/>
      <c r="K68" s="8"/>
      <c r="L68" s="8"/>
      <c r="M68" s="8"/>
      <c r="N68" s="8"/>
      <c r="O68" s="8"/>
      <c r="P68" s="8"/>
      <c r="Q68" s="1"/>
    </row>
    <row r="69" spans="1:17" ht="15" customHeight="1" x14ac:dyDescent="0.25">
      <c r="A69" s="36">
        <v>63</v>
      </c>
      <c r="B69" s="15" t="s">
        <v>1</v>
      </c>
      <c r="C69" s="43" t="s">
        <v>62</v>
      </c>
      <c r="D69" s="41">
        <v>5</v>
      </c>
      <c r="E69" s="120">
        <v>51.4</v>
      </c>
      <c r="F69" s="13">
        <f t="shared" si="0"/>
        <v>257</v>
      </c>
      <c r="G69" s="13"/>
      <c r="H69" s="14"/>
      <c r="I69" s="8"/>
      <c r="J69" s="8"/>
      <c r="K69" s="8"/>
      <c r="L69" s="8"/>
      <c r="M69" s="8"/>
      <c r="N69" s="8"/>
      <c r="O69" s="8"/>
      <c r="P69" s="8"/>
      <c r="Q69" s="1"/>
    </row>
    <row r="70" spans="1:17" ht="15" customHeight="1" x14ac:dyDescent="0.25">
      <c r="A70" s="36">
        <v>64</v>
      </c>
      <c r="B70" s="15" t="s">
        <v>1</v>
      </c>
      <c r="C70" s="26" t="s">
        <v>112</v>
      </c>
      <c r="D70" s="124">
        <v>9</v>
      </c>
      <c r="E70" s="12">
        <v>51.3</v>
      </c>
      <c r="F70" s="13">
        <f t="shared" si="0"/>
        <v>461.7</v>
      </c>
      <c r="G70" s="13"/>
      <c r="H70" s="14"/>
      <c r="I70" s="8"/>
      <c r="J70" s="8"/>
      <c r="K70" s="8"/>
      <c r="L70" s="8"/>
      <c r="M70" s="8"/>
      <c r="N70" s="8"/>
      <c r="O70" s="8"/>
      <c r="P70" s="8"/>
      <c r="Q70" s="1"/>
    </row>
    <row r="71" spans="1:17" ht="15" customHeight="1" x14ac:dyDescent="0.25">
      <c r="A71" s="36">
        <v>65</v>
      </c>
      <c r="B71" s="218" t="s">
        <v>1</v>
      </c>
      <c r="C71" s="26" t="s">
        <v>153</v>
      </c>
      <c r="D71" s="17">
        <v>4</v>
      </c>
      <c r="E71" s="18">
        <v>50.75</v>
      </c>
      <c r="F71" s="13">
        <f t="shared" si="0"/>
        <v>203</v>
      </c>
      <c r="G71" s="13"/>
      <c r="H71" s="14"/>
      <c r="I71" s="8"/>
      <c r="J71" s="8"/>
      <c r="K71" s="8"/>
      <c r="L71" s="8"/>
      <c r="M71" s="8"/>
      <c r="N71" s="8"/>
      <c r="O71" s="8"/>
      <c r="P71" s="8"/>
      <c r="Q71" s="1"/>
    </row>
    <row r="72" spans="1:17" ht="15" customHeight="1" x14ac:dyDescent="0.25">
      <c r="A72" s="36">
        <v>66</v>
      </c>
      <c r="B72" s="15" t="s">
        <v>1</v>
      </c>
      <c r="C72" s="819" t="s">
        <v>168</v>
      </c>
      <c r="D72" s="215">
        <v>3</v>
      </c>
      <c r="E72" s="213">
        <v>50.3</v>
      </c>
      <c r="F72" s="13">
        <f t="shared" si="0"/>
        <v>150.89999999999998</v>
      </c>
      <c r="G72" s="13"/>
      <c r="H72" s="14"/>
      <c r="I72" s="8"/>
      <c r="J72" s="8"/>
      <c r="K72" s="8"/>
      <c r="L72" s="8"/>
      <c r="M72" s="8"/>
      <c r="N72" s="8"/>
      <c r="O72" s="8"/>
      <c r="P72" s="8"/>
    </row>
    <row r="73" spans="1:17" ht="15" customHeight="1" x14ac:dyDescent="0.25">
      <c r="A73" s="36">
        <v>67</v>
      </c>
      <c r="B73" s="15" t="s">
        <v>11</v>
      </c>
      <c r="C73" s="26" t="s">
        <v>127</v>
      </c>
      <c r="D73" s="11">
        <v>3</v>
      </c>
      <c r="E73" s="18">
        <v>50.1</v>
      </c>
      <c r="F73" s="13">
        <f t="shared" si="0"/>
        <v>150.30000000000001</v>
      </c>
      <c r="G73" s="13"/>
      <c r="H73" s="14"/>
      <c r="I73" s="8"/>
      <c r="J73" s="8"/>
      <c r="K73" s="8"/>
      <c r="L73" s="8"/>
      <c r="M73" s="8"/>
      <c r="N73" s="8"/>
      <c r="O73" s="8"/>
      <c r="P73" s="8"/>
    </row>
    <row r="74" spans="1:17" ht="15" customHeight="1" x14ac:dyDescent="0.25">
      <c r="A74" s="36">
        <v>68</v>
      </c>
      <c r="B74" s="401" t="s">
        <v>25</v>
      </c>
      <c r="C74" s="26" t="s">
        <v>146</v>
      </c>
      <c r="D74" s="17">
        <v>2</v>
      </c>
      <c r="E74" s="12">
        <v>50</v>
      </c>
      <c r="F74" s="13">
        <f t="shared" si="0"/>
        <v>100</v>
      </c>
      <c r="G74" s="13"/>
      <c r="H74" s="14"/>
      <c r="I74" s="8"/>
      <c r="J74" s="8"/>
      <c r="K74" s="8"/>
      <c r="L74" s="8"/>
      <c r="M74" s="8"/>
      <c r="N74" s="8"/>
      <c r="O74" s="8"/>
      <c r="P74" s="8"/>
    </row>
    <row r="75" spans="1:17" ht="15" customHeight="1" x14ac:dyDescent="0.25">
      <c r="A75" s="36">
        <v>69</v>
      </c>
      <c r="B75" s="218" t="s">
        <v>1</v>
      </c>
      <c r="C75" s="558" t="s">
        <v>91</v>
      </c>
      <c r="D75" s="124">
        <v>6</v>
      </c>
      <c r="E75" s="12">
        <v>50</v>
      </c>
      <c r="F75" s="13">
        <f t="shared" si="0"/>
        <v>300</v>
      </c>
      <c r="G75" s="13"/>
      <c r="H75" s="14"/>
      <c r="I75" s="8"/>
      <c r="J75" s="8"/>
      <c r="K75" s="8"/>
      <c r="L75" s="8"/>
      <c r="M75" s="8"/>
      <c r="N75" s="8"/>
      <c r="O75" s="8"/>
      <c r="P75" s="8"/>
    </row>
    <row r="76" spans="1:17" ht="15" customHeight="1" thickBot="1" x14ac:dyDescent="0.3">
      <c r="A76" s="37">
        <v>70</v>
      </c>
      <c r="B76" s="211" t="s">
        <v>19</v>
      </c>
      <c r="C76" s="212" t="s">
        <v>173</v>
      </c>
      <c r="D76" s="215">
        <v>4</v>
      </c>
      <c r="E76" s="223">
        <v>49.5</v>
      </c>
      <c r="F76" s="13">
        <f t="shared" si="0"/>
        <v>198</v>
      </c>
      <c r="G76" s="13"/>
      <c r="H76" s="14"/>
      <c r="I76" s="8"/>
      <c r="J76" s="8"/>
      <c r="K76" s="8"/>
      <c r="L76" s="8"/>
      <c r="M76" s="8"/>
      <c r="N76" s="8"/>
      <c r="O76" s="8"/>
      <c r="P76" s="8"/>
    </row>
    <row r="77" spans="1:17" ht="15" customHeight="1" x14ac:dyDescent="0.25">
      <c r="A77" s="35">
        <v>71</v>
      </c>
      <c r="B77" s="403" t="s">
        <v>1</v>
      </c>
      <c r="C77" s="520" t="s">
        <v>129</v>
      </c>
      <c r="D77" s="521">
        <v>7</v>
      </c>
      <c r="E77" s="45">
        <v>48.86</v>
      </c>
      <c r="F77" s="13"/>
      <c r="G77" s="13"/>
      <c r="H77" s="14"/>
      <c r="I77" s="8"/>
      <c r="J77" s="8"/>
      <c r="K77" s="8"/>
      <c r="L77" s="8"/>
      <c r="M77" s="8"/>
      <c r="N77" s="8"/>
      <c r="O77" s="8"/>
      <c r="P77" s="8"/>
    </row>
    <row r="78" spans="1:17" ht="15" customHeight="1" x14ac:dyDescent="0.25">
      <c r="A78" s="36">
        <v>72</v>
      </c>
      <c r="B78" s="15" t="s">
        <v>11</v>
      </c>
      <c r="C78" s="26" t="s">
        <v>61</v>
      </c>
      <c r="D78" s="124">
        <v>9</v>
      </c>
      <c r="E78" s="12">
        <v>48.1</v>
      </c>
      <c r="F78" s="13">
        <f t="shared" ref="F78:F87" si="1">E78*D78</f>
        <v>432.90000000000003</v>
      </c>
      <c r="G78" s="13"/>
      <c r="H78" s="14"/>
      <c r="I78" s="8"/>
      <c r="J78" s="8"/>
      <c r="K78" s="8"/>
      <c r="L78" s="8"/>
      <c r="M78" s="8"/>
      <c r="N78" s="8"/>
      <c r="O78" s="8"/>
      <c r="P78" s="8"/>
    </row>
    <row r="79" spans="1:17" ht="15" customHeight="1" x14ac:dyDescent="0.25">
      <c r="A79" s="36">
        <v>73</v>
      </c>
      <c r="B79" s="218" t="s">
        <v>13</v>
      </c>
      <c r="C79" s="210" t="s">
        <v>176</v>
      </c>
      <c r="D79" s="124">
        <v>1</v>
      </c>
      <c r="E79" s="16">
        <v>48</v>
      </c>
      <c r="F79" s="13">
        <f t="shared" si="1"/>
        <v>48</v>
      </c>
      <c r="G79" s="13"/>
      <c r="H79" s="14"/>
      <c r="I79" s="8"/>
      <c r="J79" s="8"/>
      <c r="K79" s="8"/>
      <c r="L79" s="8"/>
      <c r="M79" s="8"/>
      <c r="N79" s="8"/>
      <c r="O79" s="8"/>
      <c r="P79" s="9"/>
    </row>
    <row r="80" spans="1:17" ht="15" customHeight="1" x14ac:dyDescent="0.25">
      <c r="A80" s="36">
        <v>74</v>
      </c>
      <c r="B80" s="218" t="s">
        <v>11</v>
      </c>
      <c r="C80" s="210" t="s">
        <v>10</v>
      </c>
      <c r="D80" s="15">
        <v>2</v>
      </c>
      <c r="E80" s="16">
        <v>48</v>
      </c>
      <c r="F80" s="13">
        <f t="shared" si="1"/>
        <v>96</v>
      </c>
      <c r="G80" s="13"/>
      <c r="H80" s="14"/>
      <c r="I80" s="8"/>
      <c r="J80" s="8"/>
      <c r="K80" s="8"/>
      <c r="L80" s="8"/>
      <c r="M80" s="8"/>
      <c r="N80" s="8"/>
      <c r="O80" s="8"/>
      <c r="P80" s="9"/>
    </row>
    <row r="81" spans="1:16" ht="15" customHeight="1" x14ac:dyDescent="0.25">
      <c r="A81" s="36">
        <v>75</v>
      </c>
      <c r="B81" s="15" t="s">
        <v>19</v>
      </c>
      <c r="C81" s="103" t="s">
        <v>147</v>
      </c>
      <c r="D81" s="119">
        <v>1</v>
      </c>
      <c r="E81" s="399">
        <v>46</v>
      </c>
      <c r="F81" s="13">
        <f t="shared" si="1"/>
        <v>46</v>
      </c>
      <c r="G81" s="13"/>
      <c r="H81" s="14"/>
      <c r="I81" s="8"/>
      <c r="J81" s="8"/>
      <c r="K81" s="8"/>
      <c r="L81" s="8"/>
      <c r="M81" s="8"/>
      <c r="N81" s="8"/>
      <c r="O81" s="8"/>
      <c r="P81" s="8"/>
    </row>
    <row r="82" spans="1:16" ht="15" customHeight="1" x14ac:dyDescent="0.25">
      <c r="A82" s="36">
        <v>76</v>
      </c>
      <c r="B82" s="218" t="s">
        <v>13</v>
      </c>
      <c r="C82" s="624" t="s">
        <v>111</v>
      </c>
      <c r="D82" s="15">
        <v>1</v>
      </c>
      <c r="E82" s="18">
        <v>46</v>
      </c>
      <c r="F82" s="13">
        <f t="shared" si="1"/>
        <v>46</v>
      </c>
      <c r="G82" s="13"/>
      <c r="H82" s="14"/>
      <c r="I82" s="8"/>
      <c r="J82" s="8"/>
      <c r="K82" s="8"/>
      <c r="L82" s="8"/>
      <c r="M82" s="8"/>
      <c r="N82" s="8"/>
      <c r="O82" s="8"/>
      <c r="P82" s="8"/>
    </row>
    <row r="83" spans="1:16" ht="15" customHeight="1" x14ac:dyDescent="0.25">
      <c r="A83" s="36">
        <v>77</v>
      </c>
      <c r="B83" s="386" t="s">
        <v>11</v>
      </c>
      <c r="C83" s="26" t="s">
        <v>160</v>
      </c>
      <c r="D83" s="124">
        <v>5</v>
      </c>
      <c r="E83" s="16">
        <v>46</v>
      </c>
      <c r="F83" s="13">
        <f t="shared" si="1"/>
        <v>230</v>
      </c>
      <c r="G83" s="13"/>
      <c r="H83" s="14"/>
      <c r="I83" s="8"/>
      <c r="J83" s="8"/>
      <c r="K83" s="8"/>
      <c r="L83" s="8"/>
      <c r="M83" s="8"/>
      <c r="N83" s="8"/>
      <c r="O83" s="8"/>
      <c r="P83" s="9"/>
    </row>
    <row r="84" spans="1:16" ht="15" customHeight="1" x14ac:dyDescent="0.25">
      <c r="A84" s="36">
        <v>78</v>
      </c>
      <c r="B84" s="15" t="s">
        <v>11</v>
      </c>
      <c r="C84" s="26" t="s">
        <v>50</v>
      </c>
      <c r="D84" s="15">
        <v>7</v>
      </c>
      <c r="E84" s="12">
        <v>45</v>
      </c>
      <c r="F84" s="13">
        <f t="shared" si="1"/>
        <v>315</v>
      </c>
      <c r="G84" s="13"/>
      <c r="H84" s="14"/>
      <c r="I84" s="8"/>
      <c r="J84" s="8"/>
      <c r="K84" s="8"/>
      <c r="L84" s="8"/>
      <c r="M84" s="8"/>
      <c r="N84" s="8"/>
      <c r="O84" s="8"/>
      <c r="P84" s="8"/>
    </row>
    <row r="85" spans="1:16" ht="15" customHeight="1" x14ac:dyDescent="0.25">
      <c r="A85" s="36">
        <v>79</v>
      </c>
      <c r="B85" s="15" t="s">
        <v>11</v>
      </c>
      <c r="C85" s="103" t="s">
        <v>60</v>
      </c>
      <c r="D85" s="15">
        <v>6</v>
      </c>
      <c r="E85" s="18">
        <v>43</v>
      </c>
      <c r="F85" s="13">
        <f t="shared" si="1"/>
        <v>258</v>
      </c>
      <c r="G85" s="13"/>
      <c r="H85" s="14"/>
      <c r="I85" s="8"/>
      <c r="J85" s="8"/>
      <c r="K85" s="8"/>
      <c r="L85" s="8"/>
      <c r="M85" s="8"/>
      <c r="N85" s="8"/>
      <c r="O85" s="8"/>
      <c r="P85" s="8"/>
    </row>
    <row r="86" spans="1:16" ht="15" customHeight="1" thickBot="1" x14ac:dyDescent="0.3">
      <c r="A86" s="39">
        <v>80</v>
      </c>
      <c r="B86" s="812" t="s">
        <v>1</v>
      </c>
      <c r="C86" s="27" t="s">
        <v>128</v>
      </c>
      <c r="D86" s="513">
        <v>3</v>
      </c>
      <c r="E86" s="514">
        <v>43</v>
      </c>
      <c r="F86" s="13">
        <f t="shared" si="1"/>
        <v>129</v>
      </c>
      <c r="G86" s="13"/>
      <c r="H86" s="14"/>
      <c r="I86" s="8"/>
      <c r="J86" s="8"/>
      <c r="K86" s="8"/>
      <c r="L86" s="8"/>
      <c r="M86" s="8"/>
      <c r="N86" s="8"/>
      <c r="O86" s="8"/>
      <c r="P86" s="9"/>
    </row>
    <row r="87" spans="1:16" ht="15" customHeight="1" x14ac:dyDescent="0.25">
      <c r="A87" s="35">
        <v>81</v>
      </c>
      <c r="B87" s="29" t="s">
        <v>1</v>
      </c>
      <c r="C87" s="30" t="s">
        <v>134</v>
      </c>
      <c r="D87" s="31">
        <v>3</v>
      </c>
      <c r="E87" s="32">
        <v>43</v>
      </c>
      <c r="F87" s="13">
        <f t="shared" si="1"/>
        <v>129</v>
      </c>
      <c r="G87" s="13"/>
      <c r="H87" s="14"/>
      <c r="I87" s="8"/>
      <c r="J87" s="8"/>
      <c r="K87" s="8"/>
      <c r="L87" s="8"/>
      <c r="M87" s="8"/>
      <c r="N87" s="8"/>
      <c r="O87" s="8"/>
      <c r="P87" s="8"/>
    </row>
    <row r="88" spans="1:16" ht="15" customHeight="1" x14ac:dyDescent="0.25">
      <c r="A88" s="36">
        <v>82</v>
      </c>
      <c r="B88" s="218" t="s">
        <v>13</v>
      </c>
      <c r="C88" s="26" t="s">
        <v>15</v>
      </c>
      <c r="D88" s="124">
        <v>4</v>
      </c>
      <c r="E88" s="16">
        <v>40.5</v>
      </c>
      <c r="F88" s="13" t="e">
        <f>#REF!*#REF!</f>
        <v>#REF!</v>
      </c>
      <c r="G88" s="13"/>
      <c r="H88" s="14"/>
      <c r="I88" s="8"/>
      <c r="J88" s="8"/>
      <c r="K88" s="8"/>
      <c r="L88" s="8"/>
      <c r="M88" s="8"/>
      <c r="N88" s="8"/>
      <c r="O88" s="8"/>
      <c r="P88" s="8"/>
    </row>
    <row r="89" spans="1:16" ht="15" customHeight="1" x14ac:dyDescent="0.25">
      <c r="A89" s="36">
        <v>83</v>
      </c>
      <c r="B89" s="386" t="s">
        <v>1</v>
      </c>
      <c r="C89" s="624" t="s">
        <v>167</v>
      </c>
      <c r="D89" s="124">
        <v>2</v>
      </c>
      <c r="E89" s="12">
        <v>40</v>
      </c>
      <c r="F89" s="13" t="e">
        <f>#REF!*#REF!</f>
        <v>#REF!</v>
      </c>
      <c r="G89" s="13"/>
      <c r="H89" s="13"/>
      <c r="I89" s="8"/>
      <c r="J89" s="8"/>
      <c r="K89" s="8"/>
      <c r="L89" s="8"/>
      <c r="M89" s="8"/>
      <c r="N89" s="8"/>
      <c r="O89" s="8"/>
      <c r="P89" s="8"/>
    </row>
    <row r="90" spans="1:16" ht="15" customHeight="1" x14ac:dyDescent="0.25">
      <c r="A90" s="36">
        <v>84</v>
      </c>
      <c r="B90" s="15" t="s">
        <v>13</v>
      </c>
      <c r="C90" s="26" t="s">
        <v>46</v>
      </c>
      <c r="D90" s="11">
        <v>1</v>
      </c>
      <c r="E90" s="16">
        <v>39</v>
      </c>
      <c r="F90" s="13" t="e">
        <f>#REF!*#REF!</f>
        <v>#REF!</v>
      </c>
      <c r="G90" s="13"/>
      <c r="H90" s="13"/>
      <c r="I90" s="8"/>
      <c r="J90" s="8"/>
      <c r="K90" s="8"/>
      <c r="L90" s="8"/>
      <c r="M90" s="8"/>
      <c r="N90" s="8"/>
      <c r="O90" s="8"/>
      <c r="P90" s="8"/>
    </row>
    <row r="91" spans="1:16" ht="15" customHeight="1" x14ac:dyDescent="0.25">
      <c r="A91" s="36">
        <v>85</v>
      </c>
      <c r="B91" s="218" t="s">
        <v>25</v>
      </c>
      <c r="C91" s="103" t="s">
        <v>157</v>
      </c>
      <c r="D91" s="124">
        <v>3</v>
      </c>
      <c r="E91" s="128">
        <v>38.299999999999997</v>
      </c>
      <c r="F91" s="13" t="e">
        <f>#REF!*#REF!</f>
        <v>#REF!</v>
      </c>
      <c r="G91" s="13"/>
      <c r="H91" s="13"/>
      <c r="I91" s="8"/>
      <c r="J91" s="8"/>
      <c r="K91" s="8"/>
      <c r="L91" s="8"/>
      <c r="M91" s="8"/>
      <c r="N91" s="8"/>
      <c r="O91" s="8"/>
      <c r="P91" s="8"/>
    </row>
    <row r="92" spans="1:16" ht="15" customHeight="1" x14ac:dyDescent="0.25">
      <c r="A92" s="36">
        <v>86</v>
      </c>
      <c r="B92" s="517" t="s">
        <v>25</v>
      </c>
      <c r="C92" s="26" t="s">
        <v>179</v>
      </c>
      <c r="D92" s="11">
        <v>1</v>
      </c>
      <c r="E92" s="128">
        <v>38</v>
      </c>
      <c r="F92" s="13" t="e">
        <f>#REF!*#REF!</f>
        <v>#REF!</v>
      </c>
      <c r="G92" s="13"/>
      <c r="H92" s="13"/>
      <c r="I92" s="8"/>
      <c r="J92" s="8"/>
      <c r="K92" s="8"/>
      <c r="L92" s="8"/>
      <c r="M92" s="8"/>
      <c r="N92" s="8"/>
      <c r="O92" s="8"/>
      <c r="P92" s="8"/>
    </row>
    <row r="93" spans="1:16" ht="15" customHeight="1" x14ac:dyDescent="0.25">
      <c r="A93" s="37">
        <v>87</v>
      </c>
      <c r="B93" s="813" t="s">
        <v>31</v>
      </c>
      <c r="C93" s="817" t="s">
        <v>117</v>
      </c>
      <c r="D93" s="532">
        <v>2</v>
      </c>
      <c r="E93" s="822">
        <v>36</v>
      </c>
      <c r="F93" s="13" t="e">
        <f>#REF!*#REF!</f>
        <v>#REF!</v>
      </c>
      <c r="G93" s="13"/>
      <c r="H93" s="13"/>
      <c r="I93" s="8"/>
      <c r="J93" s="8"/>
      <c r="K93" s="8"/>
      <c r="L93" s="8"/>
      <c r="M93" s="8"/>
      <c r="N93" s="8"/>
      <c r="O93" s="8"/>
      <c r="P93" s="8"/>
    </row>
    <row r="94" spans="1:16" s="207" customFormat="1" ht="15" customHeight="1" x14ac:dyDescent="0.25">
      <c r="A94" s="75">
        <v>88</v>
      </c>
      <c r="B94" s="15" t="s">
        <v>19</v>
      </c>
      <c r="C94" s="26" t="s">
        <v>183</v>
      </c>
      <c r="D94" s="17">
        <v>8</v>
      </c>
      <c r="E94" s="16">
        <v>33.6</v>
      </c>
      <c r="F94" s="13"/>
      <c r="G94" s="13"/>
      <c r="H94" s="13"/>
      <c r="I94" s="8"/>
      <c r="J94" s="8"/>
      <c r="K94" s="8"/>
      <c r="L94" s="8"/>
      <c r="M94" s="8"/>
      <c r="N94" s="8"/>
      <c r="O94" s="8"/>
      <c r="P94" s="8"/>
    </row>
    <row r="95" spans="1:16" s="207" customFormat="1" ht="15" customHeight="1" x14ac:dyDescent="0.25">
      <c r="A95" s="75">
        <v>89</v>
      </c>
      <c r="B95" s="15" t="s">
        <v>19</v>
      </c>
      <c r="C95" s="26" t="s">
        <v>40</v>
      </c>
      <c r="D95" s="15">
        <v>2</v>
      </c>
      <c r="E95" s="16">
        <v>26.5</v>
      </c>
      <c r="F95" s="13"/>
      <c r="G95" s="13"/>
      <c r="H95" s="13"/>
      <c r="I95" s="8"/>
      <c r="J95" s="8"/>
      <c r="K95" s="8"/>
      <c r="L95" s="8"/>
      <c r="M95" s="8"/>
      <c r="N95" s="8"/>
      <c r="O95" s="8"/>
      <c r="P95" s="8"/>
    </row>
    <row r="96" spans="1:16" s="207" customFormat="1" ht="15" customHeight="1" thickBot="1" x14ac:dyDescent="0.3">
      <c r="A96" s="39">
        <v>90</v>
      </c>
      <c r="B96" s="810" t="s">
        <v>11</v>
      </c>
      <c r="C96" s="801" t="s">
        <v>126</v>
      </c>
      <c r="D96" s="803">
        <v>2</v>
      </c>
      <c r="E96" s="805">
        <v>23.5</v>
      </c>
      <c r="F96" s="13"/>
      <c r="G96" s="13"/>
      <c r="H96" s="13"/>
      <c r="I96" s="8"/>
      <c r="J96" s="8"/>
      <c r="K96" s="8"/>
      <c r="L96" s="8"/>
      <c r="M96" s="8"/>
      <c r="N96" s="8"/>
      <c r="O96" s="8"/>
      <c r="P96" s="8"/>
    </row>
    <row r="97" spans="1:16" s="207" customFormat="1" ht="15" customHeight="1" x14ac:dyDescent="0.25">
      <c r="A97" s="36">
        <v>91</v>
      </c>
      <c r="B97" s="519" t="s">
        <v>0</v>
      </c>
      <c r="C97" s="916" t="s">
        <v>169</v>
      </c>
      <c r="D97" s="252">
        <v>2</v>
      </c>
      <c r="E97" s="120">
        <v>23</v>
      </c>
      <c r="F97" s="13"/>
      <c r="G97" s="13"/>
      <c r="H97" s="13"/>
      <c r="I97" s="8"/>
      <c r="J97" s="8"/>
      <c r="K97" s="8"/>
      <c r="L97" s="8"/>
      <c r="M97" s="8"/>
      <c r="N97" s="8"/>
      <c r="O97" s="8"/>
      <c r="P97" s="8"/>
    </row>
    <row r="98" spans="1:16" s="207" customFormat="1" ht="15" customHeight="1" x14ac:dyDescent="0.25">
      <c r="A98" s="75">
        <v>92</v>
      </c>
      <c r="B98" s="15" t="s">
        <v>25</v>
      </c>
      <c r="C98" s="103" t="s">
        <v>28</v>
      </c>
      <c r="D98" s="15">
        <v>2</v>
      </c>
      <c r="E98" s="16">
        <v>20</v>
      </c>
      <c r="F98" s="13"/>
      <c r="G98" s="13"/>
      <c r="H98" s="13"/>
      <c r="I98" s="8"/>
      <c r="J98" s="8"/>
      <c r="K98" s="8"/>
      <c r="L98" s="8"/>
      <c r="M98" s="8"/>
      <c r="N98" s="8"/>
      <c r="O98" s="8"/>
      <c r="P98" s="8"/>
    </row>
    <row r="99" spans="1:16" s="207" customFormat="1" ht="15" customHeight="1" x14ac:dyDescent="0.25">
      <c r="A99" s="75">
        <v>93</v>
      </c>
      <c r="B99" s="15" t="s">
        <v>19</v>
      </c>
      <c r="C99" s="255" t="s">
        <v>38</v>
      </c>
      <c r="D99" s="15">
        <v>1</v>
      </c>
      <c r="E99" s="16">
        <v>20</v>
      </c>
      <c r="F99" s="13"/>
      <c r="G99" s="13"/>
      <c r="H99" s="13"/>
      <c r="I99" s="8"/>
      <c r="J99" s="8"/>
      <c r="K99" s="8"/>
      <c r="L99" s="8"/>
      <c r="M99" s="8"/>
      <c r="N99" s="8"/>
      <c r="O99" s="8"/>
      <c r="P99" s="8"/>
    </row>
    <row r="100" spans="1:16" s="207" customFormat="1" ht="15" customHeight="1" x14ac:dyDescent="0.25">
      <c r="A100" s="75">
        <v>94</v>
      </c>
      <c r="B100" s="15" t="s">
        <v>11</v>
      </c>
      <c r="C100" s="26" t="s">
        <v>150</v>
      </c>
      <c r="D100" s="123">
        <v>2</v>
      </c>
      <c r="E100" s="16">
        <v>17</v>
      </c>
      <c r="F100" s="13"/>
      <c r="G100" s="13"/>
      <c r="H100" s="13"/>
      <c r="I100" s="8"/>
      <c r="J100" s="8"/>
      <c r="K100" s="8"/>
      <c r="L100" s="8"/>
      <c r="M100" s="8"/>
      <c r="N100" s="8"/>
      <c r="O100" s="8"/>
      <c r="P100" s="8"/>
    </row>
    <row r="101" spans="1:16" s="207" customFormat="1" ht="15" customHeight="1" x14ac:dyDescent="0.25">
      <c r="A101" s="75">
        <v>95</v>
      </c>
      <c r="B101" s="319" t="s">
        <v>1</v>
      </c>
      <c r="C101" s="104" t="s">
        <v>90</v>
      </c>
      <c r="D101" s="124">
        <v>1</v>
      </c>
      <c r="E101" s="12">
        <v>17</v>
      </c>
      <c r="F101" s="13"/>
      <c r="G101" s="13"/>
      <c r="H101" s="13"/>
      <c r="I101" s="8"/>
      <c r="J101" s="8"/>
      <c r="K101" s="8"/>
      <c r="L101" s="8"/>
      <c r="M101" s="8"/>
      <c r="N101" s="8"/>
      <c r="O101" s="8"/>
      <c r="P101" s="8"/>
    </row>
    <row r="102" spans="1:16" s="207" customFormat="1" ht="15" customHeight="1" thickBot="1" x14ac:dyDescent="0.3">
      <c r="A102" s="122">
        <v>96</v>
      </c>
      <c r="B102" s="19" t="s">
        <v>11</v>
      </c>
      <c r="C102" s="27" t="s">
        <v>140</v>
      </c>
      <c r="D102" s="513">
        <v>1</v>
      </c>
      <c r="E102" s="20">
        <v>7</v>
      </c>
      <c r="F102" s="13"/>
      <c r="G102" s="13"/>
      <c r="H102" s="13"/>
      <c r="I102" s="8"/>
      <c r="J102" s="8"/>
      <c r="K102" s="8"/>
      <c r="L102" s="8"/>
      <c r="M102" s="8"/>
      <c r="N102" s="8"/>
      <c r="O102" s="8"/>
      <c r="P102" s="8"/>
    </row>
    <row r="103" spans="1:16" ht="15" customHeight="1" x14ac:dyDescent="0.25">
      <c r="A103" s="38"/>
      <c r="B103" s="22"/>
      <c r="C103" s="13"/>
      <c r="D103" s="127" t="s">
        <v>55</v>
      </c>
      <c r="E103" s="121">
        <f>AVERAGE(E7:E102)</f>
        <v>56.853958333333338</v>
      </c>
      <c r="F103" s="13"/>
      <c r="G103" s="13"/>
      <c r="H103" s="13"/>
    </row>
    <row r="104" spans="1:16" ht="15" customHeight="1" x14ac:dyDescent="0.25">
      <c r="A104" s="38"/>
      <c r="B104" s="22"/>
      <c r="C104" s="13"/>
      <c r="D104" s="98" t="s">
        <v>68</v>
      </c>
      <c r="E104" s="25">
        <v>64.319999999999993</v>
      </c>
      <c r="F104" s="13"/>
      <c r="G104" s="13"/>
      <c r="H104" s="13"/>
    </row>
    <row r="105" spans="1:16" ht="15" customHeight="1" x14ac:dyDescent="0.25">
      <c r="A105" s="38"/>
      <c r="B105" s="22"/>
      <c r="C105" s="13"/>
      <c r="D105" s="13"/>
      <c r="E105" s="23"/>
      <c r="F105" s="13"/>
      <c r="G105" s="13"/>
      <c r="H105" s="13"/>
    </row>
    <row r="106" spans="1:16" ht="15" customHeight="1" x14ac:dyDescent="0.25">
      <c r="A106" s="38"/>
      <c r="B106" s="13"/>
      <c r="C106" s="13"/>
      <c r="D106" s="13"/>
      <c r="E106" s="13"/>
      <c r="F106" s="13"/>
      <c r="G106" s="13"/>
      <c r="H106" s="13"/>
    </row>
    <row r="107" spans="1:16" x14ac:dyDescent="0.25">
      <c r="A107" s="38"/>
      <c r="B107" s="13"/>
      <c r="C107" s="13"/>
      <c r="D107" s="13"/>
      <c r="E107" s="13"/>
      <c r="F107" s="13"/>
      <c r="G107" s="13"/>
      <c r="H107" s="13"/>
    </row>
  </sheetData>
  <mergeCells count="1">
    <mergeCell ref="B2:C2"/>
  </mergeCells>
  <conditionalFormatting sqref="E6:E104">
    <cfRule type="cellIs" dxfId="40" priority="3180" stopIfTrue="1" operator="equal">
      <formula>$E$103</formula>
    </cfRule>
    <cfRule type="cellIs" dxfId="39" priority="3181" stopIfTrue="1" operator="lessThan">
      <formula>50</formula>
    </cfRule>
    <cfRule type="cellIs" dxfId="38" priority="3182" stopIfTrue="1" operator="between">
      <formula>$E$103</formula>
      <formula>50</formula>
    </cfRule>
    <cfRule type="cellIs" dxfId="37" priority="3183" stopIfTrue="1" operator="between">
      <formula>74.99</formula>
      <formula>$E$103</formula>
    </cfRule>
    <cfRule type="cellIs" dxfId="36" priority="3184" stopIfTrue="1" operator="greaterThanOrEqual">
      <formula>75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4"/>
  <sheetViews>
    <sheetView zoomScale="90" zoomScaleNormal="9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8.7109375" customWidth="1"/>
    <col min="3" max="3" width="31.7109375" customWidth="1"/>
    <col min="4" max="4" width="8.7109375" customWidth="1"/>
    <col min="5" max="9" width="6.7109375" customWidth="1"/>
    <col min="11" max="11" width="0" hidden="1" customWidth="1"/>
    <col min="12" max="12" width="7.7109375" customWidth="1"/>
    <col min="13" max="13" width="10.7109375" customWidth="1"/>
    <col min="14" max="21" width="7.7109375" customWidth="1"/>
  </cols>
  <sheetData>
    <row r="1" spans="1:21" x14ac:dyDescent="0.25">
      <c r="M1" s="117"/>
      <c r="N1" s="33" t="s">
        <v>69</v>
      </c>
    </row>
    <row r="2" spans="1:21" ht="15.75" x14ac:dyDescent="0.25">
      <c r="C2" s="610" t="s">
        <v>67</v>
      </c>
      <c r="D2" s="610"/>
      <c r="E2" s="99"/>
      <c r="F2" s="99"/>
      <c r="G2" s="99"/>
      <c r="J2" s="28">
        <v>2025</v>
      </c>
      <c r="M2" s="118"/>
      <c r="N2" s="33" t="s">
        <v>70</v>
      </c>
    </row>
    <row r="3" spans="1:21" ht="15.75" thickBot="1" x14ac:dyDescent="0.3">
      <c r="M3" s="397"/>
      <c r="N3" s="33" t="s">
        <v>71</v>
      </c>
    </row>
    <row r="4" spans="1:21" ht="16.5" customHeight="1" x14ac:dyDescent="0.25">
      <c r="A4" s="589" t="s">
        <v>34</v>
      </c>
      <c r="B4" s="611" t="s">
        <v>66</v>
      </c>
      <c r="C4" s="611" t="s">
        <v>63</v>
      </c>
      <c r="D4" s="616" t="s">
        <v>56</v>
      </c>
      <c r="E4" s="618" t="s">
        <v>107</v>
      </c>
      <c r="F4" s="619"/>
      <c r="G4" s="619"/>
      <c r="H4" s="619"/>
      <c r="I4" s="620"/>
      <c r="J4" s="614" t="s">
        <v>86</v>
      </c>
      <c r="K4" s="10"/>
      <c r="L4" s="10"/>
      <c r="M4" s="34"/>
      <c r="N4" s="33" t="s">
        <v>72</v>
      </c>
      <c r="U4" s="1"/>
    </row>
    <row r="5" spans="1:21" ht="30.6" customHeight="1" thickBot="1" x14ac:dyDescent="0.3">
      <c r="A5" s="590"/>
      <c r="B5" s="612" t="s">
        <v>65</v>
      </c>
      <c r="C5" s="612"/>
      <c r="D5" s="617"/>
      <c r="E5" s="208" t="s">
        <v>110</v>
      </c>
      <c r="F5" s="208" t="s">
        <v>114</v>
      </c>
      <c r="G5" s="208" t="s">
        <v>115</v>
      </c>
      <c r="H5" s="208" t="s">
        <v>57</v>
      </c>
      <c r="I5" s="208">
        <v>100</v>
      </c>
      <c r="J5" s="615"/>
      <c r="K5" s="10"/>
      <c r="L5" s="10"/>
      <c r="M5" s="10"/>
      <c r="U5" s="1"/>
    </row>
    <row r="6" spans="1:21" ht="15" customHeight="1" thickBot="1" x14ac:dyDescent="0.3">
      <c r="A6" s="97"/>
      <c r="B6" s="96"/>
      <c r="C6" s="116" t="s">
        <v>102</v>
      </c>
      <c r="D6" s="116">
        <f>D7+D16+D27+D42+D60+D75+D102</f>
        <v>645</v>
      </c>
      <c r="E6" s="116">
        <f>E7+E16+E27+E42+E60+E75+E102</f>
        <v>67</v>
      </c>
      <c r="F6" s="116">
        <f>F7+F16+F27+F42+F60+F75+F102</f>
        <v>289</v>
      </c>
      <c r="G6" s="116">
        <f>G7+G16+G27+G42+G60+G75+G102</f>
        <v>98</v>
      </c>
      <c r="H6" s="116">
        <f>H7+H16+H27+H42+H60+H75+H102</f>
        <v>179</v>
      </c>
      <c r="I6" s="116">
        <f>I7+I16+I27+I42+I60+I75+I102</f>
        <v>12</v>
      </c>
      <c r="J6" s="129">
        <v>64.319999999999993</v>
      </c>
      <c r="K6" s="10"/>
      <c r="L6" s="10"/>
      <c r="M6" s="10"/>
      <c r="U6" s="1"/>
    </row>
    <row r="7" spans="1:21" ht="15" customHeight="1" thickBot="1" x14ac:dyDescent="0.3">
      <c r="A7" s="105"/>
      <c r="B7" s="106"/>
      <c r="C7" s="113" t="s">
        <v>95</v>
      </c>
      <c r="D7" s="113">
        <f t="shared" ref="D7:I7" si="0">SUM(D8:D15)</f>
        <v>39</v>
      </c>
      <c r="E7" s="113">
        <f t="shared" si="0"/>
        <v>3</v>
      </c>
      <c r="F7" s="113">
        <f t="shared" si="0"/>
        <v>12</v>
      </c>
      <c r="G7" s="113">
        <f t="shared" si="0"/>
        <v>6</v>
      </c>
      <c r="H7" s="113">
        <f t="shared" si="0"/>
        <v>17</v>
      </c>
      <c r="I7" s="113">
        <f t="shared" si="0"/>
        <v>1</v>
      </c>
      <c r="J7" s="114">
        <f>AVERAGE(J8:J15)</f>
        <v>68.275000000000006</v>
      </c>
      <c r="K7" s="10"/>
      <c r="L7" s="10"/>
      <c r="M7" s="10"/>
      <c r="U7" s="1"/>
    </row>
    <row r="8" spans="1:21" ht="15" customHeight="1" x14ac:dyDescent="0.25">
      <c r="A8" s="36">
        <v>1</v>
      </c>
      <c r="B8" s="102">
        <v>10002</v>
      </c>
      <c r="C8" s="318" t="s">
        <v>117</v>
      </c>
      <c r="D8" s="630">
        <v>2</v>
      </c>
      <c r="E8" s="631">
        <v>1</v>
      </c>
      <c r="F8" s="631">
        <v>1</v>
      </c>
      <c r="G8" s="631"/>
      <c r="H8" s="631"/>
      <c r="I8" s="632"/>
      <c r="J8" s="633">
        <v>36</v>
      </c>
      <c r="K8" s="13">
        <f>J8*D8</f>
        <v>72</v>
      </c>
      <c r="L8" s="13"/>
      <c r="M8" s="14"/>
      <c r="N8" s="8"/>
      <c r="O8" s="8"/>
      <c r="P8" s="8"/>
      <c r="Q8" s="8"/>
      <c r="R8" s="8"/>
      <c r="S8" s="8"/>
      <c r="T8" s="8"/>
      <c r="U8" s="8"/>
    </row>
    <row r="9" spans="1:21" ht="15" customHeight="1" x14ac:dyDescent="0.25">
      <c r="A9" s="36">
        <v>2</v>
      </c>
      <c r="B9" s="24">
        <v>10090</v>
      </c>
      <c r="C9" s="26" t="s">
        <v>43</v>
      </c>
      <c r="D9" s="638">
        <v>1</v>
      </c>
      <c r="E9" s="639"/>
      <c r="F9" s="639"/>
      <c r="G9" s="639"/>
      <c r="H9" s="639">
        <v>1</v>
      </c>
      <c r="I9" s="640"/>
      <c r="J9" s="641">
        <v>99</v>
      </c>
      <c r="K9" s="13">
        <f>J9*D9</f>
        <v>99</v>
      </c>
      <c r="L9" s="13"/>
      <c r="M9" s="14"/>
      <c r="N9" s="8"/>
      <c r="O9" s="8"/>
      <c r="P9" s="8"/>
      <c r="Q9" s="8"/>
      <c r="R9" s="8"/>
      <c r="S9" s="8"/>
      <c r="T9" s="8"/>
      <c r="U9" s="9"/>
    </row>
    <row r="10" spans="1:21" ht="15" customHeight="1" x14ac:dyDescent="0.25">
      <c r="A10" s="36">
        <v>3</v>
      </c>
      <c r="B10" s="214">
        <v>10004</v>
      </c>
      <c r="C10" s="212" t="s">
        <v>41</v>
      </c>
      <c r="D10" s="634">
        <v>20</v>
      </c>
      <c r="E10" s="635">
        <v>1</v>
      </c>
      <c r="F10" s="635">
        <v>3</v>
      </c>
      <c r="G10" s="635">
        <v>3</v>
      </c>
      <c r="H10" s="635">
        <v>12</v>
      </c>
      <c r="I10" s="636">
        <v>1</v>
      </c>
      <c r="J10" s="637">
        <v>78.900000000000006</v>
      </c>
      <c r="K10" s="13"/>
      <c r="L10" s="13"/>
      <c r="M10" s="14"/>
      <c r="N10" s="8"/>
      <c r="O10" s="8"/>
      <c r="P10" s="8"/>
      <c r="Q10" s="8"/>
      <c r="R10" s="8"/>
      <c r="S10" s="8"/>
      <c r="T10" s="8"/>
      <c r="U10" s="9"/>
    </row>
    <row r="11" spans="1:21" ht="15" customHeight="1" x14ac:dyDescent="0.25">
      <c r="A11" s="36">
        <v>4</v>
      </c>
      <c r="B11" s="24">
        <v>10001</v>
      </c>
      <c r="C11" s="502" t="s">
        <v>171</v>
      </c>
      <c r="D11" s="627">
        <v>3</v>
      </c>
      <c r="E11" s="628">
        <v>1</v>
      </c>
      <c r="F11" s="628">
        <v>1</v>
      </c>
      <c r="G11" s="628"/>
      <c r="H11" s="628">
        <v>1</v>
      </c>
      <c r="I11" s="628"/>
      <c r="J11" s="629">
        <v>60.3</v>
      </c>
      <c r="K11" s="13">
        <v>54.1</v>
      </c>
      <c r="L11" s="13"/>
      <c r="M11" s="14"/>
      <c r="N11" s="8"/>
      <c r="O11" s="8"/>
      <c r="P11" s="8"/>
      <c r="Q11" s="8"/>
      <c r="R11" s="8"/>
      <c r="S11" s="8"/>
      <c r="T11" s="8"/>
      <c r="U11" s="9"/>
    </row>
    <row r="12" spans="1:21" s="207" customFormat="1" ht="15" customHeight="1" x14ac:dyDescent="0.25">
      <c r="A12" s="36">
        <v>5</v>
      </c>
      <c r="B12" s="24">
        <v>10120</v>
      </c>
      <c r="C12" s="502" t="s">
        <v>118</v>
      </c>
      <c r="D12" s="642">
        <v>4</v>
      </c>
      <c r="E12" s="643"/>
      <c r="F12" s="643">
        <v>1</v>
      </c>
      <c r="G12" s="643">
        <v>3</v>
      </c>
      <c r="H12" s="643"/>
      <c r="I12" s="644"/>
      <c r="J12" s="645">
        <v>70</v>
      </c>
      <c r="K12" s="13"/>
      <c r="L12" s="13"/>
      <c r="M12" s="14"/>
      <c r="N12" s="8"/>
      <c r="O12" s="8"/>
      <c r="P12" s="8"/>
      <c r="Q12" s="8"/>
      <c r="R12" s="8"/>
      <c r="S12" s="8"/>
      <c r="T12" s="8"/>
      <c r="U12" s="9"/>
    </row>
    <row r="13" spans="1:21" s="207" customFormat="1" ht="15" customHeight="1" x14ac:dyDescent="0.25">
      <c r="A13" s="36">
        <v>6</v>
      </c>
      <c r="B13" s="24">
        <v>10190</v>
      </c>
      <c r="C13" s="502" t="s">
        <v>119</v>
      </c>
      <c r="D13" s="642">
        <v>3</v>
      </c>
      <c r="E13" s="643"/>
      <c r="F13" s="643">
        <v>3</v>
      </c>
      <c r="G13" s="643"/>
      <c r="H13" s="643"/>
      <c r="I13" s="644"/>
      <c r="J13" s="645">
        <v>55</v>
      </c>
      <c r="K13" s="13"/>
      <c r="L13" s="13"/>
      <c r="M13" s="14"/>
      <c r="N13" s="8"/>
      <c r="O13" s="8"/>
      <c r="P13" s="8"/>
      <c r="Q13" s="8"/>
      <c r="R13" s="8"/>
      <c r="S13" s="8"/>
      <c r="T13" s="8"/>
      <c r="U13" s="9"/>
    </row>
    <row r="14" spans="1:21" ht="15" customHeight="1" x14ac:dyDescent="0.25">
      <c r="A14" s="36">
        <v>7</v>
      </c>
      <c r="B14" s="24">
        <v>10320</v>
      </c>
      <c r="C14" s="502" t="s">
        <v>44</v>
      </c>
      <c r="D14" s="627">
        <v>5</v>
      </c>
      <c r="E14" s="663"/>
      <c r="F14" s="663">
        <v>3</v>
      </c>
      <c r="G14" s="663"/>
      <c r="H14" s="663">
        <v>2</v>
      </c>
      <c r="I14" s="663"/>
      <c r="J14" s="664">
        <v>61</v>
      </c>
      <c r="K14" s="13"/>
      <c r="L14" s="13"/>
      <c r="M14" s="14"/>
      <c r="N14" s="8"/>
      <c r="O14" s="8"/>
      <c r="P14" s="8"/>
      <c r="Q14" s="8"/>
      <c r="R14" s="8"/>
      <c r="S14" s="8"/>
      <c r="T14" s="8"/>
      <c r="U14" s="9"/>
    </row>
    <row r="15" spans="1:21" ht="15" customHeight="1" thickBot="1" x14ac:dyDescent="0.3">
      <c r="A15" s="36">
        <v>8</v>
      </c>
      <c r="B15" s="24">
        <v>10860</v>
      </c>
      <c r="C15" s="502" t="s">
        <v>172</v>
      </c>
      <c r="D15" s="621">
        <v>1</v>
      </c>
      <c r="E15" s="623"/>
      <c r="F15" s="623"/>
      <c r="G15" s="623"/>
      <c r="H15" s="623">
        <v>1</v>
      </c>
      <c r="I15" s="622"/>
      <c r="J15" s="654">
        <v>86</v>
      </c>
      <c r="K15" s="13" t="e">
        <f>#REF!*#REF!</f>
        <v>#REF!</v>
      </c>
      <c r="L15" s="13"/>
      <c r="M15" s="14"/>
      <c r="N15" s="1"/>
      <c r="O15" s="1"/>
      <c r="P15" s="1"/>
      <c r="Q15" s="1"/>
      <c r="R15" s="1"/>
      <c r="S15" s="1"/>
      <c r="T15" s="1"/>
      <c r="U15" s="1"/>
    </row>
    <row r="16" spans="1:21" ht="15" customHeight="1" thickBot="1" x14ac:dyDescent="0.3">
      <c r="A16" s="108"/>
      <c r="B16" s="109"/>
      <c r="C16" s="110" t="s">
        <v>96</v>
      </c>
      <c r="D16" s="110">
        <f t="shared" ref="D16:I16" si="1">SUM(D17:D26)</f>
        <v>35</v>
      </c>
      <c r="E16" s="110">
        <f t="shared" si="1"/>
        <v>5</v>
      </c>
      <c r="F16" s="110">
        <f t="shared" si="1"/>
        <v>18</v>
      </c>
      <c r="G16" s="110">
        <f t="shared" si="1"/>
        <v>3</v>
      </c>
      <c r="H16" s="110">
        <f t="shared" si="1"/>
        <v>8</v>
      </c>
      <c r="I16" s="110">
        <f t="shared" si="1"/>
        <v>1</v>
      </c>
      <c r="J16" s="111">
        <f>AVERAGE(J17:J26)</f>
        <v>54.55</v>
      </c>
      <c r="K16" s="13"/>
      <c r="L16" s="13"/>
      <c r="M16" s="14"/>
      <c r="N16" s="1"/>
      <c r="O16" s="1"/>
      <c r="P16" s="1"/>
      <c r="Q16" s="1"/>
      <c r="R16" s="1"/>
      <c r="S16" s="1"/>
      <c r="T16" s="1"/>
      <c r="U16" s="1"/>
    </row>
    <row r="17" spans="1:21" ht="15" customHeight="1" x14ac:dyDescent="0.25">
      <c r="A17" s="35">
        <v>1</v>
      </c>
      <c r="B17" s="100">
        <v>20040</v>
      </c>
      <c r="C17" s="625" t="s">
        <v>28</v>
      </c>
      <c r="D17" s="674">
        <v>2</v>
      </c>
      <c r="E17" s="675">
        <v>2</v>
      </c>
      <c r="F17" s="675"/>
      <c r="G17" s="675"/>
      <c r="H17" s="675"/>
      <c r="I17" s="675"/>
      <c r="J17" s="673">
        <v>20</v>
      </c>
      <c r="K17" s="13" t="e">
        <f>#REF!*#REF!</f>
        <v>#REF!</v>
      </c>
      <c r="L17" s="13"/>
      <c r="M17" s="14"/>
      <c r="N17" s="1"/>
      <c r="O17" s="1"/>
      <c r="P17" s="1"/>
      <c r="Q17" s="1"/>
      <c r="R17" s="1"/>
      <c r="S17" s="1"/>
      <c r="T17" s="1"/>
      <c r="U17" s="1"/>
    </row>
    <row r="18" spans="1:21" s="207" customFormat="1" ht="15" customHeight="1" x14ac:dyDescent="0.25">
      <c r="A18" s="36">
        <v>2</v>
      </c>
      <c r="B18" s="102">
        <v>20061</v>
      </c>
      <c r="C18" s="43" t="s">
        <v>27</v>
      </c>
      <c r="D18" s="680">
        <v>4</v>
      </c>
      <c r="E18" s="677"/>
      <c r="F18" s="677">
        <v>4</v>
      </c>
      <c r="G18" s="677"/>
      <c r="H18" s="678"/>
      <c r="I18" s="677"/>
      <c r="J18" s="679">
        <v>52.3</v>
      </c>
      <c r="K18" s="13"/>
      <c r="L18" s="13"/>
      <c r="M18" s="14"/>
      <c r="N18" s="1"/>
      <c r="O18" s="1"/>
      <c r="P18" s="1"/>
      <c r="Q18" s="1"/>
      <c r="R18" s="1"/>
      <c r="S18" s="1"/>
      <c r="T18" s="1"/>
      <c r="U18" s="1"/>
    </row>
    <row r="19" spans="1:21" ht="15" customHeight="1" x14ac:dyDescent="0.25">
      <c r="A19" s="36">
        <v>3</v>
      </c>
      <c r="B19" s="24">
        <v>21020</v>
      </c>
      <c r="C19" s="26" t="s">
        <v>29</v>
      </c>
      <c r="D19" s="692">
        <v>3</v>
      </c>
      <c r="E19" s="689"/>
      <c r="F19" s="689">
        <v>1</v>
      </c>
      <c r="G19" s="689">
        <v>1</v>
      </c>
      <c r="H19" s="690">
        <v>1</v>
      </c>
      <c r="I19" s="689"/>
      <c r="J19" s="691">
        <v>74.599999999999994</v>
      </c>
      <c r="K19" s="13" t="e">
        <f>#REF!*#REF!</f>
        <v>#REF!</v>
      </c>
      <c r="L19" s="13"/>
      <c r="M19" s="14"/>
      <c r="N19" s="1"/>
      <c r="O19" s="1"/>
      <c r="P19" s="1"/>
      <c r="Q19" s="1"/>
      <c r="R19" s="1"/>
      <c r="S19" s="1"/>
      <c r="T19" s="1"/>
      <c r="U19" s="1"/>
    </row>
    <row r="20" spans="1:21" ht="15" customHeight="1" x14ac:dyDescent="0.25">
      <c r="A20" s="36">
        <v>4</v>
      </c>
      <c r="B20" s="24">
        <v>20060</v>
      </c>
      <c r="C20" s="26" t="s">
        <v>145</v>
      </c>
      <c r="D20" s="671">
        <v>2</v>
      </c>
      <c r="E20" s="668"/>
      <c r="F20" s="668">
        <v>2</v>
      </c>
      <c r="G20" s="668"/>
      <c r="H20" s="669"/>
      <c r="I20" s="668"/>
      <c r="J20" s="670">
        <v>59</v>
      </c>
      <c r="K20" s="13" t="e">
        <f>#REF!*#REF!</f>
        <v>#REF!</v>
      </c>
      <c r="L20" s="13"/>
      <c r="M20" s="14"/>
      <c r="N20" s="8"/>
      <c r="O20" s="8"/>
      <c r="P20" s="8"/>
      <c r="Q20" s="8"/>
      <c r="R20" s="8"/>
      <c r="S20" s="8"/>
      <c r="T20" s="8"/>
      <c r="U20" s="9"/>
    </row>
    <row r="21" spans="1:21" s="207" customFormat="1" ht="15" customHeight="1" x14ac:dyDescent="0.25">
      <c r="A21" s="36">
        <v>5</v>
      </c>
      <c r="B21" s="24">
        <v>20400</v>
      </c>
      <c r="C21" s="400" t="s">
        <v>30</v>
      </c>
      <c r="D21" s="688">
        <v>7</v>
      </c>
      <c r="E21" s="685">
        <v>2</v>
      </c>
      <c r="F21" s="685">
        <v>4</v>
      </c>
      <c r="G21" s="685"/>
      <c r="H21" s="686"/>
      <c r="I21" s="685">
        <v>1</v>
      </c>
      <c r="J21" s="687">
        <v>54.7</v>
      </c>
      <c r="K21" s="13"/>
      <c r="L21" s="13"/>
      <c r="M21" s="14"/>
      <c r="N21" s="8"/>
      <c r="O21" s="8"/>
      <c r="P21" s="8"/>
      <c r="Q21" s="8"/>
      <c r="R21" s="8"/>
      <c r="S21" s="8"/>
      <c r="T21" s="8"/>
      <c r="U21" s="9"/>
    </row>
    <row r="22" spans="1:21" ht="15" customHeight="1" x14ac:dyDescent="0.25">
      <c r="A22" s="36">
        <v>6</v>
      </c>
      <c r="B22" s="24">
        <v>20080</v>
      </c>
      <c r="C22" s="502" t="s">
        <v>157</v>
      </c>
      <c r="D22" s="684">
        <v>3</v>
      </c>
      <c r="E22" s="681">
        <v>1</v>
      </c>
      <c r="F22" s="681">
        <v>2</v>
      </c>
      <c r="G22" s="681"/>
      <c r="H22" s="682"/>
      <c r="I22" s="681"/>
      <c r="J22" s="683">
        <v>38.299999999999997</v>
      </c>
      <c r="K22" s="13"/>
      <c r="L22" s="13"/>
      <c r="M22" s="14"/>
      <c r="N22" s="8"/>
      <c r="O22" s="8"/>
      <c r="P22" s="8"/>
      <c r="Q22" s="8"/>
      <c r="R22" s="8"/>
      <c r="S22" s="8"/>
      <c r="T22" s="8"/>
      <c r="U22" s="9"/>
    </row>
    <row r="23" spans="1:21" ht="15" customHeight="1" x14ac:dyDescent="0.25">
      <c r="A23" s="36">
        <v>6</v>
      </c>
      <c r="B23" s="24">
        <v>20460</v>
      </c>
      <c r="C23" s="400" t="s">
        <v>144</v>
      </c>
      <c r="D23" s="699">
        <v>5</v>
      </c>
      <c r="E23" s="693"/>
      <c r="F23" s="693"/>
      <c r="G23" s="693"/>
      <c r="H23" s="694">
        <v>5</v>
      </c>
      <c r="I23" s="693"/>
      <c r="J23" s="695">
        <v>89.4</v>
      </c>
      <c r="K23" s="13"/>
      <c r="L23" s="13"/>
      <c r="M23" s="14"/>
      <c r="N23" s="8"/>
      <c r="O23" s="8"/>
      <c r="P23" s="8"/>
      <c r="Q23" s="8"/>
      <c r="R23" s="8"/>
      <c r="S23" s="8"/>
      <c r="T23" s="8"/>
      <c r="U23" s="9"/>
    </row>
    <row r="24" spans="1:21" ht="15" customHeight="1" x14ac:dyDescent="0.25">
      <c r="A24" s="36">
        <v>7</v>
      </c>
      <c r="B24" s="24">
        <v>20550</v>
      </c>
      <c r="C24" s="502" t="s">
        <v>146</v>
      </c>
      <c r="D24" s="699">
        <v>2</v>
      </c>
      <c r="E24" s="696"/>
      <c r="F24" s="696">
        <v>1</v>
      </c>
      <c r="G24" s="696">
        <v>1</v>
      </c>
      <c r="H24" s="697"/>
      <c r="I24" s="696"/>
      <c r="J24" s="698">
        <v>50</v>
      </c>
      <c r="K24" s="13"/>
      <c r="L24" s="13"/>
      <c r="M24" s="14"/>
      <c r="N24" s="8"/>
      <c r="O24" s="8"/>
      <c r="P24" s="8"/>
      <c r="Q24" s="8"/>
      <c r="R24" s="8"/>
      <c r="S24" s="8"/>
      <c r="T24" s="8"/>
      <c r="U24" s="9"/>
    </row>
    <row r="25" spans="1:21" s="207" customFormat="1" ht="15" customHeight="1" x14ac:dyDescent="0.25">
      <c r="A25" s="36">
        <v>8</v>
      </c>
      <c r="B25" s="24">
        <v>20630</v>
      </c>
      <c r="C25" s="502" t="s">
        <v>179</v>
      </c>
      <c r="D25" s="699">
        <v>1</v>
      </c>
      <c r="E25" s="693"/>
      <c r="F25" s="693">
        <v>1</v>
      </c>
      <c r="G25" s="693"/>
      <c r="H25" s="694"/>
      <c r="I25" s="693"/>
      <c r="J25" s="695">
        <v>38</v>
      </c>
      <c r="K25" s="13"/>
      <c r="L25" s="13"/>
      <c r="M25" s="14"/>
      <c r="N25" s="8"/>
      <c r="O25" s="8"/>
      <c r="P25" s="8"/>
      <c r="Q25" s="8"/>
      <c r="R25" s="8"/>
      <c r="S25" s="8"/>
      <c r="T25" s="8"/>
      <c r="U25" s="9"/>
    </row>
    <row r="26" spans="1:21" ht="15" customHeight="1" thickBot="1" x14ac:dyDescent="0.3">
      <c r="A26" s="36">
        <v>9</v>
      </c>
      <c r="B26" s="24">
        <v>20900</v>
      </c>
      <c r="C26" s="502" t="s">
        <v>120</v>
      </c>
      <c r="D26" s="703">
        <v>6</v>
      </c>
      <c r="E26" s="700"/>
      <c r="F26" s="700">
        <v>3</v>
      </c>
      <c r="G26" s="700">
        <v>1</v>
      </c>
      <c r="H26" s="701">
        <v>2</v>
      </c>
      <c r="I26" s="700"/>
      <c r="J26" s="702">
        <v>69.2</v>
      </c>
      <c r="K26" s="13">
        <f>J26*D26</f>
        <v>415.20000000000005</v>
      </c>
      <c r="L26" s="13"/>
      <c r="M26" s="14"/>
      <c r="N26" s="1"/>
      <c r="O26" s="1"/>
      <c r="P26" s="1"/>
      <c r="Q26" s="1"/>
      <c r="R26" s="1"/>
      <c r="S26" s="1"/>
      <c r="T26" s="1"/>
    </row>
    <row r="27" spans="1:21" ht="15" customHeight="1" thickBot="1" x14ac:dyDescent="0.3">
      <c r="A27" s="112"/>
      <c r="B27" s="113"/>
      <c r="C27" s="110" t="s">
        <v>97</v>
      </c>
      <c r="D27" s="113">
        <f>SUM(D28:D41)</f>
        <v>74</v>
      </c>
      <c r="E27" s="113">
        <f>SUM(E28:E41)</f>
        <v>8</v>
      </c>
      <c r="F27" s="113">
        <f>SUM(F28:F41)</f>
        <v>32</v>
      </c>
      <c r="G27" s="113">
        <f>SUM(G28:G41)</f>
        <v>15</v>
      </c>
      <c r="H27" s="113">
        <f>SUM(H28:H41)</f>
        <v>18</v>
      </c>
      <c r="I27" s="113">
        <f>SUM(I28:I41)</f>
        <v>1</v>
      </c>
      <c r="J27" s="114">
        <f>AVERAGE(J28:J41)</f>
        <v>54.121428571428567</v>
      </c>
      <c r="K27" s="13"/>
      <c r="L27" s="13"/>
      <c r="M27" s="14"/>
      <c r="N27" s="1"/>
      <c r="O27" s="1"/>
      <c r="P27" s="1"/>
      <c r="Q27" s="1"/>
      <c r="R27" s="1"/>
      <c r="S27" s="1"/>
      <c r="T27" s="1"/>
    </row>
    <row r="28" spans="1:21" ht="15" customHeight="1" x14ac:dyDescent="0.25">
      <c r="A28" s="36">
        <v>1</v>
      </c>
      <c r="B28" s="24">
        <v>30070</v>
      </c>
      <c r="C28" s="26" t="s">
        <v>45</v>
      </c>
      <c r="D28" s="707">
        <v>20</v>
      </c>
      <c r="E28" s="704"/>
      <c r="F28" s="704">
        <v>3</v>
      </c>
      <c r="G28" s="704">
        <v>6</v>
      </c>
      <c r="H28" s="705">
        <v>11</v>
      </c>
      <c r="I28" s="704"/>
      <c r="J28" s="706">
        <v>80.8</v>
      </c>
      <c r="K28" s="13" t="e">
        <f>#REF!*#REF!</f>
        <v>#REF!</v>
      </c>
      <c r="L28" s="13"/>
      <c r="M28" s="14"/>
      <c r="N28" s="1"/>
      <c r="O28" s="1"/>
      <c r="P28" s="1"/>
      <c r="Q28" s="1"/>
      <c r="R28" s="1"/>
      <c r="S28" s="1"/>
      <c r="T28" s="1"/>
    </row>
    <row r="29" spans="1:21" s="207" customFormat="1" ht="15" customHeight="1" x14ac:dyDescent="0.25">
      <c r="A29" s="36">
        <v>2</v>
      </c>
      <c r="B29" s="24">
        <v>30480</v>
      </c>
      <c r="C29" s="502" t="s">
        <v>173</v>
      </c>
      <c r="D29" s="718">
        <v>4</v>
      </c>
      <c r="E29" s="715"/>
      <c r="F29" s="715">
        <v>4</v>
      </c>
      <c r="G29" s="715"/>
      <c r="H29" s="716"/>
      <c r="I29" s="715"/>
      <c r="J29" s="717">
        <v>49.5</v>
      </c>
      <c r="K29" s="13"/>
      <c r="L29" s="13"/>
      <c r="M29" s="14"/>
      <c r="N29" s="1"/>
      <c r="O29" s="1"/>
      <c r="P29" s="1"/>
      <c r="Q29" s="1"/>
      <c r="R29" s="1"/>
      <c r="S29" s="1"/>
      <c r="T29" s="1"/>
    </row>
    <row r="30" spans="1:21" ht="15" customHeight="1" x14ac:dyDescent="0.25">
      <c r="A30" s="36">
        <v>3</v>
      </c>
      <c r="B30" s="24">
        <v>30460</v>
      </c>
      <c r="C30" s="26" t="s">
        <v>40</v>
      </c>
      <c r="D30" s="711">
        <v>2</v>
      </c>
      <c r="E30" s="708">
        <v>1</v>
      </c>
      <c r="F30" s="708">
        <v>1</v>
      </c>
      <c r="G30" s="708"/>
      <c r="H30" s="709"/>
      <c r="I30" s="708"/>
      <c r="J30" s="710">
        <v>26.5</v>
      </c>
      <c r="K30" s="13"/>
      <c r="L30" s="13"/>
      <c r="M30" s="14"/>
      <c r="N30" s="1"/>
      <c r="O30" s="1"/>
      <c r="P30" s="1"/>
      <c r="Q30" s="1"/>
      <c r="R30" s="1"/>
      <c r="S30" s="1"/>
      <c r="T30" s="1"/>
    </row>
    <row r="31" spans="1:21" ht="15" customHeight="1" x14ac:dyDescent="0.25">
      <c r="A31" s="36">
        <v>4</v>
      </c>
      <c r="B31" s="102">
        <v>30030</v>
      </c>
      <c r="C31" s="318" t="s">
        <v>123</v>
      </c>
      <c r="D31" s="672">
        <v>5</v>
      </c>
      <c r="E31" s="626">
        <v>1</v>
      </c>
      <c r="F31" s="626">
        <v>2</v>
      </c>
      <c r="G31" s="626">
        <v>1</v>
      </c>
      <c r="H31" s="676">
        <v>1</v>
      </c>
      <c r="I31" s="626"/>
      <c r="J31" s="662">
        <v>57.8</v>
      </c>
      <c r="K31" s="13" t="e">
        <f>#REF!*#REF!</f>
        <v>#REF!</v>
      </c>
      <c r="L31" s="13"/>
      <c r="M31" s="14"/>
      <c r="N31" s="1"/>
      <c r="O31" s="1"/>
      <c r="P31" s="1"/>
      <c r="Q31" s="1"/>
      <c r="R31" s="1"/>
      <c r="S31" s="1"/>
      <c r="T31" s="1"/>
    </row>
    <row r="32" spans="1:21" ht="15" customHeight="1" x14ac:dyDescent="0.25">
      <c r="A32" s="36">
        <v>5</v>
      </c>
      <c r="B32" s="24">
        <v>31000</v>
      </c>
      <c r="C32" s="26" t="s">
        <v>39</v>
      </c>
      <c r="D32" s="726">
        <v>5</v>
      </c>
      <c r="E32" s="723"/>
      <c r="F32" s="723">
        <v>1</v>
      </c>
      <c r="G32" s="723">
        <v>1</v>
      </c>
      <c r="H32" s="724">
        <v>2</v>
      </c>
      <c r="I32" s="723">
        <v>1</v>
      </c>
      <c r="J32" s="725">
        <v>82.2</v>
      </c>
      <c r="K32" s="13" t="e">
        <f>#REF!*#REF!</f>
        <v>#REF!</v>
      </c>
      <c r="L32" s="13"/>
      <c r="M32" s="14"/>
      <c r="N32" s="1"/>
      <c r="O32" s="1"/>
      <c r="P32" s="1"/>
      <c r="Q32" s="1"/>
      <c r="R32" s="1"/>
      <c r="S32" s="1"/>
      <c r="T32" s="1"/>
    </row>
    <row r="33" spans="1:20" s="207" customFormat="1" ht="15" customHeight="1" x14ac:dyDescent="0.25">
      <c r="A33" s="36">
        <v>6</v>
      </c>
      <c r="B33" s="24">
        <v>30160</v>
      </c>
      <c r="C33" s="624" t="s">
        <v>183</v>
      </c>
      <c r="D33" s="734">
        <v>8</v>
      </c>
      <c r="E33" s="731">
        <v>4</v>
      </c>
      <c r="F33" s="731">
        <v>4</v>
      </c>
      <c r="G33" s="731"/>
      <c r="H33" s="732"/>
      <c r="I33" s="731"/>
      <c r="J33" s="733">
        <v>33.6</v>
      </c>
      <c r="K33" s="13"/>
      <c r="L33" s="13"/>
      <c r="M33" s="14"/>
      <c r="N33" s="1"/>
      <c r="O33" s="1"/>
      <c r="P33" s="1"/>
      <c r="Q33" s="1"/>
      <c r="R33" s="1"/>
      <c r="S33" s="1"/>
      <c r="T33" s="1"/>
    </row>
    <row r="34" spans="1:20" s="207" customFormat="1" ht="15" customHeight="1" x14ac:dyDescent="0.25">
      <c r="A34" s="36">
        <v>7</v>
      </c>
      <c r="B34" s="24">
        <v>30310</v>
      </c>
      <c r="C34" s="502" t="s">
        <v>20</v>
      </c>
      <c r="D34" s="734">
        <v>3</v>
      </c>
      <c r="E34" s="731"/>
      <c r="F34" s="731">
        <v>2</v>
      </c>
      <c r="G34" s="731"/>
      <c r="H34" s="732">
        <v>1</v>
      </c>
      <c r="I34" s="731"/>
      <c r="J34" s="733">
        <v>56</v>
      </c>
      <c r="K34" s="13"/>
      <c r="L34" s="13"/>
      <c r="M34" s="14"/>
      <c r="N34" s="1"/>
      <c r="O34" s="1"/>
      <c r="P34" s="1"/>
      <c r="Q34" s="1"/>
      <c r="R34" s="1"/>
      <c r="S34" s="1"/>
      <c r="T34" s="1"/>
    </row>
    <row r="35" spans="1:20" s="207" customFormat="1" ht="15" customHeight="1" x14ac:dyDescent="0.25">
      <c r="A35" s="36">
        <v>8</v>
      </c>
      <c r="B35" s="24">
        <v>30530</v>
      </c>
      <c r="C35" s="26" t="s">
        <v>122</v>
      </c>
      <c r="D35" s="722">
        <v>6</v>
      </c>
      <c r="E35" s="719"/>
      <c r="F35" s="719">
        <v>4</v>
      </c>
      <c r="G35" s="719">
        <v>2</v>
      </c>
      <c r="H35" s="720"/>
      <c r="I35" s="719"/>
      <c r="J35" s="721">
        <v>58.2</v>
      </c>
      <c r="K35" s="13"/>
      <c r="L35" s="13"/>
      <c r="M35" s="14"/>
      <c r="N35" s="1"/>
      <c r="O35" s="1"/>
      <c r="P35" s="1"/>
      <c r="Q35" s="1"/>
      <c r="R35" s="1"/>
      <c r="S35" s="1"/>
      <c r="T35" s="1"/>
    </row>
    <row r="36" spans="1:20" s="207" customFormat="1" ht="15" customHeight="1" x14ac:dyDescent="0.25">
      <c r="A36" s="36">
        <v>9</v>
      </c>
      <c r="B36" s="24">
        <v>30640</v>
      </c>
      <c r="C36" s="317" t="s">
        <v>23</v>
      </c>
      <c r="D36" s="722">
        <v>3</v>
      </c>
      <c r="E36" s="719"/>
      <c r="F36" s="719">
        <v>3</v>
      </c>
      <c r="G36" s="719"/>
      <c r="H36" s="720"/>
      <c r="I36" s="719"/>
      <c r="J36" s="721">
        <v>55</v>
      </c>
      <c r="K36" s="13"/>
      <c r="L36" s="13"/>
      <c r="M36" s="14"/>
      <c r="N36" s="1"/>
      <c r="O36" s="1"/>
      <c r="P36" s="1"/>
      <c r="Q36" s="1"/>
      <c r="R36" s="1"/>
      <c r="S36" s="1"/>
      <c r="T36" s="1"/>
    </row>
    <row r="37" spans="1:20" ht="15" customHeight="1" x14ac:dyDescent="0.25">
      <c r="A37" s="36">
        <v>10</v>
      </c>
      <c r="B37" s="24">
        <v>30650</v>
      </c>
      <c r="C37" s="400" t="s">
        <v>147</v>
      </c>
      <c r="D37" s="722">
        <v>1</v>
      </c>
      <c r="E37" s="719"/>
      <c r="F37" s="719">
        <v>1</v>
      </c>
      <c r="G37" s="719"/>
      <c r="H37" s="720"/>
      <c r="I37" s="719"/>
      <c r="J37" s="721">
        <v>46</v>
      </c>
      <c r="K37" s="13" t="e">
        <f>#REF!*#REF!</f>
        <v>#REF!</v>
      </c>
      <c r="L37" s="13"/>
      <c r="M37" s="14"/>
      <c r="N37" s="1"/>
      <c r="O37" s="1"/>
      <c r="P37" s="1"/>
      <c r="Q37" s="1"/>
      <c r="R37" s="1"/>
      <c r="S37" s="1"/>
      <c r="T37" s="1"/>
    </row>
    <row r="38" spans="1:20" s="207" customFormat="1" ht="15" customHeight="1" x14ac:dyDescent="0.25">
      <c r="A38" s="36">
        <v>11</v>
      </c>
      <c r="B38" s="24">
        <v>30790</v>
      </c>
      <c r="C38" s="317" t="s">
        <v>38</v>
      </c>
      <c r="D38" s="722">
        <v>1</v>
      </c>
      <c r="E38" s="719">
        <v>1</v>
      </c>
      <c r="F38" s="719"/>
      <c r="G38" s="719"/>
      <c r="H38" s="720"/>
      <c r="I38" s="719"/>
      <c r="J38" s="721">
        <v>20</v>
      </c>
      <c r="K38" s="13"/>
      <c r="L38" s="13"/>
      <c r="M38" s="14"/>
      <c r="N38" s="1"/>
      <c r="O38" s="1"/>
      <c r="P38" s="1"/>
      <c r="Q38" s="1"/>
      <c r="R38" s="1"/>
      <c r="S38" s="1"/>
      <c r="T38" s="1"/>
    </row>
    <row r="39" spans="1:20" s="207" customFormat="1" ht="15" customHeight="1" x14ac:dyDescent="0.25">
      <c r="A39" s="36">
        <v>12</v>
      </c>
      <c r="B39" s="24">
        <v>30890</v>
      </c>
      <c r="C39" s="317" t="s">
        <v>121</v>
      </c>
      <c r="D39" s="722">
        <v>2</v>
      </c>
      <c r="E39" s="719"/>
      <c r="F39" s="719">
        <v>1</v>
      </c>
      <c r="G39" s="719"/>
      <c r="H39" s="720">
        <v>1</v>
      </c>
      <c r="I39" s="719"/>
      <c r="J39" s="721">
        <v>68.5</v>
      </c>
      <c r="K39" s="13"/>
      <c r="L39" s="13"/>
      <c r="M39" s="14"/>
      <c r="N39" s="1"/>
      <c r="O39" s="1"/>
      <c r="P39" s="1"/>
      <c r="Q39" s="1"/>
      <c r="R39" s="1"/>
      <c r="S39" s="1"/>
      <c r="T39" s="1"/>
    </row>
    <row r="40" spans="1:20" ht="15" customHeight="1" x14ac:dyDescent="0.25">
      <c r="A40" s="36">
        <v>10</v>
      </c>
      <c r="B40" s="24">
        <v>30940</v>
      </c>
      <c r="C40" s="317" t="s">
        <v>18</v>
      </c>
      <c r="D40" s="722">
        <v>6</v>
      </c>
      <c r="E40" s="719"/>
      <c r="F40" s="719">
        <v>1</v>
      </c>
      <c r="G40" s="719">
        <v>3</v>
      </c>
      <c r="H40" s="720">
        <v>2</v>
      </c>
      <c r="I40" s="719"/>
      <c r="J40" s="721">
        <v>71.8</v>
      </c>
      <c r="K40" s="13" t="e">
        <f>#REF!*#REF!</f>
        <v>#REF!</v>
      </c>
      <c r="L40" s="13"/>
      <c r="M40" s="14"/>
      <c r="N40" s="1"/>
      <c r="O40" s="1"/>
      <c r="P40" s="1"/>
      <c r="Q40" s="1"/>
      <c r="R40" s="1"/>
      <c r="S40" s="1"/>
      <c r="T40" s="1"/>
    </row>
    <row r="41" spans="1:20" s="207" customFormat="1" ht="15" customHeight="1" thickBot="1" x14ac:dyDescent="0.3">
      <c r="A41" s="36">
        <v>11</v>
      </c>
      <c r="B41" s="24">
        <v>31480</v>
      </c>
      <c r="C41" s="26" t="s">
        <v>22</v>
      </c>
      <c r="D41" s="728">
        <v>8</v>
      </c>
      <c r="E41" s="729">
        <v>1</v>
      </c>
      <c r="F41" s="729">
        <v>5</v>
      </c>
      <c r="G41" s="729">
        <v>2</v>
      </c>
      <c r="H41" s="727"/>
      <c r="I41" s="729"/>
      <c r="J41" s="730">
        <v>51.8</v>
      </c>
      <c r="K41" s="13"/>
      <c r="L41" s="13"/>
      <c r="M41" s="14"/>
      <c r="N41" s="1"/>
      <c r="O41" s="1"/>
      <c r="P41" s="1"/>
      <c r="Q41" s="1"/>
      <c r="R41" s="1"/>
      <c r="S41" s="1"/>
      <c r="T41" s="1"/>
    </row>
    <row r="42" spans="1:20" ht="15" customHeight="1" thickBot="1" x14ac:dyDescent="0.3">
      <c r="A42" s="112"/>
      <c r="B42" s="113"/>
      <c r="C42" s="110" t="s">
        <v>98</v>
      </c>
      <c r="D42" s="113">
        <f t="shared" ref="D42:I42" si="2">SUM(D43:D59)</f>
        <v>78</v>
      </c>
      <c r="E42" s="113">
        <f t="shared" si="2"/>
        <v>7</v>
      </c>
      <c r="F42" s="113">
        <f t="shared" si="2"/>
        <v>39</v>
      </c>
      <c r="G42" s="113">
        <f t="shared" si="2"/>
        <v>12</v>
      </c>
      <c r="H42" s="113">
        <f t="shared" si="2"/>
        <v>20</v>
      </c>
      <c r="I42" s="113">
        <f t="shared" si="2"/>
        <v>0</v>
      </c>
      <c r="J42" s="114">
        <f>AVERAGE(J43:J59)</f>
        <v>60.247058823529414</v>
      </c>
      <c r="K42" s="13"/>
      <c r="L42" s="13"/>
      <c r="M42" s="14"/>
      <c r="N42" s="1"/>
      <c r="O42" s="1"/>
      <c r="P42" s="1"/>
      <c r="Q42" s="1"/>
      <c r="R42" s="1"/>
      <c r="S42" s="1"/>
      <c r="T42" s="1"/>
    </row>
    <row r="43" spans="1:20" ht="15" customHeight="1" x14ac:dyDescent="0.25">
      <c r="A43" s="36">
        <v>1</v>
      </c>
      <c r="B43" s="100">
        <v>40010</v>
      </c>
      <c r="C43" s="30" t="s">
        <v>48</v>
      </c>
      <c r="D43" s="735">
        <v>10</v>
      </c>
      <c r="E43" s="736">
        <v>1</v>
      </c>
      <c r="F43" s="736">
        <v>4</v>
      </c>
      <c r="G43" s="736">
        <v>2</v>
      </c>
      <c r="H43" s="736">
        <v>3</v>
      </c>
      <c r="I43" s="736"/>
      <c r="J43" s="737">
        <v>65.900000000000006</v>
      </c>
      <c r="K43" s="13" t="e">
        <f>#REF!*#REF!</f>
        <v>#REF!</v>
      </c>
      <c r="L43" s="13"/>
      <c r="M43" s="14"/>
      <c r="N43" s="1"/>
      <c r="O43" s="1"/>
      <c r="P43" s="1"/>
      <c r="Q43" s="1"/>
      <c r="R43" s="1"/>
      <c r="S43" s="1"/>
      <c r="T43" s="1"/>
    </row>
    <row r="44" spans="1:20" ht="15" customHeight="1" x14ac:dyDescent="0.25">
      <c r="A44" s="36">
        <v>2</v>
      </c>
      <c r="B44" s="24">
        <v>40030</v>
      </c>
      <c r="C44" s="255" t="s">
        <v>113</v>
      </c>
      <c r="D44" s="746">
        <v>3</v>
      </c>
      <c r="E44" s="744">
        <v>1</v>
      </c>
      <c r="F44" s="744">
        <v>1</v>
      </c>
      <c r="G44" s="744"/>
      <c r="H44" s="744">
        <v>1</v>
      </c>
      <c r="I44" s="744"/>
      <c r="J44" s="745">
        <v>55.3</v>
      </c>
      <c r="K44" s="13" t="e">
        <f>#REF!*#REF!</f>
        <v>#REF!</v>
      </c>
      <c r="L44" s="13"/>
      <c r="M44" s="14"/>
      <c r="N44" s="1"/>
      <c r="O44" s="1"/>
      <c r="P44" s="1"/>
      <c r="Q44" s="1"/>
      <c r="R44" s="1"/>
      <c r="S44" s="1"/>
      <c r="T44" s="1"/>
    </row>
    <row r="45" spans="1:20" ht="15" customHeight="1" x14ac:dyDescent="0.25">
      <c r="A45" s="36">
        <v>3</v>
      </c>
      <c r="B45" s="24">
        <v>40410</v>
      </c>
      <c r="C45" s="26" t="s">
        <v>49</v>
      </c>
      <c r="D45" s="761">
        <v>10</v>
      </c>
      <c r="E45" s="759">
        <v>1</v>
      </c>
      <c r="F45" s="759">
        <v>5</v>
      </c>
      <c r="G45" s="759">
        <v>1</v>
      </c>
      <c r="H45" s="759">
        <v>3</v>
      </c>
      <c r="I45" s="759"/>
      <c r="J45" s="760">
        <v>64.5</v>
      </c>
      <c r="K45" s="13" t="e">
        <f>#REF!*#REF!</f>
        <v>#REF!</v>
      </c>
      <c r="L45" s="13"/>
      <c r="M45" s="14"/>
      <c r="N45" s="1"/>
      <c r="O45" s="1"/>
      <c r="P45" s="1"/>
      <c r="Q45" s="1"/>
      <c r="R45" s="1"/>
      <c r="S45" s="1"/>
      <c r="T45" s="1"/>
    </row>
    <row r="46" spans="1:20" ht="15" customHeight="1" x14ac:dyDescent="0.25">
      <c r="A46" s="36">
        <v>4</v>
      </c>
      <c r="B46" s="24">
        <v>40011</v>
      </c>
      <c r="C46" s="26" t="s">
        <v>59</v>
      </c>
      <c r="D46" s="740">
        <v>24</v>
      </c>
      <c r="E46" s="738">
        <v>1</v>
      </c>
      <c r="F46" s="738">
        <v>12</v>
      </c>
      <c r="G46" s="738">
        <v>3</v>
      </c>
      <c r="H46" s="738">
        <v>8</v>
      </c>
      <c r="I46" s="738"/>
      <c r="J46" s="739">
        <v>66.2</v>
      </c>
      <c r="K46" s="13" t="e">
        <f>#REF!*#REF!</f>
        <v>#REF!</v>
      </c>
      <c r="L46" s="13"/>
      <c r="M46" s="14"/>
      <c r="N46" s="1"/>
      <c r="O46" s="1"/>
      <c r="P46" s="1"/>
      <c r="Q46" s="1"/>
      <c r="R46" s="1"/>
      <c r="S46" s="1"/>
      <c r="T46" s="1"/>
    </row>
    <row r="47" spans="1:20" s="207" customFormat="1" ht="15" customHeight="1" x14ac:dyDescent="0.25">
      <c r="A47" s="36">
        <v>5</v>
      </c>
      <c r="B47" s="24">
        <v>40080</v>
      </c>
      <c r="C47" s="26" t="s">
        <v>148</v>
      </c>
      <c r="D47" s="752">
        <v>3</v>
      </c>
      <c r="E47" s="750"/>
      <c r="F47" s="750">
        <v>1</v>
      </c>
      <c r="G47" s="750">
        <v>2</v>
      </c>
      <c r="H47" s="750"/>
      <c r="I47" s="750"/>
      <c r="J47" s="751">
        <v>69.400000000000006</v>
      </c>
      <c r="K47" s="13"/>
      <c r="L47" s="13"/>
      <c r="M47" s="14"/>
      <c r="N47" s="1"/>
      <c r="O47" s="1"/>
      <c r="P47" s="1"/>
      <c r="Q47" s="1"/>
      <c r="R47" s="1"/>
      <c r="S47" s="1"/>
      <c r="T47" s="1"/>
    </row>
    <row r="48" spans="1:20" s="207" customFormat="1" ht="15" customHeight="1" x14ac:dyDescent="0.25">
      <c r="A48" s="36">
        <v>6</v>
      </c>
      <c r="B48" s="24">
        <v>40100</v>
      </c>
      <c r="C48" s="400" t="s">
        <v>15</v>
      </c>
      <c r="D48" s="752">
        <v>4</v>
      </c>
      <c r="E48" s="750">
        <v>1</v>
      </c>
      <c r="F48" s="750">
        <v>3</v>
      </c>
      <c r="G48" s="750"/>
      <c r="H48" s="750"/>
      <c r="I48" s="750"/>
      <c r="J48" s="751">
        <v>40.5</v>
      </c>
      <c r="K48" s="13"/>
      <c r="L48" s="13"/>
      <c r="M48" s="14"/>
      <c r="N48" s="1"/>
      <c r="O48" s="1"/>
      <c r="P48" s="1"/>
      <c r="Q48" s="1"/>
      <c r="R48" s="1"/>
      <c r="S48" s="1"/>
      <c r="T48" s="1"/>
    </row>
    <row r="49" spans="1:22" ht="15" customHeight="1" x14ac:dyDescent="0.25">
      <c r="A49" s="36">
        <v>7</v>
      </c>
      <c r="B49" s="24">
        <v>40020</v>
      </c>
      <c r="C49" s="26" t="s">
        <v>125</v>
      </c>
      <c r="D49" s="743">
        <v>6</v>
      </c>
      <c r="E49" s="741">
        <v>1</v>
      </c>
      <c r="F49" s="741">
        <v>2</v>
      </c>
      <c r="G49" s="741">
        <v>1</v>
      </c>
      <c r="H49" s="741">
        <v>2</v>
      </c>
      <c r="I49" s="741"/>
      <c r="J49" s="742">
        <v>69.3</v>
      </c>
      <c r="K49" s="13" t="e">
        <f>#REF!*#REF!</f>
        <v>#REF!</v>
      </c>
      <c r="L49" s="13"/>
      <c r="M49" s="14"/>
      <c r="N49" s="1"/>
      <c r="O49" s="1"/>
      <c r="P49" s="1"/>
      <c r="Q49" s="1"/>
      <c r="R49" s="1"/>
      <c r="S49" s="1"/>
      <c r="T49" s="1"/>
    </row>
    <row r="50" spans="1:22" ht="15" customHeight="1" x14ac:dyDescent="0.25">
      <c r="A50" s="36">
        <v>8</v>
      </c>
      <c r="B50" s="24">
        <v>40031</v>
      </c>
      <c r="C50" s="26" t="s">
        <v>175</v>
      </c>
      <c r="D50" s="749">
        <v>3</v>
      </c>
      <c r="E50" s="747"/>
      <c r="F50" s="747">
        <v>1</v>
      </c>
      <c r="G50" s="747"/>
      <c r="H50" s="747">
        <v>2</v>
      </c>
      <c r="I50" s="747"/>
      <c r="J50" s="748">
        <v>81.3</v>
      </c>
      <c r="K50" s="13" t="e">
        <f>#REF!*#REF!</f>
        <v>#REF!</v>
      </c>
      <c r="L50" s="13"/>
      <c r="M50" s="14"/>
      <c r="N50" s="1"/>
      <c r="O50" s="1"/>
      <c r="P50" s="1"/>
      <c r="Q50" s="1"/>
      <c r="R50" s="1"/>
      <c r="S50" s="1"/>
      <c r="T50" s="1"/>
    </row>
    <row r="51" spans="1:22" ht="15" customHeight="1" x14ac:dyDescent="0.25">
      <c r="A51" s="36">
        <v>9</v>
      </c>
      <c r="B51" s="24">
        <v>40210</v>
      </c>
      <c r="C51" s="502" t="s">
        <v>46</v>
      </c>
      <c r="D51" s="764">
        <v>1</v>
      </c>
      <c r="E51" s="762"/>
      <c r="F51" s="762">
        <v>1</v>
      </c>
      <c r="G51" s="762"/>
      <c r="H51" s="762"/>
      <c r="I51" s="762"/>
      <c r="J51" s="763">
        <v>39</v>
      </c>
      <c r="K51" s="13"/>
      <c r="L51" s="13"/>
      <c r="M51" s="14"/>
      <c r="N51" s="1"/>
      <c r="O51" s="1"/>
      <c r="P51" s="1"/>
      <c r="Q51" s="1"/>
      <c r="R51" s="1"/>
      <c r="S51" s="1"/>
      <c r="T51" s="1"/>
    </row>
    <row r="52" spans="1:22" s="207" customFormat="1" ht="15" customHeight="1" x14ac:dyDescent="0.25">
      <c r="A52" s="36">
        <v>10</v>
      </c>
      <c r="B52" s="24">
        <v>40720</v>
      </c>
      <c r="C52" s="502" t="s">
        <v>176</v>
      </c>
      <c r="D52" s="769">
        <v>1</v>
      </c>
      <c r="E52" s="767"/>
      <c r="F52" s="767">
        <v>1</v>
      </c>
      <c r="G52" s="767"/>
      <c r="H52" s="767"/>
      <c r="I52" s="767"/>
      <c r="J52" s="768">
        <v>48</v>
      </c>
      <c r="K52" s="13"/>
      <c r="L52" s="13"/>
      <c r="M52" s="14"/>
      <c r="N52" s="1"/>
      <c r="O52" s="1"/>
      <c r="P52" s="1"/>
      <c r="Q52" s="1"/>
      <c r="R52" s="1"/>
      <c r="S52" s="1"/>
      <c r="T52" s="1"/>
    </row>
    <row r="53" spans="1:22" s="207" customFormat="1" ht="15" customHeight="1" x14ac:dyDescent="0.25">
      <c r="A53" s="36">
        <v>11</v>
      </c>
      <c r="B53" s="24">
        <v>40730</v>
      </c>
      <c r="C53" s="624" t="s">
        <v>111</v>
      </c>
      <c r="D53" s="769">
        <v>1</v>
      </c>
      <c r="E53" s="767"/>
      <c r="F53" s="767">
        <v>1</v>
      </c>
      <c r="G53" s="767"/>
      <c r="H53" s="767"/>
      <c r="I53" s="767"/>
      <c r="J53" s="768">
        <v>46</v>
      </c>
      <c r="K53" s="13"/>
      <c r="L53" s="13"/>
      <c r="M53" s="14"/>
      <c r="N53" s="1"/>
      <c r="O53" s="1"/>
      <c r="P53" s="1"/>
      <c r="Q53" s="1"/>
      <c r="R53" s="1"/>
      <c r="S53" s="1"/>
      <c r="T53" s="1"/>
    </row>
    <row r="54" spans="1:22" s="207" customFormat="1" ht="15" customHeight="1" x14ac:dyDescent="0.25">
      <c r="A54" s="36">
        <v>12</v>
      </c>
      <c r="B54" s="24">
        <v>40820</v>
      </c>
      <c r="C54" s="382" t="s">
        <v>124</v>
      </c>
      <c r="D54" s="769">
        <v>2</v>
      </c>
      <c r="E54" s="767">
        <v>1</v>
      </c>
      <c r="F54" s="767"/>
      <c r="G54" s="767">
        <v>1</v>
      </c>
      <c r="H54" s="767"/>
      <c r="I54" s="767"/>
      <c r="J54" s="768">
        <v>52.2</v>
      </c>
      <c r="K54" s="13"/>
      <c r="L54" s="13"/>
      <c r="M54" s="14"/>
      <c r="N54" s="1"/>
      <c r="O54" s="1"/>
      <c r="P54" s="1"/>
      <c r="Q54" s="1"/>
      <c r="R54" s="1"/>
      <c r="S54" s="1"/>
      <c r="T54" s="1"/>
    </row>
    <row r="55" spans="1:22" ht="15" customHeight="1" x14ac:dyDescent="0.25">
      <c r="A55" s="36">
        <v>13</v>
      </c>
      <c r="B55" s="24">
        <v>40840</v>
      </c>
      <c r="C55" s="502" t="s">
        <v>14</v>
      </c>
      <c r="D55" s="769">
        <v>3</v>
      </c>
      <c r="E55" s="767"/>
      <c r="F55" s="767">
        <v>3</v>
      </c>
      <c r="G55" s="767"/>
      <c r="H55" s="767"/>
      <c r="I55" s="767"/>
      <c r="J55" s="768">
        <v>54.2</v>
      </c>
      <c r="K55" s="13" t="e">
        <f>#REF!*#REF!</f>
        <v>#REF!</v>
      </c>
      <c r="L55" s="13"/>
      <c r="M55" s="14"/>
      <c r="N55" s="1"/>
      <c r="O55" s="1"/>
      <c r="P55" s="1"/>
      <c r="Q55" s="1"/>
      <c r="R55" s="1"/>
      <c r="S55" s="1"/>
      <c r="T55" s="1"/>
    </row>
    <row r="56" spans="1:22" s="207" customFormat="1" ht="15" customHeight="1" x14ac:dyDescent="0.25">
      <c r="A56" s="36">
        <v>14</v>
      </c>
      <c r="B56" s="24">
        <v>40950</v>
      </c>
      <c r="C56" s="624" t="s">
        <v>47</v>
      </c>
      <c r="D56" s="769">
        <v>1</v>
      </c>
      <c r="E56" s="765"/>
      <c r="F56" s="765">
        <v>1</v>
      </c>
      <c r="G56" s="765"/>
      <c r="H56" s="765"/>
      <c r="I56" s="765"/>
      <c r="J56" s="766">
        <v>64</v>
      </c>
      <c r="K56" s="13"/>
      <c r="L56" s="13"/>
      <c r="M56" s="14"/>
      <c r="N56" s="1"/>
      <c r="O56" s="1"/>
      <c r="P56" s="1"/>
      <c r="Q56" s="1"/>
      <c r="R56" s="1"/>
      <c r="S56" s="1"/>
      <c r="T56" s="1"/>
    </row>
    <row r="57" spans="1:22" ht="15" customHeight="1" x14ac:dyDescent="0.25">
      <c r="A57" s="36">
        <v>15</v>
      </c>
      <c r="B57" s="24">
        <v>40990</v>
      </c>
      <c r="C57" s="104" t="s">
        <v>16</v>
      </c>
      <c r="D57" s="769">
        <v>3</v>
      </c>
      <c r="E57" s="765"/>
      <c r="F57" s="765">
        <v>2</v>
      </c>
      <c r="G57" s="765"/>
      <c r="H57" s="765">
        <v>1</v>
      </c>
      <c r="I57" s="765"/>
      <c r="J57" s="766">
        <v>63.3</v>
      </c>
      <c r="K57" s="13"/>
      <c r="L57" s="13"/>
      <c r="M57" s="14"/>
      <c r="N57" s="1"/>
      <c r="O57" s="1"/>
      <c r="P57" s="1"/>
      <c r="Q57" s="1"/>
      <c r="R57" s="1"/>
      <c r="S57" s="1"/>
      <c r="T57" s="1"/>
    </row>
    <row r="58" spans="1:22" s="207" customFormat="1" ht="15" customHeight="1" x14ac:dyDescent="0.25">
      <c r="A58" s="36">
        <v>16</v>
      </c>
      <c r="B58" s="24">
        <v>41350</v>
      </c>
      <c r="C58" s="502" t="s">
        <v>103</v>
      </c>
      <c r="D58" s="755">
        <v>1</v>
      </c>
      <c r="E58" s="753"/>
      <c r="F58" s="753">
        <v>1</v>
      </c>
      <c r="G58" s="753"/>
      <c r="H58" s="753"/>
      <c r="I58" s="753"/>
      <c r="J58" s="754">
        <v>66</v>
      </c>
      <c r="K58" s="13"/>
      <c r="L58" s="13"/>
      <c r="M58" s="14"/>
      <c r="N58" s="1"/>
      <c r="O58" s="1"/>
      <c r="P58" s="1"/>
      <c r="Q58" s="1"/>
      <c r="R58" s="1"/>
      <c r="S58" s="1"/>
      <c r="T58" s="1"/>
    </row>
    <row r="59" spans="1:22" ht="15" customHeight="1" thickBot="1" x14ac:dyDescent="0.3">
      <c r="A59" s="36">
        <v>17</v>
      </c>
      <c r="B59" s="24">
        <v>40400</v>
      </c>
      <c r="C59" s="502" t="s">
        <v>178</v>
      </c>
      <c r="D59" s="758">
        <v>2</v>
      </c>
      <c r="E59" s="756"/>
      <c r="F59" s="756"/>
      <c r="G59" s="756">
        <v>2</v>
      </c>
      <c r="H59" s="756"/>
      <c r="I59" s="756"/>
      <c r="J59" s="757">
        <v>79.099999999999994</v>
      </c>
      <c r="K59" s="13" t="e">
        <f>#REF!*#REF!</f>
        <v>#REF!</v>
      </c>
      <c r="L59" s="13"/>
      <c r="M59" s="14"/>
      <c r="N59" s="1"/>
      <c r="O59" s="1"/>
      <c r="P59" s="1"/>
      <c r="Q59" s="1"/>
      <c r="R59" s="1"/>
      <c r="S59" s="1"/>
      <c r="T59" s="1"/>
    </row>
    <row r="60" spans="1:22" ht="15" customHeight="1" thickBot="1" x14ac:dyDescent="0.3">
      <c r="A60" s="112"/>
      <c r="B60" s="113"/>
      <c r="C60" s="110" t="s">
        <v>99</v>
      </c>
      <c r="D60" s="113">
        <f t="shared" ref="D60:I60" si="3">SUM(D61:D74)</f>
        <v>69</v>
      </c>
      <c r="E60" s="113">
        <f t="shared" si="3"/>
        <v>18</v>
      </c>
      <c r="F60" s="113">
        <f t="shared" si="3"/>
        <v>33</v>
      </c>
      <c r="G60" s="113">
        <f t="shared" si="3"/>
        <v>8</v>
      </c>
      <c r="H60" s="113">
        <f t="shared" si="3"/>
        <v>10</v>
      </c>
      <c r="I60" s="113">
        <f t="shared" si="3"/>
        <v>0</v>
      </c>
      <c r="J60" s="114">
        <f>AVERAGE(J61:J74)</f>
        <v>45.75714285714286</v>
      </c>
      <c r="K60" s="13"/>
      <c r="L60" s="13"/>
      <c r="M60" s="14"/>
      <c r="N60" s="8"/>
      <c r="O60" s="8"/>
      <c r="P60" s="8"/>
      <c r="Q60" s="8"/>
      <c r="R60" s="8"/>
      <c r="S60" s="8"/>
      <c r="T60" s="8"/>
      <c r="U60" s="8"/>
      <c r="V60" s="1"/>
    </row>
    <row r="61" spans="1:22" ht="15" customHeight="1" x14ac:dyDescent="0.25">
      <c r="A61" s="36">
        <v>1</v>
      </c>
      <c r="B61" s="24">
        <v>50040</v>
      </c>
      <c r="C61" s="26" t="s">
        <v>50</v>
      </c>
      <c r="D61" s="661">
        <v>7</v>
      </c>
      <c r="E61" s="712">
        <v>3</v>
      </c>
      <c r="F61" s="712">
        <v>3</v>
      </c>
      <c r="G61" s="712">
        <v>1</v>
      </c>
      <c r="H61" s="712"/>
      <c r="I61" s="712"/>
      <c r="J61" s="713">
        <v>45</v>
      </c>
      <c r="K61" s="13" t="e">
        <f>#REF!*#REF!</f>
        <v>#REF!</v>
      </c>
      <c r="L61" s="13"/>
      <c r="M61" s="14"/>
      <c r="N61" s="8"/>
      <c r="O61" s="8"/>
      <c r="P61" s="8"/>
      <c r="Q61" s="8"/>
      <c r="R61" s="8"/>
      <c r="S61" s="8"/>
      <c r="T61" s="8"/>
      <c r="U61" s="8"/>
      <c r="V61" s="1"/>
    </row>
    <row r="62" spans="1:22" ht="15" customHeight="1" x14ac:dyDescent="0.25">
      <c r="A62" s="36">
        <v>2</v>
      </c>
      <c r="B62" s="24">
        <v>50003</v>
      </c>
      <c r="C62" s="26" t="s">
        <v>64</v>
      </c>
      <c r="D62" s="772">
        <v>10</v>
      </c>
      <c r="E62" s="770"/>
      <c r="F62" s="770">
        <v>3</v>
      </c>
      <c r="G62" s="770">
        <v>1</v>
      </c>
      <c r="H62" s="770">
        <v>6</v>
      </c>
      <c r="I62" s="770"/>
      <c r="J62" s="771">
        <v>79</v>
      </c>
      <c r="K62" s="13" t="e">
        <f>#REF!*#REF!</f>
        <v>#REF!</v>
      </c>
      <c r="L62" s="13"/>
      <c r="M62" s="14"/>
      <c r="N62" s="8"/>
      <c r="O62" s="8"/>
      <c r="P62" s="8"/>
      <c r="Q62" s="8"/>
      <c r="R62" s="8"/>
      <c r="S62" s="8"/>
      <c r="T62" s="8"/>
      <c r="U62" s="8"/>
      <c r="V62" s="1"/>
    </row>
    <row r="63" spans="1:22" ht="15" customHeight="1" x14ac:dyDescent="0.25">
      <c r="A63" s="36">
        <v>3</v>
      </c>
      <c r="B63" s="24">
        <v>50060</v>
      </c>
      <c r="C63" s="502" t="s">
        <v>165</v>
      </c>
      <c r="D63" s="782">
        <v>7</v>
      </c>
      <c r="E63" s="776">
        <v>1</v>
      </c>
      <c r="F63" s="776">
        <v>4</v>
      </c>
      <c r="G63" s="776">
        <v>1</v>
      </c>
      <c r="H63" s="776">
        <v>1</v>
      </c>
      <c r="I63" s="776"/>
      <c r="J63" s="777">
        <v>58.2</v>
      </c>
      <c r="K63" s="13" t="e">
        <f>#REF!*#REF!</f>
        <v>#REF!</v>
      </c>
      <c r="L63" s="13"/>
      <c r="M63" s="14"/>
      <c r="N63" s="8"/>
      <c r="O63" s="8"/>
      <c r="P63" s="8"/>
      <c r="Q63" s="8"/>
      <c r="R63" s="8"/>
      <c r="S63" s="8"/>
      <c r="T63" s="8"/>
      <c r="U63" s="8"/>
      <c r="V63" s="1"/>
    </row>
    <row r="64" spans="1:22" ht="15" customHeight="1" x14ac:dyDescent="0.25">
      <c r="A64" s="36">
        <v>4</v>
      </c>
      <c r="B64" s="24">
        <v>50170</v>
      </c>
      <c r="C64" s="502" t="s">
        <v>160</v>
      </c>
      <c r="D64" s="782">
        <v>5</v>
      </c>
      <c r="E64" s="776">
        <v>1</v>
      </c>
      <c r="F64" s="776">
        <v>4</v>
      </c>
      <c r="G64" s="776"/>
      <c r="H64" s="776"/>
      <c r="I64" s="776"/>
      <c r="J64" s="777">
        <v>46</v>
      </c>
      <c r="K64" s="13" t="e">
        <f>#REF!*#REF!</f>
        <v>#REF!</v>
      </c>
      <c r="L64" s="13"/>
      <c r="M64" s="14"/>
      <c r="N64" s="8"/>
      <c r="O64" s="8"/>
      <c r="P64" s="8"/>
      <c r="Q64" s="8"/>
      <c r="R64" s="8"/>
      <c r="S64" s="8"/>
      <c r="T64" s="8"/>
      <c r="U64" s="9"/>
      <c r="V64" s="1"/>
    </row>
    <row r="65" spans="1:22" s="207" customFormat="1" ht="15" customHeight="1" x14ac:dyDescent="0.25">
      <c r="A65" s="36">
        <v>5</v>
      </c>
      <c r="B65" s="24">
        <v>50230</v>
      </c>
      <c r="C65" s="400" t="s">
        <v>60</v>
      </c>
      <c r="D65" s="782">
        <v>6</v>
      </c>
      <c r="E65" s="776">
        <v>3</v>
      </c>
      <c r="F65" s="776">
        <v>2</v>
      </c>
      <c r="G65" s="776"/>
      <c r="H65" s="776">
        <v>1</v>
      </c>
      <c r="I65" s="776"/>
      <c r="J65" s="777">
        <v>43</v>
      </c>
      <c r="K65" s="13"/>
      <c r="L65" s="13"/>
      <c r="M65" s="14"/>
      <c r="N65" s="8"/>
      <c r="O65" s="8"/>
      <c r="P65" s="8"/>
      <c r="Q65" s="8"/>
      <c r="R65" s="8"/>
      <c r="S65" s="8"/>
      <c r="T65" s="8"/>
      <c r="U65" s="9"/>
      <c r="V65" s="1"/>
    </row>
    <row r="66" spans="1:22" s="207" customFormat="1" ht="15" customHeight="1" x14ac:dyDescent="0.25">
      <c r="A66" s="36">
        <v>6</v>
      </c>
      <c r="B66" s="24">
        <v>50340</v>
      </c>
      <c r="C66" s="502" t="s">
        <v>140</v>
      </c>
      <c r="D66" s="782">
        <v>1</v>
      </c>
      <c r="E66" s="776">
        <v>1</v>
      </c>
      <c r="F66" s="776"/>
      <c r="G66" s="776"/>
      <c r="H66" s="776"/>
      <c r="I66" s="776"/>
      <c r="J66" s="777">
        <v>7</v>
      </c>
      <c r="K66" s="13"/>
      <c r="L66" s="13"/>
      <c r="M66" s="14"/>
      <c r="N66" s="8"/>
      <c r="O66" s="8"/>
      <c r="P66" s="8"/>
      <c r="Q66" s="8"/>
      <c r="R66" s="8"/>
      <c r="S66" s="8"/>
      <c r="T66" s="8"/>
      <c r="U66" s="9"/>
      <c r="V66" s="1"/>
    </row>
    <row r="67" spans="1:22" s="207" customFormat="1" ht="15" customHeight="1" x14ac:dyDescent="0.25">
      <c r="A67" s="36">
        <v>7</v>
      </c>
      <c r="B67" s="24">
        <v>50420</v>
      </c>
      <c r="C67" s="624" t="s">
        <v>151</v>
      </c>
      <c r="D67" s="782">
        <v>3</v>
      </c>
      <c r="E67" s="776"/>
      <c r="F67" s="776">
        <v>3</v>
      </c>
      <c r="G67" s="776"/>
      <c r="H67" s="776"/>
      <c r="I67" s="776"/>
      <c r="J67" s="777">
        <v>53</v>
      </c>
      <c r="K67" s="13"/>
      <c r="L67" s="13"/>
      <c r="M67" s="14"/>
      <c r="N67" s="8"/>
      <c r="O67" s="8"/>
      <c r="P67" s="8"/>
      <c r="Q67" s="8"/>
      <c r="R67" s="8"/>
      <c r="S67" s="8"/>
      <c r="T67" s="8"/>
      <c r="U67" s="9"/>
      <c r="V67" s="1"/>
    </row>
    <row r="68" spans="1:22" ht="15" customHeight="1" x14ac:dyDescent="0.25">
      <c r="A68" s="36">
        <v>8</v>
      </c>
      <c r="B68" s="24">
        <v>50450</v>
      </c>
      <c r="C68" s="400" t="s">
        <v>149</v>
      </c>
      <c r="D68" s="782">
        <v>6</v>
      </c>
      <c r="E68" s="776">
        <v>1</v>
      </c>
      <c r="F68" s="776">
        <v>2</v>
      </c>
      <c r="G68" s="776">
        <v>1</v>
      </c>
      <c r="H68" s="776">
        <v>2</v>
      </c>
      <c r="I68" s="776"/>
      <c r="J68" s="777">
        <v>64.7</v>
      </c>
      <c r="K68" s="13" t="e">
        <f>#REF!*#REF!</f>
        <v>#REF!</v>
      </c>
      <c r="L68" s="13"/>
      <c r="M68" s="14"/>
      <c r="N68" s="8"/>
      <c r="O68" s="8"/>
      <c r="P68" s="8"/>
      <c r="Q68" s="8"/>
      <c r="R68" s="8"/>
      <c r="S68" s="8"/>
      <c r="T68" s="8"/>
      <c r="U68" s="8"/>
      <c r="V68" s="1"/>
    </row>
    <row r="69" spans="1:22" ht="15" customHeight="1" x14ac:dyDescent="0.25">
      <c r="A69" s="36">
        <v>9</v>
      </c>
      <c r="B69" s="24">
        <v>50620</v>
      </c>
      <c r="C69" s="382" t="s">
        <v>10</v>
      </c>
      <c r="D69" s="782">
        <v>2</v>
      </c>
      <c r="E69" s="776"/>
      <c r="F69" s="776">
        <v>2</v>
      </c>
      <c r="G69" s="776"/>
      <c r="H69" s="776"/>
      <c r="I69" s="776"/>
      <c r="J69" s="777">
        <v>48</v>
      </c>
      <c r="K69" s="13" t="e">
        <f>#REF!*#REF!</f>
        <v>#REF!</v>
      </c>
      <c r="L69" s="13"/>
      <c r="M69" s="14"/>
      <c r="N69" s="8"/>
      <c r="O69" s="8"/>
      <c r="P69" s="8"/>
      <c r="Q69" s="8"/>
      <c r="R69" s="8"/>
      <c r="S69" s="8"/>
      <c r="T69" s="8"/>
      <c r="U69" s="8"/>
      <c r="V69" s="1"/>
    </row>
    <row r="70" spans="1:22" ht="15" customHeight="1" x14ac:dyDescent="0.25">
      <c r="A70" s="36">
        <v>10</v>
      </c>
      <c r="B70" s="24">
        <v>50760</v>
      </c>
      <c r="C70" s="317" t="s">
        <v>127</v>
      </c>
      <c r="D70" s="782">
        <v>3</v>
      </c>
      <c r="E70" s="776">
        <v>1</v>
      </c>
      <c r="F70" s="776">
        <v>1</v>
      </c>
      <c r="G70" s="776">
        <v>1</v>
      </c>
      <c r="H70" s="776"/>
      <c r="I70" s="776"/>
      <c r="J70" s="777">
        <v>50.1</v>
      </c>
      <c r="K70" s="13" t="e">
        <f>#REF!*#REF!</f>
        <v>#REF!</v>
      </c>
      <c r="L70" s="13"/>
      <c r="M70" s="14"/>
      <c r="N70" s="8"/>
      <c r="O70" s="8"/>
      <c r="P70" s="8"/>
      <c r="Q70" s="8"/>
      <c r="R70" s="8"/>
      <c r="S70" s="8"/>
      <c r="T70" s="8"/>
      <c r="U70" s="8"/>
      <c r="V70" s="1"/>
    </row>
    <row r="71" spans="1:22" s="207" customFormat="1" ht="15" customHeight="1" x14ac:dyDescent="0.25">
      <c r="A71" s="36">
        <v>11</v>
      </c>
      <c r="B71" s="24">
        <v>50780</v>
      </c>
      <c r="C71" s="624" t="s">
        <v>150</v>
      </c>
      <c r="D71" s="782">
        <v>2</v>
      </c>
      <c r="E71" s="776">
        <v>2</v>
      </c>
      <c r="F71" s="776"/>
      <c r="G71" s="776"/>
      <c r="H71" s="776"/>
      <c r="I71" s="776"/>
      <c r="J71" s="777">
        <v>17</v>
      </c>
      <c r="K71" s="13"/>
      <c r="L71" s="13"/>
      <c r="M71" s="14"/>
      <c r="N71" s="8"/>
      <c r="O71" s="8"/>
      <c r="P71" s="8"/>
      <c r="Q71" s="8"/>
      <c r="R71" s="8"/>
      <c r="S71" s="8"/>
      <c r="T71" s="8"/>
      <c r="U71" s="8"/>
      <c r="V71" s="1"/>
    </row>
    <row r="72" spans="1:22" ht="15" customHeight="1" x14ac:dyDescent="0.25">
      <c r="A72" s="36">
        <v>12</v>
      </c>
      <c r="B72" s="24">
        <v>50930</v>
      </c>
      <c r="C72" s="317" t="s">
        <v>126</v>
      </c>
      <c r="D72" s="782">
        <v>2</v>
      </c>
      <c r="E72" s="778">
        <v>2</v>
      </c>
      <c r="F72" s="778"/>
      <c r="G72" s="778"/>
      <c r="H72" s="778"/>
      <c r="I72" s="778"/>
      <c r="J72" s="779">
        <v>23.5</v>
      </c>
      <c r="K72" s="13" t="e">
        <f>#REF!*#REF!</f>
        <v>#REF!</v>
      </c>
      <c r="L72" s="13"/>
      <c r="M72" s="14"/>
      <c r="N72" s="8"/>
      <c r="O72" s="8"/>
      <c r="P72" s="8"/>
      <c r="Q72" s="8"/>
      <c r="R72" s="8"/>
      <c r="S72" s="8"/>
      <c r="T72" s="8"/>
      <c r="U72" s="8"/>
      <c r="V72" s="1"/>
    </row>
    <row r="73" spans="1:22" s="207" customFormat="1" ht="15" customHeight="1" x14ac:dyDescent="0.25">
      <c r="A73" s="36">
        <v>13</v>
      </c>
      <c r="B73" s="214">
        <v>51370</v>
      </c>
      <c r="C73" s="383" t="s">
        <v>61</v>
      </c>
      <c r="D73" s="782">
        <v>9</v>
      </c>
      <c r="E73" s="778">
        <v>2</v>
      </c>
      <c r="F73" s="778">
        <v>6</v>
      </c>
      <c r="G73" s="778">
        <v>1</v>
      </c>
      <c r="H73" s="778"/>
      <c r="I73" s="778"/>
      <c r="J73" s="779">
        <v>48.1</v>
      </c>
      <c r="K73" s="13"/>
      <c r="L73" s="13"/>
      <c r="M73" s="14"/>
      <c r="N73" s="8"/>
      <c r="O73" s="8"/>
      <c r="P73" s="8"/>
      <c r="Q73" s="8"/>
      <c r="R73" s="8"/>
      <c r="S73" s="8"/>
      <c r="T73" s="8"/>
      <c r="U73" s="8"/>
      <c r="V73" s="1"/>
    </row>
    <row r="74" spans="1:22" ht="15" customHeight="1" thickBot="1" x14ac:dyDescent="0.3">
      <c r="A74" s="36">
        <v>14</v>
      </c>
      <c r="B74" s="214">
        <v>51400</v>
      </c>
      <c r="C74" s="396" t="s">
        <v>143</v>
      </c>
      <c r="D74" s="783">
        <v>6</v>
      </c>
      <c r="E74" s="780">
        <v>1</v>
      </c>
      <c r="F74" s="780">
        <v>3</v>
      </c>
      <c r="G74" s="780">
        <v>2</v>
      </c>
      <c r="H74" s="780"/>
      <c r="I74" s="780"/>
      <c r="J74" s="781">
        <v>58</v>
      </c>
      <c r="K74" s="13"/>
      <c r="L74" s="13"/>
      <c r="M74" s="14"/>
      <c r="N74" s="8"/>
      <c r="O74" s="8"/>
      <c r="P74" s="8"/>
      <c r="Q74" s="8"/>
      <c r="R74" s="8"/>
      <c r="S74" s="8"/>
      <c r="T74" s="8"/>
      <c r="U74" s="8"/>
      <c r="V74" s="1"/>
    </row>
    <row r="75" spans="1:22" ht="15" customHeight="1" thickBot="1" x14ac:dyDescent="0.3">
      <c r="A75" s="112"/>
      <c r="B75" s="113"/>
      <c r="C75" s="110" t="s">
        <v>100</v>
      </c>
      <c r="D75" s="110">
        <f>SUM(D76:D101)</f>
        <v>283</v>
      </c>
      <c r="E75" s="110">
        <f>SUM(E76:E101)</f>
        <v>18</v>
      </c>
      <c r="F75" s="110">
        <f>SUM(F76:F101)</f>
        <v>119</v>
      </c>
      <c r="G75" s="110">
        <f>SUM(G76:G101)</f>
        <v>43</v>
      </c>
      <c r="H75" s="110">
        <f>SUM(H76:H101)</f>
        <v>95</v>
      </c>
      <c r="I75" s="110">
        <f>SUM(I76:I101)</f>
        <v>8</v>
      </c>
      <c r="J75" s="111">
        <f>AVERAGE(J76:J101)</f>
        <v>59.233076923076929</v>
      </c>
      <c r="K75" s="13"/>
      <c r="L75" s="13"/>
      <c r="M75" s="14"/>
      <c r="N75" s="8"/>
      <c r="O75" s="8"/>
      <c r="P75" s="8"/>
      <c r="Q75" s="8"/>
      <c r="R75" s="8"/>
      <c r="S75" s="8"/>
      <c r="T75" s="8"/>
      <c r="U75" s="8"/>
      <c r="V75" s="1"/>
    </row>
    <row r="76" spans="1:22" ht="15" customHeight="1" x14ac:dyDescent="0.25">
      <c r="A76" s="35">
        <v>1</v>
      </c>
      <c r="B76" s="100">
        <v>60010</v>
      </c>
      <c r="C76" s="503" t="s">
        <v>128</v>
      </c>
      <c r="D76" s="797">
        <v>3</v>
      </c>
      <c r="E76" s="790">
        <v>1</v>
      </c>
      <c r="F76" s="790">
        <v>2</v>
      </c>
      <c r="G76" s="790"/>
      <c r="H76" s="790"/>
      <c r="I76" s="790"/>
      <c r="J76" s="791">
        <v>43</v>
      </c>
      <c r="K76" s="13">
        <f>J76*D76</f>
        <v>129</v>
      </c>
      <c r="L76" s="13"/>
      <c r="M76" s="14"/>
      <c r="N76" s="8"/>
      <c r="O76" s="8"/>
      <c r="P76" s="8"/>
      <c r="Q76" s="8"/>
      <c r="R76" s="8"/>
      <c r="S76" s="8"/>
      <c r="T76" s="8"/>
      <c r="U76" s="8"/>
      <c r="V76" s="1"/>
    </row>
    <row r="77" spans="1:22" s="207" customFormat="1" ht="15" customHeight="1" x14ac:dyDescent="0.25">
      <c r="A77" s="36">
        <v>2</v>
      </c>
      <c r="B77" s="24">
        <v>60050</v>
      </c>
      <c r="C77" s="624" t="s">
        <v>153</v>
      </c>
      <c r="D77" s="796">
        <v>4</v>
      </c>
      <c r="E77" s="788">
        <v>1</v>
      </c>
      <c r="F77" s="788">
        <v>2</v>
      </c>
      <c r="G77" s="788"/>
      <c r="H77" s="788">
        <v>1</v>
      </c>
      <c r="I77" s="788"/>
      <c r="J77" s="789">
        <v>50.75</v>
      </c>
      <c r="K77" s="13"/>
      <c r="L77" s="13"/>
      <c r="M77" s="14"/>
      <c r="N77" s="8"/>
      <c r="O77" s="8"/>
      <c r="P77" s="8"/>
      <c r="Q77" s="8"/>
      <c r="R77" s="8"/>
      <c r="S77" s="8"/>
      <c r="T77" s="8"/>
      <c r="U77" s="8"/>
      <c r="V77" s="1"/>
    </row>
    <row r="78" spans="1:22" ht="15" customHeight="1" x14ac:dyDescent="0.25">
      <c r="A78" s="36">
        <v>3</v>
      </c>
      <c r="B78" s="24">
        <v>60070</v>
      </c>
      <c r="C78" s="317" t="s">
        <v>129</v>
      </c>
      <c r="D78" s="796">
        <v>7</v>
      </c>
      <c r="E78" s="788">
        <v>1</v>
      </c>
      <c r="F78" s="788">
        <v>6</v>
      </c>
      <c r="G78" s="788"/>
      <c r="H78" s="788"/>
      <c r="I78" s="788"/>
      <c r="J78" s="789">
        <v>48.86</v>
      </c>
      <c r="K78" s="13">
        <f>J78*D78</f>
        <v>342.02</v>
      </c>
      <c r="L78" s="13"/>
      <c r="M78" s="14"/>
      <c r="N78" s="8"/>
      <c r="O78" s="8"/>
      <c r="P78" s="8"/>
      <c r="Q78" s="8"/>
      <c r="R78" s="8"/>
      <c r="S78" s="8"/>
      <c r="T78" s="8"/>
      <c r="U78" s="8"/>
      <c r="V78" s="1"/>
    </row>
    <row r="79" spans="1:22" ht="15" customHeight="1" x14ac:dyDescent="0.25">
      <c r="A79" s="36">
        <v>4</v>
      </c>
      <c r="B79" s="24">
        <v>60180</v>
      </c>
      <c r="C79" s="400" t="s">
        <v>154</v>
      </c>
      <c r="D79" s="796">
        <v>9</v>
      </c>
      <c r="E79" s="788"/>
      <c r="F79" s="788">
        <v>3</v>
      </c>
      <c r="G79" s="788">
        <v>3</v>
      </c>
      <c r="H79" s="788">
        <v>3</v>
      </c>
      <c r="I79" s="788"/>
      <c r="J79" s="789">
        <v>72</v>
      </c>
      <c r="K79" s="13">
        <f>J79*D79</f>
        <v>648</v>
      </c>
      <c r="L79" s="13"/>
      <c r="M79" s="14"/>
      <c r="N79" s="8"/>
      <c r="O79" s="8"/>
      <c r="P79" s="8"/>
      <c r="Q79" s="8"/>
      <c r="R79" s="8"/>
      <c r="S79" s="8"/>
      <c r="T79" s="8"/>
      <c r="U79" s="8"/>
      <c r="V79" s="1"/>
    </row>
    <row r="80" spans="1:22" ht="15" customHeight="1" x14ac:dyDescent="0.25">
      <c r="A80" s="36">
        <v>5</v>
      </c>
      <c r="B80" s="24">
        <v>60240</v>
      </c>
      <c r="C80" s="317" t="s">
        <v>130</v>
      </c>
      <c r="D80" s="796">
        <v>10</v>
      </c>
      <c r="E80" s="788"/>
      <c r="F80" s="788">
        <v>6</v>
      </c>
      <c r="G80" s="788"/>
      <c r="H80" s="788">
        <v>4</v>
      </c>
      <c r="I80" s="788"/>
      <c r="J80" s="789">
        <v>68.2</v>
      </c>
      <c r="K80" s="13">
        <f>J80*D80</f>
        <v>682</v>
      </c>
      <c r="L80" s="13"/>
      <c r="M80" s="14"/>
      <c r="N80" s="8"/>
      <c r="O80" s="8"/>
      <c r="P80" s="8"/>
      <c r="Q80" s="8"/>
      <c r="R80" s="8"/>
      <c r="S80" s="8"/>
      <c r="T80" s="8"/>
      <c r="U80" s="8"/>
    </row>
    <row r="81" spans="1:21" s="207" customFormat="1" ht="15" customHeight="1" x14ac:dyDescent="0.25">
      <c r="A81" s="36">
        <v>6</v>
      </c>
      <c r="B81" s="24">
        <v>60660</v>
      </c>
      <c r="C81" s="502" t="s">
        <v>168</v>
      </c>
      <c r="D81" s="796">
        <v>3</v>
      </c>
      <c r="E81" s="788">
        <v>1</v>
      </c>
      <c r="F81" s="788">
        <v>2</v>
      </c>
      <c r="G81" s="788"/>
      <c r="H81" s="788"/>
      <c r="I81" s="788"/>
      <c r="J81" s="789">
        <v>50.3</v>
      </c>
      <c r="K81" s="13">
        <f>J81*D81</f>
        <v>150.89999999999998</v>
      </c>
      <c r="L81" s="13"/>
      <c r="M81" s="14"/>
      <c r="N81" s="8"/>
      <c r="O81" s="8"/>
      <c r="P81" s="8"/>
      <c r="Q81" s="8"/>
      <c r="R81" s="8"/>
      <c r="S81" s="8"/>
      <c r="T81" s="8"/>
      <c r="U81" s="8"/>
    </row>
    <row r="82" spans="1:21" ht="15" customHeight="1" x14ac:dyDescent="0.25">
      <c r="A82" s="36">
        <v>7</v>
      </c>
      <c r="B82" s="24">
        <v>60690</v>
      </c>
      <c r="C82" s="400" t="s">
        <v>155</v>
      </c>
      <c r="D82" s="672">
        <v>5</v>
      </c>
      <c r="E82" s="774"/>
      <c r="F82" s="774">
        <v>1</v>
      </c>
      <c r="G82" s="774">
        <v>1</v>
      </c>
      <c r="H82" s="774">
        <v>3</v>
      </c>
      <c r="I82" s="774"/>
      <c r="J82" s="773">
        <v>73.599999999999994</v>
      </c>
      <c r="K82" s="13">
        <f>J82*D82</f>
        <v>368</v>
      </c>
      <c r="L82" s="13"/>
      <c r="M82" s="14"/>
      <c r="N82" s="8"/>
      <c r="O82" s="8"/>
      <c r="P82" s="8"/>
      <c r="Q82" s="8"/>
      <c r="R82" s="8"/>
      <c r="S82" s="8"/>
      <c r="T82" s="8"/>
      <c r="U82" s="8"/>
    </row>
    <row r="83" spans="1:21" ht="15" customHeight="1" x14ac:dyDescent="0.25">
      <c r="A83" s="36">
        <v>8</v>
      </c>
      <c r="B83" s="24">
        <v>60850</v>
      </c>
      <c r="C83" s="250" t="s">
        <v>131</v>
      </c>
      <c r="D83" s="796">
        <v>10</v>
      </c>
      <c r="E83" s="788">
        <v>1</v>
      </c>
      <c r="F83" s="788">
        <v>6</v>
      </c>
      <c r="G83" s="788">
        <v>1</v>
      </c>
      <c r="H83" s="788">
        <v>2</v>
      </c>
      <c r="I83" s="788"/>
      <c r="J83" s="789">
        <v>67.400000000000006</v>
      </c>
      <c r="K83" s="13">
        <f>J83*D83</f>
        <v>674</v>
      </c>
      <c r="L83" s="13"/>
      <c r="M83" s="14"/>
      <c r="N83" s="8"/>
      <c r="O83" s="8"/>
      <c r="P83" s="8"/>
      <c r="Q83" s="8"/>
      <c r="R83" s="8"/>
      <c r="S83" s="8"/>
      <c r="T83" s="8"/>
      <c r="U83" s="8"/>
    </row>
    <row r="84" spans="1:21" ht="15" customHeight="1" x14ac:dyDescent="0.25">
      <c r="A84" s="36">
        <v>9</v>
      </c>
      <c r="B84" s="24">
        <v>60910</v>
      </c>
      <c r="C84" s="624" t="s">
        <v>181</v>
      </c>
      <c r="D84" s="796">
        <v>5</v>
      </c>
      <c r="E84" s="788"/>
      <c r="F84" s="788">
        <v>3</v>
      </c>
      <c r="G84" s="788">
        <v>1</v>
      </c>
      <c r="H84" s="788">
        <v>1</v>
      </c>
      <c r="I84" s="788"/>
      <c r="J84" s="789">
        <v>66.599999999999994</v>
      </c>
      <c r="K84" s="13">
        <f>J84*D84</f>
        <v>333</v>
      </c>
      <c r="L84" s="13"/>
      <c r="M84" s="14"/>
      <c r="N84" s="8"/>
      <c r="O84" s="8"/>
      <c r="P84" s="8"/>
      <c r="Q84" s="8"/>
      <c r="R84" s="8"/>
      <c r="S84" s="8"/>
      <c r="T84" s="8"/>
      <c r="U84" s="8"/>
    </row>
    <row r="85" spans="1:21" ht="15" customHeight="1" x14ac:dyDescent="0.25">
      <c r="A85" s="36">
        <v>10</v>
      </c>
      <c r="B85" s="24">
        <v>60980</v>
      </c>
      <c r="C85" s="624" t="s">
        <v>182</v>
      </c>
      <c r="D85" s="796">
        <v>8</v>
      </c>
      <c r="E85" s="788"/>
      <c r="F85" s="788">
        <v>5</v>
      </c>
      <c r="G85" s="788">
        <v>2</v>
      </c>
      <c r="H85" s="788">
        <v>1</v>
      </c>
      <c r="I85" s="788"/>
      <c r="J85" s="789">
        <v>65.75</v>
      </c>
      <c r="K85" s="13">
        <f>J85*D85</f>
        <v>526</v>
      </c>
      <c r="L85" s="13"/>
      <c r="M85" s="14"/>
      <c r="N85" s="8"/>
      <c r="O85" s="8"/>
      <c r="P85" s="8"/>
      <c r="Q85" s="8"/>
      <c r="R85" s="8"/>
      <c r="S85" s="8"/>
      <c r="T85" s="8"/>
      <c r="U85" s="8"/>
    </row>
    <row r="86" spans="1:21" ht="15" customHeight="1" x14ac:dyDescent="0.25">
      <c r="A86" s="36">
        <v>11</v>
      </c>
      <c r="B86" s="24">
        <v>61080</v>
      </c>
      <c r="C86" s="26" t="s">
        <v>132</v>
      </c>
      <c r="D86" s="796">
        <v>2</v>
      </c>
      <c r="E86" s="788"/>
      <c r="F86" s="788"/>
      <c r="G86" s="788">
        <v>1</v>
      </c>
      <c r="H86" s="788">
        <v>1</v>
      </c>
      <c r="I86" s="788"/>
      <c r="J86" s="789">
        <v>78.5</v>
      </c>
      <c r="K86" s="13"/>
      <c r="L86" s="13"/>
      <c r="M86" s="14"/>
      <c r="N86" s="8"/>
      <c r="O86" s="8"/>
      <c r="P86" s="8"/>
      <c r="Q86" s="8"/>
      <c r="R86" s="8"/>
      <c r="S86" s="8"/>
      <c r="T86" s="8"/>
      <c r="U86" s="8"/>
    </row>
    <row r="87" spans="1:21" ht="15" customHeight="1" x14ac:dyDescent="0.25">
      <c r="A87" s="36">
        <v>12</v>
      </c>
      <c r="B87" s="24">
        <v>61210</v>
      </c>
      <c r="C87" s="317" t="s">
        <v>134</v>
      </c>
      <c r="D87" s="504">
        <v>3</v>
      </c>
      <c r="E87" s="505">
        <v>1</v>
      </c>
      <c r="F87" s="505">
        <v>2</v>
      </c>
      <c r="G87" s="505"/>
      <c r="H87" s="505"/>
      <c r="I87" s="505"/>
      <c r="J87" s="506">
        <v>43</v>
      </c>
      <c r="K87" s="13">
        <f>J87*D87</f>
        <v>129</v>
      </c>
      <c r="L87" s="13"/>
      <c r="M87" s="14"/>
      <c r="N87" s="8"/>
      <c r="O87" s="8"/>
      <c r="P87" s="8"/>
      <c r="Q87" s="8"/>
      <c r="R87" s="8"/>
      <c r="S87" s="8"/>
      <c r="T87" s="8"/>
      <c r="U87" s="8"/>
    </row>
    <row r="88" spans="1:21" ht="15" customHeight="1" x14ac:dyDescent="0.25">
      <c r="A88" s="36">
        <v>13</v>
      </c>
      <c r="B88" s="24">
        <v>61290</v>
      </c>
      <c r="C88" s="624" t="s">
        <v>180</v>
      </c>
      <c r="D88" s="796">
        <v>3</v>
      </c>
      <c r="E88" s="788">
        <v>1</v>
      </c>
      <c r="F88" s="788">
        <v>1</v>
      </c>
      <c r="G88" s="788"/>
      <c r="H88" s="788">
        <v>1</v>
      </c>
      <c r="I88" s="788"/>
      <c r="J88" s="789">
        <v>54</v>
      </c>
      <c r="K88" s="13">
        <f>J88*D88</f>
        <v>162</v>
      </c>
      <c r="L88" s="13"/>
      <c r="M88" s="14"/>
      <c r="N88" s="8"/>
      <c r="O88" s="8"/>
      <c r="P88" s="8"/>
      <c r="Q88" s="8"/>
      <c r="R88" s="8"/>
      <c r="S88" s="8"/>
      <c r="T88" s="8"/>
      <c r="U88" s="9"/>
    </row>
    <row r="89" spans="1:21" ht="15" customHeight="1" x14ac:dyDescent="0.25">
      <c r="A89" s="36">
        <v>14</v>
      </c>
      <c r="B89" s="24">
        <v>61340</v>
      </c>
      <c r="C89" s="317" t="s">
        <v>135</v>
      </c>
      <c r="D89" s="796">
        <v>4</v>
      </c>
      <c r="E89" s="788">
        <v>1</v>
      </c>
      <c r="F89" s="788">
        <v>1</v>
      </c>
      <c r="G89" s="788">
        <v>1</v>
      </c>
      <c r="H89" s="788">
        <v>1</v>
      </c>
      <c r="I89" s="788"/>
      <c r="J89" s="789">
        <v>59.3</v>
      </c>
      <c r="K89" s="13">
        <f>J89*D89</f>
        <v>237.2</v>
      </c>
      <c r="L89" s="13"/>
      <c r="M89" s="14"/>
      <c r="N89" s="8"/>
      <c r="O89" s="8"/>
      <c r="P89" s="8"/>
      <c r="Q89" s="8"/>
      <c r="R89" s="8"/>
      <c r="S89" s="8"/>
      <c r="T89" s="8"/>
      <c r="U89" s="9"/>
    </row>
    <row r="90" spans="1:21" ht="15" customHeight="1" x14ac:dyDescent="0.25">
      <c r="A90" s="36">
        <v>15</v>
      </c>
      <c r="B90" s="24">
        <v>61410</v>
      </c>
      <c r="C90" s="26" t="s">
        <v>137</v>
      </c>
      <c r="D90" s="796">
        <v>6</v>
      </c>
      <c r="E90" s="788"/>
      <c r="F90" s="788">
        <v>2</v>
      </c>
      <c r="G90" s="788">
        <v>1</v>
      </c>
      <c r="H90" s="788">
        <v>2</v>
      </c>
      <c r="I90" s="788">
        <v>1</v>
      </c>
      <c r="J90" s="789">
        <v>81.7</v>
      </c>
      <c r="K90" s="13">
        <f>J90*D90</f>
        <v>490.20000000000005</v>
      </c>
      <c r="L90" s="13"/>
      <c r="M90" s="14"/>
      <c r="N90" s="8"/>
      <c r="O90" s="8"/>
      <c r="P90" s="8"/>
      <c r="Q90" s="8"/>
      <c r="R90" s="8"/>
      <c r="S90" s="8"/>
      <c r="T90" s="8"/>
      <c r="U90" s="8"/>
    </row>
    <row r="91" spans="1:21" ht="15" customHeight="1" x14ac:dyDescent="0.25">
      <c r="A91" s="36">
        <v>16</v>
      </c>
      <c r="B91" s="24">
        <v>61430</v>
      </c>
      <c r="C91" s="317" t="s">
        <v>92</v>
      </c>
      <c r="D91" s="504">
        <v>11</v>
      </c>
      <c r="E91" s="505"/>
      <c r="F91" s="505">
        <v>8</v>
      </c>
      <c r="G91" s="505">
        <v>1</v>
      </c>
      <c r="H91" s="505">
        <v>2</v>
      </c>
      <c r="I91" s="505"/>
      <c r="J91" s="506">
        <v>57.7</v>
      </c>
      <c r="K91" s="13">
        <f>J91*D91</f>
        <v>634.70000000000005</v>
      </c>
      <c r="L91" s="13"/>
      <c r="M91" s="14"/>
      <c r="N91" s="8"/>
      <c r="O91" s="8"/>
      <c r="P91" s="8"/>
      <c r="Q91" s="8"/>
      <c r="R91" s="8"/>
      <c r="S91" s="8"/>
      <c r="T91" s="8"/>
      <c r="U91" s="8"/>
    </row>
    <row r="92" spans="1:21" ht="15" customHeight="1" x14ac:dyDescent="0.25">
      <c r="A92" s="36">
        <v>17</v>
      </c>
      <c r="B92" s="24">
        <v>61440</v>
      </c>
      <c r="C92" s="317" t="s">
        <v>138</v>
      </c>
      <c r="D92" s="796">
        <v>71</v>
      </c>
      <c r="E92" s="775"/>
      <c r="F92" s="775">
        <v>9</v>
      </c>
      <c r="G92" s="775">
        <v>12</v>
      </c>
      <c r="H92" s="775">
        <v>44</v>
      </c>
      <c r="I92" s="775">
        <v>6</v>
      </c>
      <c r="J92" s="785">
        <v>85.2</v>
      </c>
      <c r="K92" s="13">
        <f>J92*D92</f>
        <v>6049.2</v>
      </c>
      <c r="L92" s="13"/>
      <c r="M92" s="14"/>
      <c r="N92" s="8"/>
      <c r="O92" s="8"/>
      <c r="P92" s="8"/>
      <c r="Q92" s="8"/>
      <c r="R92" s="8"/>
      <c r="S92" s="8"/>
      <c r="T92" s="8"/>
      <c r="U92" s="9"/>
    </row>
    <row r="93" spans="1:21" ht="15" customHeight="1" x14ac:dyDescent="0.25">
      <c r="A93" s="36">
        <v>18</v>
      </c>
      <c r="B93" s="24">
        <v>61450</v>
      </c>
      <c r="C93" s="317" t="s">
        <v>91</v>
      </c>
      <c r="D93" s="796">
        <v>6</v>
      </c>
      <c r="E93" s="786">
        <v>1</v>
      </c>
      <c r="F93" s="786">
        <v>3</v>
      </c>
      <c r="G93" s="786">
        <v>1</v>
      </c>
      <c r="H93" s="786">
        <v>1</v>
      </c>
      <c r="I93" s="786"/>
      <c r="J93" s="787">
        <v>50</v>
      </c>
      <c r="K93" s="13">
        <f>J93*D93</f>
        <v>300</v>
      </c>
      <c r="L93" s="13"/>
      <c r="M93" s="14"/>
      <c r="N93" s="8"/>
      <c r="O93" s="8"/>
      <c r="P93" s="8"/>
      <c r="Q93" s="8"/>
      <c r="R93" s="8"/>
      <c r="S93" s="8"/>
      <c r="T93" s="8"/>
      <c r="U93" s="8"/>
    </row>
    <row r="94" spans="1:21" ht="15" customHeight="1" x14ac:dyDescent="0.25">
      <c r="A94" s="36">
        <v>19</v>
      </c>
      <c r="B94" s="24">
        <v>61470</v>
      </c>
      <c r="C94" s="103" t="s">
        <v>90</v>
      </c>
      <c r="D94" s="796">
        <v>1</v>
      </c>
      <c r="E94" s="786">
        <v>1</v>
      </c>
      <c r="F94" s="786"/>
      <c r="G94" s="786"/>
      <c r="H94" s="786"/>
      <c r="I94" s="786"/>
      <c r="J94" s="787">
        <v>17</v>
      </c>
      <c r="K94" s="13">
        <f>J94*D94</f>
        <v>17</v>
      </c>
      <c r="L94" s="13"/>
      <c r="M94" s="14"/>
      <c r="N94" s="8"/>
      <c r="O94" s="8"/>
      <c r="P94" s="8"/>
      <c r="Q94" s="8"/>
      <c r="R94" s="8"/>
      <c r="S94" s="8"/>
      <c r="T94" s="8"/>
      <c r="U94" s="8"/>
    </row>
    <row r="95" spans="1:21" ht="15" customHeight="1" x14ac:dyDescent="0.25">
      <c r="A95" s="36">
        <v>20</v>
      </c>
      <c r="B95" s="24">
        <v>61490</v>
      </c>
      <c r="C95" s="317" t="s">
        <v>89</v>
      </c>
      <c r="D95" s="796">
        <v>13</v>
      </c>
      <c r="E95" s="786">
        <v>1</v>
      </c>
      <c r="F95" s="786">
        <v>7</v>
      </c>
      <c r="G95" s="786">
        <v>2</v>
      </c>
      <c r="H95" s="786">
        <v>3</v>
      </c>
      <c r="I95" s="786"/>
      <c r="J95" s="787">
        <v>66</v>
      </c>
      <c r="K95" s="13">
        <f>J95*D95</f>
        <v>858</v>
      </c>
      <c r="L95" s="13"/>
      <c r="M95" s="14"/>
      <c r="N95" s="8"/>
      <c r="O95" s="8"/>
      <c r="P95" s="8"/>
      <c r="Q95" s="8"/>
      <c r="R95" s="8"/>
      <c r="S95" s="8"/>
      <c r="T95" s="8"/>
      <c r="U95" s="9"/>
    </row>
    <row r="96" spans="1:21" ht="15" customHeight="1" x14ac:dyDescent="0.25">
      <c r="A96" s="36">
        <v>21</v>
      </c>
      <c r="B96" s="24">
        <v>61500</v>
      </c>
      <c r="C96" s="103" t="s">
        <v>88</v>
      </c>
      <c r="D96" s="796">
        <v>21</v>
      </c>
      <c r="E96" s="786">
        <v>3</v>
      </c>
      <c r="F96" s="786">
        <v>10</v>
      </c>
      <c r="G96" s="786">
        <v>4</v>
      </c>
      <c r="H96" s="786">
        <v>4</v>
      </c>
      <c r="I96" s="786"/>
      <c r="J96" s="787">
        <v>58</v>
      </c>
      <c r="K96" s="13">
        <f>J96*D96</f>
        <v>1218</v>
      </c>
      <c r="L96" s="13"/>
      <c r="M96" s="14"/>
      <c r="N96" s="8"/>
      <c r="O96" s="8"/>
      <c r="P96" s="8"/>
      <c r="Q96" s="8"/>
      <c r="R96" s="8"/>
      <c r="S96" s="8"/>
      <c r="T96" s="8"/>
      <c r="U96" s="8"/>
    </row>
    <row r="97" spans="1:21" ht="15" customHeight="1" x14ac:dyDescent="0.25">
      <c r="A97" s="36">
        <v>22</v>
      </c>
      <c r="B97" s="24">
        <v>61510</v>
      </c>
      <c r="C97" s="317" t="s">
        <v>8</v>
      </c>
      <c r="D97" s="796">
        <v>50</v>
      </c>
      <c r="E97" s="786">
        <v>1</v>
      </c>
      <c r="F97" s="786">
        <v>25</v>
      </c>
      <c r="G97" s="786">
        <v>8</v>
      </c>
      <c r="H97" s="786">
        <v>15</v>
      </c>
      <c r="I97" s="786">
        <v>1</v>
      </c>
      <c r="J97" s="787">
        <v>70.2</v>
      </c>
      <c r="K97" s="13" t="e">
        <f>#REF!*#REF!</f>
        <v>#REF!</v>
      </c>
      <c r="L97" s="13"/>
      <c r="M97" s="14"/>
      <c r="N97" s="8"/>
      <c r="O97" s="8"/>
      <c r="P97" s="8"/>
      <c r="Q97" s="8"/>
      <c r="R97" s="8"/>
      <c r="S97" s="8"/>
      <c r="T97" s="8"/>
      <c r="U97" s="8"/>
    </row>
    <row r="98" spans="1:21" ht="15" customHeight="1" x14ac:dyDescent="0.25">
      <c r="A98" s="36">
        <v>23</v>
      </c>
      <c r="B98" s="24">
        <v>61520</v>
      </c>
      <c r="C98" s="103" t="s">
        <v>62</v>
      </c>
      <c r="D98" s="796">
        <v>5</v>
      </c>
      <c r="E98" s="786">
        <v>1</v>
      </c>
      <c r="F98" s="786">
        <v>3</v>
      </c>
      <c r="G98" s="786">
        <v>1</v>
      </c>
      <c r="H98" s="786"/>
      <c r="I98" s="786"/>
      <c r="J98" s="787">
        <v>51.4</v>
      </c>
      <c r="K98" s="13" t="e">
        <f>#REF!*#REF!</f>
        <v>#REF!</v>
      </c>
      <c r="L98" s="13"/>
      <c r="M98" s="13"/>
      <c r="N98" s="8"/>
      <c r="O98" s="8"/>
      <c r="P98" s="8"/>
      <c r="Q98" s="8"/>
      <c r="R98" s="8"/>
      <c r="S98" s="8"/>
      <c r="T98" s="8"/>
      <c r="U98" s="8"/>
    </row>
    <row r="99" spans="1:21" ht="15" customHeight="1" x14ac:dyDescent="0.25">
      <c r="A99" s="36">
        <v>24</v>
      </c>
      <c r="B99" s="24">
        <v>61540</v>
      </c>
      <c r="C99" s="103" t="s">
        <v>112</v>
      </c>
      <c r="D99" s="796">
        <v>9</v>
      </c>
      <c r="E99" s="786">
        <v>1</v>
      </c>
      <c r="F99" s="786">
        <v>6</v>
      </c>
      <c r="G99" s="786">
        <v>1</v>
      </c>
      <c r="H99" s="786">
        <v>1</v>
      </c>
      <c r="I99" s="786"/>
      <c r="J99" s="787">
        <v>51.3</v>
      </c>
      <c r="K99" s="13" t="e">
        <f>#REF!*#REF!</f>
        <v>#REF!</v>
      </c>
      <c r="L99" s="13"/>
      <c r="M99" s="13"/>
      <c r="N99" s="8"/>
      <c r="O99" s="8"/>
      <c r="P99" s="8"/>
      <c r="Q99" s="8"/>
      <c r="R99" s="8"/>
      <c r="S99" s="8"/>
      <c r="T99" s="8"/>
      <c r="U99" s="8"/>
    </row>
    <row r="100" spans="1:21" ht="15" customHeight="1" x14ac:dyDescent="0.25">
      <c r="A100" s="36">
        <v>25</v>
      </c>
      <c r="B100" s="24">
        <v>61560</v>
      </c>
      <c r="C100" s="624" t="s">
        <v>166</v>
      </c>
      <c r="D100" s="796">
        <v>12</v>
      </c>
      <c r="E100" s="792"/>
      <c r="F100" s="792">
        <v>5</v>
      </c>
      <c r="G100" s="792">
        <v>2</v>
      </c>
      <c r="H100" s="792">
        <v>5</v>
      </c>
      <c r="I100" s="792"/>
      <c r="J100" s="793">
        <v>70.3</v>
      </c>
      <c r="K100" s="13" t="e">
        <f>#REF!*#REF!</f>
        <v>#REF!</v>
      </c>
      <c r="L100" s="13"/>
      <c r="M100" s="13"/>
      <c r="N100" s="8"/>
      <c r="O100" s="8"/>
      <c r="P100" s="8"/>
      <c r="Q100" s="8"/>
      <c r="R100" s="8"/>
      <c r="S100" s="8"/>
      <c r="T100" s="8"/>
      <c r="U100" s="8"/>
    </row>
    <row r="101" spans="1:21" ht="15" customHeight="1" thickBot="1" x14ac:dyDescent="0.3">
      <c r="A101" s="39">
        <v>26</v>
      </c>
      <c r="B101" s="101">
        <v>61570</v>
      </c>
      <c r="C101" s="914" t="s">
        <v>167</v>
      </c>
      <c r="D101" s="799">
        <v>2</v>
      </c>
      <c r="E101" s="794">
        <v>1</v>
      </c>
      <c r="F101" s="794">
        <v>1</v>
      </c>
      <c r="G101" s="794"/>
      <c r="H101" s="794"/>
      <c r="I101" s="794"/>
      <c r="J101" s="795">
        <v>40</v>
      </c>
      <c r="K101" s="13" t="e">
        <f>#REF!*#REF!</f>
        <v>#REF!</v>
      </c>
      <c r="L101" s="13"/>
      <c r="M101" s="13"/>
      <c r="N101" s="8"/>
      <c r="O101" s="8"/>
      <c r="P101" s="8"/>
      <c r="Q101" s="8"/>
      <c r="R101" s="8"/>
      <c r="S101" s="8"/>
      <c r="T101" s="8"/>
      <c r="U101" s="8"/>
    </row>
    <row r="102" spans="1:21" ht="15" customHeight="1" thickBot="1" x14ac:dyDescent="0.3">
      <c r="A102" s="507"/>
      <c r="B102" s="509"/>
      <c r="C102" s="798" t="s">
        <v>101</v>
      </c>
      <c r="D102" s="784">
        <f>SUM(D103:D110)</f>
        <v>67</v>
      </c>
      <c r="E102" s="784">
        <f t="shared" ref="E102:I102" si="4">SUM(E103:E110)</f>
        <v>8</v>
      </c>
      <c r="F102" s="784">
        <f t="shared" si="4"/>
        <v>36</v>
      </c>
      <c r="G102" s="784">
        <f t="shared" si="4"/>
        <v>11</v>
      </c>
      <c r="H102" s="784">
        <f t="shared" si="4"/>
        <v>11</v>
      </c>
      <c r="I102" s="784">
        <f t="shared" si="4"/>
        <v>1</v>
      </c>
      <c r="J102" s="714">
        <f>AVERAGE(J103:J110)</f>
        <v>57.674285714285716</v>
      </c>
      <c r="K102" s="13"/>
      <c r="L102" s="13"/>
      <c r="M102" s="13"/>
    </row>
    <row r="103" spans="1:21" ht="15" customHeight="1" x14ac:dyDescent="0.25">
      <c r="A103" s="35">
        <v>1</v>
      </c>
      <c r="B103" s="100">
        <v>70020</v>
      </c>
      <c r="C103" s="30" t="s">
        <v>53</v>
      </c>
      <c r="D103" s="646">
        <v>9</v>
      </c>
      <c r="E103" s="647"/>
      <c r="F103" s="647">
        <v>8</v>
      </c>
      <c r="G103" s="647">
        <v>1</v>
      </c>
      <c r="H103" s="647"/>
      <c r="I103" s="648"/>
      <c r="J103" s="649">
        <v>53.2</v>
      </c>
      <c r="K103" s="13" t="e">
        <f>#REF!*#REF!</f>
        <v>#REF!</v>
      </c>
      <c r="L103" s="13"/>
      <c r="M103" s="13"/>
    </row>
    <row r="104" spans="1:21" ht="15" customHeight="1" x14ac:dyDescent="0.25">
      <c r="A104" s="36">
        <v>2</v>
      </c>
      <c r="B104" s="24">
        <v>70110</v>
      </c>
      <c r="C104" s="26" t="s">
        <v>58</v>
      </c>
      <c r="D104" s="655">
        <v>8</v>
      </c>
      <c r="E104" s="656"/>
      <c r="F104" s="656">
        <v>5</v>
      </c>
      <c r="G104" s="656">
        <v>1</v>
      </c>
      <c r="H104" s="656">
        <v>2</v>
      </c>
      <c r="I104" s="657"/>
      <c r="J104" s="658">
        <v>66.12</v>
      </c>
      <c r="K104" s="13"/>
      <c r="L104" s="13"/>
      <c r="M104" s="13"/>
    </row>
    <row r="105" spans="1:21" ht="15" customHeight="1" x14ac:dyDescent="0.25">
      <c r="A105" s="36">
        <v>3</v>
      </c>
      <c r="B105" s="24">
        <v>70021</v>
      </c>
      <c r="C105" s="26" t="s">
        <v>52</v>
      </c>
      <c r="D105" s="650">
        <v>12</v>
      </c>
      <c r="E105" s="651">
        <v>1</v>
      </c>
      <c r="F105" s="651">
        <v>6</v>
      </c>
      <c r="G105" s="651">
        <v>3</v>
      </c>
      <c r="H105" s="651">
        <v>2</v>
      </c>
      <c r="I105" s="652"/>
      <c r="J105" s="653">
        <v>61.6</v>
      </c>
      <c r="K105" s="13" t="e">
        <f>#REF!*#REF!</f>
        <v>#REF!</v>
      </c>
      <c r="L105" s="13"/>
      <c r="M105" s="13"/>
    </row>
    <row r="106" spans="1:21" s="207" customFormat="1" ht="15" customHeight="1" x14ac:dyDescent="0.25">
      <c r="A106" s="36">
        <v>4</v>
      </c>
      <c r="B106" s="24">
        <v>70040</v>
      </c>
      <c r="C106" s="317" t="s">
        <v>35</v>
      </c>
      <c r="D106" s="650"/>
      <c r="E106" s="651"/>
      <c r="F106" s="651"/>
      <c r="G106" s="651"/>
      <c r="H106" s="651"/>
      <c r="I106" s="652"/>
      <c r="J106" s="653"/>
      <c r="K106" s="13"/>
      <c r="L106" s="13"/>
      <c r="M106" s="13"/>
    </row>
    <row r="107" spans="1:21" ht="15" customHeight="1" x14ac:dyDescent="0.25">
      <c r="A107" s="36">
        <v>5</v>
      </c>
      <c r="B107" s="24">
        <v>70100</v>
      </c>
      <c r="C107" s="624" t="s">
        <v>184</v>
      </c>
      <c r="D107" s="650">
        <v>16</v>
      </c>
      <c r="E107" s="651"/>
      <c r="F107" s="651">
        <v>9</v>
      </c>
      <c r="G107" s="651">
        <v>2</v>
      </c>
      <c r="H107" s="651">
        <v>4</v>
      </c>
      <c r="I107" s="652">
        <v>1</v>
      </c>
      <c r="J107" s="653">
        <v>68.900000000000006</v>
      </c>
      <c r="K107" s="13" t="e">
        <f>#REF!*#REF!</f>
        <v>#REF!</v>
      </c>
      <c r="L107" s="13"/>
      <c r="M107" s="13"/>
    </row>
    <row r="108" spans="1:21" ht="15" customHeight="1" x14ac:dyDescent="0.25">
      <c r="A108" s="36">
        <v>6</v>
      </c>
      <c r="B108" s="24">
        <v>70270</v>
      </c>
      <c r="C108" s="210" t="s">
        <v>54</v>
      </c>
      <c r="D108" s="627">
        <v>1</v>
      </c>
      <c r="E108" s="659"/>
      <c r="F108" s="659"/>
      <c r="G108" s="659">
        <v>1</v>
      </c>
      <c r="H108" s="659"/>
      <c r="I108" s="659"/>
      <c r="J108" s="660">
        <v>78</v>
      </c>
      <c r="K108" s="13" t="e">
        <f>#REF!*#REF!</f>
        <v>#REF!</v>
      </c>
      <c r="L108" s="13"/>
      <c r="M108" s="13"/>
    </row>
    <row r="109" spans="1:21" s="207" customFormat="1" ht="15" customHeight="1" x14ac:dyDescent="0.25">
      <c r="A109" s="37">
        <v>7</v>
      </c>
      <c r="B109" s="214">
        <v>10880</v>
      </c>
      <c r="C109" s="251" t="s">
        <v>108</v>
      </c>
      <c r="D109" s="621">
        <v>19</v>
      </c>
      <c r="E109" s="623">
        <v>6</v>
      </c>
      <c r="F109" s="623">
        <v>7</v>
      </c>
      <c r="G109" s="623">
        <v>3</v>
      </c>
      <c r="H109" s="623">
        <v>3</v>
      </c>
      <c r="I109" s="622"/>
      <c r="J109" s="654">
        <v>52.9</v>
      </c>
      <c r="K109" s="13"/>
      <c r="L109" s="13"/>
      <c r="M109" s="13"/>
    </row>
    <row r="110" spans="1:21" ht="15" customHeight="1" thickBot="1" x14ac:dyDescent="0.3">
      <c r="A110" s="122">
        <v>8</v>
      </c>
      <c r="B110" s="101">
        <v>10890</v>
      </c>
      <c r="C110" s="914" t="s">
        <v>169</v>
      </c>
      <c r="D110" s="665">
        <v>2</v>
      </c>
      <c r="E110" s="666">
        <v>1</v>
      </c>
      <c r="F110" s="666">
        <v>1</v>
      </c>
      <c r="G110" s="666"/>
      <c r="H110" s="666"/>
      <c r="I110" s="666"/>
      <c r="J110" s="667">
        <v>23</v>
      </c>
      <c r="K110" s="13"/>
      <c r="L110" s="13"/>
      <c r="M110" s="13"/>
    </row>
    <row r="111" spans="1:21" ht="15" customHeight="1" x14ac:dyDescent="0.25">
      <c r="A111" s="38"/>
      <c r="B111" s="22"/>
      <c r="C111" s="13"/>
      <c r="D111" s="613" t="s">
        <v>55</v>
      </c>
      <c r="E111" s="613"/>
      <c r="F111" s="613"/>
      <c r="G111" s="613"/>
      <c r="H111" s="613"/>
      <c r="I111" s="613"/>
      <c r="J111" s="121">
        <f>AVERAGE(J8:J15,J17:J26,J28:J41,J43:J59,J61:J74,J76:J101,J103:J110)</f>
        <v>56.853958333333317</v>
      </c>
      <c r="K111" s="13"/>
      <c r="L111" s="13"/>
      <c r="M111" s="13"/>
    </row>
    <row r="112" spans="1:21" ht="15" customHeight="1" x14ac:dyDescent="0.25">
      <c r="A112" s="38"/>
      <c r="B112" s="22"/>
      <c r="C112" s="13"/>
      <c r="D112" s="13"/>
      <c r="E112" s="13"/>
      <c r="F112" s="13"/>
      <c r="G112" s="13"/>
      <c r="H112" s="13"/>
      <c r="I112" s="13"/>
      <c r="J112" s="23"/>
      <c r="K112" s="13"/>
      <c r="L112" s="13"/>
      <c r="M112" s="13"/>
    </row>
    <row r="113" spans="1:13" ht="15" customHeight="1" x14ac:dyDescent="0.25">
      <c r="A113" s="38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x14ac:dyDescent="0.25">
      <c r="A114" s="38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</sheetData>
  <sortState ref="A2:L119">
    <sortCondition ref="A3"/>
  </sortState>
  <mergeCells count="8">
    <mergeCell ref="C2:D2"/>
    <mergeCell ref="A4:A5"/>
    <mergeCell ref="B4:B5"/>
    <mergeCell ref="D111:I111"/>
    <mergeCell ref="J4:J5"/>
    <mergeCell ref="C4:C5"/>
    <mergeCell ref="D4:D5"/>
    <mergeCell ref="E4:I4"/>
  </mergeCells>
  <conditionalFormatting sqref="J6:J111">
    <cfRule type="containsBlanks" dxfId="35" priority="3169">
      <formula>LEN(TRIM(J6))=0</formula>
    </cfRule>
    <cfRule type="cellIs" dxfId="34" priority="3170" stopIfTrue="1" operator="equal">
      <formula>$J$111</formula>
    </cfRule>
    <cfRule type="cellIs" dxfId="33" priority="3171" stopIfTrue="1" operator="lessThan">
      <formula>50</formula>
    </cfRule>
    <cfRule type="cellIs" dxfId="32" priority="3172" stopIfTrue="1" operator="between">
      <formula>$J$111</formula>
      <formula>50</formula>
    </cfRule>
    <cfRule type="cellIs" dxfId="31" priority="3173" stopIfTrue="1" operator="between">
      <formula>74.99</formula>
      <formula>$J$111</formula>
    </cfRule>
    <cfRule type="cellIs" dxfId="30" priority="3174" stopIfTrue="1" operator="greaterThanOrEqual">
      <formula>75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Химия-11 диаграмма по районам</vt:lpstr>
      <vt:lpstr>Химия-11 диаграмма</vt:lpstr>
      <vt:lpstr>Рейтинги 2021-2025</vt:lpstr>
      <vt:lpstr>Рейтинг по сумме мест</vt:lpstr>
      <vt:lpstr>Химия-11 2025 Итоги</vt:lpstr>
      <vt:lpstr>Химия-11 2025 расклад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2025-08-10T16:13:12Z</dcterms:modified>
</cp:coreProperties>
</file>