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7890" tabRatio="580"/>
  </bookViews>
  <sheets>
    <sheet name="Франц.-11 диаграмма по районам" sheetId="4" r:id="rId1"/>
    <sheet name="Рейтинги 2023-2025" sheetId="3" r:id="rId2"/>
    <sheet name="Рейтинг по сумме мест" sheetId="2" r:id="rId3"/>
    <sheet name="Франц. язык-11 2025 Итоги" sheetId="5" r:id="rId4"/>
    <sheet name="Франц. язык-11 2025 расклад" sheetId="1" r:id="rId5"/>
  </sheets>
  <calcPr calcId="145621"/>
</workbook>
</file>

<file path=xl/calcChain.xml><?xml version="1.0" encoding="utf-8"?>
<calcChain xmlns="http://schemas.openxmlformats.org/spreadsheetml/2006/main">
  <c r="D9" i="4" l="1"/>
  <c r="C4" i="4"/>
  <c r="D7" i="4"/>
  <c r="C7" i="4"/>
  <c r="D4" i="4"/>
  <c r="K8" i="4"/>
  <c r="K6" i="4"/>
  <c r="L6" i="2"/>
  <c r="E8" i="2"/>
  <c r="L7" i="2"/>
  <c r="E8" i="3"/>
  <c r="I8" i="3"/>
  <c r="H9" i="4" l="1"/>
  <c r="H5" i="4"/>
  <c r="H4" i="4"/>
  <c r="G4" i="4"/>
  <c r="G5" i="4"/>
  <c r="H8" i="2"/>
  <c r="D6" i="5" l="1"/>
  <c r="J9" i="1"/>
  <c r="I6" i="1"/>
  <c r="F6" i="1"/>
  <c r="E8" i="5" l="1"/>
  <c r="E6" i="5"/>
  <c r="J7" i="1"/>
  <c r="I7" i="1"/>
  <c r="H7" i="1"/>
  <c r="H6" i="1" s="1"/>
  <c r="G7" i="1"/>
  <c r="G6" i="1" s="1"/>
  <c r="F7" i="1"/>
  <c r="E7" i="1"/>
  <c r="E6" i="1" s="1"/>
  <c r="D7" i="1"/>
  <c r="D6" i="1" s="1"/>
</calcChain>
</file>

<file path=xl/sharedStrings.xml><?xml version="1.0" encoding="utf-8"?>
<sst xmlns="http://schemas.openxmlformats.org/spreadsheetml/2006/main" count="100" uniqueCount="47">
  <si>
    <t>Наименование ОУ (кратко)</t>
  </si>
  <si>
    <t>Человек</t>
  </si>
  <si>
    <t>ниже 22</t>
  </si>
  <si>
    <t>средний балл</t>
  </si>
  <si>
    <t>80-99</t>
  </si>
  <si>
    <t>№</t>
  </si>
  <si>
    <t>Код ОУ по КИАСУО</t>
  </si>
  <si>
    <t>Район</t>
  </si>
  <si>
    <t>Код ОУ            (по КИАСУО)</t>
  </si>
  <si>
    <t>Октябрьский</t>
  </si>
  <si>
    <t>Среднее значение по городу принято: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</si>
  <si>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</si>
  <si>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</si>
  <si>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</si>
  <si>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</si>
  <si>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Французский язык 11 кл.</t>
  </si>
  <si>
    <t>чел.</t>
  </si>
  <si>
    <t>ср.балл по ОУ</t>
  </si>
  <si>
    <t>балл по городу</t>
  </si>
  <si>
    <t>место</t>
  </si>
  <si>
    <t>сумма мест</t>
  </si>
  <si>
    <t>Расчётное среднее значение</t>
  </si>
  <si>
    <t>Среднее значение по городу принято</t>
  </si>
  <si>
    <t>Наименование ОУ (кратно)</t>
  </si>
  <si>
    <t>ср.балл по городу</t>
  </si>
  <si>
    <t>ср.балл ОУ</t>
  </si>
  <si>
    <t xml:space="preserve">чел. </t>
  </si>
  <si>
    <t>ср. балл по ОУ</t>
  </si>
  <si>
    <t>ср. балл по городу</t>
  </si>
  <si>
    <t>22-67</t>
  </si>
  <si>
    <t>по городу Красноярску</t>
  </si>
  <si>
    <t>Французский язык 11 класс</t>
  </si>
  <si>
    <t>Расчетное среднее значение:</t>
  </si>
  <si>
    <t>средний балл принят</t>
  </si>
  <si>
    <t>Расчетное среднее значение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</si>
  <si>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</si>
  <si>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</si>
  <si>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</si>
  <si>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ОКТЯБРЬСКИЙ РАЙОН</t>
  </si>
  <si>
    <t>Расчётное среднее значение среднего балла по ОУ</t>
  </si>
  <si>
    <t>Среднее значение среднего балла принято ГУО</t>
  </si>
  <si>
    <t>МАОУ Гимназия № 13 "Академ"</t>
  </si>
  <si>
    <t>Получено баллов</t>
  </si>
  <si>
    <t>68-79</t>
  </si>
  <si>
    <t>СОВЕТСКИЙ РАЙОН</t>
  </si>
  <si>
    <t>МАОУ СШ № 150</t>
  </si>
  <si>
    <t>Советский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</si>
</sst>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C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CECFF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9" fillId="0" borderId="0"/>
    <xf numFmtId="0" fontId="9" fillId="0" borderId="0"/>
    <xf numFmtId="0" fontId="7" fillId="0" borderId="0"/>
    <xf numFmtId="0" fontId="7" fillId="0" borderId="0"/>
    <xf numFmtId="164" fontId="17" fillId="0" borderId="0" applyBorder="0" applyProtection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81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Border="1"/>
    <xf numFmtId="0" fontId="12" fillId="0" borderId="0" xfId="0" applyFont="1"/>
    <xf numFmtId="0" fontId="12" fillId="3" borderId="0" xfId="0" applyFont="1" applyFill="1"/>
    <xf numFmtId="0" fontId="12" fillId="2" borderId="0" xfId="0" applyFont="1" applyFill="1"/>
    <xf numFmtId="0" fontId="13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0" fillId="0" borderId="0" xfId="0" applyFont="1"/>
    <xf numFmtId="0" fontId="12" fillId="4" borderId="0" xfId="0" applyFont="1" applyFill="1"/>
    <xf numFmtId="0" fontId="12" fillId="5" borderId="0" xfId="0" applyFont="1" applyFill="1"/>
    <xf numFmtId="0" fontId="14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6" borderId="0" xfId="0" applyFont="1" applyFill="1"/>
    <xf numFmtId="0" fontId="0" fillId="0" borderId="34" xfId="0" applyBorder="1"/>
    <xf numFmtId="0" fontId="8" fillId="0" borderId="25" xfId="0" applyFont="1" applyBorder="1" applyAlignment="1">
      <alignment horizontal="center" vertical="center"/>
    </xf>
    <xf numFmtId="0" fontId="0" fillId="0" borderId="22" xfId="0" applyFont="1" applyBorder="1"/>
    <xf numFmtId="0" fontId="8" fillId="0" borderId="1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/>
    </xf>
    <xf numFmtId="2" fontId="8" fillId="0" borderId="3" xfId="0" applyNumberFormat="1" applyFont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vertical="top"/>
    </xf>
    <xf numFmtId="2" fontId="10" fillId="0" borderId="1" xfId="0" applyNumberFormat="1" applyFont="1" applyBorder="1" applyAlignment="1">
      <alignment vertical="top"/>
    </xf>
    <xf numFmtId="2" fontId="21" fillId="0" borderId="0" xfId="0" applyNumberFormat="1" applyFont="1"/>
    <xf numFmtId="2" fontId="8" fillId="0" borderId="1" xfId="0" applyNumberFormat="1" applyFont="1" applyBorder="1" applyAlignment="1">
      <alignment vertical="top"/>
    </xf>
    <xf numFmtId="2" fontId="16" fillId="0" borderId="0" xfId="0" applyNumberFormat="1" applyFont="1" applyAlignment="1">
      <alignment horizontal="right" vertical="center"/>
    </xf>
    <xf numFmtId="0" fontId="0" fillId="0" borderId="18" xfId="0" applyFont="1" applyBorder="1" applyAlignment="1"/>
    <xf numFmtId="0" fontId="1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/>
    </xf>
    <xf numFmtId="2" fontId="8" fillId="0" borderId="27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2" fillId="7" borderId="0" xfId="0" applyFont="1" applyFill="1"/>
    <xf numFmtId="2" fontId="2" fillId="0" borderId="9" xfId="0" applyNumberFormat="1" applyFont="1" applyBorder="1" applyAlignment="1">
      <alignment horizontal="right" vertical="center" wrapText="1"/>
    </xf>
    <xf numFmtId="2" fontId="21" fillId="0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top"/>
    </xf>
    <xf numFmtId="0" fontId="20" fillId="0" borderId="18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wrapText="1"/>
    </xf>
    <xf numFmtId="0" fontId="11" fillId="0" borderId="26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2" fontId="20" fillId="0" borderId="27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vertical="top"/>
    </xf>
    <xf numFmtId="0" fontId="2" fillId="0" borderId="26" xfId="0" applyFont="1" applyBorder="1" applyAlignment="1">
      <alignment horizontal="right" vertical="center" wrapText="1"/>
    </xf>
    <xf numFmtId="2" fontId="2" fillId="0" borderId="27" xfId="0" applyNumberFormat="1" applyFont="1" applyBorder="1" applyAlignment="1">
      <alignment horizontal="right" vertical="center" wrapText="1"/>
    </xf>
    <xf numFmtId="2" fontId="20" fillId="0" borderId="26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right" vertical="center" wrapText="1"/>
    </xf>
    <xf numFmtId="0" fontId="20" fillId="0" borderId="35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11" xfId="0" applyFont="1" applyBorder="1" applyAlignment="1">
      <alignment horizontal="right"/>
    </xf>
    <xf numFmtId="0" fontId="8" fillId="0" borderId="37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6" fillId="0" borderId="23" xfId="0" applyFont="1" applyBorder="1" applyAlignment="1"/>
    <xf numFmtId="0" fontId="6" fillId="0" borderId="23" xfId="0" applyFont="1" applyBorder="1" applyAlignment="1">
      <alignment wrapText="1"/>
    </xf>
    <xf numFmtId="2" fontId="0" fillId="0" borderId="24" xfId="0" applyNumberFormat="1" applyBorder="1"/>
    <xf numFmtId="2" fontId="0" fillId="0" borderId="30" xfId="0" applyNumberFormat="1" applyBorder="1"/>
    <xf numFmtId="0" fontId="6" fillId="0" borderId="17" xfId="0" applyFont="1" applyBorder="1" applyAlignment="1"/>
    <xf numFmtId="0" fontId="6" fillId="0" borderId="8" xfId="0" applyFont="1" applyBorder="1" applyAlignment="1">
      <alignment wrapText="1"/>
    </xf>
    <xf numFmtId="2" fontId="0" fillId="0" borderId="32" xfId="0" applyNumberFormat="1" applyBorder="1"/>
    <xf numFmtId="2" fontId="0" fillId="0" borderId="9" xfId="0" applyNumberFormat="1" applyBorder="1"/>
    <xf numFmtId="0" fontId="22" fillId="0" borderId="13" xfId="0" applyFont="1" applyBorder="1" applyAlignment="1">
      <alignment horizontal="right" vertical="center"/>
    </xf>
    <xf numFmtId="0" fontId="0" fillId="0" borderId="38" xfId="0" applyBorder="1" applyAlignment="1">
      <alignment horizontal="right"/>
    </xf>
    <xf numFmtId="0" fontId="1" fillId="0" borderId="8" xfId="0" applyFont="1" applyBorder="1" applyAlignment="1">
      <alignment horizontal="left" vertical="center" wrapText="1"/>
    </xf>
    <xf numFmtId="2" fontId="22" fillId="0" borderId="8" xfId="0" applyNumberFormat="1" applyFont="1" applyBorder="1" applyAlignment="1">
      <alignment horizontal="right" vertical="center" wrapText="1"/>
    </xf>
    <xf numFmtId="2" fontId="22" fillId="0" borderId="15" xfId="0" applyNumberFormat="1" applyFont="1" applyBorder="1" applyAlignment="1">
      <alignment horizontal="right" vertical="center" wrapText="1"/>
    </xf>
    <xf numFmtId="2" fontId="10" fillId="0" borderId="0" xfId="0" applyNumberFormat="1" applyFont="1"/>
    <xf numFmtId="0" fontId="22" fillId="0" borderId="17" xfId="0" applyFont="1" applyBorder="1" applyAlignment="1">
      <alignment horizontal="right"/>
    </xf>
    <xf numFmtId="0" fontId="22" fillId="0" borderId="8" xfId="0" applyFont="1" applyBorder="1" applyAlignment="1">
      <alignment horizontal="left"/>
    </xf>
    <xf numFmtId="0" fontId="22" fillId="0" borderId="32" xfId="0" applyFont="1" applyBorder="1" applyAlignment="1">
      <alignment horizontal="left" wrapText="1"/>
    </xf>
    <xf numFmtId="0" fontId="14" fillId="0" borderId="1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0" fillId="0" borderId="20" xfId="0" applyBorder="1" applyAlignment="1"/>
    <xf numFmtId="0" fontId="6" fillId="0" borderId="24" xfId="0" applyFont="1" applyBorder="1" applyAlignment="1">
      <alignment wrapText="1"/>
    </xf>
    <xf numFmtId="0" fontId="6" fillId="0" borderId="38" xfId="0" applyFont="1" applyBorder="1" applyAlignment="1">
      <alignment horizontal="right" wrapText="1"/>
    </xf>
    <xf numFmtId="2" fontId="6" fillId="0" borderId="23" xfId="0" applyNumberFormat="1" applyFont="1" applyBorder="1" applyAlignment="1">
      <alignment horizontal="right" wrapText="1"/>
    </xf>
    <xf numFmtId="2" fontId="2" fillId="0" borderId="31" xfId="0" applyNumberFormat="1" applyFont="1" applyBorder="1" applyAlignment="1">
      <alignment horizontal="right" wrapText="1"/>
    </xf>
    <xf numFmtId="1" fontId="0" fillId="0" borderId="20" xfId="0" applyNumberFormat="1" applyBorder="1" applyAlignment="1"/>
    <xf numFmtId="1" fontId="0" fillId="0" borderId="42" xfId="0" applyNumberFormat="1" applyBorder="1" applyAlignment="1"/>
    <xf numFmtId="1" fontId="0" fillId="0" borderId="29" xfId="0" applyNumberFormat="1" applyBorder="1" applyAlignment="1"/>
    <xf numFmtId="0" fontId="23" fillId="0" borderId="13" xfId="0" applyFont="1" applyBorder="1" applyAlignment="1">
      <alignment horizontal="right" wrapText="1"/>
    </xf>
    <xf numFmtId="0" fontId="1" fillId="0" borderId="38" xfId="0" applyFont="1" applyBorder="1" applyAlignment="1">
      <alignment horizontal="right" wrapText="1"/>
    </xf>
    <xf numFmtId="2" fontId="1" fillId="0" borderId="23" xfId="0" applyNumberFormat="1" applyFont="1" applyBorder="1" applyAlignment="1">
      <alignment horizontal="right" wrapText="1"/>
    </xf>
    <xf numFmtId="2" fontId="1" fillId="0" borderId="31" xfId="0" applyNumberFormat="1" applyFont="1" applyBorder="1" applyAlignment="1">
      <alignment horizontal="right" wrapText="1"/>
    </xf>
    <xf numFmtId="2" fontId="1" fillId="0" borderId="8" xfId="0" applyNumberFormat="1" applyFont="1" applyBorder="1" applyAlignment="1">
      <alignment horizontal="right" wrapText="1"/>
    </xf>
    <xf numFmtId="2" fontId="23" fillId="0" borderId="15" xfId="0" applyNumberFormat="1" applyFont="1" applyBorder="1" applyAlignment="1">
      <alignment horizontal="right" wrapText="1"/>
    </xf>
    <xf numFmtId="0" fontId="23" fillId="0" borderId="17" xfId="0" applyFont="1" applyBorder="1" applyAlignment="1">
      <alignment horizontal="right" wrapText="1"/>
    </xf>
    <xf numFmtId="0" fontId="23" fillId="0" borderId="14" xfId="0" applyFont="1" applyBorder="1" applyAlignment="1">
      <alignment horizontal="right" wrapText="1"/>
    </xf>
    <xf numFmtId="0" fontId="23" fillId="0" borderId="43" xfId="0" applyFont="1" applyBorder="1" applyAlignment="1">
      <alignment horizontal="right" wrapText="1"/>
    </xf>
    <xf numFmtId="0" fontId="20" fillId="0" borderId="19" xfId="0" applyFont="1" applyFill="1" applyBorder="1" applyAlignment="1">
      <alignment horizontal="center" vertical="center" wrapText="1"/>
    </xf>
    <xf numFmtId="0" fontId="0" fillId="0" borderId="22" xfId="0" applyFont="1" applyBorder="1" applyAlignment="1"/>
    <xf numFmtId="0" fontId="3" fillId="0" borderId="22" xfId="0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right" wrapText="1"/>
    </xf>
    <xf numFmtId="0" fontId="0" fillId="0" borderId="28" xfId="0" applyBorder="1"/>
    <xf numFmtId="0" fontId="8" fillId="0" borderId="41" xfId="0" applyFont="1" applyBorder="1" applyAlignment="1">
      <alignment wrapText="1"/>
    </xf>
    <xf numFmtId="0" fontId="3" fillId="0" borderId="41" xfId="0" applyFont="1" applyFill="1" applyBorder="1" applyAlignment="1">
      <alignment horizontal="right" wrapText="1"/>
    </xf>
    <xf numFmtId="0" fontId="3" fillId="0" borderId="37" xfId="0" applyFont="1" applyFill="1" applyBorder="1" applyAlignment="1">
      <alignment horizontal="right" wrapText="1"/>
    </xf>
    <xf numFmtId="0" fontId="8" fillId="0" borderId="41" xfId="0" applyFont="1" applyBorder="1" applyAlignment="1">
      <alignment horizontal="left" wrapText="1"/>
    </xf>
    <xf numFmtId="0" fontId="3" fillId="0" borderId="41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right" wrapText="1"/>
    </xf>
    <xf numFmtId="0" fontId="20" fillId="0" borderId="37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wrapText="1"/>
    </xf>
    <xf numFmtId="0" fontId="3" fillId="0" borderId="37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2" fontId="18" fillId="0" borderId="0" xfId="0" applyNumberFormat="1" applyFont="1" applyFill="1" applyBorder="1" applyAlignment="1">
      <alignment horizontal="right"/>
    </xf>
    <xf numFmtId="2" fontId="8" fillId="0" borderId="26" xfId="0" applyNumberFormat="1" applyFont="1" applyFill="1" applyBorder="1" applyAlignment="1">
      <alignment horizontal="left" wrapText="1"/>
    </xf>
    <xf numFmtId="0" fontId="8" fillId="0" borderId="25" xfId="0" applyFont="1" applyBorder="1" applyAlignment="1">
      <alignment horizontal="left" vertical="center" wrapText="1"/>
    </xf>
    <xf numFmtId="2" fontId="10" fillId="0" borderId="0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right" wrapText="1"/>
    </xf>
    <xf numFmtId="0" fontId="12" fillId="8" borderId="0" xfId="0" applyFont="1" applyFill="1"/>
    <xf numFmtId="0" fontId="12" fillId="9" borderId="0" xfId="0" applyFont="1" applyFill="1"/>
  </cellXfs>
  <cellStyles count="14">
    <cellStyle name="Excel Built-in Normal" xfId="1"/>
    <cellStyle name="Excel Built-in Normal 1" xfId="5"/>
    <cellStyle name="Excel Built-in Normal 2" xfId="2"/>
    <cellStyle name="TableStyleLight1" xfId="6"/>
    <cellStyle name="Обычный" xfId="0" builtinId="0"/>
    <cellStyle name="Обычный 2" xfId="7"/>
    <cellStyle name="Обычный 2 2" xfId="8"/>
    <cellStyle name="Обычный 3" xfId="3"/>
    <cellStyle name="Обычный 4" xfId="4"/>
    <cellStyle name="Обычный 4 2" xfId="9"/>
    <cellStyle name="Обычный 4 3" xfId="10"/>
    <cellStyle name="Обычный 4 4" xfId="11"/>
    <cellStyle name="Обычный 5" xfId="12"/>
    <cellStyle name="Обычный 6" xfId="13"/>
  </cellStyles>
  <dxfs count="55"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ECFF"/>
      <color rgb="FFFF33CC"/>
      <color rgb="FF993366"/>
      <color rgb="FF008000"/>
      <color rgb="FFFFFF66"/>
      <color rgb="FF9933FF"/>
      <color rgb="FFFFCCCC"/>
      <color rgb="FFCCFF99"/>
      <color rgb="FF00009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Французский язык  </a:t>
            </a:r>
            <a:r>
              <a:rPr lang="ru-RU" b="1" baseline="0"/>
              <a:t>11 ЕГЭ </a:t>
            </a:r>
            <a:r>
              <a:rPr lang="en-US" b="1" baseline="0"/>
              <a:t>2023</a:t>
            </a:r>
            <a:r>
              <a:rPr lang="ru-RU" b="1" baseline="0"/>
              <a:t>-2025</a:t>
            </a:r>
            <a:endParaRPr lang="ru-RU" b="1"/>
          </a:p>
        </c:rich>
      </c:tx>
      <c:layout>
        <c:manualLayout>
          <c:xMode val="edge"/>
          <c:yMode val="edge"/>
          <c:x val="3.8774645000689771E-2"/>
          <c:y val="1.703261296789219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279523881986198E-2"/>
          <c:y val="0.11707226575114614"/>
          <c:w val="0.93472047611801379"/>
          <c:h val="0.56063839429169382"/>
        </c:manualLayout>
      </c:layout>
      <c:lineChart>
        <c:grouping val="standard"/>
        <c:varyColors val="0"/>
        <c:ser>
          <c:idx val="0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'Франц.-11 диаграмма по районам'!$B$4:$B$8</c:f>
              <c:strCache>
                <c:ptCount val="5"/>
                <c:pt idx="0">
                  <c:v>по городу Красноярску</c:v>
                </c:pt>
                <c:pt idx="1">
                  <c:v>ОКТЯБРЬСКИЙ РАЙОН</c:v>
                </c:pt>
                <c:pt idx="2">
                  <c:v>МАОУ Гимназия № 13 "Академ"</c:v>
                </c:pt>
                <c:pt idx="3">
                  <c:v>СОВЕТСКИЙ РАЙОН</c:v>
                </c:pt>
                <c:pt idx="4">
                  <c:v>МАОУ СШ № 150</c:v>
                </c:pt>
              </c:strCache>
            </c:strRef>
          </c:cat>
          <c:val>
            <c:numRef>
              <c:f>'Франц.-11 диаграмма по районам'!$E$4:$E$8</c:f>
              <c:numCache>
                <c:formatCode>0.00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'Франц.-11 диаграмма по районам'!$B$4:$B$8</c:f>
              <c:strCache>
                <c:ptCount val="5"/>
                <c:pt idx="0">
                  <c:v>по городу Красноярску</c:v>
                </c:pt>
                <c:pt idx="1">
                  <c:v>ОКТЯБРЬСКИЙ РАЙОН</c:v>
                </c:pt>
                <c:pt idx="2">
                  <c:v>МАОУ Гимназия № 13 "Академ"</c:v>
                </c:pt>
                <c:pt idx="3">
                  <c:v>СОВЕТСКИЙ РАЙОН</c:v>
                </c:pt>
                <c:pt idx="4">
                  <c:v>МАОУ СШ № 150</c:v>
                </c:pt>
              </c:strCache>
            </c:strRef>
          </c:cat>
          <c:val>
            <c:numRef>
              <c:f>'Франц.-11 диаграмма по районам'!$D$4:$D$8</c:f>
              <c:numCache>
                <c:formatCode>0.00</c:formatCode>
                <c:ptCount val="5"/>
                <c:pt idx="0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</c:ser>
        <c:ser>
          <c:idx val="8"/>
          <c:order val="2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'Франц.-11 диаграмма по районам'!$B$4:$B$8</c:f>
              <c:strCache>
                <c:ptCount val="5"/>
                <c:pt idx="0">
                  <c:v>по городу Красноярску</c:v>
                </c:pt>
                <c:pt idx="1">
                  <c:v>ОКТЯБРЬСКИЙ РАЙОН</c:v>
                </c:pt>
                <c:pt idx="2">
                  <c:v>МАОУ Гимназия № 13 "Академ"</c:v>
                </c:pt>
                <c:pt idx="3">
                  <c:v>СОВЕТСКИЙ РАЙОН</c:v>
                </c:pt>
                <c:pt idx="4">
                  <c:v>МАОУ СШ № 150</c:v>
                </c:pt>
              </c:strCache>
            </c:strRef>
          </c:cat>
          <c:val>
            <c:numRef>
              <c:f>'Франц.-11 диаграмма по районам'!$I$4:$I$8</c:f>
              <c:numCache>
                <c:formatCode>0.00</c:formatCode>
                <c:ptCount val="5"/>
                <c:pt idx="0">
                  <c:v>80.5</c:v>
                </c:pt>
                <c:pt idx="1">
                  <c:v>80.5</c:v>
                </c:pt>
                <c:pt idx="2">
                  <c:v>80.5</c:v>
                </c:pt>
                <c:pt idx="3">
                  <c:v>80.5</c:v>
                </c:pt>
                <c:pt idx="4">
                  <c:v>80.5</c:v>
                </c:pt>
              </c:numCache>
            </c:numRef>
          </c:val>
          <c:smooth val="0"/>
        </c:ser>
        <c:ser>
          <c:idx val="9"/>
          <c:order val="3"/>
          <c:tx>
            <c:v>2023 ср. балл ОУ</c:v>
          </c:tx>
          <c:spPr>
            <a:ln w="25400">
              <a:solidFill>
                <a:srgbClr val="008000"/>
              </a:solidFill>
            </a:ln>
          </c:spPr>
          <c:marker>
            <c:symbol val="none"/>
          </c:marker>
          <c:cat>
            <c:strRef>
              <c:f>'Франц.-11 диаграмма по районам'!$B$4:$B$8</c:f>
              <c:strCache>
                <c:ptCount val="5"/>
                <c:pt idx="0">
                  <c:v>по городу Красноярску</c:v>
                </c:pt>
                <c:pt idx="1">
                  <c:v>ОКТЯБРЬСКИЙ РАЙОН</c:v>
                </c:pt>
                <c:pt idx="2">
                  <c:v>МАОУ Гимназия № 13 "Академ"</c:v>
                </c:pt>
                <c:pt idx="3">
                  <c:v>СОВЕТСКИЙ РАЙОН</c:v>
                </c:pt>
                <c:pt idx="4">
                  <c:v>МАОУ СШ № 150</c:v>
                </c:pt>
              </c:strCache>
            </c:strRef>
          </c:cat>
          <c:val>
            <c:numRef>
              <c:f>'Франц.-11 диаграмма по районам'!$H$4:$H$8</c:f>
              <c:numCache>
                <c:formatCode>0.00</c:formatCode>
                <c:ptCount val="5"/>
                <c:pt idx="0">
                  <c:v>80.5</c:v>
                </c:pt>
                <c:pt idx="1">
                  <c:v>80.5</c:v>
                </c:pt>
                <c:pt idx="2">
                  <c:v>80.5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20544"/>
        <c:axId val="98622080"/>
      </c:lineChart>
      <c:catAx>
        <c:axId val="9862054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622080"/>
        <c:crosses val="autoZero"/>
        <c:auto val="1"/>
        <c:lblAlgn val="ctr"/>
        <c:lblOffset val="100"/>
        <c:noMultiLvlLbl val="0"/>
      </c:catAx>
      <c:valAx>
        <c:axId val="98622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620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80622123496328"/>
          <c:y val="3.107783977369469E-3"/>
          <c:w val="0.59018946912071246"/>
          <c:h val="0.10403435118771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0</xdr:row>
      <xdr:rowOff>47623</xdr:rowOff>
    </xdr:from>
    <xdr:to>
      <xdr:col>13</xdr:col>
      <xdr:colOff>0</xdr:colOff>
      <xdr:row>0</xdr:row>
      <xdr:rowOff>3810000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50800</xdr:colOff>
      <xdr:row>0</xdr:row>
      <xdr:rowOff>575733</xdr:rowOff>
    </xdr:from>
    <xdr:to>
      <xdr:col>23</xdr:col>
      <xdr:colOff>84666</xdr:colOff>
      <xdr:row>0</xdr:row>
      <xdr:rowOff>4961468</xdr:rowOff>
    </xdr:to>
    <xdr:cxnSp macro="">
      <xdr:nvCxnSpPr>
        <xdr:cNvPr id="3" name="Прямая соединительная линия 2"/>
        <xdr:cNvCxnSpPr/>
      </xdr:nvCxnSpPr>
      <xdr:spPr>
        <a:xfrm flipH="1">
          <a:off x="19436080" y="575733"/>
          <a:ext cx="33866" cy="43857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0.71628</cdr:x>
      <cdr:y>0.14253</cdr:y>
    </cdr:from>
    <cdr:to>
      <cdr:x>0.718</cdr:x>
      <cdr:y>0.70343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6222716" y="536242"/>
          <a:ext cx="14943" cy="21103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0.01924</cdr:x>
      <cdr:y>0.52114</cdr:y>
    </cdr:from>
    <cdr:to>
      <cdr:x>0.09379</cdr:x>
      <cdr:y>0.57108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="" xmlns:a16="http://schemas.microsoft.com/office/drawing/2014/main" id="{61F015FB-6F94-4BC6-A08F-D1A441AFEC3D}"/>
            </a:ext>
          </a:extLst>
        </cdr:cNvPr>
        <cdr:cNvSpPr txBox="1"/>
      </cdr:nvSpPr>
      <cdr:spPr>
        <a:xfrm xmlns:a="http://schemas.openxmlformats.org/drawingml/2006/main">
          <a:off x="406482" y="2665585"/>
          <a:ext cx="1574740" cy="2554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ru-RU" sz="1100"/>
        </a:p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0.57061</cdr:x>
      <cdr:y>0.52107</cdr:y>
    </cdr:from>
    <cdr:to>
      <cdr:x>0.63891</cdr:x>
      <cdr:y>0.56942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="" xmlns:a16="http://schemas.microsoft.com/office/drawing/2014/main" id="{6151F6FC-81A9-4335-AC1F-B84207464DB8}"/>
            </a:ext>
          </a:extLst>
        </cdr:cNvPr>
        <cdr:cNvSpPr txBox="1"/>
      </cdr:nvSpPr>
      <cdr:spPr>
        <a:xfrm xmlns:a="http://schemas.openxmlformats.org/drawingml/2006/main">
          <a:off x="6220124" y="1877190"/>
          <a:ext cx="744527" cy="174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ru-RU" sz="1100"/>
        </a:p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0.75426</cdr:x>
      <cdr:y>0.5195</cdr:y>
    </cdr:from>
    <cdr:to>
      <cdr:x>0.83452</cdr:x>
      <cdr:y>0.57438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="" xmlns:a16="http://schemas.microsoft.com/office/drawing/2014/main" id="{C00D91F6-D358-4F55-9ECA-B831D67FFC7B}"/>
            </a:ext>
          </a:extLst>
        </cdr:cNvPr>
        <cdr:cNvSpPr txBox="1"/>
      </cdr:nvSpPr>
      <cdr:spPr>
        <a:xfrm xmlns:a="http://schemas.openxmlformats.org/drawingml/2006/main">
          <a:off x="15932350" y="2657221"/>
          <a:ext cx="1695354" cy="280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0.3416</cdr:x>
      <cdr:y>0.124</cdr:y>
    </cdr:from>
    <cdr:to>
      <cdr:x>0.34324</cdr:x>
      <cdr:y>0.69304</cdr:y>
    </cdr:to>
    <cdr:cxnSp macro="">
      <cdr:nvCxnSpPr>
        <cdr:cNvPr id="18" name="Прямая соединительная линия 17"/>
        <cdr:cNvCxnSpPr/>
      </cdr:nvCxnSpPr>
      <cdr:spPr>
        <a:xfrm xmlns:a="http://schemas.openxmlformats.org/drawingml/2006/main">
          <a:off x="2967679" y="466528"/>
          <a:ext cx="14248" cy="21409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90" zoomScaleNormal="90" workbookViewId="0">
      <selection activeCell="M6" sqref="M6"/>
    </sheetView>
  </sheetViews>
  <sheetFormatPr defaultRowHeight="15" x14ac:dyDescent="0.25"/>
  <cols>
    <col min="1" max="1" width="4.7109375" customWidth="1"/>
    <col min="2" max="2" width="42.85546875" customWidth="1"/>
    <col min="3" max="3" width="6.5703125" customWidth="1"/>
    <col min="4" max="6" width="7.7109375" customWidth="1"/>
    <col min="7" max="7" width="6.5703125" customWidth="1"/>
    <col min="8" max="10" width="7.7109375" customWidth="1"/>
    <col min="11" max="11" width="7.28515625" customWidth="1"/>
    <col min="12" max="12" width="6.7109375" customWidth="1"/>
  </cols>
  <sheetData>
    <row r="1" spans="1:14" ht="307.5" customHeight="1" thickBot="1" x14ac:dyDescent="0.3"/>
    <row r="2" spans="1:14" ht="18" customHeight="1" x14ac:dyDescent="0.25">
      <c r="A2" s="74" t="s">
        <v>5</v>
      </c>
      <c r="B2" s="76" t="s">
        <v>0</v>
      </c>
      <c r="C2" s="78">
        <v>2025</v>
      </c>
      <c r="D2" s="79"/>
      <c r="E2" s="79"/>
      <c r="F2" s="80"/>
      <c r="G2" s="78">
        <v>2023</v>
      </c>
      <c r="H2" s="79"/>
      <c r="I2" s="79"/>
      <c r="J2" s="80"/>
      <c r="K2" s="72" t="s">
        <v>20</v>
      </c>
    </row>
    <row r="3" spans="1:14" ht="37.5" customHeight="1" thickBot="1" x14ac:dyDescent="0.3">
      <c r="A3" s="75"/>
      <c r="B3" s="77"/>
      <c r="C3" s="69" t="s">
        <v>26</v>
      </c>
      <c r="D3" s="70" t="s">
        <v>27</v>
      </c>
      <c r="E3" s="70" t="s">
        <v>28</v>
      </c>
      <c r="F3" s="71" t="s">
        <v>19</v>
      </c>
      <c r="G3" s="69" t="s">
        <v>26</v>
      </c>
      <c r="H3" s="70" t="s">
        <v>27</v>
      </c>
      <c r="I3" s="70" t="s">
        <v>28</v>
      </c>
      <c r="J3" s="71" t="s">
        <v>19</v>
      </c>
      <c r="K3" s="73"/>
    </row>
    <row r="4" spans="1:14" ht="15" customHeight="1" thickBot="1" x14ac:dyDescent="0.3">
      <c r="A4" s="25"/>
      <c r="B4" s="169" t="s">
        <v>30</v>
      </c>
      <c r="C4" s="55">
        <f>C5+C7</f>
        <v>1</v>
      </c>
      <c r="D4" s="65">
        <f>AVERAGE(D6,D8)</f>
        <v>8</v>
      </c>
      <c r="E4" s="65">
        <v>8</v>
      </c>
      <c r="F4" s="56"/>
      <c r="G4" s="156">
        <f>G5</f>
        <v>2</v>
      </c>
      <c r="H4" s="65">
        <f>AVERAGE(H6)</f>
        <v>80.5</v>
      </c>
      <c r="I4" s="65">
        <v>80.5</v>
      </c>
      <c r="J4" s="156"/>
      <c r="K4" s="26"/>
      <c r="M4" s="21"/>
      <c r="N4" s="3" t="s">
        <v>35</v>
      </c>
    </row>
    <row r="5" spans="1:14" ht="15" customHeight="1" thickBot="1" x14ac:dyDescent="0.3">
      <c r="A5" s="24"/>
      <c r="B5" s="170" t="s">
        <v>38</v>
      </c>
      <c r="C5" s="29"/>
      <c r="D5" s="28"/>
      <c r="E5" s="28">
        <v>8</v>
      </c>
      <c r="F5" s="57"/>
      <c r="G5" s="165">
        <f>SUM(G6)</f>
        <v>2</v>
      </c>
      <c r="H5" s="28">
        <f>AVERAGE(H6)</f>
        <v>80.5</v>
      </c>
      <c r="I5" s="28">
        <v>80.5</v>
      </c>
      <c r="J5" s="162"/>
      <c r="K5" s="27"/>
      <c r="M5" s="12"/>
      <c r="N5" s="3" t="s">
        <v>36</v>
      </c>
    </row>
    <row r="6" spans="1:14" ht="15" customHeight="1" thickBot="1" x14ac:dyDescent="0.3">
      <c r="A6" s="157">
        <v>1</v>
      </c>
      <c r="B6" s="171" t="s">
        <v>41</v>
      </c>
      <c r="C6" s="158"/>
      <c r="D6" s="159"/>
      <c r="E6" s="159">
        <v>8</v>
      </c>
      <c r="F6" s="160">
        <v>2</v>
      </c>
      <c r="G6" s="166">
        <v>2</v>
      </c>
      <c r="H6" s="159">
        <v>80.5</v>
      </c>
      <c r="I6" s="159">
        <v>80.5</v>
      </c>
      <c r="J6" s="163">
        <v>1</v>
      </c>
      <c r="K6" s="161">
        <f>J6+F6</f>
        <v>3</v>
      </c>
      <c r="M6" s="180"/>
      <c r="N6" s="3" t="s">
        <v>37</v>
      </c>
    </row>
    <row r="7" spans="1:14" ht="15" customHeight="1" thickBot="1" x14ac:dyDescent="0.3">
      <c r="A7" s="37"/>
      <c r="B7" s="66" t="s">
        <v>44</v>
      </c>
      <c r="C7" s="176">
        <f>SUM(C8)</f>
        <v>1</v>
      </c>
      <c r="D7" s="175">
        <f>AVERAGE(D8)</f>
        <v>8</v>
      </c>
      <c r="E7" s="175">
        <v>8</v>
      </c>
      <c r="F7" s="168"/>
      <c r="G7" s="167"/>
      <c r="H7" s="68"/>
      <c r="I7" s="175">
        <v>80.5</v>
      </c>
      <c r="J7" s="164"/>
      <c r="K7" s="22"/>
      <c r="M7" s="5"/>
      <c r="N7" s="3"/>
    </row>
    <row r="8" spans="1:14" ht="15" customHeight="1" thickBot="1" x14ac:dyDescent="0.3">
      <c r="A8" s="37">
        <v>1</v>
      </c>
      <c r="B8" s="172" t="s">
        <v>45</v>
      </c>
      <c r="C8" s="173">
        <v>1</v>
      </c>
      <c r="D8" s="68">
        <v>8</v>
      </c>
      <c r="E8" s="68">
        <v>8</v>
      </c>
      <c r="F8" s="168">
        <v>1</v>
      </c>
      <c r="G8" s="167"/>
      <c r="H8" s="68"/>
      <c r="I8" s="68">
        <v>80.5</v>
      </c>
      <c r="J8" s="164">
        <v>2</v>
      </c>
      <c r="K8" s="22">
        <f>J8+F8</f>
        <v>3</v>
      </c>
      <c r="M8" s="179"/>
      <c r="N8" s="3"/>
    </row>
    <row r="9" spans="1:14" ht="15" customHeight="1" x14ac:dyDescent="0.25">
      <c r="A9" s="10"/>
      <c r="B9" s="38" t="s">
        <v>39</v>
      </c>
      <c r="C9" s="38"/>
      <c r="D9" s="177">
        <f>$D$4</f>
        <v>8</v>
      </c>
      <c r="E9" s="38"/>
      <c r="F9" s="38"/>
      <c r="G9" s="38"/>
      <c r="H9" s="53">
        <f>$H$4</f>
        <v>80.5</v>
      </c>
      <c r="I9" s="38"/>
      <c r="J9" s="38"/>
      <c r="K9" s="10"/>
      <c r="M9" s="179"/>
      <c r="N9" s="3"/>
    </row>
    <row r="10" spans="1:14" x14ac:dyDescent="0.25">
      <c r="B10" s="39" t="s">
        <v>40</v>
      </c>
      <c r="C10" s="39"/>
      <c r="D10" s="178">
        <v>8</v>
      </c>
      <c r="E10" s="39"/>
      <c r="F10" s="39"/>
      <c r="G10" s="39"/>
      <c r="H10" s="174">
        <v>80.5</v>
      </c>
      <c r="I10" s="39"/>
      <c r="J10" s="39"/>
    </row>
  </sheetData>
  <mergeCells count="5">
    <mergeCell ref="K2:K3"/>
    <mergeCell ref="A2:A3"/>
    <mergeCell ref="B2:B3"/>
    <mergeCell ref="G2:J2"/>
    <mergeCell ref="C2:F2"/>
  </mergeCells>
  <conditionalFormatting sqref="H4:H10">
    <cfRule type="containsBlanks" dxfId="11" priority="4" stopIfTrue="1">
      <formula>LEN(TRIM(H4))=0</formula>
    </cfRule>
    <cfRule type="cellIs" dxfId="10" priority="5" stopIfTrue="1" operator="greaterThanOrEqual">
      <formula>75</formula>
    </cfRule>
    <cfRule type="cellIs" dxfId="9" priority="6" stopIfTrue="1" operator="lessThan">
      <formula>50</formula>
    </cfRule>
  </conditionalFormatting>
  <conditionalFormatting sqref="D4:D10">
    <cfRule type="cellIs" dxfId="8" priority="3" stopIfTrue="1" operator="lessThan">
      <formula>50</formula>
    </cfRule>
    <cfRule type="cellIs" dxfId="7" priority="2" stopIfTrue="1" operator="greaterThanOrEqual">
      <formula>75</formula>
    </cfRule>
    <cfRule type="containsBlanks" dxfId="6" priority="1" stopIfTrue="1">
      <formula>LEN(TRIM(D4))=0</formula>
    </cfRule>
  </conditionalFormatting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5.7109375" customWidth="1"/>
    <col min="3" max="3" width="29.5703125" customWidth="1"/>
    <col min="4" max="5" width="7.7109375" customWidth="1"/>
    <col min="6" max="6" width="15.7109375" customWidth="1"/>
    <col min="7" max="7" width="29.7109375" customWidth="1"/>
    <col min="8" max="9" width="7.7109375" customWidth="1"/>
    <col min="10" max="10" width="6.7109375" customWidth="1"/>
  </cols>
  <sheetData>
    <row r="1" spans="1:12" x14ac:dyDescent="0.25">
      <c r="K1" s="21"/>
      <c r="L1" s="3" t="s">
        <v>11</v>
      </c>
    </row>
    <row r="2" spans="1:12" ht="15.75" x14ac:dyDescent="0.25">
      <c r="G2" s="86" t="s">
        <v>15</v>
      </c>
      <c r="H2" s="86"/>
      <c r="I2" s="86"/>
      <c r="K2" s="12"/>
      <c r="L2" s="3" t="s">
        <v>12</v>
      </c>
    </row>
    <row r="3" spans="1:12" ht="15.75" thickBot="1" x14ac:dyDescent="0.3">
      <c r="K3" s="51"/>
      <c r="L3" s="3" t="s">
        <v>13</v>
      </c>
    </row>
    <row r="4" spans="1:12" ht="15.75" thickBot="1" x14ac:dyDescent="0.3">
      <c r="A4" s="81" t="s">
        <v>5</v>
      </c>
      <c r="B4" s="83">
        <v>2025</v>
      </c>
      <c r="C4" s="84"/>
      <c r="D4" s="84"/>
      <c r="E4" s="85"/>
      <c r="F4" s="83">
        <v>2023</v>
      </c>
      <c r="G4" s="84"/>
      <c r="H4" s="84"/>
      <c r="I4" s="85"/>
      <c r="K4" s="5"/>
      <c r="L4" s="3" t="s">
        <v>14</v>
      </c>
    </row>
    <row r="5" spans="1:12" ht="45" customHeight="1" thickBot="1" x14ac:dyDescent="0.3">
      <c r="A5" s="82"/>
      <c r="B5" s="58" t="s">
        <v>7</v>
      </c>
      <c r="C5" s="19" t="s">
        <v>23</v>
      </c>
      <c r="D5" s="19" t="s">
        <v>24</v>
      </c>
      <c r="E5" s="20" t="s">
        <v>25</v>
      </c>
      <c r="F5" s="58" t="s">
        <v>7</v>
      </c>
      <c r="G5" s="19" t="s">
        <v>23</v>
      </c>
      <c r="H5" s="19" t="s">
        <v>24</v>
      </c>
      <c r="I5" s="20" t="s">
        <v>25</v>
      </c>
    </row>
    <row r="6" spans="1:12" ht="16.5" customHeight="1" x14ac:dyDescent="0.25">
      <c r="A6" s="127">
        <v>1</v>
      </c>
      <c r="B6" s="129" t="s">
        <v>46</v>
      </c>
      <c r="C6" s="116" t="s">
        <v>45</v>
      </c>
      <c r="D6" s="130">
        <v>8</v>
      </c>
      <c r="E6" s="131">
        <v>8</v>
      </c>
      <c r="F6" s="123" t="s">
        <v>9</v>
      </c>
      <c r="G6" s="124" t="s">
        <v>41</v>
      </c>
      <c r="H6" s="125">
        <v>80.5</v>
      </c>
      <c r="I6" s="126">
        <v>80.5</v>
      </c>
    </row>
    <row r="7" spans="1:12" ht="16.5" customHeight="1" thickBot="1" x14ac:dyDescent="0.3">
      <c r="A7" s="128">
        <v>2</v>
      </c>
      <c r="B7" s="119" t="s">
        <v>9</v>
      </c>
      <c r="C7" s="120" t="s">
        <v>41</v>
      </c>
      <c r="D7" s="121">
        <v>8</v>
      </c>
      <c r="E7" s="122"/>
      <c r="F7" s="119"/>
      <c r="G7" s="120"/>
      <c r="H7" s="121"/>
      <c r="I7" s="122"/>
    </row>
    <row r="8" spans="1:12" x14ac:dyDescent="0.25">
      <c r="C8" s="8" t="s">
        <v>21</v>
      </c>
      <c r="E8" s="132">
        <f>AVERAGE(E6:E7)</f>
        <v>8</v>
      </c>
      <c r="G8" s="8"/>
      <c r="I8" s="34">
        <f>AVERAGE(I6:I7)</f>
        <v>80.5</v>
      </c>
    </row>
  </sheetData>
  <mergeCells count="4">
    <mergeCell ref="A4:A5"/>
    <mergeCell ref="F4:I4"/>
    <mergeCell ref="G2:I2"/>
    <mergeCell ref="B4:E4"/>
  </mergeCells>
  <conditionalFormatting sqref="I7">
    <cfRule type="cellIs" dxfId="45" priority="9" operator="lessThan">
      <formula>50</formula>
    </cfRule>
  </conditionalFormatting>
  <conditionalFormatting sqref="I7">
    <cfRule type="containsBlanks" dxfId="44" priority="7">
      <formula>LEN(TRIM(I7))=0</formula>
    </cfRule>
    <cfRule type="cellIs" dxfId="43" priority="8" operator="greaterThanOrEqual">
      <formula>75</formula>
    </cfRule>
  </conditionalFormatting>
  <conditionalFormatting sqref="E6:E7">
    <cfRule type="containsBlanks" dxfId="42" priority="5">
      <formula>LEN(TRIM(E6))=0</formula>
    </cfRule>
    <cfRule type="cellIs" dxfId="41" priority="6" operator="greaterThanOrEqual">
      <formula>75</formula>
    </cfRule>
    <cfRule type="cellIs" dxfId="40" priority="10" operator="lessThan">
      <formula>50</formula>
    </cfRule>
  </conditionalFormatting>
  <conditionalFormatting sqref="I6">
    <cfRule type="cellIs" dxfId="39" priority="3" operator="lessThan">
      <formula>50</formula>
    </cfRule>
  </conditionalFormatting>
  <conditionalFormatting sqref="I6">
    <cfRule type="containsBlanks" dxfId="38" priority="1">
      <formula>LEN(TRIM(I6))=0</formula>
    </cfRule>
    <cfRule type="cellIs" dxfId="37" priority="2" operator="greaterThanOrEqual">
      <formula>75</formula>
    </cfRule>
  </conditionalFormatting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5.7109375" customWidth="1"/>
    <col min="3" max="3" width="31.7109375" customWidth="1"/>
    <col min="4" max="4" width="6.5703125" customWidth="1"/>
    <col min="5" max="6" width="7.7109375" customWidth="1"/>
    <col min="7" max="7" width="6.5703125" customWidth="1"/>
    <col min="8" max="9" width="7.7109375" customWidth="1"/>
    <col min="10" max="11" width="6.7109375" customWidth="1"/>
    <col min="12" max="12" width="7.7109375" customWidth="1"/>
    <col min="13" max="13" width="5.7109375" customWidth="1"/>
  </cols>
  <sheetData>
    <row r="1" spans="1:15" x14ac:dyDescent="0.25">
      <c r="N1" s="11"/>
      <c r="O1" s="3" t="s">
        <v>11</v>
      </c>
    </row>
    <row r="2" spans="1:15" ht="15.75" x14ac:dyDescent="0.25">
      <c r="C2" s="6" t="s">
        <v>15</v>
      </c>
      <c r="D2" s="6"/>
      <c r="E2" s="6"/>
      <c r="F2" s="6"/>
      <c r="G2" s="6"/>
      <c r="H2" s="6"/>
      <c r="I2" s="6"/>
      <c r="J2" s="54"/>
      <c r="K2" s="40"/>
      <c r="N2" s="12"/>
      <c r="O2" s="3" t="s">
        <v>12</v>
      </c>
    </row>
    <row r="3" spans="1:15" ht="15.75" thickBot="1" x14ac:dyDescent="0.3">
      <c r="N3" s="4"/>
      <c r="O3" s="3" t="s">
        <v>13</v>
      </c>
    </row>
    <row r="4" spans="1:15" ht="16.5" customHeight="1" x14ac:dyDescent="0.25">
      <c r="A4" s="89" t="s">
        <v>5</v>
      </c>
      <c r="B4" s="91" t="s">
        <v>7</v>
      </c>
      <c r="C4" s="93" t="s">
        <v>0</v>
      </c>
      <c r="D4" s="95">
        <v>2025</v>
      </c>
      <c r="E4" s="96"/>
      <c r="F4" s="97"/>
      <c r="G4" s="95">
        <v>2023</v>
      </c>
      <c r="H4" s="96"/>
      <c r="I4" s="97"/>
      <c r="J4" s="98" t="s">
        <v>19</v>
      </c>
      <c r="K4" s="99"/>
      <c r="L4" s="87" t="s">
        <v>20</v>
      </c>
      <c r="N4" s="5"/>
      <c r="O4" s="3" t="s">
        <v>14</v>
      </c>
    </row>
    <row r="5" spans="1:15" ht="33.75" customHeight="1" thickBot="1" x14ac:dyDescent="0.3">
      <c r="A5" s="90"/>
      <c r="B5" s="92"/>
      <c r="C5" s="94"/>
      <c r="D5" s="13" t="s">
        <v>16</v>
      </c>
      <c r="E5" s="14" t="s">
        <v>17</v>
      </c>
      <c r="F5" s="15" t="s">
        <v>18</v>
      </c>
      <c r="G5" s="13" t="s">
        <v>16</v>
      </c>
      <c r="H5" s="14" t="s">
        <v>17</v>
      </c>
      <c r="I5" s="15" t="s">
        <v>18</v>
      </c>
      <c r="J5" s="16">
        <v>2025</v>
      </c>
      <c r="K5" s="67">
        <v>2023</v>
      </c>
      <c r="L5" s="88"/>
    </row>
    <row r="6" spans="1:15" ht="18" customHeight="1" x14ac:dyDescent="0.25">
      <c r="A6" s="133">
        <v>1</v>
      </c>
      <c r="B6" s="134" t="s">
        <v>46</v>
      </c>
      <c r="C6" s="135" t="s">
        <v>45</v>
      </c>
      <c r="D6" s="147">
        <v>1</v>
      </c>
      <c r="E6" s="151">
        <v>8</v>
      </c>
      <c r="F6" s="152">
        <v>8</v>
      </c>
      <c r="G6" s="136"/>
      <c r="H6" s="137"/>
      <c r="I6" s="138"/>
      <c r="J6" s="153">
        <v>1</v>
      </c>
      <c r="K6" s="154">
        <v>2</v>
      </c>
      <c r="L6" s="155">
        <f>SUM(J6:K6)</f>
        <v>3</v>
      </c>
    </row>
    <row r="7" spans="1:15" ht="15" customHeight="1" thickBot="1" x14ac:dyDescent="0.3">
      <c r="A7" s="139">
        <v>2</v>
      </c>
      <c r="B7" s="119" t="s">
        <v>9</v>
      </c>
      <c r="C7" s="140" t="s">
        <v>41</v>
      </c>
      <c r="D7" s="148"/>
      <c r="E7" s="149"/>
      <c r="F7" s="150">
        <v>8</v>
      </c>
      <c r="G7" s="141">
        <v>2</v>
      </c>
      <c r="H7" s="142">
        <v>80.5</v>
      </c>
      <c r="I7" s="143">
        <v>80.5</v>
      </c>
      <c r="J7" s="144">
        <v>2</v>
      </c>
      <c r="K7" s="145">
        <v>1</v>
      </c>
      <c r="L7" s="146">
        <f>SUM(J7:K7)</f>
        <v>3</v>
      </c>
    </row>
    <row r="8" spans="1:15" x14ac:dyDescent="0.25">
      <c r="C8" s="8" t="s">
        <v>21</v>
      </c>
      <c r="D8" s="8"/>
      <c r="E8" s="18">
        <f>AVERAGE(E6:E7)</f>
        <v>8</v>
      </c>
      <c r="F8" s="8"/>
      <c r="G8" s="8"/>
      <c r="H8" s="18">
        <f>AVERAGE(H7:H7)</f>
        <v>80.5</v>
      </c>
    </row>
    <row r="9" spans="1:15" x14ac:dyDescent="0.25">
      <c r="C9" s="9" t="s">
        <v>22</v>
      </c>
      <c r="D9" s="9"/>
      <c r="E9" s="36">
        <v>8</v>
      </c>
      <c r="F9" s="9"/>
      <c r="G9" s="9"/>
      <c r="H9" s="36">
        <v>80.5</v>
      </c>
    </row>
  </sheetData>
  <mergeCells count="7">
    <mergeCell ref="L4:L5"/>
    <mergeCell ref="A4:A5"/>
    <mergeCell ref="B4:B5"/>
    <mergeCell ref="C4:C5"/>
    <mergeCell ref="G4:I4"/>
    <mergeCell ref="J4:K4"/>
    <mergeCell ref="D4:F4"/>
  </mergeCells>
  <conditionalFormatting sqref="H7:H9">
    <cfRule type="containsBlanks" dxfId="36" priority="154" stopIfTrue="1">
      <formula>LEN(TRIM(H7))=0</formula>
    </cfRule>
    <cfRule type="cellIs" dxfId="35" priority="155" stopIfTrue="1" operator="greaterThanOrEqual">
      <formula>75</formula>
    </cfRule>
    <cfRule type="cellIs" dxfId="34" priority="156" stopIfTrue="1" operator="lessThan">
      <formula>50</formula>
    </cfRule>
  </conditionalFormatting>
  <conditionalFormatting sqref="E6:E9">
    <cfRule type="containsBlanks" dxfId="33" priority="1" stopIfTrue="1">
      <formula>LEN(TRIM(E6))=0</formula>
    </cfRule>
    <cfRule type="cellIs" dxfId="32" priority="2" stopIfTrue="1" operator="greaterThanOrEqual">
      <formula>75</formula>
    </cfRule>
    <cfRule type="cellIs" dxfId="31" priority="3" stopIfTrue="1" operator="lessThan">
      <formula>50</formula>
    </cfRule>
  </conditionalFormatting>
  <pageMargins left="0.7" right="0.7" top="0.75" bottom="0.75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90" zoomScaleNormal="90" workbookViewId="0">
      <selection activeCell="C4" sqref="C4:C5"/>
    </sheetView>
  </sheetViews>
  <sheetFormatPr defaultRowHeight="15" x14ac:dyDescent="0.25"/>
  <cols>
    <col min="1" max="1" width="5.7109375" customWidth="1"/>
    <col min="2" max="2" width="15.7109375" style="1" customWidth="1"/>
    <col min="3" max="3" width="25.5703125" style="1" customWidth="1"/>
    <col min="4" max="5" width="8.7109375" style="1" customWidth="1"/>
    <col min="6" max="6" width="6.5703125" customWidth="1"/>
  </cols>
  <sheetData>
    <row r="1" spans="1:8" x14ac:dyDescent="0.25">
      <c r="G1" s="11"/>
      <c r="H1" s="3" t="s">
        <v>11</v>
      </c>
    </row>
    <row r="2" spans="1:8" ht="15.75" x14ac:dyDescent="0.25">
      <c r="B2" s="86" t="s">
        <v>31</v>
      </c>
      <c r="C2" s="86"/>
      <c r="D2" s="86"/>
      <c r="E2" s="7">
        <v>2025</v>
      </c>
      <c r="G2" s="12"/>
      <c r="H2" s="3" t="s">
        <v>12</v>
      </c>
    </row>
    <row r="3" spans="1:8" ht="16.5" thickBot="1" x14ac:dyDescent="0.3">
      <c r="C3" s="6"/>
      <c r="G3" s="51"/>
      <c r="H3" s="3" t="s">
        <v>13</v>
      </c>
    </row>
    <row r="4" spans="1:8" ht="15" customHeight="1" x14ac:dyDescent="0.25">
      <c r="A4" s="74" t="s">
        <v>5</v>
      </c>
      <c r="B4" s="105" t="s">
        <v>7</v>
      </c>
      <c r="C4" s="105" t="s">
        <v>0</v>
      </c>
      <c r="D4" s="107" t="s">
        <v>1</v>
      </c>
      <c r="E4" s="100" t="s">
        <v>3</v>
      </c>
      <c r="G4" s="5"/>
      <c r="H4" s="3" t="s">
        <v>14</v>
      </c>
    </row>
    <row r="5" spans="1:8" ht="27" customHeight="1" thickBot="1" x14ac:dyDescent="0.3">
      <c r="A5" s="104"/>
      <c r="B5" s="106" t="s">
        <v>8</v>
      </c>
      <c r="C5" s="106"/>
      <c r="D5" s="108"/>
      <c r="E5" s="101"/>
    </row>
    <row r="6" spans="1:8" ht="15" customHeight="1" thickBot="1" x14ac:dyDescent="0.3">
      <c r="A6" s="23"/>
      <c r="B6" s="102" t="s">
        <v>30</v>
      </c>
      <c r="C6" s="103"/>
      <c r="D6" s="59">
        <f>SUM(D7)</f>
        <v>1</v>
      </c>
      <c r="E6" s="61">
        <f>AVERAGE(E7:E7)</f>
        <v>8</v>
      </c>
    </row>
    <row r="7" spans="1:8" ht="15" customHeight="1" thickBot="1" x14ac:dyDescent="0.3">
      <c r="A7" s="42">
        <v>1</v>
      </c>
      <c r="B7" s="117" t="s">
        <v>46</v>
      </c>
      <c r="C7" s="118" t="s">
        <v>45</v>
      </c>
      <c r="D7" s="63">
        <v>1</v>
      </c>
      <c r="E7" s="64">
        <v>8</v>
      </c>
    </row>
    <row r="8" spans="1:8" ht="15" customHeight="1" x14ac:dyDescent="0.25">
      <c r="A8" s="2"/>
      <c r="B8" s="30"/>
      <c r="C8" s="31"/>
      <c r="D8" s="32" t="s">
        <v>34</v>
      </c>
      <c r="E8" s="62">
        <f>AVERAGE(E7:E7)</f>
        <v>8</v>
      </c>
    </row>
    <row r="9" spans="1:8" ht="15" customHeight="1" x14ac:dyDescent="0.25">
      <c r="D9" s="17" t="s">
        <v>10</v>
      </c>
      <c r="E9" s="35">
        <v>8</v>
      </c>
    </row>
  </sheetData>
  <mergeCells count="7">
    <mergeCell ref="B2:D2"/>
    <mergeCell ref="E4:E5"/>
    <mergeCell ref="B6:C6"/>
    <mergeCell ref="A4:A5"/>
    <mergeCell ref="B4:B5"/>
    <mergeCell ref="C4:C5"/>
    <mergeCell ref="D4:D5"/>
  </mergeCells>
  <conditionalFormatting sqref="E6:E9">
    <cfRule type="cellIs" dxfId="30" priority="97" stopIfTrue="1" operator="lessThan">
      <formula>50</formula>
    </cfRule>
    <cfRule type="cellIs" dxfId="29" priority="98" stopIfTrue="1" operator="greaterThanOrEqual">
      <formula>75</formula>
    </cfRule>
  </conditionalFormatting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90" zoomScaleNormal="90" workbookViewId="0">
      <selection activeCell="C4" sqref="C4:C5"/>
    </sheetView>
  </sheetViews>
  <sheetFormatPr defaultRowHeight="15" x14ac:dyDescent="0.25"/>
  <cols>
    <col min="1" max="1" width="4.7109375" customWidth="1"/>
    <col min="2" max="2" width="9.7109375" style="1" customWidth="1"/>
    <col min="3" max="3" width="27.85546875" style="1" customWidth="1"/>
    <col min="4" max="4" width="8.7109375" style="1" customWidth="1"/>
    <col min="5" max="9" width="6.7109375" style="1" customWidth="1"/>
    <col min="10" max="10" width="9.28515625" style="1" customWidth="1"/>
  </cols>
  <sheetData>
    <row r="1" spans="1:13" x14ac:dyDescent="0.25">
      <c r="L1" s="11"/>
      <c r="M1" s="3" t="s">
        <v>11</v>
      </c>
    </row>
    <row r="2" spans="1:13" ht="15.75" x14ac:dyDescent="0.25">
      <c r="C2" s="86" t="s">
        <v>31</v>
      </c>
      <c r="D2" s="86"/>
      <c r="E2" s="86"/>
      <c r="F2" s="86"/>
      <c r="G2" s="86"/>
      <c r="J2" s="7">
        <v>2025</v>
      </c>
      <c r="L2" s="12"/>
      <c r="M2" s="3" t="s">
        <v>12</v>
      </c>
    </row>
    <row r="3" spans="1:13" ht="16.5" thickBot="1" x14ac:dyDescent="0.3">
      <c r="C3" s="6"/>
      <c r="L3" s="51"/>
      <c r="M3" s="3" t="s">
        <v>13</v>
      </c>
    </row>
    <row r="4" spans="1:13" ht="15" customHeight="1" x14ac:dyDescent="0.25">
      <c r="A4" s="74" t="s">
        <v>5</v>
      </c>
      <c r="B4" s="105" t="s">
        <v>6</v>
      </c>
      <c r="C4" s="105" t="s">
        <v>0</v>
      </c>
      <c r="D4" s="107" t="s">
        <v>1</v>
      </c>
      <c r="E4" s="113" t="s">
        <v>42</v>
      </c>
      <c r="F4" s="114"/>
      <c r="G4" s="114"/>
      <c r="H4" s="114"/>
      <c r="I4" s="115"/>
      <c r="J4" s="100" t="s">
        <v>33</v>
      </c>
      <c r="L4" s="5"/>
      <c r="M4" s="3" t="s">
        <v>14</v>
      </c>
    </row>
    <row r="5" spans="1:13" ht="27" customHeight="1" thickBot="1" x14ac:dyDescent="0.3">
      <c r="A5" s="104"/>
      <c r="B5" s="106" t="s">
        <v>8</v>
      </c>
      <c r="C5" s="106"/>
      <c r="D5" s="108"/>
      <c r="E5" s="41" t="s">
        <v>2</v>
      </c>
      <c r="F5" s="41" t="s">
        <v>29</v>
      </c>
      <c r="G5" s="41" t="s">
        <v>43</v>
      </c>
      <c r="H5" s="50" t="s">
        <v>4</v>
      </c>
      <c r="I5" s="50">
        <v>100</v>
      </c>
      <c r="J5" s="101"/>
    </row>
    <row r="6" spans="1:13" ht="15" customHeight="1" thickBot="1" x14ac:dyDescent="0.3">
      <c r="A6" s="23"/>
      <c r="B6" s="102" t="s">
        <v>30</v>
      </c>
      <c r="C6" s="103"/>
      <c r="D6" s="59">
        <f>D7</f>
        <v>1</v>
      </c>
      <c r="E6" s="59">
        <f>E7</f>
        <v>1</v>
      </c>
      <c r="F6" s="59">
        <f t="shared" ref="F6:I6" si="0">F7</f>
        <v>0</v>
      </c>
      <c r="G6" s="59">
        <f t="shared" si="0"/>
        <v>0</v>
      </c>
      <c r="H6" s="60">
        <f t="shared" si="0"/>
        <v>0</v>
      </c>
      <c r="I6" s="60">
        <f t="shared" si="0"/>
        <v>0</v>
      </c>
      <c r="J6" s="61">
        <v>8</v>
      </c>
    </row>
    <row r="7" spans="1:13" ht="15" customHeight="1" thickBot="1" x14ac:dyDescent="0.3">
      <c r="A7" s="42"/>
      <c r="B7" s="111" t="s">
        <v>44</v>
      </c>
      <c r="C7" s="112"/>
      <c r="D7" s="43">
        <f t="shared" ref="D7:I7" si="1">SUM(D8:D8)</f>
        <v>1</v>
      </c>
      <c r="E7" s="43">
        <f t="shared" si="1"/>
        <v>1</v>
      </c>
      <c r="F7" s="43">
        <f t="shared" si="1"/>
        <v>0</v>
      </c>
      <c r="G7" s="43">
        <f t="shared" si="1"/>
        <v>0</v>
      </c>
      <c r="H7" s="44">
        <f t="shared" si="1"/>
        <v>0</v>
      </c>
      <c r="I7" s="44">
        <f t="shared" si="1"/>
        <v>0</v>
      </c>
      <c r="J7" s="45">
        <f>AVERAGE(J8:J8)</f>
        <v>8</v>
      </c>
    </row>
    <row r="8" spans="1:13" ht="15" customHeight="1" x14ac:dyDescent="0.25">
      <c r="A8" s="46">
        <v>1</v>
      </c>
      <c r="B8" s="49">
        <v>61500</v>
      </c>
      <c r="C8" s="116" t="s">
        <v>45</v>
      </c>
      <c r="D8" s="47">
        <v>1</v>
      </c>
      <c r="E8" s="47">
        <v>1</v>
      </c>
      <c r="F8" s="47"/>
      <c r="G8" s="47"/>
      <c r="H8" s="48"/>
      <c r="I8" s="48"/>
      <c r="J8" s="52">
        <v>8</v>
      </c>
    </row>
    <row r="9" spans="1:13" ht="15" customHeight="1" x14ac:dyDescent="0.25">
      <c r="D9" s="109" t="s">
        <v>32</v>
      </c>
      <c r="E9" s="109"/>
      <c r="F9" s="109"/>
      <c r="G9" s="109"/>
      <c r="H9" s="109"/>
      <c r="I9" s="110"/>
      <c r="J9" s="33">
        <f>AVERAGE(J8:J8)</f>
        <v>8</v>
      </c>
    </row>
  </sheetData>
  <mergeCells count="10">
    <mergeCell ref="C2:G2"/>
    <mergeCell ref="J4:J5"/>
    <mergeCell ref="B6:C6"/>
    <mergeCell ref="E4:I4"/>
    <mergeCell ref="A4:A5"/>
    <mergeCell ref="D9:I9"/>
    <mergeCell ref="B4:B5"/>
    <mergeCell ref="C4:C5"/>
    <mergeCell ref="D4:D5"/>
    <mergeCell ref="B7:C7"/>
  </mergeCells>
  <conditionalFormatting sqref="J6:J9">
    <cfRule type="cellIs" dxfId="28" priority="1" stopIfTrue="1" operator="lessThan">
      <formula>50</formula>
    </cfRule>
    <cfRule type="cellIs" dxfId="27" priority="94" operator="greaterThanOrEqual">
      <formula>75</formula>
    </cfRule>
  </conditionalFormatting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Франц.-11 диаграмма по районам</vt:lpstr>
      <vt:lpstr>Рейтинги 2023-2025</vt:lpstr>
      <vt:lpstr>Рейтинг по сумме мест</vt:lpstr>
      <vt:lpstr>Франц. язык-11 2025 Итоги</vt:lpstr>
      <vt:lpstr>Франц. язык-11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Safronova</dc:creator>
  <cp:lastModifiedBy>User</cp:lastModifiedBy>
  <cp:lastPrinted>2018-09-10T07:06:18Z</cp:lastPrinted>
  <dcterms:created xsi:type="dcterms:W3CDTF">2017-11-24T03:16:23Z</dcterms:created>
  <dcterms:modified xsi:type="dcterms:W3CDTF">2025-08-08T10:42:40Z</dcterms:modified>
</cp:coreProperties>
</file>