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0160" windowHeight="7950" tabRatio="559"/>
  </bookViews>
  <sheets>
    <sheet name="Физика-11 диаграмма по районам" sheetId="13" r:id="rId1"/>
    <sheet name="Физика-11 диаграмма" sheetId="18" r:id="rId2"/>
    <sheet name="Рейтинги 2021-2025" sheetId="15" r:id="rId3"/>
    <sheet name="Рейтинг по сумме мест" sheetId="8" r:id="rId4"/>
    <sheet name="Физика-11 2025 Итоги" sheetId="17" r:id="rId5"/>
    <sheet name="Физика-11 2025 расклад" sheetId="7" r:id="rId6"/>
  </sheets>
  <externalReferences>
    <externalReference r:id="rId7"/>
  </externalReferences>
  <definedNames>
    <definedName name="_xlnm._FilterDatabase" localSheetId="5" hidden="1">'Физика-11 2025 расклад'!$A$4:$J$113</definedName>
    <definedName name="_xlnm._FilterDatabase" localSheetId="0" hidden="1">'Физика-11 диаграмма по районам'!#REF!</definedName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W118" i="13" l="1"/>
  <c r="W117" i="13"/>
  <c r="W116" i="13"/>
  <c r="W115" i="13"/>
  <c r="W114" i="13"/>
  <c r="W113" i="13"/>
  <c r="W112" i="13"/>
  <c r="W111" i="13"/>
  <c r="W109" i="13"/>
  <c r="W108" i="13"/>
  <c r="W107" i="13"/>
  <c r="W106" i="13"/>
  <c r="W105" i="13"/>
  <c r="W104" i="13"/>
  <c r="W103" i="13"/>
  <c r="W102" i="13"/>
  <c r="W101" i="13"/>
  <c r="W100" i="13"/>
  <c r="W99" i="13"/>
  <c r="W98" i="13"/>
  <c r="W97" i="13"/>
  <c r="W96" i="13"/>
  <c r="W95" i="13"/>
  <c r="W94" i="13"/>
  <c r="W93" i="13"/>
  <c r="W92" i="13"/>
  <c r="W91" i="13"/>
  <c r="W90" i="13"/>
  <c r="W89" i="13"/>
  <c r="W88" i="13"/>
  <c r="W87" i="13"/>
  <c r="W86" i="13"/>
  <c r="W85" i="13"/>
  <c r="W84" i="13"/>
  <c r="W83" i="13"/>
  <c r="W82" i="13"/>
  <c r="W81" i="13"/>
  <c r="W80" i="13"/>
  <c r="W78" i="13"/>
  <c r="W77" i="13"/>
  <c r="W76" i="13"/>
  <c r="W75" i="13"/>
  <c r="W74" i="13"/>
  <c r="W73" i="13"/>
  <c r="W72" i="13"/>
  <c r="W71" i="13"/>
  <c r="W70" i="13"/>
  <c r="W69" i="13"/>
  <c r="W68" i="13"/>
  <c r="W67" i="13"/>
  <c r="W66" i="13"/>
  <c r="W65" i="13"/>
  <c r="W63" i="13"/>
  <c r="W62" i="13"/>
  <c r="W61" i="13"/>
  <c r="W60" i="13"/>
  <c r="W59" i="13"/>
  <c r="W58" i="13"/>
  <c r="W57" i="13"/>
  <c r="W56" i="13"/>
  <c r="W55" i="13"/>
  <c r="W54" i="13"/>
  <c r="W53" i="13"/>
  <c r="W52" i="13"/>
  <c r="W51" i="13"/>
  <c r="W50" i="13"/>
  <c r="W49" i="13"/>
  <c r="W48" i="13"/>
  <c r="W47" i="13"/>
  <c r="W46" i="13"/>
  <c r="W45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W31" i="13"/>
  <c r="W30" i="13"/>
  <c r="W29" i="13"/>
  <c r="W28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3" i="13"/>
  <c r="W12" i="13"/>
  <c r="W11" i="13"/>
  <c r="W10" i="13"/>
  <c r="W9" i="13"/>
  <c r="W8" i="13"/>
  <c r="W7" i="13"/>
  <c r="W6" i="13"/>
  <c r="D119" i="13"/>
  <c r="D110" i="13"/>
  <c r="C110" i="13"/>
  <c r="D79" i="13"/>
  <c r="C79" i="13"/>
  <c r="D64" i="13"/>
  <c r="C64" i="13"/>
  <c r="D44" i="13"/>
  <c r="C44" i="13"/>
  <c r="D27" i="13"/>
  <c r="C27" i="13"/>
  <c r="D14" i="13"/>
  <c r="C14" i="13"/>
  <c r="D5" i="13"/>
  <c r="C5" i="13"/>
  <c r="D4" i="13"/>
  <c r="C4" i="13"/>
  <c r="W62" i="18"/>
  <c r="C64" i="18"/>
  <c r="D64" i="18"/>
  <c r="G64" i="18"/>
  <c r="H64" i="18"/>
  <c r="K64" i="18"/>
  <c r="L64" i="18"/>
  <c r="O64" i="18"/>
  <c r="P64" i="18"/>
  <c r="S64" i="18"/>
  <c r="T64" i="18"/>
  <c r="W118" i="18"/>
  <c r="W117" i="18"/>
  <c r="W116" i="18"/>
  <c r="W115" i="18"/>
  <c r="W114" i="18"/>
  <c r="W113" i="18"/>
  <c r="W112" i="18"/>
  <c r="W111" i="18"/>
  <c r="W109" i="18"/>
  <c r="W108" i="18"/>
  <c r="W107" i="18"/>
  <c r="W106" i="18"/>
  <c r="W105" i="18"/>
  <c r="W104" i="18"/>
  <c r="W103" i="18"/>
  <c r="W102" i="18"/>
  <c r="W101" i="18"/>
  <c r="W100" i="18"/>
  <c r="W99" i="18"/>
  <c r="W98" i="18"/>
  <c r="W97" i="18"/>
  <c r="W96" i="18"/>
  <c r="W95" i="18"/>
  <c r="W94" i="18"/>
  <c r="W93" i="18"/>
  <c r="W92" i="18"/>
  <c r="W91" i="18"/>
  <c r="W90" i="18"/>
  <c r="W89" i="18"/>
  <c r="W88" i="18"/>
  <c r="W87" i="18"/>
  <c r="W86" i="18"/>
  <c r="W85" i="18"/>
  <c r="W84" i="18"/>
  <c r="W83" i="18"/>
  <c r="W82" i="18"/>
  <c r="W81" i="18"/>
  <c r="W80" i="18"/>
  <c r="W78" i="18"/>
  <c r="W77" i="18"/>
  <c r="W76" i="18"/>
  <c r="W75" i="18"/>
  <c r="W74" i="18"/>
  <c r="W73" i="18"/>
  <c r="W72" i="18"/>
  <c r="W71" i="18"/>
  <c r="W70" i="18"/>
  <c r="W69" i="18"/>
  <c r="W68" i="18"/>
  <c r="W67" i="18"/>
  <c r="W66" i="18"/>
  <c r="W65" i="18"/>
  <c r="W63" i="18"/>
  <c r="W61" i="18"/>
  <c r="W60" i="18"/>
  <c r="W59" i="18"/>
  <c r="W58" i="18"/>
  <c r="W57" i="18"/>
  <c r="W56" i="18"/>
  <c r="W55" i="18"/>
  <c r="W54" i="18"/>
  <c r="W53" i="18"/>
  <c r="W52" i="18"/>
  <c r="W51" i="18"/>
  <c r="W50" i="18"/>
  <c r="W49" i="18"/>
  <c r="W48" i="18"/>
  <c r="W47" i="18"/>
  <c r="W46" i="18"/>
  <c r="W45" i="18"/>
  <c r="W43" i="18"/>
  <c r="W42" i="18"/>
  <c r="W41" i="18"/>
  <c r="W40" i="18"/>
  <c r="W39" i="18"/>
  <c r="W38" i="18"/>
  <c r="W37" i="18"/>
  <c r="W36" i="18"/>
  <c r="W35" i="18"/>
  <c r="W34" i="18"/>
  <c r="W33" i="18"/>
  <c r="W32" i="18"/>
  <c r="W31" i="18"/>
  <c r="W30" i="18"/>
  <c r="W29" i="18"/>
  <c r="W28" i="18"/>
  <c r="W26" i="18"/>
  <c r="W25" i="18"/>
  <c r="W24" i="18"/>
  <c r="W23" i="18"/>
  <c r="W22" i="18"/>
  <c r="W21" i="18"/>
  <c r="W20" i="18"/>
  <c r="W19" i="18"/>
  <c r="W18" i="18"/>
  <c r="W17" i="18"/>
  <c r="W16" i="18"/>
  <c r="W15" i="18"/>
  <c r="W13" i="18"/>
  <c r="W12" i="18"/>
  <c r="W11" i="18"/>
  <c r="W10" i="18"/>
  <c r="W9" i="18"/>
  <c r="W8" i="18"/>
  <c r="W7" i="18"/>
  <c r="W6" i="18"/>
  <c r="D119" i="18"/>
  <c r="D110" i="18"/>
  <c r="C110" i="18"/>
  <c r="D79" i="18"/>
  <c r="C79" i="18"/>
  <c r="D44" i="18"/>
  <c r="C44" i="18"/>
  <c r="D27" i="18"/>
  <c r="C27" i="18"/>
  <c r="D14" i="18"/>
  <c r="C14" i="18"/>
  <c r="D5" i="18"/>
  <c r="C5" i="18"/>
  <c r="D4" i="18"/>
  <c r="C4" i="18"/>
  <c r="X112" i="8"/>
  <c r="E113" i="8"/>
  <c r="X104" i="8"/>
  <c r="X105" i="8"/>
  <c r="X111" i="8"/>
  <c r="X107" i="8"/>
  <c r="X109" i="8"/>
  <c r="X110" i="8"/>
  <c r="X108" i="8"/>
  <c r="X106" i="8"/>
  <c r="X103" i="8"/>
  <c r="X100" i="8"/>
  <c r="X99" i="8"/>
  <c r="X98" i="8"/>
  <c r="X101" i="8"/>
  <c r="X97" i="8"/>
  <c r="X102" i="8"/>
  <c r="X93" i="8"/>
  <c r="X84" i="8"/>
  <c r="X91" i="8"/>
  <c r="X88" i="8"/>
  <c r="X69" i="8"/>
  <c r="X87" i="8"/>
  <c r="X86" i="8"/>
  <c r="X94" i="8"/>
  <c r="X96" i="8"/>
  <c r="X70" i="8"/>
  <c r="X83" i="8"/>
  <c r="X95" i="8"/>
  <c r="X92" i="8"/>
  <c r="X85" i="8"/>
  <c r="X90" i="8"/>
  <c r="X79" i="8"/>
  <c r="X65" i="8"/>
  <c r="X89" i="8"/>
  <c r="X81" i="8"/>
  <c r="X72" i="8"/>
  <c r="X82" i="8"/>
  <c r="X77" i="8"/>
  <c r="X64" i="8"/>
  <c r="X66" i="8"/>
  <c r="X60" i="8"/>
  <c r="X73" i="8"/>
  <c r="X74" i="8"/>
  <c r="X55" i="8"/>
  <c r="X52" i="8"/>
  <c r="X80" i="8"/>
  <c r="X61" i="8"/>
  <c r="X75" i="8"/>
  <c r="X76" i="8"/>
  <c r="X78" i="8"/>
  <c r="X71" i="8"/>
  <c r="X68" i="8"/>
  <c r="X54" i="8"/>
  <c r="X62" i="8"/>
  <c r="X46" i="8"/>
  <c r="X44" i="8"/>
  <c r="X45" i="8"/>
  <c r="X51" i="8"/>
  <c r="X63" i="8"/>
  <c r="X53" i="8"/>
  <c r="X58" i="8"/>
  <c r="X67" i="8"/>
  <c r="X57" i="8"/>
  <c r="X59" i="8"/>
  <c r="X39" i="8"/>
  <c r="X56" i="8"/>
  <c r="X48" i="8"/>
  <c r="X50" i="8"/>
  <c r="X43" i="8"/>
  <c r="X47" i="8"/>
  <c r="X49" i="8"/>
  <c r="X42" i="8"/>
  <c r="X37" i="8"/>
  <c r="X40" i="8"/>
  <c r="X29" i="8"/>
  <c r="X35" i="8"/>
  <c r="X33" i="8"/>
  <c r="X38" i="8"/>
  <c r="X32" i="8"/>
  <c r="X27" i="8"/>
  <c r="X36" i="8"/>
  <c r="X31" i="8"/>
  <c r="X20" i="8"/>
  <c r="X30" i="8"/>
  <c r="X24" i="8"/>
  <c r="X25" i="8"/>
  <c r="X22" i="8"/>
  <c r="X28" i="8"/>
  <c r="X41" i="8"/>
  <c r="X21" i="8"/>
  <c r="X34" i="8"/>
  <c r="X16" i="8"/>
  <c r="X23" i="8"/>
  <c r="X19" i="8"/>
  <c r="X18" i="8"/>
  <c r="X17" i="8"/>
  <c r="X26" i="8"/>
  <c r="X11" i="8"/>
  <c r="X10" i="8"/>
  <c r="X14" i="8"/>
  <c r="X13" i="8"/>
  <c r="X15" i="8"/>
  <c r="X8" i="8"/>
  <c r="X9" i="8"/>
  <c r="X6" i="8"/>
  <c r="X7" i="8"/>
  <c r="X12" i="8"/>
  <c r="E6" i="17" l="1"/>
  <c r="J114" i="7"/>
  <c r="E113" i="15"/>
  <c r="H119" i="13" l="1"/>
  <c r="H110" i="13"/>
  <c r="G110" i="13"/>
  <c r="H79" i="13"/>
  <c r="G79" i="13"/>
  <c r="H64" i="13"/>
  <c r="G64" i="13"/>
  <c r="H44" i="13"/>
  <c r="G44" i="13"/>
  <c r="H27" i="13"/>
  <c r="G27" i="13"/>
  <c r="H14" i="13"/>
  <c r="G14" i="13"/>
  <c r="H5" i="13"/>
  <c r="G5" i="13"/>
  <c r="H4" i="13"/>
  <c r="H119" i="18"/>
  <c r="H110" i="18"/>
  <c r="G110" i="18"/>
  <c r="H79" i="18"/>
  <c r="G79" i="18"/>
  <c r="H44" i="18"/>
  <c r="G44" i="18"/>
  <c r="H27" i="18"/>
  <c r="G27" i="18"/>
  <c r="H14" i="18"/>
  <c r="G14" i="18"/>
  <c r="H5" i="18"/>
  <c r="G5" i="18"/>
  <c r="H4" i="18"/>
  <c r="H113" i="8"/>
  <c r="Q113" i="8"/>
  <c r="N113" i="8"/>
  <c r="K113" i="8"/>
  <c r="E104" i="17"/>
  <c r="I113" i="15"/>
  <c r="G4" i="13" l="1"/>
  <c r="G4" i="18"/>
  <c r="D75" i="7"/>
  <c r="E75" i="7"/>
  <c r="F75" i="7"/>
  <c r="G75" i="7"/>
  <c r="H75" i="7"/>
  <c r="I75" i="7"/>
  <c r="J75" i="7"/>
  <c r="D42" i="7"/>
  <c r="J16" i="7"/>
  <c r="I16" i="7"/>
  <c r="H16" i="7"/>
  <c r="G16" i="7"/>
  <c r="F16" i="7"/>
  <c r="E16" i="7"/>
  <c r="D16" i="7"/>
  <c r="D27" i="7"/>
  <c r="E27" i="7"/>
  <c r="F27" i="7"/>
  <c r="G27" i="7"/>
  <c r="H27" i="7"/>
  <c r="I27" i="7"/>
  <c r="L119" i="13" l="1"/>
  <c r="L110" i="13"/>
  <c r="P119" i="13" l="1"/>
  <c r="P110" i="13"/>
  <c r="O110" i="13"/>
  <c r="P79" i="13"/>
  <c r="O79" i="13"/>
  <c r="P64" i="13"/>
  <c r="O64" i="13"/>
  <c r="P44" i="13"/>
  <c r="O44" i="13"/>
  <c r="O4" i="13" s="1"/>
  <c r="P27" i="13"/>
  <c r="O27" i="13"/>
  <c r="P14" i="13"/>
  <c r="O14" i="13"/>
  <c r="P5" i="13"/>
  <c r="O5" i="13"/>
  <c r="P4" i="13"/>
  <c r="K110" i="13"/>
  <c r="L79" i="13"/>
  <c r="K79" i="13"/>
  <c r="L64" i="13"/>
  <c r="K64" i="13"/>
  <c r="L44" i="13"/>
  <c r="K44" i="13"/>
  <c r="L27" i="13"/>
  <c r="K27" i="13"/>
  <c r="L14" i="13"/>
  <c r="K14" i="13"/>
  <c r="L5" i="13"/>
  <c r="K5" i="13"/>
  <c r="L4" i="13"/>
  <c r="K4" i="13"/>
  <c r="P119" i="18"/>
  <c r="P110" i="18"/>
  <c r="O110" i="18"/>
  <c r="P79" i="18"/>
  <c r="O79" i="18"/>
  <c r="P44" i="18"/>
  <c r="O44" i="18"/>
  <c r="O4" i="18" s="1"/>
  <c r="P27" i="18"/>
  <c r="O27" i="18"/>
  <c r="P14" i="18"/>
  <c r="O14" i="18"/>
  <c r="P5" i="18"/>
  <c r="O5" i="18"/>
  <c r="P4" i="18"/>
  <c r="L119" i="18"/>
  <c r="L110" i="18"/>
  <c r="K110" i="18"/>
  <c r="L79" i="18"/>
  <c r="K79" i="18"/>
  <c r="L44" i="18"/>
  <c r="K44" i="18"/>
  <c r="L27" i="18"/>
  <c r="K27" i="18"/>
  <c r="L14" i="18"/>
  <c r="K14" i="18"/>
  <c r="L5" i="18"/>
  <c r="K5" i="18"/>
  <c r="L4" i="18"/>
  <c r="K4" i="18"/>
  <c r="M113" i="15"/>
  <c r="Q113" i="15"/>
  <c r="U113" i="15"/>
  <c r="J61" i="7" l="1"/>
  <c r="T119" i="13" l="1"/>
  <c r="T4" i="13"/>
  <c r="T119" i="18"/>
  <c r="T4" i="18"/>
  <c r="E42" i="7" l="1"/>
  <c r="F42" i="7"/>
  <c r="G42" i="7"/>
  <c r="H42" i="7"/>
  <c r="I42" i="7"/>
  <c r="T110" i="13" l="1"/>
  <c r="S110" i="13"/>
  <c r="T79" i="13"/>
  <c r="S79" i="13"/>
  <c r="T64" i="13"/>
  <c r="S64" i="13"/>
  <c r="T44" i="13"/>
  <c r="S44" i="13"/>
  <c r="T27" i="13"/>
  <c r="S27" i="13"/>
  <c r="T14" i="13"/>
  <c r="S14" i="13"/>
  <c r="T5" i="13"/>
  <c r="S5" i="13"/>
  <c r="S4" i="13" s="1"/>
  <c r="T5" i="18"/>
  <c r="S5" i="18"/>
  <c r="T14" i="18"/>
  <c r="S14" i="18"/>
  <c r="T27" i="18"/>
  <c r="S27" i="18"/>
  <c r="T44" i="18"/>
  <c r="S44" i="18"/>
  <c r="T79" i="18"/>
  <c r="S79" i="18"/>
  <c r="T110" i="18"/>
  <c r="S110" i="18"/>
  <c r="S4" i="18" l="1"/>
  <c r="I105" i="7" l="1"/>
  <c r="H105" i="7"/>
  <c r="G105" i="7"/>
  <c r="F105" i="7"/>
  <c r="E105" i="7"/>
  <c r="I61" i="7"/>
  <c r="H61" i="7"/>
  <c r="G61" i="7"/>
  <c r="F61" i="7"/>
  <c r="E61" i="7"/>
  <c r="I7" i="7"/>
  <c r="H7" i="7"/>
  <c r="G7" i="7"/>
  <c r="F7" i="7"/>
  <c r="E7" i="7"/>
  <c r="F6" i="7" l="1"/>
  <c r="I6" i="7"/>
  <c r="H6" i="7"/>
  <c r="G6" i="7"/>
  <c r="E6" i="7"/>
  <c r="D6" i="17"/>
  <c r="F97" i="17" l="1"/>
  <c r="F96" i="17"/>
  <c r="F95" i="17"/>
  <c r="F94" i="17"/>
  <c r="F93" i="17"/>
  <c r="F92" i="17"/>
  <c r="F91" i="17"/>
  <c r="F90" i="17"/>
  <c r="F89" i="17"/>
  <c r="F86" i="17"/>
  <c r="F85" i="17"/>
  <c r="F84" i="17"/>
  <c r="F83" i="17"/>
  <c r="F81" i="17"/>
  <c r="F80" i="17"/>
  <c r="F79" i="17"/>
  <c r="F78" i="17"/>
  <c r="F77" i="17"/>
  <c r="F76" i="17"/>
  <c r="F75" i="17"/>
  <c r="F74" i="17"/>
  <c r="F73" i="17"/>
  <c r="F71" i="17"/>
  <c r="F70" i="17"/>
  <c r="F68" i="17"/>
  <c r="F63" i="17"/>
  <c r="F66" i="17"/>
  <c r="F64" i="17"/>
  <c r="F65" i="17"/>
  <c r="F62" i="17"/>
  <c r="F61" i="17"/>
  <c r="F60" i="17"/>
  <c r="F59" i="17"/>
  <c r="F58" i="17"/>
  <c r="F57" i="17"/>
  <c r="F56" i="17"/>
  <c r="F55" i="17"/>
  <c r="F54" i="17"/>
  <c r="F52" i="17"/>
  <c r="F51" i="17"/>
  <c r="F50" i="17"/>
  <c r="F48" i="17"/>
  <c r="F46" i="17"/>
  <c r="F43" i="17"/>
  <c r="F42" i="17"/>
  <c r="F41" i="17"/>
  <c r="F40" i="17"/>
  <c r="F39" i="17"/>
  <c r="F38" i="17"/>
  <c r="F37" i="17"/>
  <c r="F35" i="17"/>
  <c r="F33" i="17"/>
  <c r="F32" i="17"/>
  <c r="F26" i="17"/>
  <c r="F25" i="17"/>
  <c r="F24" i="17"/>
  <c r="F23" i="17"/>
  <c r="F22" i="17"/>
  <c r="F21" i="17"/>
  <c r="F20" i="17"/>
  <c r="F16" i="17"/>
  <c r="F15" i="17"/>
  <c r="F14" i="17"/>
  <c r="F13" i="17"/>
  <c r="F12" i="17"/>
  <c r="F11" i="17"/>
  <c r="F8" i="17"/>
  <c r="D61" i="7"/>
  <c r="J42" i="7"/>
  <c r="J27" i="7"/>
  <c r="J105" i="7"/>
  <c r="D105" i="7"/>
  <c r="J7" i="7" l="1"/>
  <c r="D7" i="7"/>
  <c r="D6" i="7" s="1"/>
</calcChain>
</file>

<file path=xl/sharedStrings.xml><?xml version="1.0" encoding="utf-8"?>
<sst xmlns="http://schemas.openxmlformats.org/spreadsheetml/2006/main" count="1917" uniqueCount="185">
  <si>
    <t>Центральный</t>
  </si>
  <si>
    <t>Советский</t>
  </si>
  <si>
    <t>МБОУ СШ № 66</t>
  </si>
  <si>
    <t>МБОУ СШ № 147</t>
  </si>
  <si>
    <t>МБОУ СШ № 69</t>
  </si>
  <si>
    <t>МБОУ СШ № 98</t>
  </si>
  <si>
    <t>МБОУ СШ № 5</t>
  </si>
  <si>
    <t>МБОУ СШ № 18</t>
  </si>
  <si>
    <t>МБОУ СШ № 129</t>
  </si>
  <si>
    <t>МАОУ СШ № 151</t>
  </si>
  <si>
    <t>МБОУ СШ № 91</t>
  </si>
  <si>
    <t>МБОУ СШ № 56</t>
  </si>
  <si>
    <t>Свердловский</t>
  </si>
  <si>
    <t>МБОУ СШ № 6</t>
  </si>
  <si>
    <t>Октябрьский</t>
  </si>
  <si>
    <t>МБОУ СШ № 84</t>
  </si>
  <si>
    <t>МБОУ Лицей № 10</t>
  </si>
  <si>
    <t>МБОУ Лицей № 8</t>
  </si>
  <si>
    <t>МБОУ СШ № 99</t>
  </si>
  <si>
    <t>МБОУ СШ № 3</t>
  </si>
  <si>
    <t>МБОУ СШ № 94</t>
  </si>
  <si>
    <t>Ленинский</t>
  </si>
  <si>
    <t>МБОУ СШ № 31</t>
  </si>
  <si>
    <t>МБОУ СШ № 44</t>
  </si>
  <si>
    <t>МАОУ СШ № 148</t>
  </si>
  <si>
    <t>МБОУ СШ № 64</t>
  </si>
  <si>
    <t>МБОУ СШ № 135</t>
  </si>
  <si>
    <t>Кировский</t>
  </si>
  <si>
    <t>МАОУ Гимназия № 6</t>
  </si>
  <si>
    <t>МАОУ Гимназия № 4</t>
  </si>
  <si>
    <t>МАОУ Гимназия № 10</t>
  </si>
  <si>
    <t>МАОУ Лицей № 6 "Перспектива"</t>
  </si>
  <si>
    <t>МАОУ Лицей № 11</t>
  </si>
  <si>
    <t>Железнодорожный</t>
  </si>
  <si>
    <t>МБОУ СШ № 46</t>
  </si>
  <si>
    <t>Район</t>
  </si>
  <si>
    <t>№</t>
  </si>
  <si>
    <t>МБОУ СШ № 4</t>
  </si>
  <si>
    <t>МБОУ СШ № 79</t>
  </si>
  <si>
    <t>МАОУ Лицей № 12</t>
  </si>
  <si>
    <t>МАОУ Гимназия № 15</t>
  </si>
  <si>
    <t xml:space="preserve">МАОУ Лицей № 7 </t>
  </si>
  <si>
    <t>МБОУ Лицей № 28</t>
  </si>
  <si>
    <t>МАОУ Гимназия № 9</t>
  </si>
  <si>
    <t>МАОУ СШ № 32</t>
  </si>
  <si>
    <t>МБОУ Гимназия № 7</t>
  </si>
  <si>
    <t>МБОУ СШ № 95</t>
  </si>
  <si>
    <t>МАОУ "КУГ № 1 - Универс"</t>
  </si>
  <si>
    <t>МАОУ Гимназия № 13 "Академ"</t>
  </si>
  <si>
    <t>МАОУ Гимназия № 14</t>
  </si>
  <si>
    <t>МБОУ СШ № 45</t>
  </si>
  <si>
    <t>МБОУ СШ № 34</t>
  </si>
  <si>
    <t>МБОУ Лицей № 2</t>
  </si>
  <si>
    <t>МАОУ Гимназия № 2</t>
  </si>
  <si>
    <t>МБОУ СШ № 27</t>
  </si>
  <si>
    <t>Расчётное среднее значение</t>
  </si>
  <si>
    <t>Человек</t>
  </si>
  <si>
    <t>80-99</t>
  </si>
  <si>
    <t>МБОУ Гимназия  № 16</t>
  </si>
  <si>
    <t>МАОУ Лицей № 1</t>
  </si>
  <si>
    <t>МАОУ СШ № 23</t>
  </si>
  <si>
    <t>МАОУ СШ № 137</t>
  </si>
  <si>
    <t>МАОУ СШ № 152</t>
  </si>
  <si>
    <t>Наименование ОУ (кратко)</t>
  </si>
  <si>
    <t>МАОУ Лицей № 9 "Лидер"</t>
  </si>
  <si>
    <t>Код ОУ            (по КИАСУО)</t>
  </si>
  <si>
    <t>ниже 36</t>
  </si>
  <si>
    <t>сумма мест</t>
  </si>
  <si>
    <t xml:space="preserve">чел. </t>
  </si>
  <si>
    <t>ср. балл по ОУ</t>
  </si>
  <si>
    <t>ср. балл по городу</t>
  </si>
  <si>
    <t>место</t>
  </si>
  <si>
    <t>отлично - более 75 баллов</t>
  </si>
  <si>
    <t>хорошо - между расчётным средним баллом и 75</t>
  </si>
  <si>
    <t>нормально - между расчётным средним баллом и 50</t>
  </si>
  <si>
    <t>критично - меньше 50 баллов</t>
  </si>
  <si>
    <t>Код ОУ по КИАСУО</t>
  </si>
  <si>
    <t>Среднее значение по городу принято:</t>
  </si>
  <si>
    <t>Физика 11 кл.</t>
  </si>
  <si>
    <t>чел.</t>
  </si>
  <si>
    <t>ср.балл по ОУ</t>
  </si>
  <si>
    <t>балл по городу</t>
  </si>
  <si>
    <t>Среднее значение по городу принято</t>
  </si>
  <si>
    <t>Наименование ОУ (кратно)</t>
  </si>
  <si>
    <t>ср.балл по городу</t>
  </si>
  <si>
    <t>ср.балл ОУ</t>
  </si>
  <si>
    <t xml:space="preserve">МБОУ СШ № 72 </t>
  </si>
  <si>
    <t>по городу Красноярску</t>
  </si>
  <si>
    <t>Средний балл принят</t>
  </si>
  <si>
    <t>ЖЕЛЕЗНОДОРОЖНЫЙ РАЙОН</t>
  </si>
  <si>
    <t>КИРОВСКИЙ РАЙОН</t>
  </si>
  <si>
    <t xml:space="preserve">МБОУ СШ № 86 </t>
  </si>
  <si>
    <t>МАОУ Гимназия № 11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</si>
  <si>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</si>
  <si>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</si>
  <si>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</si>
  <si>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</si>
  <si>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</si>
  <si>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МБОУ СШ № 10</t>
  </si>
  <si>
    <t>МАОУ СШ № 150</t>
  </si>
  <si>
    <t>МАОУ СШ № 149</t>
  </si>
  <si>
    <t>МАОУ СШ № 145</t>
  </si>
  <si>
    <t>МАОУ СШ № 143</t>
  </si>
  <si>
    <t xml:space="preserve">Средний балл </t>
  </si>
  <si>
    <t>Расчётное среднее значение среднего балла по ОУ</t>
  </si>
  <si>
    <t>Среднее значение среднего балла принято ГУО</t>
  </si>
  <si>
    <t>МАОУ СШ "Комплекс Покровский"</t>
  </si>
  <si>
    <t>МБОУ СШ № 133</t>
  </si>
  <si>
    <t>Получено баллов</t>
  </si>
  <si>
    <t>МАОУ СШ № 154</t>
  </si>
  <si>
    <t>36-69</t>
  </si>
  <si>
    <t>70-79</t>
  </si>
  <si>
    <t>МАОУ Гимназия № 8</t>
  </si>
  <si>
    <t>МАОУ СШ № 12</t>
  </si>
  <si>
    <t>МАОУ СШ № 19</t>
  </si>
  <si>
    <t>МБОУ СШ № 155</t>
  </si>
  <si>
    <t>МАОУ Лицей № 3</t>
  </si>
  <si>
    <t>МАОУ Школа-интернат № 1</t>
  </si>
  <si>
    <t>МАОУ СШ № 90</t>
  </si>
  <si>
    <t>МАОУ СШ № 8 "Созидание"</t>
  </si>
  <si>
    <t>МАОУ СШ № 53</t>
  </si>
  <si>
    <t>МАОУ СШ № 89</t>
  </si>
  <si>
    <t>МБОУ Гимназия № 3</t>
  </si>
  <si>
    <t>МАОУ СШ № 82</t>
  </si>
  <si>
    <t>МАОУ СШ № 76</t>
  </si>
  <si>
    <t>МАОУ СШ № 93</t>
  </si>
  <si>
    <t>МАОУ СШ № 17</t>
  </si>
  <si>
    <t>МАОУ СШ № 42</t>
  </si>
  <si>
    <t>МАОУ СШ № 1</t>
  </si>
  <si>
    <t>МАОУ СШ № 108</t>
  </si>
  <si>
    <t>МАОУ СШ № 115</t>
  </si>
  <si>
    <t>МАОУ СШ № 121</t>
  </si>
  <si>
    <t>МАОУ СШ № 7</t>
  </si>
  <si>
    <t>МАОУ СШ № 24</t>
  </si>
  <si>
    <t>МАОУ СШ № 85</t>
  </si>
  <si>
    <t>МАОУ СШ № 134</t>
  </si>
  <si>
    <t>МАОУ СШ № 141</t>
  </si>
  <si>
    <t>МБОУ СШ № 156</t>
  </si>
  <si>
    <t>МАОУ СШ № 144</t>
  </si>
  <si>
    <t>МАОУ СШ № 62</t>
  </si>
  <si>
    <t>МАОУ СШ № 78</t>
  </si>
  <si>
    <t>МАОУ СШ № 158</t>
  </si>
  <si>
    <t>МБОУ СШ № 157</t>
  </si>
  <si>
    <t>МАОУ СШ № 158 "Грани"</t>
  </si>
  <si>
    <t>МАОУ СШ № 155</t>
  </si>
  <si>
    <t>МБОУ СШ № 63</t>
  </si>
  <si>
    <t>МАОУ СШ № 46</t>
  </si>
  <si>
    <t>МБОУ СШ № 13</t>
  </si>
  <si>
    <t>МБОУ СШ № 36</t>
  </si>
  <si>
    <t>МБОУ СШ № 21</t>
  </si>
  <si>
    <t>МАОУ СШ № 34</t>
  </si>
  <si>
    <t>МАОУ СШ № 6</t>
  </si>
  <si>
    <t>МАОУ СШ № 66</t>
  </si>
  <si>
    <t>МАОУ СШ № 69</t>
  </si>
  <si>
    <t>МБОУ СШ № 2</t>
  </si>
  <si>
    <t>МАОУ СШ № 5</t>
  </si>
  <si>
    <t>МАОУ СШ № 18</t>
  </si>
  <si>
    <t>МАОУ СШ № 157</t>
  </si>
  <si>
    <t>МАОУ СШ № 156</t>
  </si>
  <si>
    <t>МАОУ СШ № 139</t>
  </si>
  <si>
    <t>МАОУ СШ № 55</t>
  </si>
  <si>
    <t>МБОУ СШ № 81</t>
  </si>
  <si>
    <t>МБОУ СШ № 16</t>
  </si>
  <si>
    <t>МБОУ СШ № 65</t>
  </si>
  <si>
    <t>МБОУ СШ № 30</t>
  </si>
  <si>
    <t>МАОУ СШ № 135</t>
  </si>
  <si>
    <t>МАОУ СШ № 81</t>
  </si>
  <si>
    <t>МАОУ СШ № 65</t>
  </si>
  <si>
    <t>МАОУ СШ № 45</t>
  </si>
  <si>
    <t>МБОУ СШ № 62</t>
  </si>
  <si>
    <t>МАОУ Лицей № 28</t>
  </si>
  <si>
    <t>МБОУ СОШ № 10</t>
  </si>
  <si>
    <t>МАОУ СШ № 3</t>
  </si>
  <si>
    <t>МБОУ СШ № 86</t>
  </si>
  <si>
    <t xml:space="preserve">МАОУ СШ № 72 </t>
  </si>
  <si>
    <t>МБОУ СШ № 159</t>
  </si>
  <si>
    <t>МАОУ СШ № 91</t>
  </si>
  <si>
    <t>МАОУ СШ № 98</t>
  </si>
  <si>
    <t>МАОУ СШ № 63</t>
  </si>
  <si>
    <t>МАОУ СШ № 16</t>
  </si>
  <si>
    <t>МАОУ СШ № 147</t>
  </si>
  <si>
    <t>МАОУ СШ № 129</t>
  </si>
  <si>
    <t>МБОУ СШ №4</t>
  </si>
  <si>
    <t>МБОУ СШ № 73</t>
  </si>
  <si>
    <t>МБОУ СШ №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</si>
</sst>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0.0%"/>
    <numFmt numFmtId="165" formatCode="[$-419]General"/>
    <numFmt numFmtId="166" formatCode="#,##0_ ;\-#,##0\ 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i/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scheme val="minor"/>
    </font>
    <font>
      <sz val="1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4" tint="0.79998168889431442"/>
        <bgColor rgb="FF000000"/>
      </patternFill>
    </fill>
  </fills>
  <borders count="9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0" fontId="19" fillId="0" borderId="0"/>
    <xf numFmtId="0" fontId="19" fillId="0" borderId="0"/>
    <xf numFmtId="0" fontId="29" fillId="0" borderId="0"/>
    <xf numFmtId="165" fontId="29" fillId="0" borderId="0" applyBorder="0" applyProtection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4" fillId="0" borderId="0"/>
    <xf numFmtId="44" fontId="14" fillId="0" borderId="0" applyFont="0" applyFill="0" applyBorder="0" applyAlignment="0" applyProtection="0"/>
    <xf numFmtId="0" fontId="11" fillId="0" borderId="0"/>
    <xf numFmtId="0" fontId="21" fillId="0" borderId="0"/>
    <xf numFmtId="44" fontId="1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923">
    <xf numFmtId="0" fontId="0" fillId="0" borderId="0" xfId="0"/>
    <xf numFmtId="0" fontId="0" fillId="0" borderId="0" xfId="0" applyBorder="1"/>
    <xf numFmtId="0" fontId="23" fillId="0" borderId="0" xfId="0" applyFont="1"/>
    <xf numFmtId="0" fontId="20" fillId="0" borderId="0" xfId="0" applyFont="1" applyBorder="1"/>
    <xf numFmtId="0" fontId="27" fillId="0" borderId="0" xfId="0" applyFont="1" applyBorder="1"/>
    <xf numFmtId="0" fontId="26" fillId="0" borderId="0" xfId="0" applyFont="1"/>
    <xf numFmtId="164" fontId="28" fillId="0" borderId="0" xfId="2" applyNumberFormat="1" applyFont="1" applyBorder="1"/>
    <xf numFmtId="0" fontId="20" fillId="0" borderId="39" xfId="0" applyFont="1" applyFill="1" applyBorder="1" applyAlignment="1">
      <alignment horizontal="center" vertical="center" wrapText="1"/>
    </xf>
    <xf numFmtId="0" fontId="0" fillId="0" borderId="8" xfId="0" applyFont="1" applyBorder="1" applyAlignment="1"/>
    <xf numFmtId="0" fontId="15" fillId="0" borderId="0" xfId="0" applyFont="1" applyBorder="1"/>
    <xf numFmtId="0" fontId="31" fillId="0" borderId="0" xfId="0" applyFont="1"/>
    <xf numFmtId="0" fontId="0" fillId="0" borderId="9" xfId="0" applyFont="1" applyBorder="1" applyAlignment="1"/>
    <xf numFmtId="0" fontId="0" fillId="2" borderId="20" xfId="0" applyFont="1" applyFill="1" applyBorder="1" applyAlignment="1"/>
    <xf numFmtId="0" fontId="31" fillId="6" borderId="0" xfId="0" applyFont="1" applyFill="1"/>
    <xf numFmtId="0" fontId="0" fillId="0" borderId="10" xfId="0" applyFont="1" applyBorder="1" applyAlignment="1"/>
    <xf numFmtId="0" fontId="0" fillId="2" borderId="21" xfId="0" applyFont="1" applyFill="1" applyBorder="1" applyAlignment="1"/>
    <xf numFmtId="0" fontId="0" fillId="0" borderId="20" xfId="0" applyFont="1" applyBorder="1" applyAlignment="1"/>
    <xf numFmtId="0" fontId="0" fillId="0" borderId="9" xfId="0" applyFont="1" applyBorder="1"/>
    <xf numFmtId="0" fontId="0" fillId="0" borderId="10" xfId="0" applyFont="1" applyBorder="1"/>
    <xf numFmtId="0" fontId="31" fillId="0" borderId="8" xfId="0" applyFont="1" applyBorder="1"/>
    <xf numFmtId="0" fontId="31" fillId="0" borderId="11" xfId="0" applyFont="1" applyBorder="1"/>
    <xf numFmtId="0" fontId="0" fillId="2" borderId="37" xfId="0" applyFont="1" applyFill="1" applyBorder="1" applyAlignment="1"/>
    <xf numFmtId="0" fontId="0" fillId="0" borderId="0" xfId="0" applyFont="1"/>
    <xf numFmtId="0" fontId="33" fillId="0" borderId="0" xfId="0" applyFont="1" applyAlignment="1">
      <alignment horizontal="right"/>
    </xf>
    <xf numFmtId="0" fontId="15" fillId="0" borderId="0" xfId="0" applyFont="1"/>
    <xf numFmtId="0" fontId="15" fillId="0" borderId="4" xfId="0" applyFont="1" applyBorder="1" applyAlignment="1">
      <alignment wrapText="1"/>
    </xf>
    <xf numFmtId="2" fontId="15" fillId="0" borderId="3" xfId="0" applyNumberFormat="1" applyFont="1" applyBorder="1" applyAlignment="1">
      <alignment wrapText="1"/>
    </xf>
    <xf numFmtId="0" fontId="15" fillId="0" borderId="0" xfId="0" applyFont="1" applyAlignment="1"/>
    <xf numFmtId="2" fontId="15" fillId="5" borderId="3" xfId="0" applyNumberFormat="1" applyFont="1" applyFill="1" applyBorder="1" applyAlignment="1">
      <alignment wrapText="1"/>
    </xf>
    <xf numFmtId="2" fontId="15" fillId="4" borderId="3" xfId="0" applyNumberFormat="1" applyFont="1" applyFill="1" applyBorder="1" applyAlignment="1">
      <alignment wrapText="1"/>
    </xf>
    <xf numFmtId="0" fontId="15" fillId="0" borderId="2" xfId="0" applyFont="1" applyBorder="1" applyAlignment="1">
      <alignment wrapText="1"/>
    </xf>
    <xf numFmtId="2" fontId="15" fillId="0" borderId="1" xfId="0" applyNumberFormat="1" applyFont="1" applyBorder="1" applyAlignment="1">
      <alignment wrapText="1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 wrapText="1"/>
    </xf>
    <xf numFmtId="0" fontId="15" fillId="0" borderId="9" xfId="0" applyFont="1" applyBorder="1" applyAlignment="1"/>
    <xf numFmtId="0" fontId="15" fillId="0" borderId="4" xfId="0" applyFont="1" applyBorder="1" applyAlignment="1">
      <alignment horizontal="left" wrapText="1"/>
    </xf>
    <xf numFmtId="0" fontId="15" fillId="0" borderId="4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left" wrapText="1"/>
    </xf>
    <xf numFmtId="0" fontId="15" fillId="0" borderId="10" xfId="0" applyFont="1" applyBorder="1" applyAlignment="1"/>
    <xf numFmtId="0" fontId="15" fillId="0" borderId="0" xfId="0" applyFont="1" applyBorder="1" applyAlignment="1">
      <alignment wrapText="1"/>
    </xf>
    <xf numFmtId="2" fontId="20" fillId="0" borderId="4" xfId="0" applyNumberFormat="1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0" borderId="0" xfId="0" applyFont="1" applyAlignment="1">
      <alignment horizontal="center"/>
    </xf>
    <xf numFmtId="0" fontId="15" fillId="0" borderId="8" xfId="0" applyFont="1" applyBorder="1" applyAlignment="1"/>
    <xf numFmtId="0" fontId="15" fillId="0" borderId="6" xfId="0" applyFont="1" applyBorder="1" applyAlignment="1">
      <alignment wrapText="1"/>
    </xf>
    <xf numFmtId="0" fontId="15" fillId="0" borderId="6" xfId="0" applyFont="1" applyBorder="1" applyAlignment="1">
      <alignment horizontal="left" wrapText="1"/>
    </xf>
    <xf numFmtId="2" fontId="15" fillId="0" borderId="5" xfId="0" applyNumberFormat="1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15" fillId="0" borderId="7" xfId="0" applyFont="1" applyBorder="1" applyAlignment="1">
      <alignment horizontal="left" wrapText="1"/>
    </xf>
    <xf numFmtId="2" fontId="15" fillId="0" borderId="4" xfId="0" applyNumberFormat="1" applyFont="1" applyBorder="1" applyAlignment="1">
      <alignment horizontal="center" wrapText="1"/>
    </xf>
    <xf numFmtId="0" fontId="32" fillId="0" borderId="9" xfId="0" applyFont="1" applyBorder="1" applyAlignment="1"/>
    <xf numFmtId="0" fontId="32" fillId="0" borderId="11" xfId="0" applyFont="1" applyBorder="1" applyAlignment="1"/>
    <xf numFmtId="2" fontId="15" fillId="0" borderId="2" xfId="0" applyNumberFormat="1" applyFont="1" applyBorder="1" applyAlignment="1">
      <alignment horizontal="center" wrapText="1"/>
    </xf>
    <xf numFmtId="0" fontId="32" fillId="0" borderId="11" xfId="0" applyFont="1" applyBorder="1"/>
    <xf numFmtId="0" fontId="30" fillId="0" borderId="0" xfId="0" applyFont="1" applyBorder="1" applyAlignment="1">
      <alignment horizontal="right"/>
    </xf>
    <xf numFmtId="0" fontId="39" fillId="0" borderId="0" xfId="0" applyFont="1" applyFill="1" applyBorder="1" applyAlignment="1">
      <alignment horizontal="right" vertical="center"/>
    </xf>
    <xf numFmtId="0" fontId="32" fillId="0" borderId="8" xfId="0" applyFont="1" applyBorder="1"/>
    <xf numFmtId="0" fontId="32" fillId="0" borderId="4" xfId="0" applyFont="1" applyBorder="1" applyAlignment="1">
      <alignment wrapText="1"/>
    </xf>
    <xf numFmtId="0" fontId="15" fillId="0" borderId="2" xfId="0" applyFont="1" applyBorder="1" applyAlignment="1">
      <alignment horizontal="left" wrapText="1"/>
    </xf>
    <xf numFmtId="0" fontId="32" fillId="0" borderId="14" xfId="0" applyFont="1" applyBorder="1"/>
    <xf numFmtId="0" fontId="32" fillId="0" borderId="4" xfId="0" applyFont="1" applyBorder="1"/>
    <xf numFmtId="2" fontId="15" fillId="0" borderId="6" xfId="0" applyNumberFormat="1" applyFont="1" applyBorder="1" applyAlignment="1">
      <alignment horizontal="center" wrapText="1"/>
    </xf>
    <xf numFmtId="0" fontId="15" fillId="0" borderId="23" xfId="0" applyFont="1" applyBorder="1" applyAlignment="1">
      <alignment horizontal="left" wrapText="1"/>
    </xf>
    <xf numFmtId="0" fontId="15" fillId="0" borderId="31" xfId="0" applyFont="1" applyBorder="1" applyAlignment="1">
      <alignment horizontal="left" wrapText="1"/>
    </xf>
    <xf numFmtId="0" fontId="15" fillId="0" borderId="31" xfId="0" applyFont="1" applyFill="1" applyBorder="1" applyAlignment="1">
      <alignment horizontal="left" wrapText="1"/>
    </xf>
    <xf numFmtId="0" fontId="15" fillId="2" borderId="31" xfId="0" applyFont="1" applyFill="1" applyBorder="1" applyAlignment="1">
      <alignment horizontal="left" wrapText="1"/>
    </xf>
    <xf numFmtId="2" fontId="15" fillId="0" borderId="7" xfId="0" applyNumberFormat="1" applyFont="1" applyBorder="1" applyAlignment="1">
      <alignment horizontal="center" wrapText="1"/>
    </xf>
    <xf numFmtId="0" fontId="32" fillId="0" borderId="17" xfId="0" applyFont="1" applyBorder="1"/>
    <xf numFmtId="0" fontId="32" fillId="0" borderId="32" xfId="0" applyFont="1" applyBorder="1"/>
    <xf numFmtId="0" fontId="32" fillId="0" borderId="41" xfId="0" applyFont="1" applyBorder="1"/>
    <xf numFmtId="0" fontId="37" fillId="0" borderId="29" xfId="0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wrapText="1"/>
    </xf>
    <xf numFmtId="0" fontId="0" fillId="2" borderId="20" xfId="0" applyFont="1" applyFill="1" applyBorder="1" applyAlignment="1">
      <alignment horizontal="right"/>
    </xf>
    <xf numFmtId="0" fontId="0" fillId="2" borderId="46" xfId="0" applyFont="1" applyFill="1" applyBorder="1" applyAlignment="1"/>
    <xf numFmtId="0" fontId="0" fillId="2" borderId="47" xfId="0" applyFont="1" applyFill="1" applyBorder="1" applyAlignment="1"/>
    <xf numFmtId="0" fontId="15" fillId="3" borderId="31" xfId="1" applyFont="1" applyFill="1" applyBorder="1" applyAlignment="1">
      <alignment horizontal="left" wrapText="1"/>
    </xf>
    <xf numFmtId="0" fontId="20" fillId="0" borderId="4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wrapText="1"/>
    </xf>
    <xf numFmtId="0" fontId="20" fillId="0" borderId="2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0" fontId="20" fillId="0" borderId="0" xfId="0" applyFont="1" applyAlignment="1">
      <alignment horizontal="right"/>
    </xf>
    <xf numFmtId="0" fontId="20" fillId="0" borderId="24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40" fillId="0" borderId="25" xfId="0" applyFont="1" applyBorder="1" applyAlignment="1">
      <alignment horizontal="center" vertical="center" wrapText="1"/>
    </xf>
    <xf numFmtId="0" fontId="15" fillId="0" borderId="11" xfId="0" applyFont="1" applyBorder="1" applyAlignment="1"/>
    <xf numFmtId="2" fontId="15" fillId="0" borderId="27" xfId="0" applyNumberFormat="1" applyFont="1" applyBorder="1" applyAlignment="1">
      <alignment wrapText="1"/>
    </xf>
    <xf numFmtId="0" fontId="15" fillId="0" borderId="24" xfId="0" applyFont="1" applyBorder="1" applyAlignment="1"/>
    <xf numFmtId="0" fontId="20" fillId="0" borderId="48" xfId="0" applyFont="1" applyBorder="1" applyAlignment="1">
      <alignment horizontal="left" wrapText="1"/>
    </xf>
    <xf numFmtId="2" fontId="20" fillId="0" borderId="49" xfId="0" applyNumberFormat="1" applyFont="1" applyBorder="1" applyAlignment="1">
      <alignment horizontal="left" wrapText="1"/>
    </xf>
    <xf numFmtId="0" fontId="20" fillId="0" borderId="48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20" fillId="0" borderId="24" xfId="0" applyFont="1" applyBorder="1" applyAlignment="1">
      <alignment horizontal="left" vertical="center"/>
    </xf>
    <xf numFmtId="0" fontId="20" fillId="0" borderId="48" xfId="0" applyFont="1" applyBorder="1" applyAlignment="1">
      <alignment horizontal="left" vertical="center" wrapText="1"/>
    </xf>
    <xf numFmtId="2" fontId="20" fillId="0" borderId="49" xfId="0" applyNumberFormat="1" applyFont="1" applyBorder="1" applyAlignment="1">
      <alignment horizontal="left" vertical="center" wrapText="1"/>
    </xf>
    <xf numFmtId="0" fontId="37" fillId="0" borderId="24" xfId="0" applyFont="1" applyBorder="1" applyAlignment="1">
      <alignment horizontal="left" vertical="center"/>
    </xf>
    <xf numFmtId="0" fontId="31" fillId="7" borderId="0" xfId="0" applyFont="1" applyFill="1"/>
    <xf numFmtId="0" fontId="31" fillId="8" borderId="0" xfId="0" applyFont="1" applyFill="1"/>
    <xf numFmtId="0" fontId="36" fillId="0" borderId="0" xfId="0" applyFont="1" applyAlignment="1"/>
    <xf numFmtId="2" fontId="22" fillId="0" borderId="7" xfId="0" applyNumberFormat="1" applyFont="1" applyBorder="1" applyAlignment="1">
      <alignment wrapText="1"/>
    </xf>
    <xf numFmtId="0" fontId="13" fillId="0" borderId="4" xfId="0" applyFont="1" applyFill="1" applyBorder="1" applyAlignment="1">
      <alignment horizontal="left" wrapText="1"/>
    </xf>
    <xf numFmtId="0" fontId="13" fillId="2" borderId="4" xfId="0" applyFont="1" applyFill="1" applyBorder="1" applyAlignment="1">
      <alignment horizontal="left" wrapText="1"/>
    </xf>
    <xf numFmtId="0" fontId="35" fillId="0" borderId="0" xfId="0" applyFont="1" applyBorder="1" applyAlignment="1">
      <alignment horizontal="right"/>
    </xf>
    <xf numFmtId="2" fontId="40" fillId="0" borderId="44" xfId="0" applyNumberFormat="1" applyFont="1" applyBorder="1" applyAlignment="1">
      <alignment horizontal="center" vertical="center" wrapText="1"/>
    </xf>
    <xf numFmtId="0" fontId="15" fillId="0" borderId="14" xfId="0" applyFont="1" applyBorder="1" applyAlignment="1"/>
    <xf numFmtId="0" fontId="15" fillId="0" borderId="15" xfId="0" applyFont="1" applyBorder="1" applyAlignment="1">
      <alignment wrapText="1"/>
    </xf>
    <xf numFmtId="0" fontId="32" fillId="0" borderId="8" xfId="0" applyFont="1" applyBorder="1" applyAlignment="1"/>
    <xf numFmtId="0" fontId="32" fillId="0" borderId="14" xfId="0" applyFont="1" applyBorder="1" applyAlignment="1"/>
    <xf numFmtId="0" fontId="31" fillId="9" borderId="0" xfId="0" applyFont="1" applyFill="1"/>
    <xf numFmtId="0" fontId="32" fillId="0" borderId="17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42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32" fillId="0" borderId="2" xfId="0" applyFont="1" applyBorder="1" applyAlignment="1">
      <alignment wrapText="1"/>
    </xf>
    <xf numFmtId="0" fontId="32" fillId="0" borderId="6" xfId="0" applyFont="1" applyBorder="1" applyAlignment="1">
      <alignment wrapText="1"/>
    </xf>
    <xf numFmtId="2" fontId="15" fillId="2" borderId="4" xfId="0" applyNumberFormat="1" applyFont="1" applyFill="1" applyBorder="1" applyAlignment="1">
      <alignment horizontal="center" wrapText="1"/>
    </xf>
    <xf numFmtId="0" fontId="13" fillId="0" borderId="31" xfId="0" applyFont="1" applyBorder="1" applyAlignment="1">
      <alignment horizontal="left" wrapText="1"/>
    </xf>
    <xf numFmtId="2" fontId="30" fillId="0" borderId="0" xfId="0" applyNumberFormat="1" applyFont="1" applyBorder="1" applyAlignment="1">
      <alignment horizontal="right"/>
    </xf>
    <xf numFmtId="0" fontId="34" fillId="0" borderId="37" xfId="0" applyFont="1" applyBorder="1" applyAlignment="1"/>
    <xf numFmtId="0" fontId="34" fillId="0" borderId="20" xfId="0" applyFont="1" applyBorder="1" applyAlignment="1"/>
    <xf numFmtId="0" fontId="34" fillId="0" borderId="47" xfId="0" applyFont="1" applyBorder="1" applyAlignment="1"/>
    <xf numFmtId="0" fontId="34" fillId="0" borderId="21" xfId="0" applyFont="1" applyBorder="1" applyAlignment="1"/>
    <xf numFmtId="0" fontId="13" fillId="0" borderId="31" xfId="1" applyFont="1" applyBorder="1" applyAlignment="1">
      <alignment horizontal="left" wrapText="1"/>
    </xf>
    <xf numFmtId="0" fontId="13" fillId="2" borderId="31" xfId="0" applyFont="1" applyFill="1" applyBorder="1" applyAlignment="1">
      <alignment horizontal="left" wrapText="1"/>
    </xf>
    <xf numFmtId="0" fontId="15" fillId="0" borderId="31" xfId="0" applyFont="1" applyFill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34" fillId="0" borderId="46" xfId="0" applyFont="1" applyBorder="1" applyAlignment="1"/>
    <xf numFmtId="0" fontId="41" fillId="0" borderId="5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0" fillId="0" borderId="24" xfId="0" applyFont="1" applyBorder="1" applyAlignment="1"/>
    <xf numFmtId="0" fontId="0" fillId="2" borderId="45" xfId="0" applyFont="1" applyFill="1" applyBorder="1" applyAlignment="1"/>
    <xf numFmtId="0" fontId="31" fillId="0" borderId="24" xfId="0" applyFont="1" applyBorder="1"/>
    <xf numFmtId="0" fontId="22" fillId="0" borderId="0" xfId="0" applyFont="1" applyFill="1" applyBorder="1" applyAlignment="1">
      <alignment horizontal="left" vertical="center"/>
    </xf>
    <xf numFmtId="0" fontId="20" fillId="0" borderId="0" xfId="0" applyFont="1"/>
    <xf numFmtId="0" fontId="37" fillId="0" borderId="54" xfId="0" applyFont="1" applyBorder="1" applyAlignment="1">
      <alignment horizontal="left" vertical="center" wrapText="1"/>
    </xf>
    <xf numFmtId="0" fontId="37" fillId="0" borderId="13" xfId="0" applyFont="1" applyBorder="1" applyAlignment="1">
      <alignment horizontal="left" vertical="center" wrapText="1"/>
    </xf>
    <xf numFmtId="0" fontId="37" fillId="0" borderId="45" xfId="0" applyFont="1" applyBorder="1" applyAlignment="1">
      <alignment horizontal="left" vertical="center" wrapText="1"/>
    </xf>
    <xf numFmtId="2" fontId="20" fillId="0" borderId="48" xfId="0" applyNumberFormat="1" applyFont="1" applyBorder="1" applyAlignment="1">
      <alignment horizontal="left" vertical="center" wrapText="1"/>
    </xf>
    <xf numFmtId="2" fontId="37" fillId="0" borderId="48" xfId="0" applyNumberFormat="1" applyFont="1" applyBorder="1" applyAlignment="1">
      <alignment horizontal="left" vertical="center" wrapText="1"/>
    </xf>
    <xf numFmtId="0" fontId="20" fillId="2" borderId="45" xfId="0" applyFont="1" applyFill="1" applyBorder="1" applyAlignment="1">
      <alignment horizontal="left" vertical="center"/>
    </xf>
    <xf numFmtId="0" fontId="0" fillId="0" borderId="45" xfId="0" applyFont="1" applyBorder="1" applyAlignment="1">
      <alignment vertical="center"/>
    </xf>
    <xf numFmtId="0" fontId="20" fillId="0" borderId="54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45" xfId="0" applyFont="1" applyFill="1" applyBorder="1" applyAlignment="1">
      <alignment horizontal="left" vertical="center" wrapText="1"/>
    </xf>
    <xf numFmtId="0" fontId="20" fillId="0" borderId="45" xfId="0" applyFont="1" applyBorder="1" applyAlignment="1">
      <alignment horizontal="left" vertical="center"/>
    </xf>
    <xf numFmtId="0" fontId="40" fillId="0" borderId="50" xfId="0" applyFont="1" applyFill="1" applyBorder="1" applyAlignment="1">
      <alignment horizontal="center" vertical="center" wrapText="1"/>
    </xf>
    <xf numFmtId="0" fontId="40" fillId="0" borderId="52" xfId="0" applyFont="1" applyFill="1" applyBorder="1" applyAlignment="1">
      <alignment horizontal="center" vertical="center" wrapText="1"/>
    </xf>
    <xf numFmtId="0" fontId="40" fillId="0" borderId="30" xfId="0" applyFont="1" applyFill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2" fontId="20" fillId="0" borderId="48" xfId="0" applyNumberFormat="1" applyFont="1" applyFill="1" applyBorder="1" applyAlignment="1">
      <alignment horizontal="left" vertical="center" wrapText="1"/>
    </xf>
    <xf numFmtId="2" fontId="15" fillId="0" borderId="4" xfId="0" applyNumberFormat="1" applyFont="1" applyBorder="1" applyAlignment="1">
      <alignment horizontal="right" wrapText="1"/>
    </xf>
    <xf numFmtId="2" fontId="40" fillId="0" borderId="25" xfId="0" applyNumberFormat="1" applyFont="1" applyFill="1" applyBorder="1" applyAlignment="1">
      <alignment horizontal="center" vertical="center" wrapText="1"/>
    </xf>
    <xf numFmtId="2" fontId="15" fillId="0" borderId="4" xfId="0" applyNumberFormat="1" applyFont="1" applyBorder="1" applyAlignment="1">
      <alignment horizontal="right" vertical="center" wrapText="1"/>
    </xf>
    <xf numFmtId="2" fontId="15" fillId="2" borderId="4" xfId="0" applyNumberFormat="1" applyFont="1" applyFill="1" applyBorder="1" applyAlignment="1">
      <alignment horizontal="right" wrapText="1"/>
    </xf>
    <xf numFmtId="0" fontId="0" fillId="0" borderId="11" xfId="0" applyFont="1" applyBorder="1" applyAlignment="1"/>
    <xf numFmtId="0" fontId="20" fillId="0" borderId="54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0" fillId="0" borderId="24" xfId="0" applyFont="1" applyBorder="1"/>
    <xf numFmtId="0" fontId="20" fillId="2" borderId="54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left" vertical="center" wrapText="1"/>
    </xf>
    <xf numFmtId="2" fontId="20" fillId="2" borderId="48" xfId="0" applyNumberFormat="1" applyFont="1" applyFill="1" applyBorder="1" applyAlignment="1">
      <alignment horizontal="left" vertical="center" wrapText="1"/>
    </xf>
    <xf numFmtId="0" fontId="20" fillId="2" borderId="45" xfId="0" applyFont="1" applyFill="1" applyBorder="1" applyAlignment="1">
      <alignment horizontal="left" vertical="center" wrapText="1"/>
    </xf>
    <xf numFmtId="2" fontId="33" fillId="0" borderId="0" xfId="0" applyNumberFormat="1" applyFont="1" applyAlignment="1">
      <alignment horizontal="right"/>
    </xf>
    <xf numFmtId="0" fontId="0" fillId="0" borderId="0" xfId="0"/>
    <xf numFmtId="0" fontId="12" fillId="0" borderId="8" xfId="0" applyFont="1" applyBorder="1" applyAlignment="1">
      <alignment vertical="center"/>
    </xf>
    <xf numFmtId="0" fontId="0" fillId="2" borderId="30" xfId="0" applyFont="1" applyFill="1" applyBorder="1" applyAlignment="1"/>
    <xf numFmtId="0" fontId="0" fillId="0" borderId="11" xfId="0" applyFont="1" applyBorder="1"/>
    <xf numFmtId="0" fontId="0" fillId="0" borderId="41" xfId="0" applyFont="1" applyFill="1" applyBorder="1"/>
    <xf numFmtId="0" fontId="0" fillId="2" borderId="20" xfId="0" applyFont="1" applyFill="1" applyBorder="1" applyAlignment="1">
      <alignment vertical="center"/>
    </xf>
    <xf numFmtId="0" fontId="13" fillId="0" borderId="31" xfId="0" applyFont="1" applyBorder="1" applyAlignment="1">
      <alignment horizontal="left" vertical="center" wrapText="1"/>
    </xf>
    <xf numFmtId="0" fontId="0" fillId="2" borderId="21" xfId="0" applyFont="1" applyFill="1" applyBorder="1" applyAlignment="1">
      <alignment vertical="center"/>
    </xf>
    <xf numFmtId="0" fontId="0" fillId="0" borderId="20" xfId="0" applyBorder="1"/>
    <xf numFmtId="0" fontId="0" fillId="0" borderId="8" xfId="0" applyFont="1" applyBorder="1" applyAlignment="1">
      <alignment vertical="center"/>
    </xf>
    <xf numFmtId="2" fontId="15" fillId="0" borderId="6" xfId="0" applyNumberFormat="1" applyFont="1" applyBorder="1" applyAlignment="1">
      <alignment horizontal="right" vertical="center" wrapText="1"/>
    </xf>
    <xf numFmtId="0" fontId="0" fillId="2" borderId="37" xfId="0" applyFont="1" applyFill="1" applyBorder="1" applyAlignment="1">
      <alignment vertical="center"/>
    </xf>
    <xf numFmtId="0" fontId="0" fillId="0" borderId="55" xfId="0" applyBorder="1"/>
    <xf numFmtId="2" fontId="15" fillId="0" borderId="2" xfId="0" applyNumberFormat="1" applyFont="1" applyBorder="1" applyAlignment="1">
      <alignment horizontal="right" vertical="center" wrapText="1"/>
    </xf>
    <xf numFmtId="0" fontId="0" fillId="0" borderId="46" xfId="0" applyFont="1" applyBorder="1" applyAlignment="1"/>
    <xf numFmtId="0" fontId="0" fillId="0" borderId="9" xfId="0" applyBorder="1"/>
    <xf numFmtId="0" fontId="20" fillId="0" borderId="3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0" fillId="0" borderId="0" xfId="0"/>
    <xf numFmtId="0" fontId="11" fillId="0" borderId="4" xfId="0" applyFont="1" applyBorder="1" applyAlignment="1">
      <alignment wrapText="1"/>
    </xf>
    <xf numFmtId="0" fontId="40" fillId="0" borderId="34" xfId="0" applyFont="1" applyBorder="1" applyAlignment="1">
      <alignment horizontal="center" vertical="center" wrapText="1"/>
    </xf>
    <xf numFmtId="0" fontId="40" fillId="0" borderId="58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wrapText="1"/>
    </xf>
    <xf numFmtId="0" fontId="11" fillId="0" borderId="57" xfId="0" applyFont="1" applyBorder="1" applyAlignment="1">
      <alignment horizontal="left" wrapText="1"/>
    </xf>
    <xf numFmtId="0" fontId="15" fillId="0" borderId="57" xfId="0" applyFont="1" applyBorder="1" applyAlignment="1">
      <alignment wrapText="1"/>
    </xf>
    <xf numFmtId="2" fontId="15" fillId="0" borderId="56" xfId="0" applyNumberFormat="1" applyFont="1" applyBorder="1" applyAlignment="1">
      <alignment wrapText="1"/>
    </xf>
    <xf numFmtId="0" fontId="15" fillId="0" borderId="59" xfId="0" applyFont="1" applyBorder="1" applyAlignment="1"/>
    <xf numFmtId="0" fontId="15" fillId="0" borderId="57" xfId="0" applyFont="1" applyBorder="1" applyAlignment="1">
      <alignment horizontal="left" wrapText="1"/>
    </xf>
    <xf numFmtId="2" fontId="15" fillId="0" borderId="43" xfId="0" applyNumberFormat="1" applyFont="1" applyBorder="1" applyAlignment="1">
      <alignment wrapText="1"/>
    </xf>
    <xf numFmtId="0" fontId="32" fillId="0" borderId="16" xfId="0" applyFont="1" applyBorder="1"/>
    <xf numFmtId="0" fontId="32" fillId="0" borderId="42" xfId="0" applyFont="1" applyBorder="1"/>
    <xf numFmtId="0" fontId="32" fillId="0" borderId="19" xfId="0" applyFont="1" applyBorder="1"/>
    <xf numFmtId="0" fontId="32" fillId="0" borderId="32" xfId="0" applyFont="1" applyBorder="1" applyAlignment="1">
      <alignment horizontal="center"/>
    </xf>
    <xf numFmtId="2" fontId="22" fillId="0" borderId="0" xfId="0" applyNumberFormat="1" applyFont="1" applyBorder="1" applyAlignment="1"/>
    <xf numFmtId="0" fontId="34" fillId="0" borderId="31" xfId="0" applyFont="1" applyBorder="1" applyAlignment="1">
      <alignment horizontal="left" wrapText="1"/>
    </xf>
    <xf numFmtId="0" fontId="10" fillId="0" borderId="4" xfId="0" applyFont="1" applyBorder="1" applyAlignment="1">
      <alignment wrapText="1"/>
    </xf>
    <xf numFmtId="0" fontId="15" fillId="0" borderId="60" xfId="0" applyFont="1" applyBorder="1" applyAlignment="1">
      <alignment horizontal="center" wrapText="1"/>
    </xf>
    <xf numFmtId="0" fontId="15" fillId="0" borderId="51" xfId="0" applyFont="1" applyBorder="1" applyAlignment="1">
      <alignment horizontal="center" wrapText="1"/>
    </xf>
    <xf numFmtId="0" fontId="15" fillId="0" borderId="36" xfId="0" applyFont="1" applyBorder="1" applyAlignment="1">
      <alignment horizontal="center" wrapText="1"/>
    </xf>
    <xf numFmtId="0" fontId="20" fillId="0" borderId="53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vertical="center"/>
    </xf>
    <xf numFmtId="2" fontId="15" fillId="0" borderId="7" xfId="0" applyNumberFormat="1" applyFont="1" applyBorder="1" applyAlignment="1">
      <alignment horizontal="right" vertical="center" wrapText="1"/>
    </xf>
    <xf numFmtId="0" fontId="40" fillId="0" borderId="54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2" fontId="40" fillId="0" borderId="48" xfId="0" applyNumberFormat="1" applyFont="1" applyFill="1" applyBorder="1" applyAlignment="1">
      <alignment horizontal="center" vertical="center" wrapText="1"/>
    </xf>
    <xf numFmtId="0" fontId="40" fillId="0" borderId="45" xfId="0" applyFont="1" applyFill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wrapText="1"/>
    </xf>
    <xf numFmtId="0" fontId="36" fillId="0" borderId="0" xfId="0" applyFont="1" applyAlignment="1">
      <alignment horizontal="center"/>
    </xf>
    <xf numFmtId="2" fontId="32" fillId="0" borderId="46" xfId="0" applyNumberFormat="1" applyFont="1" applyBorder="1"/>
    <xf numFmtId="2" fontId="32" fillId="0" borderId="30" xfId="0" applyNumberFormat="1" applyFont="1" applyBorder="1"/>
    <xf numFmtId="2" fontId="32" fillId="0" borderId="39" xfId="0" applyNumberFormat="1" applyFont="1" applyBorder="1"/>
    <xf numFmtId="2" fontId="32" fillId="0" borderId="37" xfId="0" applyNumberFormat="1" applyFont="1" applyBorder="1"/>
    <xf numFmtId="2" fontId="32" fillId="0" borderId="20" xfId="0" applyNumberFormat="1" applyFont="1" applyBorder="1"/>
    <xf numFmtId="2" fontId="15" fillId="0" borderId="37" xfId="0" applyNumberFormat="1" applyFont="1" applyBorder="1" applyAlignment="1">
      <alignment horizontal="center" wrapText="1"/>
    </xf>
    <xf numFmtId="2" fontId="15" fillId="0" borderId="20" xfId="0" applyNumberFormat="1" applyFont="1" applyBorder="1" applyAlignment="1">
      <alignment horizontal="center" wrapText="1"/>
    </xf>
    <xf numFmtId="2" fontId="13" fillId="0" borderId="20" xfId="0" applyNumberFormat="1" applyFont="1" applyBorder="1" applyAlignment="1">
      <alignment horizontal="center" wrapText="1"/>
    </xf>
    <xf numFmtId="2" fontId="15" fillId="0" borderId="21" xfId="0" applyNumberFormat="1" applyFont="1" applyBorder="1" applyAlignment="1">
      <alignment horizontal="center" wrapText="1"/>
    </xf>
    <xf numFmtId="2" fontId="15" fillId="0" borderId="20" xfId="0" applyNumberFormat="1" applyFont="1" applyFill="1" applyBorder="1" applyAlignment="1">
      <alignment horizontal="center" wrapText="1"/>
    </xf>
    <xf numFmtId="2" fontId="34" fillId="0" borderId="20" xfId="0" applyNumberFormat="1" applyFont="1" applyBorder="1" applyAlignment="1">
      <alignment horizontal="center" wrapText="1"/>
    </xf>
    <xf numFmtId="2" fontId="15" fillId="0" borderId="46" xfId="0" applyNumberFormat="1" applyFont="1" applyBorder="1" applyAlignment="1">
      <alignment horizontal="center" wrapText="1"/>
    </xf>
    <xf numFmtId="2" fontId="15" fillId="2" borderId="20" xfId="0" applyNumberFormat="1" applyFont="1" applyFill="1" applyBorder="1" applyAlignment="1">
      <alignment horizontal="center" wrapText="1"/>
    </xf>
    <xf numFmtId="2" fontId="13" fillId="2" borderId="20" xfId="0" applyNumberFormat="1" applyFont="1" applyFill="1" applyBorder="1" applyAlignment="1">
      <alignment horizontal="center" wrapText="1"/>
    </xf>
    <xf numFmtId="2" fontId="15" fillId="2" borderId="37" xfId="0" applyNumberFormat="1" applyFont="1" applyFill="1" applyBorder="1" applyAlignment="1">
      <alignment horizontal="center" wrapText="1"/>
    </xf>
    <xf numFmtId="0" fontId="15" fillId="0" borderId="60" xfId="0" applyFont="1" applyBorder="1" applyAlignment="1">
      <alignment horizontal="right" wrapText="1"/>
    </xf>
    <xf numFmtId="0" fontId="15" fillId="0" borderId="20" xfId="0" applyFont="1" applyBorder="1" applyAlignment="1">
      <alignment horizontal="right" wrapText="1"/>
    </xf>
    <xf numFmtId="0" fontId="13" fillId="0" borderId="60" xfId="0" applyFont="1" applyBorder="1" applyAlignment="1">
      <alignment horizontal="right" wrapText="1"/>
    </xf>
    <xf numFmtId="0" fontId="13" fillId="0" borderId="20" xfId="0" applyFont="1" applyBorder="1" applyAlignment="1">
      <alignment horizontal="right" wrapText="1"/>
    </xf>
    <xf numFmtId="2" fontId="13" fillId="0" borderId="4" xfId="0" applyNumberFormat="1" applyFont="1" applyBorder="1" applyAlignment="1">
      <alignment horizontal="right" wrapText="1"/>
    </xf>
    <xf numFmtId="2" fontId="15" fillId="0" borderId="4" xfId="0" applyNumberFormat="1" applyFont="1" applyFill="1" applyBorder="1" applyAlignment="1">
      <alignment horizontal="right" wrapText="1"/>
    </xf>
    <xf numFmtId="2" fontId="13" fillId="0" borderId="4" xfId="1" applyNumberFormat="1" applyFont="1" applyBorder="1" applyAlignment="1">
      <alignment horizontal="right" wrapText="1"/>
    </xf>
    <xf numFmtId="2" fontId="15" fillId="3" borderId="4" xfId="1" applyNumberFormat="1" applyFont="1" applyFill="1" applyBorder="1" applyAlignment="1">
      <alignment horizontal="right" wrapText="1"/>
    </xf>
    <xf numFmtId="2" fontId="13" fillId="2" borderId="4" xfId="0" applyNumberFormat="1" applyFont="1" applyFill="1" applyBorder="1" applyAlignment="1">
      <alignment horizontal="right" wrapText="1"/>
    </xf>
    <xf numFmtId="2" fontId="15" fillId="0" borderId="4" xfId="0" applyNumberFormat="1" applyFont="1" applyFill="1" applyBorder="1" applyAlignment="1">
      <alignment horizontal="right" vertical="center" wrapText="1"/>
    </xf>
    <xf numFmtId="2" fontId="13" fillId="0" borderId="4" xfId="0" applyNumberFormat="1" applyFont="1" applyBorder="1" applyAlignment="1">
      <alignment horizontal="right" vertical="center" wrapText="1"/>
    </xf>
    <xf numFmtId="0" fontId="15" fillId="0" borderId="60" xfId="0" applyFont="1" applyFill="1" applyBorder="1" applyAlignment="1">
      <alignment horizontal="right" wrapText="1"/>
    </xf>
    <xf numFmtId="0" fontId="15" fillId="0" borderId="20" xfId="0" applyFont="1" applyFill="1" applyBorder="1" applyAlignment="1">
      <alignment horizontal="right" wrapText="1"/>
    </xf>
    <xf numFmtId="0" fontId="15" fillId="0" borderId="60" xfId="0" applyFont="1" applyBorder="1" applyAlignment="1">
      <alignment horizontal="right" vertical="center" wrapText="1"/>
    </xf>
    <xf numFmtId="0" fontId="15" fillId="0" borderId="20" xfId="0" applyFont="1" applyBorder="1" applyAlignment="1">
      <alignment horizontal="right" vertical="center" wrapText="1"/>
    </xf>
    <xf numFmtId="0" fontId="13" fillId="0" borderId="60" xfId="1" applyFont="1" applyBorder="1" applyAlignment="1">
      <alignment horizontal="right" wrapText="1"/>
    </xf>
    <xf numFmtId="0" fontId="13" fillId="0" borderId="20" xfId="1" applyFont="1" applyBorder="1" applyAlignment="1">
      <alignment horizontal="right" wrapText="1"/>
    </xf>
    <xf numFmtId="0" fontId="15" fillId="3" borderId="60" xfId="1" applyFont="1" applyFill="1" applyBorder="1" applyAlignment="1">
      <alignment horizontal="right" wrapText="1"/>
    </xf>
    <xf numFmtId="0" fontId="15" fillId="3" borderId="20" xfId="1" applyFont="1" applyFill="1" applyBorder="1" applyAlignment="1">
      <alignment horizontal="right" wrapText="1"/>
    </xf>
    <xf numFmtId="0" fontId="15" fillId="2" borderId="60" xfId="0" applyFont="1" applyFill="1" applyBorder="1" applyAlignment="1">
      <alignment horizontal="right" wrapText="1"/>
    </xf>
    <xf numFmtId="0" fontId="15" fillId="2" borderId="20" xfId="0" applyFont="1" applyFill="1" applyBorder="1" applyAlignment="1">
      <alignment horizontal="right" wrapText="1"/>
    </xf>
    <xf numFmtId="0" fontId="13" fillId="2" borderId="60" xfId="0" applyFont="1" applyFill="1" applyBorder="1" applyAlignment="1">
      <alignment horizontal="right" wrapText="1"/>
    </xf>
    <xf numFmtId="0" fontId="13" fillId="2" borderId="20" xfId="0" applyFont="1" applyFill="1" applyBorder="1" applyAlignment="1">
      <alignment horizontal="right" wrapText="1"/>
    </xf>
    <xf numFmtId="0" fontId="15" fillId="0" borderId="60" xfId="0" applyFont="1" applyFill="1" applyBorder="1" applyAlignment="1">
      <alignment horizontal="right" vertical="center" wrapText="1"/>
    </xf>
    <xf numFmtId="0" fontId="15" fillId="0" borderId="20" xfId="0" applyFont="1" applyFill="1" applyBorder="1" applyAlignment="1">
      <alignment horizontal="right" vertical="center" wrapText="1"/>
    </xf>
    <xf numFmtId="0" fontId="13" fillId="0" borderId="60" xfId="0" applyFont="1" applyBorder="1" applyAlignment="1">
      <alignment horizontal="right" vertical="center" wrapText="1"/>
    </xf>
    <xf numFmtId="0" fontId="13" fillId="0" borderId="20" xfId="0" applyFont="1" applyBorder="1" applyAlignment="1">
      <alignment horizontal="right" vertical="center" wrapText="1"/>
    </xf>
    <xf numFmtId="2" fontId="15" fillId="2" borderId="7" xfId="0" applyNumberFormat="1" applyFont="1" applyFill="1" applyBorder="1" applyAlignment="1">
      <alignment horizontal="center" wrapText="1"/>
    </xf>
    <xf numFmtId="2" fontId="15" fillId="2" borderId="46" xfId="0" applyNumberFormat="1" applyFont="1" applyFill="1" applyBorder="1" applyAlignment="1">
      <alignment horizontal="center" wrapText="1"/>
    </xf>
    <xf numFmtId="2" fontId="40" fillId="0" borderId="29" xfId="0" applyNumberFormat="1" applyFont="1" applyFill="1" applyBorder="1" applyAlignment="1">
      <alignment horizontal="center" vertical="center" wrapText="1"/>
    </xf>
    <xf numFmtId="2" fontId="20" fillId="0" borderId="29" xfId="0" applyNumberFormat="1" applyFont="1" applyFill="1" applyBorder="1" applyAlignment="1">
      <alignment horizontal="left" vertical="center" wrapText="1"/>
    </xf>
    <xf numFmtId="2" fontId="20" fillId="0" borderId="29" xfId="0" applyNumberFormat="1" applyFont="1" applyBorder="1" applyAlignment="1">
      <alignment horizontal="left" vertical="center" wrapText="1"/>
    </xf>
    <xf numFmtId="2" fontId="13" fillId="0" borderId="32" xfId="0" applyNumberFormat="1" applyFont="1" applyBorder="1" applyAlignment="1">
      <alignment horizontal="right" wrapText="1"/>
    </xf>
    <xf numFmtId="2" fontId="15" fillId="0" borderId="32" xfId="0" applyNumberFormat="1" applyFont="1" applyBorder="1" applyAlignment="1">
      <alignment horizontal="right" wrapText="1"/>
    </xf>
    <xf numFmtId="2" fontId="13" fillId="0" borderId="32" xfId="1" applyNumberFormat="1" applyFont="1" applyBorder="1" applyAlignment="1">
      <alignment horizontal="right" wrapText="1"/>
    </xf>
    <xf numFmtId="2" fontId="15" fillId="3" borderId="32" xfId="1" applyNumberFormat="1" applyFont="1" applyFill="1" applyBorder="1" applyAlignment="1">
      <alignment horizontal="right" wrapText="1"/>
    </xf>
    <xf numFmtId="2" fontId="15" fillId="0" borderId="32" xfId="0" applyNumberFormat="1" applyFont="1" applyFill="1" applyBorder="1" applyAlignment="1">
      <alignment horizontal="right" wrapText="1"/>
    </xf>
    <xf numFmtId="2" fontId="37" fillId="0" borderId="29" xfId="0" applyNumberFormat="1" applyFont="1" applyBorder="1" applyAlignment="1">
      <alignment horizontal="left" vertical="center" wrapText="1"/>
    </xf>
    <xf numFmtId="2" fontId="15" fillId="2" borderId="32" xfId="0" applyNumberFormat="1" applyFont="1" applyFill="1" applyBorder="1" applyAlignment="1">
      <alignment horizontal="right" wrapText="1"/>
    </xf>
    <xf numFmtId="2" fontId="13" fillId="2" borderId="32" xfId="0" applyNumberFormat="1" applyFont="1" applyFill="1" applyBorder="1" applyAlignment="1">
      <alignment horizontal="right" wrapText="1"/>
    </xf>
    <xf numFmtId="2" fontId="20" fillId="2" borderId="29" xfId="0" applyNumberFormat="1" applyFont="1" applyFill="1" applyBorder="1" applyAlignment="1">
      <alignment horizontal="left" vertical="center" wrapText="1"/>
    </xf>
    <xf numFmtId="2" fontId="15" fillId="0" borderId="32" xfId="0" applyNumberFormat="1" applyFont="1" applyFill="1" applyBorder="1" applyAlignment="1">
      <alignment horizontal="right" vertical="center" wrapText="1"/>
    </xf>
    <xf numFmtId="2" fontId="15" fillId="0" borderId="32" xfId="0" applyNumberFormat="1" applyFont="1" applyBorder="1" applyAlignment="1">
      <alignment horizontal="right" vertical="center" wrapText="1"/>
    </xf>
    <xf numFmtId="2" fontId="40" fillId="0" borderId="42" xfId="0" applyNumberFormat="1" applyFont="1" applyFill="1" applyBorder="1" applyAlignment="1">
      <alignment horizontal="center" vertical="center" wrapText="1"/>
    </xf>
    <xf numFmtId="2" fontId="13" fillId="0" borderId="32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4" xfId="0" applyFont="1" applyFill="1" applyBorder="1" applyAlignment="1">
      <alignment horizontal="left" wrapText="1"/>
    </xf>
    <xf numFmtId="0" fontId="8" fillId="0" borderId="31" xfId="0" applyFont="1" applyBorder="1" applyAlignment="1">
      <alignment horizontal="left" wrapText="1"/>
    </xf>
    <xf numFmtId="0" fontId="8" fillId="0" borderId="40" xfId="0" applyFont="1" applyBorder="1" applyAlignment="1">
      <alignment horizontal="left" wrapText="1"/>
    </xf>
    <xf numFmtId="0" fontId="8" fillId="2" borderId="31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2" fontId="15" fillId="2" borderId="2" xfId="0" applyNumberFormat="1" applyFont="1" applyFill="1" applyBorder="1" applyAlignment="1">
      <alignment horizontal="center" wrapText="1"/>
    </xf>
    <xf numFmtId="0" fontId="13" fillId="0" borderId="23" xfId="0" applyFont="1" applyBorder="1" applyAlignment="1">
      <alignment horizontal="left" wrapText="1"/>
    </xf>
    <xf numFmtId="0" fontId="15" fillId="0" borderId="60" xfId="0" applyFont="1" applyFill="1" applyBorder="1" applyAlignment="1">
      <alignment horizontal="center" wrapText="1"/>
    </xf>
    <xf numFmtId="0" fontId="15" fillId="0" borderId="55" xfId="0" applyFont="1" applyBorder="1" applyAlignment="1">
      <alignment horizontal="center" wrapText="1"/>
    </xf>
    <xf numFmtId="0" fontId="13" fillId="0" borderId="60" xfId="0" applyFont="1" applyBorder="1" applyAlignment="1">
      <alignment horizontal="center" wrapText="1"/>
    </xf>
    <xf numFmtId="0" fontId="34" fillId="0" borderId="60" xfId="0" applyFont="1" applyBorder="1" applyAlignment="1">
      <alignment horizontal="center" wrapText="1"/>
    </xf>
    <xf numFmtId="0" fontId="15" fillId="2" borderId="60" xfId="0" applyFont="1" applyFill="1" applyBorder="1" applyAlignment="1">
      <alignment horizontal="center" wrapText="1"/>
    </xf>
    <xf numFmtId="0" fontId="13" fillId="2" borderId="60" xfId="0" applyFont="1" applyFill="1" applyBorder="1" applyAlignment="1">
      <alignment horizontal="center" wrapText="1"/>
    </xf>
    <xf numFmtId="0" fontId="15" fillId="2" borderId="36" xfId="0" applyFont="1" applyFill="1" applyBorder="1" applyAlignment="1">
      <alignment horizontal="center" wrapText="1"/>
    </xf>
    <xf numFmtId="0" fontId="15" fillId="2" borderId="55" xfId="0" applyFont="1" applyFill="1" applyBorder="1" applyAlignment="1">
      <alignment horizontal="center" wrapText="1"/>
    </xf>
    <xf numFmtId="2" fontId="13" fillId="0" borderId="4" xfId="0" applyNumberFormat="1" applyFont="1" applyBorder="1" applyAlignment="1">
      <alignment horizontal="center" wrapText="1"/>
    </xf>
    <xf numFmtId="2" fontId="15" fillId="0" borderId="4" xfId="0" applyNumberFormat="1" applyFont="1" applyFill="1" applyBorder="1" applyAlignment="1">
      <alignment horizontal="center" wrapText="1"/>
    </xf>
    <xf numFmtId="2" fontId="34" fillId="0" borderId="4" xfId="0" applyNumberFormat="1" applyFont="1" applyBorder="1" applyAlignment="1">
      <alignment horizontal="center" wrapText="1"/>
    </xf>
    <xf numFmtId="2" fontId="13" fillId="2" borderId="4" xfId="0" applyNumberFormat="1" applyFont="1" applyFill="1" applyBorder="1" applyAlignment="1">
      <alignment horizontal="center" wrapText="1"/>
    </xf>
    <xf numFmtId="2" fontId="15" fillId="2" borderId="6" xfId="0" applyNumberFormat="1" applyFont="1" applyFill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wrapText="1"/>
    </xf>
    <xf numFmtId="0" fontId="13" fillId="0" borderId="36" xfId="0" applyFont="1" applyBorder="1" applyAlignment="1">
      <alignment horizontal="right" wrapText="1"/>
    </xf>
    <xf numFmtId="2" fontId="13" fillId="0" borderId="6" xfId="0" applyNumberFormat="1" applyFont="1" applyBorder="1" applyAlignment="1">
      <alignment horizontal="right" wrapText="1"/>
    </xf>
    <xf numFmtId="2" fontId="13" fillId="0" borderId="17" xfId="0" applyNumberFormat="1" applyFont="1" applyBorder="1" applyAlignment="1">
      <alignment horizontal="right" wrapText="1"/>
    </xf>
    <xf numFmtId="0" fontId="13" fillId="0" borderId="37" xfId="0" applyFont="1" applyBorder="1" applyAlignment="1">
      <alignment horizontal="right" wrapText="1"/>
    </xf>
    <xf numFmtId="0" fontId="15" fillId="0" borderId="40" xfId="0" applyFont="1" applyFill="1" applyBorder="1" applyAlignment="1">
      <alignment horizontal="left" wrapText="1"/>
    </xf>
    <xf numFmtId="0" fontId="15" fillId="0" borderId="51" xfId="0" applyFont="1" applyFill="1" applyBorder="1" applyAlignment="1">
      <alignment horizontal="right" wrapText="1"/>
    </xf>
    <xf numFmtId="2" fontId="15" fillId="0" borderId="2" xfId="0" applyNumberFormat="1" applyFont="1" applyFill="1" applyBorder="1" applyAlignment="1">
      <alignment horizontal="right" wrapText="1"/>
    </xf>
    <xf numFmtId="2" fontId="15" fillId="0" borderId="26" xfId="0" applyNumberFormat="1" applyFont="1" applyFill="1" applyBorder="1" applyAlignment="1">
      <alignment horizontal="right" wrapText="1"/>
    </xf>
    <xf numFmtId="0" fontId="15" fillId="0" borderId="21" xfId="0" applyFont="1" applyFill="1" applyBorder="1" applyAlignment="1">
      <alignment horizontal="right" wrapText="1"/>
    </xf>
    <xf numFmtId="0" fontId="15" fillId="0" borderId="22" xfId="0" applyFont="1" applyBorder="1" applyAlignment="1">
      <alignment horizontal="left" vertical="center" wrapText="1"/>
    </xf>
    <xf numFmtId="0" fontId="15" fillId="0" borderId="55" xfId="0" applyFont="1" applyBorder="1" applyAlignment="1">
      <alignment horizontal="right" vertical="center" wrapText="1"/>
    </xf>
    <xf numFmtId="2" fontId="15" fillId="0" borderId="16" xfId="0" applyNumberFormat="1" applyFont="1" applyBorder="1" applyAlignment="1">
      <alignment horizontal="right" vertical="center" wrapText="1"/>
    </xf>
    <xf numFmtId="0" fontId="15" fillId="0" borderId="46" xfId="0" applyFont="1" applyBorder="1" applyAlignment="1">
      <alignment horizontal="right" vertical="center" wrapText="1"/>
    </xf>
    <xf numFmtId="0" fontId="0" fillId="2" borderId="46" xfId="0" applyFont="1" applyFill="1" applyBorder="1" applyAlignment="1">
      <alignment vertical="center"/>
    </xf>
    <xf numFmtId="0" fontId="13" fillId="0" borderId="31" xfId="0" applyFont="1" applyFill="1" applyBorder="1" applyAlignment="1">
      <alignment horizontal="left" vertical="center" wrapText="1"/>
    </xf>
    <xf numFmtId="0" fontId="13" fillId="0" borderId="60" xfId="0" applyFont="1" applyFill="1" applyBorder="1" applyAlignment="1">
      <alignment horizontal="right" vertical="center" wrapText="1"/>
    </xf>
    <xf numFmtId="2" fontId="13" fillId="0" borderId="4" xfId="0" applyNumberFormat="1" applyFont="1" applyFill="1" applyBorder="1" applyAlignment="1">
      <alignment horizontal="right" vertical="center" wrapText="1"/>
    </xf>
    <xf numFmtId="2" fontId="13" fillId="0" borderId="32" xfId="0" applyNumberFormat="1" applyFont="1" applyFill="1" applyBorder="1" applyAlignment="1">
      <alignment horizontal="right" vertical="center" wrapText="1"/>
    </xf>
    <xf numFmtId="0" fontId="13" fillId="0" borderId="20" xfId="0" applyFont="1" applyFill="1" applyBorder="1" applyAlignment="1">
      <alignment horizontal="right" vertical="center" wrapText="1"/>
    </xf>
    <xf numFmtId="0" fontId="0" fillId="0" borderId="20" xfId="0" applyFont="1" applyBorder="1" applyAlignment="1">
      <alignment vertical="center"/>
    </xf>
    <xf numFmtId="0" fontId="13" fillId="0" borderId="40" xfId="0" applyFont="1" applyBorder="1" applyAlignment="1">
      <alignment horizontal="left" vertical="center" wrapText="1"/>
    </xf>
    <xf numFmtId="0" fontId="13" fillId="0" borderId="62" xfId="0" applyFont="1" applyBorder="1" applyAlignment="1">
      <alignment horizontal="right" vertical="center" wrapText="1"/>
    </xf>
    <xf numFmtId="2" fontId="13" fillId="0" borderId="57" xfId="0" applyNumberFormat="1" applyFont="1" applyBorder="1" applyAlignment="1">
      <alignment horizontal="right" vertical="center" wrapText="1"/>
    </xf>
    <xf numFmtId="2" fontId="13" fillId="0" borderId="61" xfId="0" applyNumberFormat="1" applyFont="1" applyBorder="1" applyAlignment="1">
      <alignment horizontal="right" vertical="center" wrapText="1"/>
    </xf>
    <xf numFmtId="0" fontId="13" fillId="0" borderId="47" xfId="0" applyFont="1" applyBorder="1" applyAlignment="1">
      <alignment horizontal="righ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right" vertical="center" wrapText="1"/>
    </xf>
    <xf numFmtId="2" fontId="13" fillId="0" borderId="7" xfId="0" applyNumberFormat="1" applyFont="1" applyBorder="1" applyAlignment="1">
      <alignment horizontal="right" vertical="center" wrapText="1"/>
    </xf>
    <xf numFmtId="2" fontId="13" fillId="0" borderId="16" xfId="0" applyNumberFormat="1" applyFont="1" applyBorder="1" applyAlignment="1">
      <alignment horizontal="right" vertical="center" wrapText="1"/>
    </xf>
    <xf numFmtId="0" fontId="13" fillId="0" borderId="46" xfId="0" applyFont="1" applyBorder="1" applyAlignment="1">
      <alignment horizontal="right" vertical="center" wrapText="1"/>
    </xf>
    <xf numFmtId="0" fontId="13" fillId="0" borderId="31" xfId="1" applyFont="1" applyBorder="1" applyAlignment="1">
      <alignment horizontal="left" vertical="center" wrapText="1"/>
    </xf>
    <xf numFmtId="0" fontId="13" fillId="0" borderId="60" xfId="1" applyFont="1" applyBorder="1" applyAlignment="1">
      <alignment horizontal="right" vertical="center" wrapText="1"/>
    </xf>
    <xf numFmtId="2" fontId="13" fillId="0" borderId="4" xfId="1" applyNumberFormat="1" applyFont="1" applyBorder="1" applyAlignment="1">
      <alignment horizontal="right" vertical="center" wrapText="1"/>
    </xf>
    <xf numFmtId="2" fontId="13" fillId="0" borderId="32" xfId="1" applyNumberFormat="1" applyFont="1" applyBorder="1" applyAlignment="1">
      <alignment horizontal="right" vertical="center" wrapText="1"/>
    </xf>
    <xf numFmtId="0" fontId="13" fillId="0" borderId="20" xfId="1" applyFont="1" applyBorder="1" applyAlignment="1">
      <alignment horizontal="right" vertical="center" wrapText="1"/>
    </xf>
    <xf numFmtId="0" fontId="0" fillId="0" borderId="20" xfId="0" applyBorder="1" applyAlignment="1">
      <alignment vertical="center"/>
    </xf>
    <xf numFmtId="0" fontId="0" fillId="2" borderId="30" xfId="0" applyFont="1" applyFill="1" applyBorder="1" applyAlignment="1">
      <alignment vertical="center"/>
    </xf>
    <xf numFmtId="0" fontId="15" fillId="2" borderId="31" xfId="0" applyFont="1" applyFill="1" applyBorder="1" applyAlignment="1">
      <alignment horizontal="left" vertical="center" wrapText="1"/>
    </xf>
    <xf numFmtId="0" fontId="15" fillId="2" borderId="60" xfId="0" applyFont="1" applyFill="1" applyBorder="1" applyAlignment="1">
      <alignment horizontal="right" vertical="center" wrapText="1"/>
    </xf>
    <xf numFmtId="2" fontId="15" fillId="2" borderId="4" xfId="0" applyNumberFormat="1" applyFont="1" applyFill="1" applyBorder="1" applyAlignment="1">
      <alignment horizontal="right" vertical="center" wrapText="1"/>
    </xf>
    <xf numFmtId="2" fontId="15" fillId="2" borderId="32" xfId="0" applyNumberFormat="1" applyFont="1" applyFill="1" applyBorder="1" applyAlignment="1">
      <alignment horizontal="right" vertical="center" wrapText="1"/>
    </xf>
    <xf numFmtId="0" fontId="15" fillId="2" borderId="20" xfId="0" applyFont="1" applyFill="1" applyBorder="1" applyAlignment="1">
      <alignment horizontal="right" vertical="center" wrapText="1"/>
    </xf>
    <xf numFmtId="0" fontId="13" fillId="2" borderId="31" xfId="0" applyFont="1" applyFill="1" applyBorder="1" applyAlignment="1">
      <alignment horizontal="left" vertical="center" wrapText="1"/>
    </xf>
    <xf numFmtId="0" fontId="13" fillId="2" borderId="60" xfId="0" applyFont="1" applyFill="1" applyBorder="1" applyAlignment="1">
      <alignment horizontal="right" vertical="center" wrapText="1"/>
    </xf>
    <xf numFmtId="2" fontId="13" fillId="2" borderId="4" xfId="0" applyNumberFormat="1" applyFont="1" applyFill="1" applyBorder="1" applyAlignment="1">
      <alignment horizontal="right" vertical="center" wrapText="1"/>
    </xf>
    <xf numFmtId="2" fontId="13" fillId="2" borderId="32" xfId="0" applyNumberFormat="1" applyFont="1" applyFill="1" applyBorder="1" applyAlignment="1">
      <alignment horizontal="right" vertical="center" wrapText="1"/>
    </xf>
    <xf numFmtId="0" fontId="13" fillId="2" borderId="20" xfId="0" applyFont="1" applyFill="1" applyBorder="1" applyAlignment="1">
      <alignment horizontal="righ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right" vertical="center" wrapText="1"/>
    </xf>
    <xf numFmtId="2" fontId="15" fillId="0" borderId="17" xfId="0" applyNumberFormat="1" applyFont="1" applyBorder="1" applyAlignment="1">
      <alignment horizontal="right" vertical="center" wrapText="1"/>
    </xf>
    <xf numFmtId="0" fontId="15" fillId="0" borderId="37" xfId="0" applyFont="1" applyBorder="1" applyAlignment="1">
      <alignment horizontal="right" vertical="center" wrapText="1"/>
    </xf>
    <xf numFmtId="0" fontId="0" fillId="2" borderId="47" xfId="0" applyFont="1" applyFill="1" applyBorder="1" applyAlignment="1">
      <alignment vertical="center"/>
    </xf>
    <xf numFmtId="0" fontId="0" fillId="0" borderId="60" xfId="0" applyBorder="1" applyAlignment="1">
      <alignment horizontal="right" vertical="center" wrapText="1"/>
    </xf>
    <xf numFmtId="2" fontId="0" fillId="0" borderId="4" xfId="0" applyNumberFormat="1" applyBorder="1" applyAlignment="1">
      <alignment horizontal="right" vertical="center" wrapText="1"/>
    </xf>
    <xf numFmtId="2" fontId="0" fillId="0" borderId="32" xfId="0" applyNumberFormat="1" applyBorder="1" applyAlignment="1">
      <alignment horizontal="right" vertical="center" wrapText="1"/>
    </xf>
    <xf numFmtId="0" fontId="0" fillId="0" borderId="20" xfId="0" applyBorder="1" applyAlignment="1">
      <alignment horizontal="right" vertical="center" wrapText="1"/>
    </xf>
    <xf numFmtId="0" fontId="15" fillId="0" borderId="51" xfId="0" applyFont="1" applyBorder="1" applyAlignment="1">
      <alignment horizontal="right" vertical="center" wrapText="1"/>
    </xf>
    <xf numFmtId="2" fontId="15" fillId="0" borderId="26" xfId="0" applyNumberFormat="1" applyFont="1" applyBorder="1" applyAlignment="1">
      <alignment horizontal="right" vertical="center" wrapText="1"/>
    </xf>
    <xf numFmtId="0" fontId="15" fillId="0" borderId="21" xfId="0" applyFont="1" applyBorder="1" applyAlignment="1">
      <alignment horizontal="right" vertical="center" wrapText="1"/>
    </xf>
    <xf numFmtId="0" fontId="36" fillId="0" borderId="0" xfId="0" applyFont="1" applyAlignment="1">
      <alignment horizontal="center"/>
    </xf>
    <xf numFmtId="0" fontId="31" fillId="10" borderId="0" xfId="0" applyFont="1" applyFill="1"/>
    <xf numFmtId="0" fontId="6" fillId="0" borderId="2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0" fontId="6" fillId="0" borderId="4" xfId="0" applyFont="1" applyBorder="1" applyAlignment="1">
      <alignment wrapText="1"/>
    </xf>
    <xf numFmtId="1" fontId="15" fillId="0" borderId="18" xfId="0" applyNumberFormat="1" applyFont="1" applyBorder="1" applyAlignment="1">
      <alignment horizontal="right" wrapText="1"/>
    </xf>
    <xf numFmtId="1" fontId="15" fillId="0" borderId="64" xfId="0" applyNumberFormat="1" applyFont="1" applyBorder="1" applyAlignment="1">
      <alignment horizontal="right" wrapText="1"/>
    </xf>
    <xf numFmtId="1" fontId="15" fillId="0" borderId="65" xfId="0" applyNumberFormat="1" applyFont="1" applyBorder="1" applyAlignment="1">
      <alignment horizontal="right" wrapText="1"/>
    </xf>
    <xf numFmtId="1" fontId="13" fillId="2" borderId="65" xfId="0" applyNumberFormat="1" applyFont="1" applyFill="1" applyBorder="1" applyAlignment="1">
      <alignment horizontal="right" wrapText="1"/>
    </xf>
    <xf numFmtId="1" fontId="13" fillId="0" borderId="65" xfId="0" applyNumberFormat="1" applyFont="1" applyBorder="1" applyAlignment="1">
      <alignment horizontal="right" wrapText="1"/>
    </xf>
    <xf numFmtId="1" fontId="15" fillId="2" borderId="65" xfId="0" applyNumberFormat="1" applyFont="1" applyFill="1" applyBorder="1" applyAlignment="1">
      <alignment horizontal="right" wrapText="1"/>
    </xf>
    <xf numFmtId="1" fontId="15" fillId="0" borderId="66" xfId="0" applyNumberFormat="1" applyFont="1" applyBorder="1" applyAlignment="1">
      <alignment horizontal="right" wrapText="1"/>
    </xf>
    <xf numFmtId="1" fontId="15" fillId="2" borderId="18" xfId="0" applyNumberFormat="1" applyFont="1" applyFill="1" applyBorder="1" applyAlignment="1">
      <alignment horizontal="right" wrapText="1"/>
    </xf>
    <xf numFmtId="1" fontId="15" fillId="2" borderId="64" xfId="0" applyNumberFormat="1" applyFont="1" applyFill="1" applyBorder="1" applyAlignment="1">
      <alignment horizontal="right" wrapText="1"/>
    </xf>
    <xf numFmtId="1" fontId="15" fillId="0" borderId="65" xfId="0" applyNumberFormat="1" applyFont="1" applyFill="1" applyBorder="1" applyAlignment="1">
      <alignment horizontal="right" wrapText="1"/>
    </xf>
    <xf numFmtId="1" fontId="34" fillId="0" borderId="65" xfId="0" applyNumberFormat="1" applyFont="1" applyBorder="1" applyAlignment="1">
      <alignment horizontal="right" wrapText="1"/>
    </xf>
    <xf numFmtId="0" fontId="15" fillId="0" borderId="37" xfId="0" applyNumberFormat="1" applyFont="1" applyBorder="1" applyAlignment="1">
      <alignment horizontal="right"/>
    </xf>
    <xf numFmtId="0" fontId="15" fillId="0" borderId="20" xfId="0" applyNumberFormat="1" applyFont="1" applyBorder="1" applyAlignment="1">
      <alignment horizontal="right"/>
    </xf>
    <xf numFmtId="0" fontId="15" fillId="0" borderId="21" xfId="0" applyNumberFormat="1" applyFont="1" applyBorder="1" applyAlignment="1">
      <alignment horizontal="right"/>
    </xf>
    <xf numFmtId="0" fontId="15" fillId="0" borderId="46" xfId="0" applyNumberFormat="1" applyFont="1" applyBorder="1" applyAlignment="1">
      <alignment horizontal="right"/>
    </xf>
    <xf numFmtId="0" fontId="15" fillId="0" borderId="47" xfId="0" applyNumberFormat="1" applyFont="1" applyBorder="1" applyAlignment="1">
      <alignment horizontal="right"/>
    </xf>
    <xf numFmtId="1" fontId="15" fillId="0" borderId="6" xfId="0" applyNumberFormat="1" applyFont="1" applyBorder="1" applyAlignment="1">
      <alignment horizontal="right" wrapText="1"/>
    </xf>
    <xf numFmtId="1" fontId="15" fillId="0" borderId="7" xfId="0" applyNumberFormat="1" applyFont="1" applyBorder="1" applyAlignment="1">
      <alignment horizontal="right" wrapText="1"/>
    </xf>
    <xf numFmtId="1" fontId="15" fillId="0" borderId="4" xfId="0" applyNumberFormat="1" applyFont="1" applyBorder="1" applyAlignment="1">
      <alignment horizontal="right" wrapText="1"/>
    </xf>
    <xf numFmtId="1" fontId="13" fillId="2" borderId="4" xfId="0" applyNumberFormat="1" applyFont="1" applyFill="1" applyBorder="1" applyAlignment="1">
      <alignment horizontal="right" wrapText="1"/>
    </xf>
    <xf numFmtId="1" fontId="13" fillId="0" borderId="4" xfId="0" applyNumberFormat="1" applyFont="1" applyBorder="1" applyAlignment="1">
      <alignment horizontal="right" wrapText="1"/>
    </xf>
    <xf numFmtId="1" fontId="15" fillId="2" borderId="4" xfId="0" applyNumberFormat="1" applyFont="1" applyFill="1" applyBorder="1" applyAlignment="1">
      <alignment horizontal="right" wrapText="1"/>
    </xf>
    <xf numFmtId="1" fontId="15" fillId="0" borderId="57" xfId="0" applyNumberFormat="1" applyFont="1" applyBorder="1" applyAlignment="1">
      <alignment horizontal="right" wrapText="1"/>
    </xf>
    <xf numFmtId="1" fontId="15" fillId="2" borderId="6" xfId="0" applyNumberFormat="1" applyFont="1" applyFill="1" applyBorder="1" applyAlignment="1">
      <alignment horizontal="right" wrapText="1"/>
    </xf>
    <xf numFmtId="1" fontId="15" fillId="2" borderId="2" xfId="0" applyNumberFormat="1" applyFont="1" applyFill="1" applyBorder="1" applyAlignment="1">
      <alignment horizontal="right" wrapText="1"/>
    </xf>
    <xf numFmtId="1" fontId="15" fillId="2" borderId="7" xfId="0" applyNumberFormat="1" applyFont="1" applyFill="1" applyBorder="1" applyAlignment="1">
      <alignment horizontal="right" wrapText="1"/>
    </xf>
    <xf numFmtId="1" fontId="15" fillId="0" borderId="4" xfId="0" applyNumberFormat="1" applyFont="1" applyFill="1" applyBorder="1" applyAlignment="1">
      <alignment horizontal="right" wrapText="1"/>
    </xf>
    <xf numFmtId="1" fontId="34" fillId="0" borderId="4" xfId="0" applyNumberFormat="1" applyFont="1" applyBorder="1" applyAlignment="1">
      <alignment horizontal="right" wrapText="1"/>
    </xf>
    <xf numFmtId="1" fontId="15" fillId="0" borderId="2" xfId="0" applyNumberFormat="1" applyFont="1" applyBorder="1" applyAlignment="1">
      <alignment horizontal="right" wrapText="1"/>
    </xf>
    <xf numFmtId="1" fontId="15" fillId="0" borderId="0" xfId="0" applyNumberFormat="1" applyFont="1" applyBorder="1" applyAlignment="1">
      <alignment horizontal="right" wrapText="1"/>
    </xf>
    <xf numFmtId="0" fontId="32" fillId="0" borderId="4" xfId="0" applyFont="1" applyBorder="1" applyAlignment="1">
      <alignment horizontal="center"/>
    </xf>
    <xf numFmtId="0" fontId="15" fillId="2" borderId="23" xfId="0" applyFont="1" applyFill="1" applyBorder="1" applyAlignment="1">
      <alignment horizontal="left" wrapText="1"/>
    </xf>
    <xf numFmtId="0" fontId="15" fillId="0" borderId="52" xfId="0" applyFont="1" applyBorder="1" applyAlignment="1">
      <alignment horizontal="center" wrapText="1"/>
    </xf>
    <xf numFmtId="0" fontId="15" fillId="0" borderId="62" xfId="0" applyFont="1" applyBorder="1" applyAlignment="1">
      <alignment horizontal="center" wrapText="1"/>
    </xf>
    <xf numFmtId="2" fontId="15" fillId="0" borderId="25" xfId="0" applyNumberFormat="1" applyFont="1" applyBorder="1" applyAlignment="1">
      <alignment horizontal="center" wrapText="1"/>
    </xf>
    <xf numFmtId="2" fontId="15" fillId="0" borderId="57" xfId="0" applyNumberFormat="1" applyFont="1" applyBorder="1" applyAlignment="1">
      <alignment horizontal="center" wrapText="1"/>
    </xf>
    <xf numFmtId="2" fontId="15" fillId="0" borderId="30" xfId="0" applyNumberFormat="1" applyFont="1" applyBorder="1" applyAlignment="1">
      <alignment horizontal="center" wrapText="1"/>
    </xf>
    <xf numFmtId="2" fontId="15" fillId="0" borderId="47" xfId="0" applyNumberFormat="1" applyFont="1" applyBorder="1" applyAlignment="1">
      <alignment horizontal="center" wrapText="1"/>
    </xf>
    <xf numFmtId="1" fontId="15" fillId="0" borderId="25" xfId="0" applyNumberFormat="1" applyFont="1" applyBorder="1" applyAlignment="1">
      <alignment horizontal="right" wrapText="1"/>
    </xf>
    <xf numFmtId="0" fontId="5" fillId="2" borderId="31" xfId="0" applyFont="1" applyFill="1" applyBorder="1" applyAlignment="1">
      <alignment horizontal="left" wrapText="1"/>
    </xf>
    <xf numFmtId="0" fontId="32" fillId="0" borderId="9" xfId="0" applyFont="1" applyBorder="1"/>
    <xf numFmtId="0" fontId="32" fillId="0" borderId="10" xfId="0" applyFont="1" applyBorder="1"/>
    <xf numFmtId="0" fontId="15" fillId="2" borderId="9" xfId="0" applyFont="1" applyFill="1" applyBorder="1" applyAlignment="1">
      <alignment horizont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2" fontId="15" fillId="0" borderId="3" xfId="0" applyNumberFormat="1" applyFont="1" applyBorder="1" applyAlignment="1">
      <alignment horizontal="center" wrapText="1"/>
    </xf>
    <xf numFmtId="0" fontId="15" fillId="2" borderId="10" xfId="0" applyFont="1" applyFill="1" applyBorder="1" applyAlignment="1">
      <alignment horizontal="center" wrapText="1"/>
    </xf>
    <xf numFmtId="2" fontId="15" fillId="2" borderId="1" xfId="0" applyNumberFormat="1" applyFont="1" applyFill="1" applyBorder="1" applyAlignment="1">
      <alignment horizontal="center" wrapText="1"/>
    </xf>
    <xf numFmtId="0" fontId="15" fillId="2" borderId="8" xfId="0" applyFont="1" applyFill="1" applyBorder="1" applyAlignment="1">
      <alignment horizontal="center" wrapText="1"/>
    </xf>
    <xf numFmtId="2" fontId="15" fillId="2" borderId="5" xfId="0" applyNumberFormat="1" applyFont="1" applyFill="1" applyBorder="1" applyAlignment="1">
      <alignment horizontal="center" wrapText="1"/>
    </xf>
    <xf numFmtId="0" fontId="15" fillId="0" borderId="3" xfId="0" applyNumberFormat="1" applyFont="1" applyBorder="1" applyAlignment="1">
      <alignment horizontal="right"/>
    </xf>
    <xf numFmtId="0" fontId="15" fillId="0" borderId="1" xfId="0" applyNumberFormat="1" applyFont="1" applyBorder="1" applyAlignment="1">
      <alignment horizontal="right"/>
    </xf>
    <xf numFmtId="0" fontId="15" fillId="0" borderId="5" xfId="0" applyNumberFormat="1" applyFont="1" applyBorder="1" applyAlignment="1">
      <alignment horizontal="right"/>
    </xf>
    <xf numFmtId="2" fontId="32" fillId="0" borderId="3" xfId="0" applyNumberFormat="1" applyFont="1" applyBorder="1"/>
    <xf numFmtId="0" fontId="32" fillId="0" borderId="2" xfId="0" applyFont="1" applyBorder="1"/>
    <xf numFmtId="0" fontId="32" fillId="0" borderId="2" xfId="0" applyFont="1" applyBorder="1" applyAlignment="1">
      <alignment horizontal="center"/>
    </xf>
    <xf numFmtId="2" fontId="32" fillId="0" borderId="1" xfId="0" applyNumberFormat="1" applyFont="1" applyBorder="1"/>
    <xf numFmtId="0" fontId="5" fillId="0" borderId="31" xfId="0" applyFont="1" applyBorder="1" applyAlignment="1">
      <alignment horizontal="left" wrapText="1"/>
    </xf>
    <xf numFmtId="0" fontId="15" fillId="0" borderId="9" xfId="0" applyFont="1" applyFill="1" applyBorder="1" applyAlignment="1">
      <alignment horizontal="center" wrapText="1"/>
    </xf>
    <xf numFmtId="2" fontId="15" fillId="0" borderId="3" xfId="0" applyNumberFormat="1" applyFont="1" applyFill="1" applyBorder="1" applyAlignment="1">
      <alignment horizontal="center" wrapText="1"/>
    </xf>
    <xf numFmtId="0" fontId="15" fillId="0" borderId="22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36" fillId="0" borderId="0" xfId="0" applyFont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15" fillId="0" borderId="41" xfId="0" applyFont="1" applyBorder="1" applyAlignment="1"/>
    <xf numFmtId="0" fontId="15" fillId="0" borderId="25" xfId="0" applyFont="1" applyBorder="1" applyAlignment="1">
      <alignment horizontal="center" wrapText="1"/>
    </xf>
    <xf numFmtId="0" fontId="15" fillId="0" borderId="25" xfId="0" applyFont="1" applyBorder="1" applyAlignment="1">
      <alignment wrapText="1"/>
    </xf>
    <xf numFmtId="2" fontId="15" fillId="0" borderId="44" xfId="0" applyNumberFormat="1" applyFont="1" applyBorder="1" applyAlignment="1">
      <alignment wrapText="1"/>
    </xf>
    <xf numFmtId="0" fontId="4" fillId="0" borderId="25" xfId="0" applyFont="1" applyFill="1" applyBorder="1" applyAlignment="1">
      <alignment horizontal="left" wrapText="1"/>
    </xf>
    <xf numFmtId="0" fontId="4" fillId="0" borderId="4" xfId="1" applyFont="1" applyBorder="1" applyAlignment="1">
      <alignment horizontal="left" wrapText="1"/>
    </xf>
    <xf numFmtId="0" fontId="4" fillId="0" borderId="57" xfId="0" applyFont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36" fillId="0" borderId="0" xfId="0" applyFont="1" applyAlignment="1">
      <alignment horizontal="center"/>
    </xf>
    <xf numFmtId="0" fontId="8" fillId="2" borderId="6" xfId="0" applyFont="1" applyFill="1" applyBorder="1" applyAlignment="1">
      <alignment horizontal="left" wrapText="1"/>
    </xf>
    <xf numFmtId="0" fontId="32" fillId="0" borderId="6" xfId="0" applyFont="1" applyBorder="1"/>
    <xf numFmtId="0" fontId="32" fillId="0" borderId="6" xfId="0" applyFont="1" applyBorder="1" applyAlignment="1">
      <alignment horizontal="center"/>
    </xf>
    <xf numFmtId="2" fontId="32" fillId="0" borderId="5" xfId="0" applyNumberFormat="1" applyFont="1" applyBorder="1"/>
    <xf numFmtId="1" fontId="15" fillId="0" borderId="32" xfId="0" applyNumberFormat="1" applyFont="1" applyBorder="1" applyAlignment="1">
      <alignment horizontal="right" wrapText="1"/>
    </xf>
    <xf numFmtId="1" fontId="15" fillId="2" borderId="32" xfId="0" applyNumberFormat="1" applyFont="1" applyFill="1" applyBorder="1" applyAlignment="1">
      <alignment horizontal="right" wrapText="1"/>
    </xf>
    <xf numFmtId="1" fontId="15" fillId="0" borderId="32" xfId="0" applyNumberFormat="1" applyFont="1" applyFill="1" applyBorder="1" applyAlignment="1">
      <alignment horizontal="right" wrapText="1"/>
    </xf>
    <xf numFmtId="1" fontId="15" fillId="2" borderId="26" xfId="0" applyNumberFormat="1" applyFont="1" applyFill="1" applyBorder="1" applyAlignment="1">
      <alignment horizontal="right" wrapText="1"/>
    </xf>
    <xf numFmtId="1" fontId="15" fillId="2" borderId="17" xfId="0" applyNumberFormat="1" applyFont="1" applyFill="1" applyBorder="1" applyAlignment="1">
      <alignment horizontal="right" wrapText="1"/>
    </xf>
    <xf numFmtId="2" fontId="15" fillId="2" borderId="23" xfId="0" applyNumberFormat="1" applyFont="1" applyFill="1" applyBorder="1" applyAlignment="1">
      <alignment horizontal="center" wrapText="1"/>
    </xf>
    <xf numFmtId="1" fontId="34" fillId="0" borderId="20" xfId="0" applyNumberFormat="1" applyFont="1" applyBorder="1" applyAlignment="1"/>
    <xf numFmtId="0" fontId="15" fillId="2" borderId="17" xfId="0" applyFont="1" applyFill="1" applyBorder="1" applyAlignment="1">
      <alignment horizontal="center" wrapText="1"/>
    </xf>
    <xf numFmtId="0" fontId="13" fillId="0" borderId="60" xfId="1" applyFont="1" applyBorder="1" applyAlignment="1">
      <alignment horizontal="center" wrapText="1"/>
    </xf>
    <xf numFmtId="2" fontId="13" fillId="0" borderId="4" xfId="1" applyNumberFormat="1" applyFont="1" applyBorder="1" applyAlignment="1">
      <alignment horizontal="center" wrapText="1"/>
    </xf>
    <xf numFmtId="2" fontId="13" fillId="0" borderId="20" xfId="1" applyNumberFormat="1" applyFont="1" applyBorder="1" applyAlignment="1">
      <alignment horizontal="center" wrapText="1"/>
    </xf>
    <xf numFmtId="1" fontId="13" fillId="0" borderId="65" xfId="1" applyNumberFormat="1" applyFont="1" applyBorder="1" applyAlignment="1">
      <alignment horizontal="right" wrapText="1"/>
    </xf>
    <xf numFmtId="1" fontId="15" fillId="0" borderId="67" xfId="0" applyNumberFormat="1" applyFont="1" applyBorder="1" applyAlignment="1">
      <alignment horizontal="right" wrapText="1"/>
    </xf>
    <xf numFmtId="1" fontId="15" fillId="0" borderId="64" xfId="0" applyNumberFormat="1" applyFont="1" applyFill="1" applyBorder="1" applyAlignment="1">
      <alignment horizontal="right" wrapText="1"/>
    </xf>
    <xf numFmtId="1" fontId="13" fillId="0" borderId="4" xfId="1" applyNumberFormat="1" applyFont="1" applyBorder="1" applyAlignment="1">
      <alignment horizontal="right" wrapText="1"/>
    </xf>
    <xf numFmtId="1" fontId="15" fillId="0" borderId="7" xfId="0" applyNumberFormat="1" applyFont="1" applyFill="1" applyBorder="1" applyAlignment="1">
      <alignment horizontal="right" wrapText="1"/>
    </xf>
    <xf numFmtId="0" fontId="5" fillId="0" borderId="40" xfId="0" applyFont="1" applyBorder="1" applyAlignment="1">
      <alignment horizontal="left" wrapText="1"/>
    </xf>
    <xf numFmtId="0" fontId="3" fillId="0" borderId="4" xfId="0" applyFont="1" applyBorder="1" applyAlignment="1">
      <alignment wrapText="1"/>
    </xf>
    <xf numFmtId="0" fontId="15" fillId="0" borderId="33" xfId="0" applyFont="1" applyBorder="1" applyAlignment="1"/>
    <xf numFmtId="0" fontId="15" fillId="0" borderId="34" xfId="0" applyFont="1" applyBorder="1" applyAlignment="1">
      <alignment wrapText="1"/>
    </xf>
    <xf numFmtId="2" fontId="15" fillId="0" borderId="58" xfId="0" applyNumberFormat="1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3" fillId="2" borderId="31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15" fillId="0" borderId="36" xfId="0" applyFont="1" applyFill="1" applyBorder="1" applyAlignment="1">
      <alignment horizontal="center" wrapText="1"/>
    </xf>
    <xf numFmtId="2" fontId="15" fillId="0" borderId="6" xfId="0" applyNumberFormat="1" applyFont="1" applyFill="1" applyBorder="1" applyAlignment="1">
      <alignment horizontal="center" wrapText="1"/>
    </xf>
    <xf numFmtId="2" fontId="15" fillId="0" borderId="37" xfId="0" applyNumberFormat="1" applyFont="1" applyFill="1" applyBorder="1" applyAlignment="1">
      <alignment horizontal="center" wrapText="1"/>
    </xf>
    <xf numFmtId="0" fontId="26" fillId="0" borderId="0" xfId="0" applyFont="1" applyBorder="1"/>
    <xf numFmtId="0" fontId="25" fillId="0" borderId="0" xfId="0" applyFont="1" applyBorder="1" applyAlignment="1"/>
    <xf numFmtId="0" fontId="3" fillId="2" borderId="4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 wrapText="1"/>
    </xf>
    <xf numFmtId="0" fontId="15" fillId="2" borderId="26" xfId="0" applyFont="1" applyFill="1" applyBorder="1" applyAlignment="1">
      <alignment horizontal="center" wrapText="1"/>
    </xf>
    <xf numFmtId="2" fontId="15" fillId="2" borderId="40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vertical="center" wrapText="1"/>
    </xf>
    <xf numFmtId="0" fontId="5" fillId="0" borderId="40" xfId="0" applyFont="1" applyFill="1" applyBorder="1" applyAlignment="1">
      <alignment horizontal="left" vertical="center" wrapText="1"/>
    </xf>
    <xf numFmtId="0" fontId="15" fillId="0" borderId="51" xfId="0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2" fontId="15" fillId="0" borderId="2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wrapText="1"/>
    </xf>
    <xf numFmtId="0" fontId="32" fillId="0" borderId="6" xfId="20" applyNumberFormat="1" applyFont="1" applyBorder="1" applyAlignment="1">
      <alignment horizontal="right" vertical="center" wrapText="1"/>
    </xf>
    <xf numFmtId="0" fontId="32" fillId="0" borderId="25" xfId="20" applyNumberFormat="1" applyFont="1" applyBorder="1" applyAlignment="1">
      <alignment horizontal="right" vertical="center" wrapText="1"/>
    </xf>
    <xf numFmtId="2" fontId="2" fillId="0" borderId="27" xfId="21" applyNumberFormat="1" applyFont="1" applyBorder="1" applyAlignment="1">
      <alignment horizontal="right" vertical="center" wrapText="1"/>
    </xf>
    <xf numFmtId="0" fontId="2" fillId="2" borderId="7" xfId="21" applyFont="1" applyFill="1" applyBorder="1" applyAlignment="1">
      <alignment horizontal="right" vertical="center" wrapText="1"/>
    </xf>
    <xf numFmtId="2" fontId="32" fillId="0" borderId="27" xfId="21" applyNumberFormat="1" applyFont="1" applyBorder="1" applyAlignment="1">
      <alignment horizontal="right" vertical="center" wrapText="1"/>
    </xf>
    <xf numFmtId="0" fontId="32" fillId="0" borderId="7" xfId="21" applyNumberFormat="1" applyFont="1" applyBorder="1" applyAlignment="1">
      <alignment horizontal="right" vertical="center" wrapText="1"/>
    </xf>
    <xf numFmtId="0" fontId="32" fillId="0" borderId="4" xfId="20" applyNumberFormat="1" applyFont="1" applyBorder="1" applyAlignment="1">
      <alignment horizontal="right" vertical="center" wrapText="1"/>
    </xf>
    <xf numFmtId="0" fontId="32" fillId="0" borderId="57" xfId="20" applyNumberFormat="1" applyFont="1" applyBorder="1" applyAlignment="1">
      <alignment horizontal="right" vertical="center" wrapText="1"/>
    </xf>
    <xf numFmtId="0" fontId="32" fillId="0" borderId="57" xfId="21" applyNumberFormat="1" applyFont="1" applyBorder="1" applyAlignment="1">
      <alignment horizontal="right" vertical="center" wrapText="1"/>
    </xf>
    <xf numFmtId="0" fontId="32" fillId="0" borderId="4" xfId="21" applyNumberFormat="1" applyFont="1" applyBorder="1" applyAlignment="1">
      <alignment horizontal="right" vertical="center" wrapText="1"/>
    </xf>
    <xf numFmtId="2" fontId="32" fillId="0" borderId="3" xfId="21" applyNumberFormat="1" applyFont="1" applyBorder="1" applyAlignment="1">
      <alignment horizontal="right" vertical="center" wrapText="1"/>
    </xf>
    <xf numFmtId="0" fontId="32" fillId="0" borderId="6" xfId="21" applyNumberFormat="1" applyFont="1" applyBorder="1" applyAlignment="1">
      <alignment horizontal="right" vertical="center" wrapText="1"/>
    </xf>
    <xf numFmtId="2" fontId="32" fillId="0" borderId="5" xfId="21" applyNumberFormat="1" applyFont="1" applyBorder="1" applyAlignment="1">
      <alignment horizontal="right" vertical="center" wrapText="1"/>
    </xf>
    <xf numFmtId="0" fontId="32" fillId="0" borderId="25" xfId="21" applyNumberFormat="1" applyFont="1" applyBorder="1" applyAlignment="1">
      <alignment horizontal="right" vertical="center" wrapText="1"/>
    </xf>
    <xf numFmtId="0" fontId="32" fillId="0" borderId="78" xfId="20" applyNumberFormat="1" applyFont="1" applyBorder="1" applyAlignment="1">
      <alignment horizontal="right" vertical="center" wrapText="1"/>
    </xf>
    <xf numFmtId="0" fontId="32" fillId="0" borderId="78" xfId="21" applyNumberFormat="1" applyFont="1" applyBorder="1" applyAlignment="1">
      <alignment horizontal="right" vertical="center" wrapText="1"/>
    </xf>
    <xf numFmtId="0" fontId="32" fillId="0" borderId="4" xfId="21" applyNumberFormat="1" applyFont="1" applyBorder="1" applyAlignment="1">
      <alignment horizontal="right" vertical="center" wrapText="1"/>
    </xf>
    <xf numFmtId="2" fontId="32" fillId="0" borderId="3" xfId="21" applyNumberFormat="1" applyFont="1" applyBorder="1" applyAlignment="1">
      <alignment horizontal="right" vertical="center" wrapText="1"/>
    </xf>
    <xf numFmtId="0" fontId="32" fillId="0" borderId="78" xfId="20" applyNumberFormat="1" applyFont="1" applyBorder="1" applyAlignment="1">
      <alignment horizontal="right" vertical="center" wrapText="1"/>
    </xf>
    <xf numFmtId="0" fontId="32" fillId="0" borderId="78" xfId="21" applyNumberFormat="1" applyFont="1" applyBorder="1" applyAlignment="1">
      <alignment horizontal="right" vertical="center" wrapText="1"/>
    </xf>
    <xf numFmtId="0" fontId="32" fillId="0" borderId="4" xfId="21" applyNumberFormat="1" applyFont="1" applyBorder="1" applyAlignment="1">
      <alignment horizontal="right" vertical="center" wrapText="1"/>
    </xf>
    <xf numFmtId="2" fontId="32" fillId="0" borderId="3" xfId="21" applyNumberFormat="1" applyFont="1" applyBorder="1" applyAlignment="1">
      <alignment horizontal="right" vertical="center" wrapText="1"/>
    </xf>
    <xf numFmtId="0" fontId="32" fillId="0" borderId="78" xfId="20" applyNumberFormat="1" applyFont="1" applyBorder="1" applyAlignment="1">
      <alignment horizontal="right" vertical="center" wrapText="1"/>
    </xf>
    <xf numFmtId="0" fontId="32" fillId="0" borderId="78" xfId="21" applyNumberFormat="1" applyFont="1" applyBorder="1" applyAlignment="1">
      <alignment horizontal="right" vertical="center" wrapText="1"/>
    </xf>
    <xf numFmtId="0" fontId="32" fillId="0" borderId="4" xfId="21" applyNumberFormat="1" applyFont="1" applyBorder="1" applyAlignment="1">
      <alignment horizontal="right" vertical="center" wrapText="1"/>
    </xf>
    <xf numFmtId="2" fontId="32" fillId="0" borderId="3" xfId="21" applyNumberFormat="1" applyFont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wrapText="1"/>
    </xf>
    <xf numFmtId="0" fontId="2" fillId="0" borderId="7" xfId="2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wrapText="1"/>
    </xf>
    <xf numFmtId="0" fontId="32" fillId="0" borderId="78" xfId="20" applyNumberFormat="1" applyFont="1" applyBorder="1" applyAlignment="1">
      <alignment horizontal="right" vertical="center" wrapText="1"/>
    </xf>
    <xf numFmtId="0" fontId="32" fillId="0" borderId="78" xfId="21" applyNumberFormat="1" applyFont="1" applyBorder="1" applyAlignment="1">
      <alignment horizontal="right" vertical="center" wrapText="1"/>
    </xf>
    <xf numFmtId="0" fontId="32" fillId="0" borderId="4" xfId="21" applyNumberFormat="1" applyFont="1" applyBorder="1" applyAlignment="1">
      <alignment horizontal="right" vertical="center" wrapText="1"/>
    </xf>
    <xf numFmtId="2" fontId="32" fillId="0" borderId="3" xfId="21" applyNumberFormat="1" applyFont="1" applyBorder="1" applyAlignment="1">
      <alignment horizontal="right" vertical="center" wrapText="1"/>
    </xf>
    <xf numFmtId="1" fontId="2" fillId="0" borderId="7" xfId="21" applyNumberFormat="1" applyFont="1" applyBorder="1" applyAlignment="1">
      <alignment horizontal="right"/>
    </xf>
    <xf numFmtId="0" fontId="32" fillId="0" borderId="78" xfId="20" applyNumberFormat="1" applyFont="1" applyBorder="1" applyAlignment="1">
      <alignment horizontal="right" vertical="center" wrapText="1"/>
    </xf>
    <xf numFmtId="0" fontId="32" fillId="0" borderId="78" xfId="21" applyNumberFormat="1" applyFont="1" applyBorder="1" applyAlignment="1">
      <alignment horizontal="right" vertical="center" wrapText="1"/>
    </xf>
    <xf numFmtId="0" fontId="32" fillId="0" borderId="4" xfId="21" applyNumberFormat="1" applyFont="1" applyBorder="1" applyAlignment="1">
      <alignment horizontal="right" vertical="center" wrapText="1"/>
    </xf>
    <xf numFmtId="2" fontId="32" fillId="0" borderId="3" xfId="21" applyNumberFormat="1" applyFont="1" applyBorder="1" applyAlignment="1">
      <alignment horizontal="right" vertical="center" wrapText="1"/>
    </xf>
    <xf numFmtId="0" fontId="32" fillId="0" borderId="78" xfId="20" applyNumberFormat="1" applyFont="1" applyBorder="1" applyAlignment="1">
      <alignment horizontal="right" vertical="center" wrapText="1"/>
    </xf>
    <xf numFmtId="0" fontId="32" fillId="0" borderId="78" xfId="21" applyNumberFormat="1" applyFont="1" applyBorder="1" applyAlignment="1">
      <alignment horizontal="right" vertical="center" wrapText="1"/>
    </xf>
    <xf numFmtId="0" fontId="32" fillId="0" borderId="4" xfId="21" applyNumberFormat="1" applyFont="1" applyBorder="1" applyAlignment="1">
      <alignment horizontal="right" vertical="center" wrapText="1"/>
    </xf>
    <xf numFmtId="2" fontId="32" fillId="0" borderId="3" xfId="21" applyNumberFormat="1" applyFont="1" applyBorder="1" applyAlignment="1">
      <alignment horizontal="right" vertical="center" wrapText="1"/>
    </xf>
    <xf numFmtId="0" fontId="32" fillId="0" borderId="4" xfId="21" applyNumberFormat="1" applyFont="1" applyBorder="1" applyAlignment="1">
      <alignment horizontal="right" vertical="center" wrapText="1"/>
    </xf>
    <xf numFmtId="2" fontId="32" fillId="0" borderId="3" xfId="21" applyNumberFormat="1" applyFont="1" applyBorder="1" applyAlignment="1">
      <alignment horizontal="right" vertical="center" wrapText="1"/>
    </xf>
    <xf numFmtId="0" fontId="32" fillId="0" borderId="2" xfId="20" applyNumberFormat="1" applyFont="1" applyBorder="1" applyAlignment="1">
      <alignment horizontal="right" vertical="center" wrapText="1"/>
    </xf>
    <xf numFmtId="0" fontId="32" fillId="0" borderId="2" xfId="21" applyNumberFormat="1" applyFont="1" applyBorder="1" applyAlignment="1">
      <alignment horizontal="right" vertical="center" wrapText="1"/>
    </xf>
    <xf numFmtId="2" fontId="32" fillId="0" borderId="1" xfId="21" applyNumberFormat="1" applyFont="1" applyBorder="1" applyAlignment="1">
      <alignment horizontal="right" vertical="center" wrapText="1"/>
    </xf>
    <xf numFmtId="2" fontId="32" fillId="0" borderId="5" xfId="21" applyNumberFormat="1" applyFont="1" applyBorder="1" applyAlignment="1">
      <alignment horizontal="right" vertical="center" wrapText="1"/>
    </xf>
    <xf numFmtId="166" fontId="32" fillId="0" borderId="34" xfId="20" applyNumberFormat="1" applyFont="1" applyBorder="1" applyAlignment="1">
      <alignment horizontal="right" vertical="center" wrapText="1"/>
    </xf>
    <xf numFmtId="0" fontId="32" fillId="0" borderId="34" xfId="21" applyFont="1" applyBorder="1" applyAlignment="1">
      <alignment horizontal="right" vertical="center" wrapText="1"/>
    </xf>
    <xf numFmtId="0" fontId="32" fillId="0" borderId="6" xfId="21" applyFont="1" applyBorder="1" applyAlignment="1">
      <alignment horizontal="right" vertical="center" wrapText="1"/>
    </xf>
    <xf numFmtId="1" fontId="2" fillId="0" borderId="4" xfId="21" applyNumberFormat="1" applyFont="1" applyBorder="1" applyAlignment="1">
      <alignment horizontal="right"/>
    </xf>
    <xf numFmtId="0" fontId="2" fillId="2" borderId="4" xfId="21" applyFont="1" applyFill="1" applyBorder="1" applyAlignment="1">
      <alignment horizontal="right" vertical="center"/>
    </xf>
    <xf numFmtId="2" fontId="2" fillId="2" borderId="3" xfId="21" applyNumberFormat="1" applyFont="1" applyFill="1" applyBorder="1" applyAlignment="1">
      <alignment horizontal="right" vertical="center"/>
    </xf>
    <xf numFmtId="1" fontId="2" fillId="0" borderId="4" xfId="21" applyNumberFormat="1" applyFont="1" applyBorder="1" applyAlignment="1">
      <alignment horizontal="right"/>
    </xf>
    <xf numFmtId="0" fontId="2" fillId="0" borderId="4" xfId="21" applyFont="1" applyBorder="1" applyAlignment="1">
      <alignment horizontal="right" vertical="center" wrapText="1"/>
    </xf>
    <xf numFmtId="0" fontId="2" fillId="2" borderId="4" xfId="21" applyFont="1" applyFill="1" applyBorder="1" applyAlignment="1">
      <alignment horizontal="right" vertical="center" wrapText="1"/>
    </xf>
    <xf numFmtId="2" fontId="2" fillId="0" borderId="3" xfId="21" applyNumberFormat="1" applyFont="1" applyBorder="1" applyAlignment="1">
      <alignment horizontal="right" vertical="center" wrapText="1"/>
    </xf>
    <xf numFmtId="1" fontId="2" fillId="0" borderId="4" xfId="21" applyNumberFormat="1" applyFont="1" applyBorder="1" applyAlignment="1">
      <alignment horizontal="right"/>
    </xf>
    <xf numFmtId="0" fontId="2" fillId="0" borderId="4" xfId="21" applyFont="1" applyBorder="1" applyAlignment="1">
      <alignment horizontal="right" vertical="center" wrapText="1"/>
    </xf>
    <xf numFmtId="0" fontId="2" fillId="2" borderId="4" xfId="21" applyFont="1" applyFill="1" applyBorder="1" applyAlignment="1">
      <alignment horizontal="right" vertical="center" wrapText="1"/>
    </xf>
    <xf numFmtId="2" fontId="2" fillId="0" borderId="3" xfId="21" applyNumberFormat="1" applyFont="1" applyBorder="1" applyAlignment="1">
      <alignment horizontal="right" vertical="center" wrapText="1"/>
    </xf>
    <xf numFmtId="1" fontId="2" fillId="0" borderId="4" xfId="21" applyNumberFormat="1" applyFont="1" applyBorder="1" applyAlignment="1">
      <alignment horizontal="right"/>
    </xf>
    <xf numFmtId="0" fontId="2" fillId="0" borderId="4" xfId="21" applyFont="1" applyBorder="1" applyAlignment="1">
      <alignment horizontal="right" vertical="center" wrapText="1"/>
    </xf>
    <xf numFmtId="0" fontId="2" fillId="2" borderId="4" xfId="21" applyFont="1" applyFill="1" applyBorder="1" applyAlignment="1">
      <alignment horizontal="right" vertical="center" wrapText="1"/>
    </xf>
    <xf numFmtId="2" fontId="2" fillId="0" borderId="3" xfId="21" applyNumberFormat="1" applyFont="1" applyBorder="1" applyAlignment="1">
      <alignment horizontal="right" vertical="center" wrapText="1"/>
    </xf>
    <xf numFmtId="1" fontId="2" fillId="0" borderId="4" xfId="21" applyNumberFormat="1" applyFont="1" applyBorder="1" applyAlignment="1">
      <alignment horizontal="right"/>
    </xf>
    <xf numFmtId="0" fontId="2" fillId="0" borderId="4" xfId="21" applyFont="1" applyBorder="1" applyAlignment="1">
      <alignment horizontal="right" vertical="center" wrapText="1"/>
    </xf>
    <xf numFmtId="0" fontId="2" fillId="2" borderId="4" xfId="21" applyFont="1" applyFill="1" applyBorder="1" applyAlignment="1">
      <alignment horizontal="right" vertical="center" wrapText="1"/>
    </xf>
    <xf numFmtId="2" fontId="2" fillId="0" borderId="3" xfId="21" applyNumberFormat="1" applyFont="1" applyBorder="1" applyAlignment="1">
      <alignment horizontal="right" vertical="center" wrapText="1"/>
    </xf>
    <xf numFmtId="1" fontId="2" fillId="0" borderId="4" xfId="21" applyNumberFormat="1" applyFont="1" applyBorder="1" applyAlignment="1">
      <alignment horizontal="right"/>
    </xf>
    <xf numFmtId="0" fontId="2" fillId="0" borderId="4" xfId="21" applyFont="1" applyBorder="1" applyAlignment="1">
      <alignment horizontal="right" vertical="center" wrapText="1"/>
    </xf>
    <xf numFmtId="0" fontId="2" fillId="2" borderId="4" xfId="21" applyFont="1" applyFill="1" applyBorder="1" applyAlignment="1">
      <alignment horizontal="right" vertical="center" wrapText="1"/>
    </xf>
    <xf numFmtId="2" fontId="2" fillId="0" borderId="3" xfId="21" applyNumberFormat="1" applyFont="1" applyBorder="1" applyAlignment="1">
      <alignment horizontal="right" vertical="center" wrapText="1"/>
    </xf>
    <xf numFmtId="1" fontId="2" fillId="0" borderId="4" xfId="21" applyNumberFormat="1" applyFont="1" applyBorder="1" applyAlignment="1">
      <alignment horizontal="right"/>
    </xf>
    <xf numFmtId="0" fontId="2" fillId="0" borderId="4" xfId="21" applyFont="1" applyBorder="1" applyAlignment="1">
      <alignment horizontal="right" vertical="center" wrapText="1"/>
    </xf>
    <xf numFmtId="0" fontId="2" fillId="2" borderId="4" xfId="21" applyFont="1" applyFill="1" applyBorder="1" applyAlignment="1">
      <alignment horizontal="right" vertical="center" wrapText="1"/>
    </xf>
    <xf numFmtId="2" fontId="2" fillId="0" borderId="3" xfId="21" applyNumberFormat="1" applyFont="1" applyBorder="1" applyAlignment="1">
      <alignment horizontal="right" vertical="center" wrapText="1"/>
    </xf>
    <xf numFmtId="1" fontId="2" fillId="0" borderId="4" xfId="21" applyNumberFormat="1" applyFont="1" applyBorder="1" applyAlignment="1">
      <alignment horizontal="right"/>
    </xf>
    <xf numFmtId="0" fontId="2" fillId="0" borderId="4" xfId="21" applyFont="1" applyBorder="1" applyAlignment="1">
      <alignment horizontal="right" vertical="center" wrapText="1"/>
    </xf>
    <xf numFmtId="0" fontId="2" fillId="2" borderId="4" xfId="21" applyFont="1" applyFill="1" applyBorder="1" applyAlignment="1">
      <alignment horizontal="right" vertical="center" wrapText="1"/>
    </xf>
    <xf numFmtId="2" fontId="2" fillId="0" borderId="3" xfId="21" applyNumberFormat="1" applyFont="1" applyBorder="1" applyAlignment="1">
      <alignment horizontal="right" vertical="center" wrapText="1"/>
    </xf>
    <xf numFmtId="1" fontId="2" fillId="0" borderId="4" xfId="21" applyNumberFormat="1" applyFont="1" applyBorder="1" applyAlignment="1">
      <alignment horizontal="right"/>
    </xf>
    <xf numFmtId="0" fontId="2" fillId="0" borderId="4" xfId="21" applyFont="1" applyBorder="1" applyAlignment="1">
      <alignment horizontal="right" vertical="center" wrapText="1"/>
    </xf>
    <xf numFmtId="0" fontId="2" fillId="2" borderId="4" xfId="21" applyFont="1" applyFill="1" applyBorder="1" applyAlignment="1">
      <alignment horizontal="right" vertical="center" wrapText="1"/>
    </xf>
    <xf numFmtId="2" fontId="2" fillId="0" borderId="5" xfId="21" applyNumberFormat="1" applyFont="1" applyBorder="1" applyAlignment="1">
      <alignment horizontal="right" vertical="center" wrapText="1"/>
    </xf>
    <xf numFmtId="1" fontId="2" fillId="0" borderId="25" xfId="21" applyNumberFormat="1" applyFont="1" applyBorder="1" applyAlignment="1">
      <alignment horizontal="right"/>
    </xf>
    <xf numFmtId="0" fontId="2" fillId="0" borderId="84" xfId="21" applyFont="1" applyBorder="1" applyAlignment="1">
      <alignment horizontal="right" vertical="center" wrapText="1"/>
    </xf>
    <xf numFmtId="1" fontId="2" fillId="0" borderId="4" xfId="21" applyNumberFormat="1" applyFont="1" applyBorder="1" applyAlignment="1">
      <alignment horizontal="right"/>
    </xf>
    <xf numFmtId="0" fontId="2" fillId="0" borderId="4" xfId="21" applyFont="1" applyBorder="1" applyAlignment="1">
      <alignment horizontal="right" vertical="center" wrapText="1"/>
    </xf>
    <xf numFmtId="0" fontId="2" fillId="2" borderId="4" xfId="21" applyFont="1" applyFill="1" applyBorder="1" applyAlignment="1">
      <alignment horizontal="right" vertical="center" wrapText="1"/>
    </xf>
    <xf numFmtId="2" fontId="2" fillId="0" borderId="3" xfId="21" applyNumberFormat="1" applyFont="1" applyBorder="1" applyAlignment="1">
      <alignment horizontal="right" vertical="center" wrapText="1"/>
    </xf>
    <xf numFmtId="1" fontId="2" fillId="0" borderId="4" xfId="21" applyNumberFormat="1" applyFont="1" applyBorder="1" applyAlignment="1">
      <alignment horizontal="right"/>
    </xf>
    <xf numFmtId="0" fontId="2" fillId="0" borderId="4" xfId="21" applyFont="1" applyBorder="1" applyAlignment="1">
      <alignment horizontal="right" vertical="center" wrapText="1"/>
    </xf>
    <xf numFmtId="0" fontId="2" fillId="2" borderId="4" xfId="21" applyFont="1" applyFill="1" applyBorder="1" applyAlignment="1">
      <alignment horizontal="right" vertical="center" wrapText="1"/>
    </xf>
    <xf numFmtId="2" fontId="2" fillId="0" borderId="3" xfId="21" applyNumberFormat="1" applyFont="1" applyBorder="1" applyAlignment="1">
      <alignment horizontal="right" vertical="center" wrapText="1"/>
    </xf>
    <xf numFmtId="1" fontId="2" fillId="0" borderId="4" xfId="21" applyNumberFormat="1" applyFont="1" applyBorder="1" applyAlignment="1">
      <alignment horizontal="right"/>
    </xf>
    <xf numFmtId="0" fontId="2" fillId="0" borderId="4" xfId="21" applyFont="1" applyBorder="1" applyAlignment="1">
      <alignment horizontal="right" vertical="center" wrapText="1"/>
    </xf>
    <xf numFmtId="0" fontId="2" fillId="2" borderId="4" xfId="21" applyFont="1" applyFill="1" applyBorder="1" applyAlignment="1">
      <alignment horizontal="right" vertical="center" wrapText="1"/>
    </xf>
    <xf numFmtId="2" fontId="2" fillId="0" borderId="3" xfId="21" applyNumberFormat="1" applyFont="1" applyBorder="1" applyAlignment="1">
      <alignment horizontal="right" vertical="center" wrapText="1"/>
    </xf>
    <xf numFmtId="1" fontId="2" fillId="0" borderId="4" xfId="21" applyNumberFormat="1" applyFont="1" applyBorder="1" applyAlignment="1">
      <alignment horizontal="right"/>
    </xf>
    <xf numFmtId="0" fontId="2" fillId="0" borderId="4" xfId="21" applyFont="1" applyBorder="1" applyAlignment="1">
      <alignment horizontal="right" vertical="center" wrapText="1"/>
    </xf>
    <xf numFmtId="0" fontId="2" fillId="2" borderId="4" xfId="21" applyFont="1" applyFill="1" applyBorder="1" applyAlignment="1">
      <alignment horizontal="right" vertical="center" wrapText="1"/>
    </xf>
    <xf numFmtId="2" fontId="2" fillId="0" borderId="3" xfId="21" applyNumberFormat="1" applyFont="1" applyBorder="1" applyAlignment="1">
      <alignment horizontal="right" vertical="center" wrapText="1"/>
    </xf>
    <xf numFmtId="1" fontId="2" fillId="0" borderId="4" xfId="21" applyNumberFormat="1" applyFont="1" applyBorder="1" applyAlignment="1">
      <alignment horizontal="right"/>
    </xf>
    <xf numFmtId="0" fontId="2" fillId="0" borderId="4" xfId="21" applyFont="1" applyBorder="1" applyAlignment="1">
      <alignment horizontal="right" vertical="center" wrapText="1"/>
    </xf>
    <xf numFmtId="0" fontId="2" fillId="2" borderId="4" xfId="21" applyFont="1" applyFill="1" applyBorder="1" applyAlignment="1">
      <alignment horizontal="right" vertical="center" wrapText="1"/>
    </xf>
    <xf numFmtId="2" fontId="2" fillId="0" borderId="3" xfId="21" applyNumberFormat="1" applyFont="1" applyBorder="1" applyAlignment="1">
      <alignment horizontal="right" vertical="center" wrapText="1"/>
    </xf>
    <xf numFmtId="1" fontId="2" fillId="0" borderId="4" xfId="21" applyNumberFormat="1" applyFont="1" applyBorder="1" applyAlignment="1">
      <alignment horizontal="right"/>
    </xf>
    <xf numFmtId="0" fontId="2" fillId="2" borderId="4" xfId="21" applyFont="1" applyFill="1" applyBorder="1" applyAlignment="1">
      <alignment horizontal="right" vertical="center" wrapText="1"/>
    </xf>
    <xf numFmtId="2" fontId="2" fillId="2" borderId="3" xfId="21" applyNumberFormat="1" applyFont="1" applyFill="1" applyBorder="1" applyAlignment="1">
      <alignment horizontal="right" vertical="center" wrapText="1"/>
    </xf>
    <xf numFmtId="1" fontId="2" fillId="0" borderId="2" xfId="21" applyNumberFormat="1" applyFont="1" applyBorder="1" applyAlignment="1">
      <alignment horizontal="right"/>
    </xf>
    <xf numFmtId="0" fontId="2" fillId="2" borderId="2" xfId="21" applyFont="1" applyFill="1" applyBorder="1" applyAlignment="1">
      <alignment horizontal="right" wrapText="1"/>
    </xf>
    <xf numFmtId="2" fontId="2" fillId="2" borderId="1" xfId="21" applyNumberFormat="1" applyFont="1" applyFill="1" applyBorder="1" applyAlignment="1">
      <alignment horizontal="right" wrapText="1"/>
    </xf>
    <xf numFmtId="1" fontId="2" fillId="0" borderId="6" xfId="21" applyNumberFormat="1" applyFont="1" applyBorder="1" applyAlignment="1">
      <alignment horizontal="right"/>
    </xf>
    <xf numFmtId="0" fontId="2" fillId="2" borderId="6" xfId="21" applyFont="1" applyFill="1" applyBorder="1" applyAlignment="1">
      <alignment horizontal="right" wrapText="1"/>
    </xf>
    <xf numFmtId="2" fontId="2" fillId="2" borderId="5" xfId="21" applyNumberFormat="1" applyFont="1" applyFill="1" applyBorder="1" applyAlignment="1">
      <alignment horizontal="right" wrapText="1"/>
    </xf>
    <xf numFmtId="1" fontId="2" fillId="0" borderId="4" xfId="21" applyNumberFormat="1" applyFont="1" applyBorder="1" applyAlignment="1">
      <alignment horizontal="right"/>
    </xf>
    <xf numFmtId="0" fontId="2" fillId="2" borderId="4" xfId="21" applyFont="1" applyFill="1" applyBorder="1" applyAlignment="1">
      <alignment horizontal="right" wrapText="1"/>
    </xf>
    <xf numFmtId="2" fontId="2" fillId="2" borderId="3" xfId="21" applyNumberFormat="1" applyFont="1" applyFill="1" applyBorder="1" applyAlignment="1">
      <alignment horizontal="right" wrapText="1"/>
    </xf>
    <xf numFmtId="1" fontId="2" fillId="0" borderId="4" xfId="21" applyNumberFormat="1" applyFont="1" applyBorder="1" applyAlignment="1">
      <alignment horizontal="right"/>
    </xf>
    <xf numFmtId="0" fontId="2" fillId="2" borderId="4" xfId="21" applyFont="1" applyFill="1" applyBorder="1" applyAlignment="1">
      <alignment horizontal="right" wrapText="1"/>
    </xf>
    <xf numFmtId="2" fontId="2" fillId="2" borderId="3" xfId="21" applyNumberFormat="1" applyFont="1" applyFill="1" applyBorder="1" applyAlignment="1">
      <alignment horizontal="right" wrapText="1"/>
    </xf>
    <xf numFmtId="1" fontId="2" fillId="0" borderId="4" xfId="21" applyNumberFormat="1" applyFont="1" applyBorder="1" applyAlignment="1">
      <alignment horizontal="right"/>
    </xf>
    <xf numFmtId="0" fontId="2" fillId="2" borderId="4" xfId="21" applyFont="1" applyFill="1" applyBorder="1" applyAlignment="1">
      <alignment horizontal="right" wrapText="1"/>
    </xf>
    <xf numFmtId="2" fontId="2" fillId="2" borderId="3" xfId="21" applyNumberFormat="1" applyFont="1" applyFill="1" applyBorder="1" applyAlignment="1">
      <alignment horizontal="right" wrapText="1"/>
    </xf>
    <xf numFmtId="1" fontId="2" fillId="0" borderId="4" xfId="21" applyNumberFormat="1" applyFont="1" applyBorder="1" applyAlignment="1">
      <alignment horizontal="right"/>
    </xf>
    <xf numFmtId="0" fontId="2" fillId="2" borderId="4" xfId="21" applyFont="1" applyFill="1" applyBorder="1" applyAlignment="1">
      <alignment horizontal="right" wrapText="1"/>
    </xf>
    <xf numFmtId="2" fontId="2" fillId="2" borderId="3" xfId="21" applyNumberFormat="1" applyFont="1" applyFill="1" applyBorder="1" applyAlignment="1">
      <alignment horizontal="right" wrapText="1"/>
    </xf>
    <xf numFmtId="1" fontId="2" fillId="0" borderId="4" xfId="21" applyNumberFormat="1" applyFont="1" applyBorder="1" applyAlignment="1">
      <alignment horizontal="right"/>
    </xf>
    <xf numFmtId="0" fontId="2" fillId="2" borderId="4" xfId="21" applyFont="1" applyFill="1" applyBorder="1" applyAlignment="1">
      <alignment horizontal="right" wrapText="1"/>
    </xf>
    <xf numFmtId="2" fontId="2" fillId="2" borderId="3" xfId="21" applyNumberFormat="1" applyFont="1" applyFill="1" applyBorder="1" applyAlignment="1">
      <alignment horizontal="right" wrapText="1"/>
    </xf>
    <xf numFmtId="1" fontId="2" fillId="0" borderId="4" xfId="21" applyNumberFormat="1" applyFont="1" applyBorder="1" applyAlignment="1">
      <alignment horizontal="right"/>
    </xf>
    <xf numFmtId="0" fontId="2" fillId="2" borderId="4" xfId="21" applyFont="1" applyFill="1" applyBorder="1" applyAlignment="1">
      <alignment horizontal="right" wrapText="1"/>
    </xf>
    <xf numFmtId="2" fontId="2" fillId="2" borderId="3" xfId="21" applyNumberFormat="1" applyFont="1" applyFill="1" applyBorder="1" applyAlignment="1">
      <alignment horizontal="right" wrapText="1"/>
    </xf>
    <xf numFmtId="1" fontId="2" fillId="0" borderId="2" xfId="21" applyNumberFormat="1" applyFont="1" applyBorder="1" applyAlignment="1">
      <alignment horizontal="right"/>
    </xf>
    <xf numFmtId="0" fontId="42" fillId="0" borderId="68" xfId="21" applyFont="1" applyBorder="1" applyAlignment="1">
      <alignment horizontal="right" vertical="center" wrapText="1"/>
    </xf>
    <xf numFmtId="2" fontId="42" fillId="0" borderId="76" xfId="21" applyNumberFormat="1" applyFont="1" applyBorder="1" applyAlignment="1">
      <alignment horizontal="right" vertical="center" wrapText="1"/>
    </xf>
    <xf numFmtId="1" fontId="2" fillId="0" borderId="4" xfId="21" applyNumberFormat="1" applyFont="1" applyBorder="1" applyAlignment="1">
      <alignment horizontal="right"/>
    </xf>
    <xf numFmtId="0" fontId="2" fillId="0" borderId="4" xfId="21" applyFont="1" applyBorder="1" applyAlignment="1">
      <alignment horizontal="right" vertical="center" wrapText="1"/>
    </xf>
    <xf numFmtId="2" fontId="2" fillId="0" borderId="3" xfId="21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wrapText="1"/>
    </xf>
    <xf numFmtId="1" fontId="2" fillId="0" borderId="4" xfId="21" applyNumberFormat="1" applyFont="1" applyBorder="1" applyAlignment="1">
      <alignment horizontal="right"/>
    </xf>
    <xf numFmtId="0" fontId="2" fillId="0" borderId="4" xfId="21" applyFont="1" applyBorder="1" applyAlignment="1">
      <alignment horizontal="right" wrapText="1"/>
    </xf>
    <xf numFmtId="2" fontId="2" fillId="0" borderId="3" xfId="21" applyNumberFormat="1" applyFont="1" applyBorder="1" applyAlignment="1">
      <alignment horizontal="right" wrapText="1"/>
    </xf>
    <xf numFmtId="1" fontId="2" fillId="0" borderId="4" xfId="21" applyNumberFormat="1" applyFont="1" applyBorder="1" applyAlignment="1">
      <alignment horizontal="right"/>
    </xf>
    <xf numFmtId="0" fontId="2" fillId="0" borderId="4" xfId="21" applyFont="1" applyBorder="1" applyAlignment="1">
      <alignment horizontal="right" wrapText="1"/>
    </xf>
    <xf numFmtId="2" fontId="2" fillId="0" borderId="3" xfId="21" applyNumberFormat="1" applyFont="1" applyBorder="1" applyAlignment="1">
      <alignment horizontal="right" wrapText="1"/>
    </xf>
    <xf numFmtId="2" fontId="20" fillId="0" borderId="86" xfId="0" applyNumberFormat="1" applyFont="1" applyBorder="1" applyAlignment="1">
      <alignment horizontal="left" vertical="center" wrapText="1"/>
    </xf>
    <xf numFmtId="1" fontId="2" fillId="0" borderId="4" xfId="21" applyNumberFormat="1" applyFont="1" applyBorder="1" applyAlignment="1">
      <alignment horizontal="right"/>
    </xf>
    <xf numFmtId="0" fontId="2" fillId="2" borderId="4" xfId="21" applyFont="1" applyFill="1" applyBorder="1" applyAlignment="1">
      <alignment horizontal="right" wrapText="1"/>
    </xf>
    <xf numFmtId="2" fontId="2" fillId="2" borderId="3" xfId="21" applyNumberFormat="1" applyFont="1" applyFill="1" applyBorder="1" applyAlignment="1">
      <alignment horizontal="right" wrapText="1"/>
    </xf>
    <xf numFmtId="0" fontId="2" fillId="0" borderId="4" xfId="21" applyFont="1" applyBorder="1" applyAlignment="1">
      <alignment horizontal="right" wrapText="1"/>
    </xf>
    <xf numFmtId="2" fontId="2" fillId="0" borderId="3" xfId="21" applyNumberFormat="1" applyFont="1" applyBorder="1" applyAlignment="1">
      <alignment horizontal="right" wrapText="1"/>
    </xf>
    <xf numFmtId="1" fontId="2" fillId="0" borderId="6" xfId="21" applyNumberFormat="1" applyFont="1" applyBorder="1" applyAlignment="1">
      <alignment horizontal="right"/>
    </xf>
    <xf numFmtId="0" fontId="2" fillId="0" borderId="6" xfId="21" applyFont="1" applyBorder="1" applyAlignment="1">
      <alignment horizontal="right" vertical="center" wrapText="1"/>
    </xf>
    <xf numFmtId="2" fontId="2" fillId="0" borderId="5" xfId="21" applyNumberFormat="1" applyFont="1" applyBorder="1" applyAlignment="1">
      <alignment horizontal="right" vertical="center" wrapText="1"/>
    </xf>
    <xf numFmtId="1" fontId="2" fillId="0" borderId="4" xfId="21" applyNumberFormat="1" applyFont="1" applyBorder="1" applyAlignment="1">
      <alignment horizontal="right"/>
    </xf>
    <xf numFmtId="0" fontId="2" fillId="0" borderId="4" xfId="21" applyFont="1" applyBorder="1" applyAlignment="1">
      <alignment horizontal="right" vertical="center" wrapText="1"/>
    </xf>
    <xf numFmtId="2" fontId="2" fillId="0" borderId="3" xfId="21" applyNumberFormat="1" applyFont="1" applyBorder="1" applyAlignment="1">
      <alignment horizontal="right" vertical="center" wrapText="1"/>
    </xf>
    <xf numFmtId="1" fontId="2" fillId="0" borderId="4" xfId="21" applyNumberFormat="1" applyFont="1" applyBorder="1" applyAlignment="1">
      <alignment horizontal="right"/>
    </xf>
    <xf numFmtId="0" fontId="2" fillId="0" borderId="4" xfId="21" applyFont="1" applyBorder="1" applyAlignment="1">
      <alignment horizontal="right" vertical="center" wrapText="1"/>
    </xf>
    <xf numFmtId="2" fontId="2" fillId="0" borderId="3" xfId="21" applyNumberFormat="1" applyFont="1" applyBorder="1" applyAlignment="1">
      <alignment horizontal="right" vertical="center" wrapText="1"/>
    </xf>
    <xf numFmtId="1" fontId="2" fillId="0" borderId="2" xfId="21" applyNumberFormat="1" applyFont="1" applyBorder="1" applyAlignment="1">
      <alignment horizontal="right"/>
    </xf>
    <xf numFmtId="0" fontId="2" fillId="0" borderId="69" xfId="21" applyFont="1" applyBorder="1" applyAlignment="1">
      <alignment horizontal="right" vertical="center" wrapText="1"/>
    </xf>
    <xf numFmtId="2" fontId="2" fillId="0" borderId="72" xfId="21" applyNumberFormat="1" applyFont="1" applyBorder="1" applyAlignment="1">
      <alignment horizontal="right" vertical="center" wrapText="1"/>
    </xf>
    <xf numFmtId="0" fontId="2" fillId="0" borderId="70" xfId="21" applyFont="1" applyBorder="1" applyAlignment="1">
      <alignment horizontal="right" vertical="center" wrapText="1"/>
    </xf>
    <xf numFmtId="2" fontId="2" fillId="0" borderId="73" xfId="21" applyNumberFormat="1" applyFont="1" applyBorder="1" applyAlignment="1">
      <alignment horizontal="right" vertical="center" wrapText="1"/>
    </xf>
    <xf numFmtId="0" fontId="20" fillId="0" borderId="15" xfId="0" applyFont="1" applyBorder="1" applyAlignment="1">
      <alignment horizontal="left" vertical="center" wrapText="1"/>
    </xf>
    <xf numFmtId="2" fontId="2" fillId="0" borderId="85" xfId="21" applyNumberFormat="1" applyFont="1" applyBorder="1" applyAlignment="1">
      <alignment horizontal="right" vertical="center" wrapText="1"/>
    </xf>
    <xf numFmtId="1" fontId="2" fillId="0" borderId="4" xfId="21" applyNumberFormat="1" applyFont="1" applyBorder="1" applyAlignment="1">
      <alignment horizontal="right"/>
    </xf>
    <xf numFmtId="0" fontId="2" fillId="0" borderId="4" xfId="21" applyFont="1" applyBorder="1" applyAlignment="1">
      <alignment horizontal="right" vertical="center" wrapText="1"/>
    </xf>
    <xf numFmtId="2" fontId="2" fillId="0" borderId="3" xfId="21" applyNumberFormat="1" applyFont="1" applyBorder="1" applyAlignment="1">
      <alignment horizontal="right" vertical="center" wrapText="1"/>
    </xf>
    <xf numFmtId="1" fontId="2" fillId="0" borderId="6" xfId="21" applyNumberFormat="1" applyFont="1" applyBorder="1" applyAlignment="1">
      <alignment horizontal="right"/>
    </xf>
    <xf numFmtId="0" fontId="2" fillId="0" borderId="69" xfId="21" applyFont="1" applyBorder="1" applyAlignment="1">
      <alignment horizontal="right" vertical="center" wrapText="1"/>
    </xf>
    <xf numFmtId="2" fontId="2" fillId="0" borderId="72" xfId="21" applyNumberFormat="1" applyFont="1" applyBorder="1" applyAlignment="1">
      <alignment horizontal="right" vertical="center" wrapText="1"/>
    </xf>
    <xf numFmtId="0" fontId="2" fillId="0" borderId="71" xfId="21" applyFont="1" applyBorder="1" applyAlignment="1">
      <alignment horizontal="right" vertical="center" wrapText="1"/>
    </xf>
    <xf numFmtId="2" fontId="2" fillId="0" borderId="74" xfId="21" applyNumberFormat="1" applyFont="1" applyBorder="1" applyAlignment="1">
      <alignment horizontal="right" vertical="center" wrapText="1"/>
    </xf>
    <xf numFmtId="0" fontId="2" fillId="0" borderId="4" xfId="21" applyFont="1" applyBorder="1" applyAlignment="1">
      <alignment horizontal="right" vertical="center"/>
    </xf>
    <xf numFmtId="0" fontId="2" fillId="0" borderId="4" xfId="21" applyFont="1" applyBorder="1" applyAlignment="1">
      <alignment horizontal="right"/>
    </xf>
    <xf numFmtId="0" fontId="20" fillId="0" borderId="14" xfId="0" applyFont="1" applyBorder="1" applyAlignment="1">
      <alignment horizontal="left" vertical="center"/>
    </xf>
    <xf numFmtId="2" fontId="2" fillId="0" borderId="3" xfId="21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left" wrapText="1"/>
    </xf>
    <xf numFmtId="0" fontId="2" fillId="0" borderId="2" xfId="21" applyFont="1" applyBorder="1" applyAlignment="1">
      <alignment horizontal="right" vertical="center"/>
    </xf>
    <xf numFmtId="0" fontId="2" fillId="0" borderId="2" xfId="21" applyFont="1" applyBorder="1" applyAlignment="1">
      <alignment horizontal="right"/>
    </xf>
    <xf numFmtId="2" fontId="2" fillId="0" borderId="1" xfId="21" applyNumberFormat="1" applyFont="1" applyBorder="1" applyAlignment="1">
      <alignment horizontal="right"/>
    </xf>
    <xf numFmtId="0" fontId="2" fillId="0" borderId="4" xfId="0" applyFont="1" applyBorder="1" applyAlignment="1">
      <alignment wrapText="1"/>
    </xf>
    <xf numFmtId="0" fontId="15" fillId="0" borderId="78" xfId="0" applyFont="1" applyBorder="1" applyAlignment="1">
      <alignment wrapText="1"/>
    </xf>
    <xf numFmtId="0" fontId="15" fillId="2" borderId="78" xfId="0" applyFont="1" applyFill="1" applyBorder="1" applyAlignment="1">
      <alignment horizontal="left" wrapText="1"/>
    </xf>
    <xf numFmtId="2" fontId="15" fillId="0" borderId="77" xfId="0" applyNumberFormat="1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7" fillId="0" borderId="34" xfId="0" applyFont="1" applyBorder="1" applyAlignment="1">
      <alignment wrapText="1"/>
    </xf>
    <xf numFmtId="0" fontId="32" fillId="0" borderId="79" xfId="0" applyFont="1" applyBorder="1"/>
    <xf numFmtId="0" fontId="32" fillId="0" borderId="79" xfId="0" applyFont="1" applyBorder="1" applyAlignment="1">
      <alignment horizontal="center"/>
    </xf>
    <xf numFmtId="2" fontId="32" fillId="0" borderId="83" xfId="0" applyNumberFormat="1" applyFont="1" applyBorder="1"/>
    <xf numFmtId="0" fontId="41" fillId="0" borderId="67" xfId="0" applyFont="1" applyBorder="1" applyAlignment="1">
      <alignment horizontal="center" vertical="center" wrapText="1"/>
    </xf>
    <xf numFmtId="2" fontId="15" fillId="0" borderId="18" xfId="0" applyNumberFormat="1" applyFont="1" applyBorder="1" applyAlignment="1">
      <alignment horizontal="center" wrapText="1"/>
    </xf>
    <xf numFmtId="2" fontId="15" fillId="0" borderId="64" xfId="0" applyNumberFormat="1" applyFont="1" applyBorder="1" applyAlignment="1">
      <alignment horizontal="center" wrapText="1"/>
    </xf>
    <xf numFmtId="2" fontId="15" fillId="0" borderId="81" xfId="0" applyNumberFormat="1" applyFont="1" applyBorder="1" applyAlignment="1">
      <alignment horizontal="center" wrapText="1"/>
    </xf>
    <xf numFmtId="2" fontId="15" fillId="0" borderId="66" xfId="0" applyNumberFormat="1" applyFont="1" applyBorder="1" applyAlignment="1">
      <alignment horizontal="center" wrapText="1"/>
    </xf>
    <xf numFmtId="2" fontId="13" fillId="0" borderId="81" xfId="1" applyNumberFormat="1" applyFont="1" applyBorder="1" applyAlignment="1">
      <alignment horizontal="center" wrapText="1"/>
    </xf>
    <xf numFmtId="2" fontId="13" fillId="2" borderId="81" xfId="0" applyNumberFormat="1" applyFont="1" applyFill="1" applyBorder="1" applyAlignment="1">
      <alignment horizontal="center" wrapText="1"/>
    </xf>
    <xf numFmtId="2" fontId="13" fillId="0" borderId="81" xfId="0" applyNumberFormat="1" applyFont="1" applyBorder="1" applyAlignment="1">
      <alignment horizontal="center" wrapText="1"/>
    </xf>
    <xf numFmtId="2" fontId="15" fillId="2" borderId="81" xfId="0" applyNumberFormat="1" applyFont="1" applyFill="1" applyBorder="1" applyAlignment="1">
      <alignment horizontal="center" wrapText="1"/>
    </xf>
    <xf numFmtId="2" fontId="15" fillId="2" borderId="18" xfId="0" applyNumberFormat="1" applyFont="1" applyFill="1" applyBorder="1" applyAlignment="1">
      <alignment horizontal="center" wrapText="1"/>
    </xf>
    <xf numFmtId="2" fontId="15" fillId="0" borderId="67" xfId="0" applyNumberFormat="1" applyFont="1" applyBorder="1" applyAlignment="1">
      <alignment horizontal="center" wrapText="1"/>
    </xf>
    <xf numFmtId="2" fontId="15" fillId="0" borderId="81" xfId="0" applyNumberFormat="1" applyFont="1" applyFill="1" applyBorder="1" applyAlignment="1">
      <alignment horizontal="center" wrapText="1"/>
    </xf>
    <xf numFmtId="2" fontId="15" fillId="0" borderId="0" xfId="0" applyNumberFormat="1" applyFont="1" applyBorder="1" applyAlignment="1">
      <alignment horizontal="center" wrapText="1"/>
    </xf>
    <xf numFmtId="2" fontId="34" fillId="0" borderId="81" xfId="0" applyNumberFormat="1" applyFont="1" applyBorder="1" applyAlignment="1">
      <alignment horizontal="center" wrapText="1"/>
    </xf>
    <xf numFmtId="2" fontId="15" fillId="2" borderId="64" xfId="0" applyNumberFormat="1" applyFont="1" applyFill="1" applyBorder="1" applyAlignment="1">
      <alignment horizontal="center" wrapText="1"/>
    </xf>
    <xf numFmtId="2" fontId="15" fillId="0" borderId="18" xfId="0" applyNumberFormat="1" applyFont="1" applyFill="1" applyBorder="1" applyAlignment="1">
      <alignment horizontal="center" wrapText="1"/>
    </xf>
    <xf numFmtId="2" fontId="15" fillId="0" borderId="67" xfId="0" applyNumberFormat="1" applyFont="1" applyFill="1" applyBorder="1" applyAlignment="1">
      <alignment horizontal="center" vertical="center" wrapText="1"/>
    </xf>
    <xf numFmtId="2" fontId="15" fillId="0" borderId="80" xfId="0" applyNumberFormat="1" applyFont="1" applyBorder="1" applyAlignment="1">
      <alignment horizontal="center" wrapText="1"/>
    </xf>
    <xf numFmtId="2" fontId="15" fillId="2" borderId="80" xfId="0" applyNumberFormat="1" applyFont="1" applyFill="1" applyBorder="1" applyAlignment="1">
      <alignment horizontal="center" wrapText="1"/>
    </xf>
    <xf numFmtId="2" fontId="15" fillId="0" borderId="80" xfId="0" applyNumberFormat="1" applyFont="1" applyFill="1" applyBorder="1" applyAlignment="1">
      <alignment horizontal="center" wrapText="1"/>
    </xf>
    <xf numFmtId="2" fontId="15" fillId="0" borderId="87" xfId="0" applyNumberFormat="1" applyFont="1" applyBorder="1" applyAlignment="1">
      <alignment horizontal="center" wrapText="1"/>
    </xf>
    <xf numFmtId="1" fontId="15" fillId="0" borderId="17" xfId="0" applyNumberFormat="1" applyFont="1" applyBorder="1" applyAlignment="1">
      <alignment horizontal="right" wrapText="1"/>
    </xf>
    <xf numFmtId="1" fontId="15" fillId="0" borderId="16" xfId="0" applyNumberFormat="1" applyFont="1" applyBorder="1" applyAlignment="1">
      <alignment horizontal="right" wrapText="1"/>
    </xf>
    <xf numFmtId="1" fontId="15" fillId="0" borderId="79" xfId="0" applyNumberFormat="1" applyFont="1" applyBorder="1" applyAlignment="1">
      <alignment horizontal="right" wrapText="1"/>
    </xf>
    <xf numFmtId="1" fontId="15" fillId="0" borderId="82" xfId="0" applyNumberFormat="1" applyFont="1" applyBorder="1" applyAlignment="1">
      <alignment horizontal="right" wrapText="1"/>
    </xf>
    <xf numFmtId="1" fontId="13" fillId="0" borderId="79" xfId="1" applyNumberFormat="1" applyFont="1" applyBorder="1" applyAlignment="1">
      <alignment horizontal="right" wrapText="1"/>
    </xf>
    <xf numFmtId="1" fontId="13" fillId="2" borderId="79" xfId="0" applyNumberFormat="1" applyFont="1" applyFill="1" applyBorder="1" applyAlignment="1">
      <alignment horizontal="right" wrapText="1"/>
    </xf>
    <xf numFmtId="1" fontId="13" fillId="0" borderId="79" xfId="0" applyNumberFormat="1" applyFont="1" applyBorder="1" applyAlignment="1">
      <alignment horizontal="right" wrapText="1"/>
    </xf>
    <xf numFmtId="1" fontId="15" fillId="2" borderId="79" xfId="0" applyNumberFormat="1" applyFont="1" applyFill="1" applyBorder="1" applyAlignment="1">
      <alignment horizontal="right" wrapText="1"/>
    </xf>
    <xf numFmtId="1" fontId="15" fillId="0" borderId="26" xfId="0" applyNumberFormat="1" applyFont="1" applyBorder="1" applyAlignment="1">
      <alignment horizontal="right" wrapText="1"/>
    </xf>
    <xf numFmtId="1" fontId="15" fillId="0" borderId="79" xfId="0" applyNumberFormat="1" applyFont="1" applyFill="1" applyBorder="1" applyAlignment="1">
      <alignment horizontal="right" wrapText="1"/>
    </xf>
    <xf numFmtId="1" fontId="15" fillId="0" borderId="42" xfId="0" applyNumberFormat="1" applyFont="1" applyBorder="1" applyAlignment="1">
      <alignment horizontal="right" wrapText="1"/>
    </xf>
    <xf numFmtId="1" fontId="34" fillId="0" borderId="79" xfId="0" applyNumberFormat="1" applyFont="1" applyBorder="1" applyAlignment="1">
      <alignment horizontal="right" wrapText="1"/>
    </xf>
    <xf numFmtId="1" fontId="15" fillId="0" borderId="16" xfId="0" applyNumberFormat="1" applyFont="1" applyFill="1" applyBorder="1" applyAlignment="1">
      <alignment horizontal="right" wrapText="1"/>
    </xf>
    <xf numFmtId="1" fontId="15" fillId="2" borderId="16" xfId="0" applyNumberFormat="1" applyFont="1" applyFill="1" applyBorder="1" applyAlignment="1">
      <alignment horizontal="right" wrapText="1"/>
    </xf>
    <xf numFmtId="0" fontId="20" fillId="0" borderId="43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35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20" fillId="0" borderId="36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37" fillId="0" borderId="8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8" fillId="0" borderId="43" xfId="0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right" wrapText="1"/>
    </xf>
    <xf numFmtId="0" fontId="35" fillId="0" borderId="42" xfId="0" applyFont="1" applyBorder="1" applyAlignment="1">
      <alignment horizontal="right" wrapText="1"/>
    </xf>
    <xf numFmtId="0" fontId="20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left" wrapText="1"/>
    </xf>
    <xf numFmtId="0" fontId="8" fillId="2" borderId="40" xfId="0" applyFont="1" applyFill="1" applyBorder="1" applyAlignment="1">
      <alignment horizontal="left" wrapText="1"/>
    </xf>
    <xf numFmtId="0" fontId="15" fillId="0" borderId="12" xfId="0" applyFont="1" applyBorder="1" applyAlignment="1">
      <alignment horizontal="left" wrapText="1"/>
    </xf>
    <xf numFmtId="0" fontId="13" fillId="0" borderId="36" xfId="0" applyFont="1" applyBorder="1" applyAlignment="1">
      <alignment horizontal="center" wrapText="1"/>
    </xf>
    <xf numFmtId="0" fontId="15" fillId="3" borderId="60" xfId="1" applyFont="1" applyFill="1" applyBorder="1" applyAlignment="1">
      <alignment horizontal="center" wrapText="1"/>
    </xf>
    <xf numFmtId="0" fontId="15" fillId="2" borderId="51" xfId="0" applyFont="1" applyFill="1" applyBorder="1" applyAlignment="1">
      <alignment horizontal="center" wrapText="1"/>
    </xf>
    <xf numFmtId="2" fontId="13" fillId="0" borderId="6" xfId="0" applyNumberFormat="1" applyFont="1" applyBorder="1" applyAlignment="1">
      <alignment horizontal="center" wrapText="1"/>
    </xf>
    <xf numFmtId="2" fontId="15" fillId="3" borderId="4" xfId="1" applyNumberFormat="1" applyFont="1" applyFill="1" applyBorder="1" applyAlignment="1">
      <alignment horizontal="center" wrapText="1"/>
    </xf>
    <xf numFmtId="2" fontId="13" fillId="0" borderId="37" xfId="0" applyNumberFormat="1" applyFont="1" applyBorder="1" applyAlignment="1">
      <alignment horizontal="center" wrapText="1"/>
    </xf>
    <xf numFmtId="2" fontId="15" fillId="3" borderId="20" xfId="1" applyNumberFormat="1" applyFont="1" applyFill="1" applyBorder="1" applyAlignment="1">
      <alignment horizontal="center" wrapText="1"/>
    </xf>
    <xf numFmtId="2" fontId="15" fillId="2" borderId="21" xfId="0" applyNumberFormat="1" applyFont="1" applyFill="1" applyBorder="1" applyAlignment="1">
      <alignment horizontal="center" wrapText="1"/>
    </xf>
    <xf numFmtId="2" fontId="13" fillId="0" borderId="18" xfId="0" applyNumberFormat="1" applyFont="1" applyBorder="1" applyAlignment="1">
      <alignment horizontal="center" wrapText="1"/>
    </xf>
    <xf numFmtId="2" fontId="15" fillId="3" borderId="81" xfId="1" applyNumberFormat="1" applyFont="1" applyFill="1" applyBorder="1" applyAlignment="1">
      <alignment horizontal="center" wrapText="1"/>
    </xf>
    <xf numFmtId="2" fontId="15" fillId="2" borderId="67" xfId="0" applyNumberFormat="1" applyFont="1" applyFill="1" applyBorder="1" applyAlignment="1">
      <alignment horizontal="center" wrapText="1"/>
    </xf>
    <xf numFmtId="1" fontId="15" fillId="3" borderId="79" xfId="1" applyNumberFormat="1" applyFont="1" applyFill="1" applyBorder="1" applyAlignment="1">
      <alignment horizontal="right" wrapText="1"/>
    </xf>
    <xf numFmtId="1" fontId="15" fillId="0" borderId="17" xfId="0" applyNumberFormat="1" applyFont="1" applyFill="1" applyBorder="1" applyAlignment="1">
      <alignment horizontal="right" wrapText="1"/>
    </xf>
    <xf numFmtId="1" fontId="15" fillId="2" borderId="82" xfId="0" applyNumberFormat="1" applyFont="1" applyFill="1" applyBorder="1" applyAlignment="1">
      <alignment horizontal="right" wrapText="1"/>
    </xf>
    <xf numFmtId="1" fontId="15" fillId="3" borderId="65" xfId="1" applyNumberFormat="1" applyFont="1" applyFill="1" applyBorder="1" applyAlignment="1">
      <alignment horizontal="right" wrapText="1"/>
    </xf>
    <xf numFmtId="1" fontId="15" fillId="0" borderId="18" xfId="0" applyNumberFormat="1" applyFont="1" applyFill="1" applyBorder="1" applyAlignment="1">
      <alignment horizontal="right" wrapText="1"/>
    </xf>
    <xf numFmtId="1" fontId="15" fillId="2" borderId="67" xfId="0" applyNumberFormat="1" applyFont="1" applyFill="1" applyBorder="1" applyAlignment="1">
      <alignment horizontal="right" wrapText="1"/>
    </xf>
    <xf numFmtId="1" fontId="15" fillId="3" borderId="4" xfId="1" applyNumberFormat="1" applyFont="1" applyFill="1" applyBorder="1" applyAlignment="1">
      <alignment horizontal="right" wrapText="1"/>
    </xf>
    <xf numFmtId="1" fontId="15" fillId="0" borderId="6" xfId="0" applyNumberFormat="1" applyFont="1" applyFill="1" applyBorder="1" applyAlignment="1">
      <alignment horizontal="right" wrapText="1"/>
    </xf>
    <xf numFmtId="0" fontId="3" fillId="0" borderId="23" xfId="0" applyFont="1" applyBorder="1" applyAlignment="1">
      <alignment horizontal="left" wrapText="1"/>
    </xf>
    <xf numFmtId="0" fontId="15" fillId="0" borderId="55" xfId="0" applyFont="1" applyFill="1" applyBorder="1" applyAlignment="1">
      <alignment horizontal="center" wrapText="1"/>
    </xf>
    <xf numFmtId="2" fontId="15" fillId="0" borderId="7" xfId="0" applyNumberFormat="1" applyFont="1" applyFill="1" applyBorder="1" applyAlignment="1">
      <alignment horizontal="center" wrapText="1"/>
    </xf>
    <xf numFmtId="2" fontId="15" fillId="0" borderId="46" xfId="0" applyNumberFormat="1" applyFont="1" applyFill="1" applyBorder="1" applyAlignment="1">
      <alignment horizontal="center" wrapText="1"/>
    </xf>
    <xf numFmtId="2" fontId="15" fillId="0" borderId="64" xfId="0" applyNumberFormat="1" applyFont="1" applyFill="1" applyBorder="1" applyAlignment="1">
      <alignment horizontal="center" wrapText="1"/>
    </xf>
    <xf numFmtId="1" fontId="15" fillId="0" borderId="42" xfId="0" applyNumberFormat="1" applyFont="1" applyFill="1" applyBorder="1" applyAlignment="1">
      <alignment horizontal="right" wrapText="1"/>
    </xf>
    <xf numFmtId="1" fontId="15" fillId="0" borderId="0" xfId="0" applyNumberFormat="1" applyFont="1" applyFill="1" applyBorder="1" applyAlignment="1">
      <alignment horizontal="right" wrapText="1"/>
    </xf>
    <xf numFmtId="1" fontId="15" fillId="0" borderId="25" xfId="0" applyNumberFormat="1" applyFont="1" applyFill="1" applyBorder="1" applyAlignment="1">
      <alignment horizontal="right" wrapText="1"/>
    </xf>
    <xf numFmtId="1" fontId="15" fillId="2" borderId="8" xfId="0" applyNumberFormat="1" applyFont="1" applyFill="1" applyBorder="1" applyAlignment="1">
      <alignment horizontal="right" wrapText="1"/>
    </xf>
    <xf numFmtId="1" fontId="15" fillId="0" borderId="11" xfId="0" applyNumberFormat="1" applyFont="1" applyBorder="1" applyAlignment="1">
      <alignment horizontal="right" wrapText="1"/>
    </xf>
    <xf numFmtId="1" fontId="15" fillId="0" borderId="9" xfId="0" applyNumberFormat="1" applyFont="1" applyFill="1" applyBorder="1" applyAlignment="1">
      <alignment horizontal="right" wrapText="1"/>
    </xf>
    <xf numFmtId="1" fontId="15" fillId="0" borderId="9" xfId="0" applyNumberFormat="1" applyFont="1" applyBorder="1" applyAlignment="1">
      <alignment horizontal="right" wrapText="1"/>
    </xf>
    <xf numFmtId="1" fontId="15" fillId="2" borderId="9" xfId="0" applyNumberFormat="1" applyFont="1" applyFill="1" applyBorder="1" applyAlignment="1">
      <alignment horizontal="right" wrapText="1"/>
    </xf>
    <xf numFmtId="1" fontId="13" fillId="0" borderId="9" xfId="0" applyNumberFormat="1" applyFont="1" applyBorder="1" applyAlignment="1">
      <alignment horizontal="right" wrapText="1"/>
    </xf>
    <xf numFmtId="1" fontId="15" fillId="0" borderId="75" xfId="0" applyNumberFormat="1" applyFont="1" applyBorder="1" applyAlignment="1">
      <alignment horizontal="right" wrapText="1"/>
    </xf>
    <xf numFmtId="1" fontId="13" fillId="2" borderId="9" xfId="0" applyNumberFormat="1" applyFont="1" applyFill="1" applyBorder="1" applyAlignment="1">
      <alignment horizontal="right" wrapText="1"/>
    </xf>
    <xf numFmtId="1" fontId="15" fillId="0" borderId="10" xfId="0" applyNumberFormat="1" applyFont="1" applyBorder="1" applyAlignment="1">
      <alignment horizontal="right" wrapText="1"/>
    </xf>
    <xf numFmtId="1" fontId="15" fillId="2" borderId="11" xfId="0" applyNumberFormat="1" applyFont="1" applyFill="1" applyBorder="1" applyAlignment="1">
      <alignment horizontal="right" wrapText="1"/>
    </xf>
    <xf numFmtId="1" fontId="15" fillId="0" borderId="8" xfId="0" applyNumberFormat="1" applyFont="1" applyBorder="1" applyAlignment="1">
      <alignment horizontal="right" wrapText="1"/>
    </xf>
    <xf numFmtId="1" fontId="15" fillId="0" borderId="11" xfId="0" applyNumberFormat="1" applyFont="1" applyFill="1" applyBorder="1" applyAlignment="1">
      <alignment horizontal="right" wrapText="1"/>
    </xf>
    <xf numFmtId="1" fontId="15" fillId="2" borderId="10" xfId="0" applyNumberFormat="1" applyFont="1" applyFill="1" applyBorder="1" applyAlignment="1">
      <alignment horizontal="right" wrapText="1"/>
    </xf>
    <xf numFmtId="1" fontId="15" fillId="2" borderId="75" xfId="0" applyNumberFormat="1" applyFont="1" applyFill="1" applyBorder="1" applyAlignment="1">
      <alignment horizontal="right" wrapText="1"/>
    </xf>
    <xf numFmtId="1" fontId="15" fillId="0" borderId="41" xfId="0" applyNumberFormat="1" applyFont="1" applyFill="1" applyBorder="1" applyAlignment="1">
      <alignment horizontal="right" wrapText="1"/>
    </xf>
    <xf numFmtId="1" fontId="34" fillId="0" borderId="9" xfId="0" applyNumberFormat="1" applyFont="1" applyBorder="1" applyAlignment="1">
      <alignment horizontal="right" wrapText="1"/>
    </xf>
    <xf numFmtId="0" fontId="32" fillId="0" borderId="75" xfId="0" applyFont="1" applyBorder="1"/>
    <xf numFmtId="0" fontId="32" fillId="0" borderId="78" xfId="0" applyFont="1" applyBorder="1" applyAlignment="1">
      <alignment wrapText="1"/>
    </xf>
    <xf numFmtId="0" fontId="15" fillId="2" borderId="75" xfId="0" applyFont="1" applyFill="1" applyBorder="1" applyAlignment="1">
      <alignment horizontal="center" wrapText="1"/>
    </xf>
    <xf numFmtId="2" fontId="15" fillId="2" borderId="78" xfId="0" applyNumberFormat="1" applyFont="1" applyFill="1" applyBorder="1" applyAlignment="1">
      <alignment horizontal="center" wrapText="1"/>
    </xf>
    <xf numFmtId="2" fontId="15" fillId="2" borderId="77" xfId="0" applyNumberFormat="1" applyFont="1" applyFill="1" applyBorder="1" applyAlignment="1">
      <alignment horizontal="center" wrapText="1"/>
    </xf>
    <xf numFmtId="0" fontId="15" fillId="2" borderId="82" xfId="0" applyFont="1" applyFill="1" applyBorder="1" applyAlignment="1">
      <alignment horizontal="center" wrapText="1"/>
    </xf>
    <xf numFmtId="2" fontId="15" fillId="2" borderId="87" xfId="0" applyNumberFormat="1" applyFont="1" applyFill="1" applyBorder="1" applyAlignment="1">
      <alignment horizontal="center" wrapText="1"/>
    </xf>
    <xf numFmtId="1" fontId="15" fillId="2" borderId="78" xfId="0" applyNumberFormat="1" applyFont="1" applyFill="1" applyBorder="1" applyAlignment="1">
      <alignment horizontal="right" wrapText="1"/>
    </xf>
    <xf numFmtId="0" fontId="15" fillId="0" borderId="77" xfId="0" applyNumberFormat="1" applyFont="1" applyBorder="1" applyAlignment="1">
      <alignment horizontal="right"/>
    </xf>
    <xf numFmtId="0" fontId="34" fillId="0" borderId="90" xfId="0" applyFont="1" applyBorder="1" applyAlignment="1"/>
    <xf numFmtId="0" fontId="32" fillId="0" borderId="88" xfId="0" applyFont="1" applyBorder="1"/>
    <xf numFmtId="0" fontId="32" fillId="0" borderId="88" xfId="0" applyFont="1" applyBorder="1" applyAlignment="1">
      <alignment wrapText="1"/>
    </xf>
    <xf numFmtId="2" fontId="15" fillId="2" borderId="88" xfId="0" applyNumberFormat="1" applyFont="1" applyFill="1" applyBorder="1" applyAlignment="1">
      <alignment horizontal="center" wrapText="1"/>
    </xf>
    <xf numFmtId="1" fontId="15" fillId="2" borderId="88" xfId="0" applyNumberFormat="1" applyFont="1" applyFill="1" applyBorder="1" applyAlignment="1">
      <alignment horizontal="right" wrapText="1"/>
    </xf>
    <xf numFmtId="0" fontId="15" fillId="0" borderId="89" xfId="0" applyNumberFormat="1" applyFont="1" applyBorder="1" applyAlignment="1">
      <alignment horizontal="right"/>
    </xf>
    <xf numFmtId="0" fontId="34" fillId="0" borderId="83" xfId="0" applyFont="1" applyBorder="1" applyAlignment="1"/>
    <xf numFmtId="0" fontId="15" fillId="0" borderId="88" xfId="0" applyFont="1" applyBorder="1" applyAlignment="1">
      <alignment wrapText="1"/>
    </xf>
    <xf numFmtId="0" fontId="15" fillId="0" borderId="75" xfId="0" applyFont="1" applyBorder="1" applyAlignment="1">
      <alignment horizontal="center" wrapText="1"/>
    </xf>
    <xf numFmtId="2" fontId="15" fillId="0" borderId="78" xfId="0" applyNumberFormat="1" applyFont="1" applyBorder="1" applyAlignment="1">
      <alignment horizontal="center" wrapText="1"/>
    </xf>
    <xf numFmtId="2" fontId="15" fillId="0" borderId="77" xfId="0" applyNumberFormat="1" applyFont="1" applyBorder="1" applyAlignment="1">
      <alignment horizontal="center" wrapText="1"/>
    </xf>
    <xf numFmtId="0" fontId="15" fillId="0" borderId="82" xfId="0" applyFont="1" applyBorder="1" applyAlignment="1">
      <alignment horizontal="center" wrapText="1"/>
    </xf>
    <xf numFmtId="1" fontId="15" fillId="0" borderId="78" xfId="0" applyNumberFormat="1" applyFont="1" applyBorder="1" applyAlignment="1">
      <alignment horizontal="right" wrapText="1"/>
    </xf>
    <xf numFmtId="0" fontId="15" fillId="2" borderId="79" xfId="0" applyFont="1" applyFill="1" applyBorder="1" applyAlignment="1">
      <alignment horizontal="center" wrapText="1"/>
    </xf>
    <xf numFmtId="2" fontId="15" fillId="2" borderId="89" xfId="0" applyNumberFormat="1" applyFont="1" applyFill="1" applyBorder="1" applyAlignment="1">
      <alignment horizontal="center" wrapText="1"/>
    </xf>
    <xf numFmtId="0" fontId="15" fillId="2" borderId="89" xfId="0" applyFont="1" applyFill="1" applyBorder="1" applyAlignment="1">
      <alignment horizontal="left" wrapText="1"/>
    </xf>
    <xf numFmtId="0" fontId="15" fillId="0" borderId="77" xfId="0" applyFont="1" applyBorder="1" applyAlignment="1">
      <alignment horizontal="left" wrapText="1"/>
    </xf>
    <xf numFmtId="0" fontId="15" fillId="2" borderId="5" xfId="0" applyFont="1" applyFill="1" applyBorder="1" applyAlignment="1">
      <alignment horizontal="left" wrapText="1"/>
    </xf>
    <xf numFmtId="1" fontId="15" fillId="0" borderId="8" xfId="0" applyNumberFormat="1" applyFont="1" applyFill="1" applyBorder="1" applyAlignment="1">
      <alignment horizontal="right" wrapText="1"/>
    </xf>
    <xf numFmtId="1" fontId="13" fillId="0" borderId="9" xfId="1" applyNumberFormat="1" applyFont="1" applyBorder="1" applyAlignment="1">
      <alignment horizontal="right" wrapText="1"/>
    </xf>
    <xf numFmtId="1" fontId="15" fillId="3" borderId="9" xfId="1" applyNumberFormat="1" applyFont="1" applyFill="1" applyBorder="1" applyAlignment="1">
      <alignment horizontal="right" wrapText="1"/>
    </xf>
    <xf numFmtId="1" fontId="15" fillId="0" borderId="41" xfId="0" applyNumberFormat="1" applyFont="1" applyBorder="1" applyAlignment="1">
      <alignment horizontal="right" wrapText="1"/>
    </xf>
    <xf numFmtId="0" fontId="15" fillId="0" borderId="26" xfId="0" applyFont="1" applyBorder="1" applyAlignment="1">
      <alignment horizontal="center" wrapText="1"/>
    </xf>
    <xf numFmtId="2" fontId="15" fillId="0" borderId="1" xfId="0" applyNumberFormat="1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2" fontId="15" fillId="0" borderId="40" xfId="0" applyNumberFormat="1" applyFont="1" applyBorder="1" applyAlignment="1">
      <alignment horizontal="center" wrapText="1"/>
    </xf>
    <xf numFmtId="1" fontId="34" fillId="0" borderId="21" xfId="0" applyNumberFormat="1" applyFont="1" applyBorder="1" applyAlignment="1"/>
    <xf numFmtId="0" fontId="1" fillId="0" borderId="4" xfId="0" applyFont="1" applyBorder="1" applyAlignment="1">
      <alignment horizontal="left" wrapText="1"/>
    </xf>
    <xf numFmtId="0" fontId="15" fillId="0" borderId="75" xfId="0" applyFont="1" applyBorder="1" applyAlignment="1"/>
    <xf numFmtId="0" fontId="2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15" fillId="2" borderId="6" xfId="0" applyFont="1" applyFill="1" applyBorder="1" applyAlignment="1">
      <alignment horizontal="left" wrapText="1"/>
    </xf>
    <xf numFmtId="0" fontId="15" fillId="0" borderId="15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3" fillId="0" borderId="4" xfId="1" applyFont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2" fontId="0" fillId="0" borderId="3" xfId="0" applyNumberFormat="1" applyBorder="1"/>
    <xf numFmtId="0" fontId="15" fillId="0" borderId="86" xfId="0" applyFont="1" applyBorder="1" applyAlignment="1">
      <alignment horizontal="left" wrapText="1"/>
    </xf>
    <xf numFmtId="1" fontId="13" fillId="0" borderId="8" xfId="0" applyNumberFormat="1" applyFont="1" applyBorder="1" applyAlignment="1">
      <alignment horizontal="right" wrapText="1"/>
    </xf>
    <xf numFmtId="1" fontId="13" fillId="0" borderId="17" xfId="0" applyNumberFormat="1" applyFont="1" applyBorder="1" applyAlignment="1">
      <alignment horizontal="right" wrapText="1"/>
    </xf>
    <xf numFmtId="1" fontId="13" fillId="0" borderId="6" xfId="0" applyNumberFormat="1" applyFont="1" applyBorder="1" applyAlignment="1">
      <alignment horizontal="right" wrapText="1"/>
    </xf>
    <xf numFmtId="0" fontId="32" fillId="0" borderId="78" xfId="0" applyFont="1" applyBorder="1"/>
    <xf numFmtId="0" fontId="32" fillId="0" borderId="78" xfId="0" applyFont="1" applyBorder="1" applyAlignment="1">
      <alignment horizontal="center"/>
    </xf>
    <xf numFmtId="2" fontId="32" fillId="0" borderId="77" xfId="0" applyNumberFormat="1" applyFont="1" applyBorder="1"/>
    <xf numFmtId="0" fontId="32" fillId="0" borderId="88" xfId="0" applyFont="1" applyBorder="1" applyAlignment="1">
      <alignment horizontal="center"/>
    </xf>
    <xf numFmtId="2" fontId="32" fillId="0" borderId="89" xfId="0" applyNumberFormat="1" applyFont="1" applyBorder="1"/>
    <xf numFmtId="0" fontId="13" fillId="0" borderId="8" xfId="0" applyFont="1" applyBorder="1" applyAlignment="1">
      <alignment horizontal="right" vertical="center"/>
    </xf>
    <xf numFmtId="0" fontId="15" fillId="0" borderId="2" xfId="0" applyFont="1" applyFill="1" applyBorder="1" applyAlignment="1">
      <alignment horizontal="left" wrapText="1"/>
    </xf>
    <xf numFmtId="0" fontId="1" fillId="2" borderId="57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left" wrapText="1"/>
    </xf>
    <xf numFmtId="0" fontId="15" fillId="2" borderId="7" xfId="0" applyFont="1" applyFill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15" fillId="0" borderId="34" xfId="0" applyFont="1" applyFill="1" applyBorder="1" applyAlignment="1">
      <alignment horizontal="left" wrapText="1"/>
    </xf>
    <xf numFmtId="2" fontId="15" fillId="4" borderId="56" xfId="0" applyNumberFormat="1" applyFont="1" applyFill="1" applyBorder="1" applyAlignment="1">
      <alignment wrapText="1"/>
    </xf>
    <xf numFmtId="0" fontId="13" fillId="2" borderId="40" xfId="0" applyFont="1" applyFill="1" applyBorder="1" applyAlignment="1">
      <alignment horizontal="left" wrapText="1"/>
    </xf>
    <xf numFmtId="0" fontId="5" fillId="2" borderId="77" xfId="0" applyFont="1" applyFill="1" applyBorder="1" applyAlignment="1">
      <alignment horizontal="left" wrapText="1"/>
    </xf>
    <xf numFmtId="0" fontId="8" fillId="2" borderId="22" xfId="0" applyFont="1" applyFill="1" applyBorder="1" applyAlignment="1">
      <alignment horizontal="left" wrapText="1"/>
    </xf>
    <xf numFmtId="0" fontId="3" fillId="0" borderId="40" xfId="0" applyFont="1" applyFill="1" applyBorder="1" applyAlignment="1">
      <alignment horizontal="left" wrapText="1"/>
    </xf>
    <xf numFmtId="0" fontId="15" fillId="0" borderId="89" xfId="0" applyFont="1" applyFill="1" applyBorder="1" applyAlignment="1">
      <alignment horizontal="left" wrapText="1"/>
    </xf>
    <xf numFmtId="0" fontId="5" fillId="2" borderId="89" xfId="0" applyFont="1" applyFill="1" applyBorder="1" applyAlignment="1">
      <alignment horizontal="left" wrapText="1"/>
    </xf>
    <xf numFmtId="0" fontId="13" fillId="0" borderId="51" xfId="0" applyFont="1" applyBorder="1" applyAlignment="1">
      <alignment horizontal="center" wrapText="1"/>
    </xf>
    <xf numFmtId="0" fontId="13" fillId="2" borderId="53" xfId="0" applyFont="1" applyFill="1" applyBorder="1" applyAlignment="1">
      <alignment horizontal="center" wrapText="1"/>
    </xf>
    <xf numFmtId="0" fontId="15" fillId="0" borderId="53" xfId="0" applyFont="1" applyFill="1" applyBorder="1" applyAlignment="1">
      <alignment horizontal="center" wrapText="1"/>
    </xf>
    <xf numFmtId="0" fontId="15" fillId="0" borderId="79" xfId="0" applyFont="1" applyFill="1" applyBorder="1" applyAlignment="1">
      <alignment horizontal="center" wrapText="1"/>
    </xf>
    <xf numFmtId="2" fontId="13" fillId="0" borderId="2" xfId="0" applyNumberFormat="1" applyFont="1" applyBorder="1" applyAlignment="1">
      <alignment horizontal="center" wrapText="1"/>
    </xf>
    <xf numFmtId="2" fontId="13" fillId="2" borderId="15" xfId="0" applyNumberFormat="1" applyFont="1" applyFill="1" applyBorder="1" applyAlignment="1">
      <alignment horizontal="center" wrapText="1"/>
    </xf>
    <xf numFmtId="2" fontId="15" fillId="0" borderId="15" xfId="0" applyNumberFormat="1" applyFont="1" applyFill="1" applyBorder="1" applyAlignment="1">
      <alignment horizontal="center" wrapText="1"/>
    </xf>
    <xf numFmtId="2" fontId="15" fillId="0" borderId="88" xfId="0" applyNumberFormat="1" applyFont="1" applyFill="1" applyBorder="1" applyAlignment="1">
      <alignment horizontal="center" wrapText="1"/>
    </xf>
    <xf numFmtId="2" fontId="13" fillId="0" borderId="21" xfId="0" applyNumberFormat="1" applyFont="1" applyBorder="1" applyAlignment="1">
      <alignment horizontal="center" wrapText="1"/>
    </xf>
    <xf numFmtId="2" fontId="13" fillId="2" borderId="39" xfId="0" applyNumberFormat="1" applyFont="1" applyFill="1" applyBorder="1" applyAlignment="1">
      <alignment horizontal="center" wrapText="1"/>
    </xf>
    <xf numFmtId="2" fontId="15" fillId="0" borderId="39" xfId="0" applyNumberFormat="1" applyFont="1" applyFill="1" applyBorder="1" applyAlignment="1">
      <alignment horizontal="center" wrapText="1"/>
    </xf>
    <xf numFmtId="2" fontId="15" fillId="0" borderId="89" xfId="0" applyNumberFormat="1" applyFont="1" applyFill="1" applyBorder="1" applyAlignment="1">
      <alignment horizontal="center" wrapText="1"/>
    </xf>
    <xf numFmtId="2" fontId="13" fillId="0" borderId="67" xfId="0" applyNumberFormat="1" applyFont="1" applyBorder="1" applyAlignment="1">
      <alignment horizontal="center" wrapText="1"/>
    </xf>
    <xf numFmtId="2" fontId="13" fillId="2" borderId="63" xfId="0" applyNumberFormat="1" applyFont="1" applyFill="1" applyBorder="1" applyAlignment="1">
      <alignment horizontal="center" wrapText="1"/>
    </xf>
    <xf numFmtId="2" fontId="15" fillId="0" borderId="63" xfId="0" applyNumberFormat="1" applyFont="1" applyFill="1" applyBorder="1" applyAlignment="1">
      <alignment horizontal="center" wrapText="1"/>
    </xf>
    <xf numFmtId="1" fontId="13" fillId="0" borderId="10" xfId="0" applyNumberFormat="1" applyFont="1" applyBorder="1" applyAlignment="1">
      <alignment horizontal="right" wrapText="1"/>
    </xf>
    <xf numFmtId="1" fontId="13" fillId="2" borderId="14" xfId="0" applyNumberFormat="1" applyFont="1" applyFill="1" applyBorder="1" applyAlignment="1">
      <alignment horizontal="right" wrapText="1"/>
    </xf>
    <xf numFmtId="1" fontId="15" fillId="0" borderId="10" xfId="0" applyNumberFormat="1" applyFont="1" applyFill="1" applyBorder="1" applyAlignment="1">
      <alignment horizontal="right" vertical="center" wrapText="1"/>
    </xf>
    <xf numFmtId="1" fontId="13" fillId="0" borderId="26" xfId="0" applyNumberFormat="1" applyFont="1" applyBorder="1" applyAlignment="1">
      <alignment horizontal="right" wrapText="1"/>
    </xf>
    <xf numFmtId="1" fontId="13" fillId="2" borderId="19" xfId="0" applyNumberFormat="1" applyFont="1" applyFill="1" applyBorder="1" applyAlignment="1">
      <alignment horizontal="right" wrapText="1"/>
    </xf>
    <xf numFmtId="1" fontId="15" fillId="0" borderId="26" xfId="0" applyNumberFormat="1" applyFont="1" applyFill="1" applyBorder="1" applyAlignment="1">
      <alignment horizontal="right" vertical="center" wrapText="1"/>
    </xf>
    <xf numFmtId="1" fontId="13" fillId="0" borderId="18" xfId="0" applyNumberFormat="1" applyFont="1" applyBorder="1" applyAlignment="1">
      <alignment horizontal="right" wrapText="1"/>
    </xf>
    <xf numFmtId="1" fontId="13" fillId="0" borderId="67" xfId="0" applyNumberFormat="1" applyFont="1" applyBorder="1" applyAlignment="1">
      <alignment horizontal="right" wrapText="1"/>
    </xf>
    <xf numFmtId="1" fontId="13" fillId="2" borderId="63" xfId="0" applyNumberFormat="1" applyFont="1" applyFill="1" applyBorder="1" applyAlignment="1">
      <alignment horizontal="right" wrapText="1"/>
    </xf>
    <xf numFmtId="1" fontId="15" fillId="0" borderId="67" xfId="0" applyNumberFormat="1" applyFont="1" applyFill="1" applyBorder="1" applyAlignment="1">
      <alignment horizontal="right" vertical="center" wrapText="1"/>
    </xf>
    <xf numFmtId="1" fontId="13" fillId="0" borderId="2" xfId="0" applyNumberFormat="1" applyFont="1" applyBorder="1" applyAlignment="1">
      <alignment horizontal="right" wrapText="1"/>
    </xf>
    <xf numFmtId="1" fontId="13" fillId="2" borderId="15" xfId="0" applyNumberFormat="1" applyFont="1" applyFill="1" applyBorder="1" applyAlignment="1">
      <alignment horizontal="right" wrapText="1"/>
    </xf>
    <xf numFmtId="1" fontId="15" fillId="0" borderId="2" xfId="0" applyNumberFormat="1" applyFont="1" applyFill="1" applyBorder="1" applyAlignment="1">
      <alignment horizontal="right" vertical="center" wrapText="1"/>
    </xf>
    <xf numFmtId="1" fontId="15" fillId="0" borderId="88" xfId="0" applyNumberFormat="1" applyFont="1" applyFill="1" applyBorder="1" applyAlignment="1">
      <alignment horizontal="right" wrapText="1"/>
    </xf>
    <xf numFmtId="0" fontId="15" fillId="0" borderId="21" xfId="0" applyNumberFormat="1" applyFont="1" applyBorder="1" applyAlignment="1">
      <alignment horizontal="right" vertical="center"/>
    </xf>
    <xf numFmtId="1" fontId="34" fillId="0" borderId="90" xfId="0" applyNumberFormat="1" applyFont="1" applyBorder="1" applyAlignment="1"/>
    <xf numFmtId="0" fontId="34" fillId="0" borderId="21" xfId="0" applyFont="1" applyBorder="1" applyAlignment="1">
      <alignment vertical="center"/>
    </xf>
    <xf numFmtId="0" fontId="41" fillId="0" borderId="14" xfId="0" applyFont="1" applyBorder="1" applyAlignment="1">
      <alignment horizontal="center" vertical="center" wrapText="1"/>
    </xf>
    <xf numFmtId="1" fontId="41" fillId="0" borderId="19" xfId="0" applyNumberFormat="1" applyFont="1" applyBorder="1" applyAlignment="1">
      <alignment horizontal="center" vertical="center" wrapText="1"/>
    </xf>
    <xf numFmtId="1" fontId="41" fillId="0" borderId="63" xfId="0" applyNumberFormat="1" applyFont="1" applyBorder="1" applyAlignment="1">
      <alignment horizontal="center" vertical="center" wrapText="1"/>
    </xf>
    <xf numFmtId="1" fontId="41" fillId="0" borderId="15" xfId="0" applyNumberFormat="1" applyFont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 wrapText="1"/>
    </xf>
    <xf numFmtId="0" fontId="15" fillId="0" borderId="80" xfId="0" applyFont="1" applyFill="1" applyBorder="1" applyAlignment="1">
      <alignment horizontal="left" wrapText="1"/>
    </xf>
    <xf numFmtId="0" fontId="15" fillId="0" borderId="91" xfId="0" applyFont="1" applyFill="1" applyBorder="1" applyAlignment="1">
      <alignment horizontal="right" wrapText="1"/>
    </xf>
    <xf numFmtId="2" fontId="15" fillId="0" borderId="88" xfId="0" applyNumberFormat="1" applyFont="1" applyFill="1" applyBorder="1" applyAlignment="1">
      <alignment horizontal="right" wrapText="1"/>
    </xf>
    <xf numFmtId="2" fontId="15" fillId="0" borderId="79" xfId="0" applyNumberFormat="1" applyFont="1" applyFill="1" applyBorder="1" applyAlignment="1">
      <alignment horizontal="right" wrapText="1"/>
    </xf>
    <xf numFmtId="0" fontId="15" fillId="0" borderId="83" xfId="0" applyFont="1" applyFill="1" applyBorder="1" applyAlignment="1">
      <alignment horizontal="right" wrapText="1"/>
    </xf>
    <xf numFmtId="0" fontId="0" fillId="2" borderId="83" xfId="0" applyFont="1" applyFill="1" applyBorder="1" applyAlignment="1"/>
    <xf numFmtId="0" fontId="13" fillId="0" borderId="80" xfId="1" applyFont="1" applyBorder="1" applyAlignment="1">
      <alignment horizontal="left" vertical="center" wrapText="1"/>
    </xf>
    <xf numFmtId="0" fontId="13" fillId="0" borderId="91" xfId="1" applyFont="1" applyBorder="1" applyAlignment="1">
      <alignment horizontal="right" vertical="center" wrapText="1"/>
    </xf>
    <xf numFmtId="2" fontId="13" fillId="0" borderId="88" xfId="1" applyNumberFormat="1" applyFont="1" applyBorder="1" applyAlignment="1">
      <alignment horizontal="right" vertical="center" wrapText="1"/>
    </xf>
    <xf numFmtId="2" fontId="13" fillId="0" borderId="79" xfId="1" applyNumberFormat="1" applyFont="1" applyBorder="1" applyAlignment="1">
      <alignment horizontal="right" vertical="center" wrapText="1"/>
    </xf>
    <xf numFmtId="0" fontId="13" fillId="0" borderId="83" xfId="1" applyFont="1" applyBorder="1" applyAlignment="1">
      <alignment horizontal="right" vertical="center" wrapText="1"/>
    </xf>
    <xf numFmtId="0" fontId="0" fillId="2" borderId="83" xfId="0" applyFont="1" applyFill="1" applyBorder="1" applyAlignment="1">
      <alignment vertical="center"/>
    </xf>
  </cellXfs>
  <cellStyles count="24">
    <cellStyle name="Excel Built-in Normal" xfId="1"/>
    <cellStyle name="Excel Built-in Normal 1" xfId="7"/>
    <cellStyle name="Excel Built-in Normal 1 2" xfId="17"/>
    <cellStyle name="Excel Built-in Normal 2" xfId="3"/>
    <cellStyle name="TableStyleLight1" xfId="6"/>
    <cellStyle name="Денежный 2" xfId="15"/>
    <cellStyle name="Денежный 3" xfId="18"/>
    <cellStyle name="Денежный 4" xfId="20"/>
    <cellStyle name="Обычный" xfId="0" builtinId="0"/>
    <cellStyle name="Обычный 2" xfId="8"/>
    <cellStyle name="Обычный 2 2" xfId="9"/>
    <cellStyle name="Обычный 23" xfId="21"/>
    <cellStyle name="Обычный 25" xfId="22"/>
    <cellStyle name="Обычный 3" xfId="5"/>
    <cellStyle name="Обычный 4" xfId="4"/>
    <cellStyle name="Обычный 4 2" xfId="10"/>
    <cellStyle name="Обычный 4 3" xfId="12"/>
    <cellStyle name="Обычный 5" xfId="11"/>
    <cellStyle name="Обычный 5 2" xfId="23"/>
    <cellStyle name="Обычный 6" xfId="13"/>
    <cellStyle name="Обычный 7" xfId="14"/>
    <cellStyle name="Обычный 8" xfId="16"/>
    <cellStyle name="Обычный 9" xfId="19"/>
    <cellStyle name="Процентный" xfId="2" builtinId="5"/>
  </cellStyles>
  <dxfs count="125"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colors>
    <mruColors>
      <color rgb="FF993366"/>
      <color rgb="FFFF33CC"/>
      <color rgb="FFCCFF99"/>
      <color rgb="FFCCECFF"/>
      <color rgb="FFFFFF66"/>
      <color rgb="FFFF0066"/>
      <color rgb="FFD28764"/>
      <color rgb="FF993300"/>
      <color rgb="FFFFCC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Физика  </a:t>
            </a:r>
            <a:r>
              <a:rPr lang="ru-RU" b="1" baseline="0"/>
              <a:t>11 ЕГЭ 2021-2025</a:t>
            </a:r>
            <a:endParaRPr lang="ru-RU" b="1"/>
          </a:p>
        </c:rich>
      </c:tx>
      <c:layout>
        <c:manualLayout>
          <c:xMode val="edge"/>
          <c:yMode val="edge"/>
          <c:x val="2.6937457449934629E-2"/>
          <c:y val="2.5326034969207585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502703249253595E-2"/>
          <c:y val="6.9409694038907649E-2"/>
          <c:w val="0.98458619735252451"/>
          <c:h val="0.62222280211690983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'Физика-11 диаграмма по районам'!$B$5:$B$118</c:f>
              <c:strCache>
                <c:ptCount val="114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МАОУ СШ № 72 </c:v>
                </c:pt>
                <c:pt idx="52">
                  <c:v>МБОУ СШ № 73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СШ № 10</c:v>
                </c:pt>
                <c:pt idx="111">
                  <c:v>МБОУ СШ № 27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</c:strCache>
            </c:strRef>
          </c:cat>
          <c:val>
            <c:numRef>
              <c:f>'Физика-11 диаграмма по районам'!$E$5:$E$118</c:f>
              <c:numCache>
                <c:formatCode>0.00</c:formatCode>
                <c:ptCount val="114"/>
                <c:pt idx="0">
                  <c:v>58.66</c:v>
                </c:pt>
                <c:pt idx="1">
                  <c:v>58.66</c:v>
                </c:pt>
                <c:pt idx="2">
                  <c:v>58.66</c:v>
                </c:pt>
                <c:pt idx="3">
                  <c:v>58.66</c:v>
                </c:pt>
                <c:pt idx="4">
                  <c:v>58.66</c:v>
                </c:pt>
                <c:pt idx="5">
                  <c:v>58.66</c:v>
                </c:pt>
                <c:pt idx="6">
                  <c:v>58.66</c:v>
                </c:pt>
                <c:pt idx="7">
                  <c:v>58.66</c:v>
                </c:pt>
                <c:pt idx="8">
                  <c:v>58.66</c:v>
                </c:pt>
                <c:pt idx="9">
                  <c:v>58.66</c:v>
                </c:pt>
                <c:pt idx="10">
                  <c:v>58.66</c:v>
                </c:pt>
                <c:pt idx="11">
                  <c:v>58.66</c:v>
                </c:pt>
                <c:pt idx="12">
                  <c:v>58.66</c:v>
                </c:pt>
                <c:pt idx="13">
                  <c:v>58.66</c:v>
                </c:pt>
                <c:pt idx="14">
                  <c:v>58.66</c:v>
                </c:pt>
                <c:pt idx="15">
                  <c:v>58.66</c:v>
                </c:pt>
                <c:pt idx="16">
                  <c:v>58.66</c:v>
                </c:pt>
                <c:pt idx="17">
                  <c:v>58.66</c:v>
                </c:pt>
                <c:pt idx="18">
                  <c:v>58.66</c:v>
                </c:pt>
                <c:pt idx="19">
                  <c:v>58.66</c:v>
                </c:pt>
                <c:pt idx="20">
                  <c:v>58.66</c:v>
                </c:pt>
                <c:pt idx="21">
                  <c:v>58.66</c:v>
                </c:pt>
                <c:pt idx="22">
                  <c:v>58.66</c:v>
                </c:pt>
                <c:pt idx="23">
                  <c:v>58.66</c:v>
                </c:pt>
                <c:pt idx="24">
                  <c:v>58.66</c:v>
                </c:pt>
                <c:pt idx="25">
                  <c:v>58.66</c:v>
                </c:pt>
                <c:pt idx="26">
                  <c:v>58.66</c:v>
                </c:pt>
                <c:pt idx="27">
                  <c:v>58.66</c:v>
                </c:pt>
                <c:pt idx="28">
                  <c:v>58.66</c:v>
                </c:pt>
                <c:pt idx="29">
                  <c:v>58.66</c:v>
                </c:pt>
                <c:pt idx="30">
                  <c:v>58.66</c:v>
                </c:pt>
                <c:pt idx="31">
                  <c:v>58.66</c:v>
                </c:pt>
                <c:pt idx="32">
                  <c:v>58.66</c:v>
                </c:pt>
                <c:pt idx="33">
                  <c:v>58.66</c:v>
                </c:pt>
                <c:pt idx="34">
                  <c:v>58.66</c:v>
                </c:pt>
                <c:pt idx="35">
                  <c:v>58.66</c:v>
                </c:pt>
                <c:pt idx="36">
                  <c:v>58.66</c:v>
                </c:pt>
                <c:pt idx="37">
                  <c:v>58.66</c:v>
                </c:pt>
                <c:pt idx="38">
                  <c:v>58.66</c:v>
                </c:pt>
                <c:pt idx="39">
                  <c:v>58.66</c:v>
                </c:pt>
                <c:pt idx="40">
                  <c:v>58.66</c:v>
                </c:pt>
                <c:pt idx="41">
                  <c:v>58.66</c:v>
                </c:pt>
                <c:pt idx="42">
                  <c:v>58.66</c:v>
                </c:pt>
                <c:pt idx="43">
                  <c:v>58.66</c:v>
                </c:pt>
                <c:pt idx="44">
                  <c:v>58.66</c:v>
                </c:pt>
                <c:pt idx="45">
                  <c:v>58.66</c:v>
                </c:pt>
                <c:pt idx="46">
                  <c:v>58.66</c:v>
                </c:pt>
                <c:pt idx="47">
                  <c:v>58.66</c:v>
                </c:pt>
                <c:pt idx="48">
                  <c:v>58.66</c:v>
                </c:pt>
                <c:pt idx="49">
                  <c:v>58.66</c:v>
                </c:pt>
                <c:pt idx="50">
                  <c:v>58.66</c:v>
                </c:pt>
                <c:pt idx="51">
                  <c:v>58.66</c:v>
                </c:pt>
                <c:pt idx="52">
                  <c:v>58.66</c:v>
                </c:pt>
                <c:pt idx="53">
                  <c:v>58.66</c:v>
                </c:pt>
                <c:pt idx="54">
                  <c:v>58.66</c:v>
                </c:pt>
                <c:pt idx="55">
                  <c:v>58.66</c:v>
                </c:pt>
                <c:pt idx="56">
                  <c:v>58.66</c:v>
                </c:pt>
                <c:pt idx="57">
                  <c:v>58.66</c:v>
                </c:pt>
                <c:pt idx="58">
                  <c:v>58.66</c:v>
                </c:pt>
                <c:pt idx="59">
                  <c:v>58.66</c:v>
                </c:pt>
                <c:pt idx="60">
                  <c:v>58.66</c:v>
                </c:pt>
                <c:pt idx="61">
                  <c:v>58.66</c:v>
                </c:pt>
                <c:pt idx="62">
                  <c:v>58.66</c:v>
                </c:pt>
                <c:pt idx="63">
                  <c:v>58.66</c:v>
                </c:pt>
                <c:pt idx="64">
                  <c:v>58.66</c:v>
                </c:pt>
                <c:pt idx="65">
                  <c:v>58.66</c:v>
                </c:pt>
                <c:pt idx="66">
                  <c:v>58.66</c:v>
                </c:pt>
                <c:pt idx="67">
                  <c:v>58.66</c:v>
                </c:pt>
                <c:pt idx="68">
                  <c:v>58.66</c:v>
                </c:pt>
                <c:pt idx="69">
                  <c:v>58.66</c:v>
                </c:pt>
                <c:pt idx="70">
                  <c:v>58.66</c:v>
                </c:pt>
                <c:pt idx="71">
                  <c:v>58.66</c:v>
                </c:pt>
                <c:pt idx="72">
                  <c:v>58.66</c:v>
                </c:pt>
                <c:pt idx="73">
                  <c:v>58.66</c:v>
                </c:pt>
                <c:pt idx="74">
                  <c:v>58.66</c:v>
                </c:pt>
                <c:pt idx="75">
                  <c:v>58.66</c:v>
                </c:pt>
                <c:pt idx="76">
                  <c:v>58.66</c:v>
                </c:pt>
                <c:pt idx="77">
                  <c:v>58.66</c:v>
                </c:pt>
                <c:pt idx="78">
                  <c:v>58.66</c:v>
                </c:pt>
                <c:pt idx="79">
                  <c:v>58.66</c:v>
                </c:pt>
                <c:pt idx="80">
                  <c:v>58.66</c:v>
                </c:pt>
                <c:pt idx="81">
                  <c:v>58.66</c:v>
                </c:pt>
                <c:pt idx="82">
                  <c:v>58.66</c:v>
                </c:pt>
                <c:pt idx="83">
                  <c:v>58.66</c:v>
                </c:pt>
                <c:pt idx="84">
                  <c:v>58.66</c:v>
                </c:pt>
                <c:pt idx="85">
                  <c:v>58.66</c:v>
                </c:pt>
                <c:pt idx="86">
                  <c:v>58.66</c:v>
                </c:pt>
                <c:pt idx="87">
                  <c:v>58.66</c:v>
                </c:pt>
                <c:pt idx="88">
                  <c:v>58.66</c:v>
                </c:pt>
                <c:pt idx="89">
                  <c:v>58.66</c:v>
                </c:pt>
                <c:pt idx="90">
                  <c:v>58.66</c:v>
                </c:pt>
                <c:pt idx="91">
                  <c:v>58.66</c:v>
                </c:pt>
                <c:pt idx="92">
                  <c:v>58.66</c:v>
                </c:pt>
                <c:pt idx="93">
                  <c:v>58.66</c:v>
                </c:pt>
                <c:pt idx="94">
                  <c:v>58.66</c:v>
                </c:pt>
                <c:pt idx="95">
                  <c:v>58.66</c:v>
                </c:pt>
                <c:pt idx="96">
                  <c:v>58.66</c:v>
                </c:pt>
                <c:pt idx="97">
                  <c:v>58.66</c:v>
                </c:pt>
                <c:pt idx="98">
                  <c:v>58.66</c:v>
                </c:pt>
                <c:pt idx="99">
                  <c:v>58.66</c:v>
                </c:pt>
                <c:pt idx="100">
                  <c:v>58.66</c:v>
                </c:pt>
                <c:pt idx="101">
                  <c:v>58.66</c:v>
                </c:pt>
                <c:pt idx="102">
                  <c:v>58.66</c:v>
                </c:pt>
                <c:pt idx="103">
                  <c:v>58.66</c:v>
                </c:pt>
                <c:pt idx="104">
                  <c:v>58.66</c:v>
                </c:pt>
                <c:pt idx="105">
                  <c:v>58.66</c:v>
                </c:pt>
                <c:pt idx="106">
                  <c:v>58.66</c:v>
                </c:pt>
                <c:pt idx="107">
                  <c:v>58.66</c:v>
                </c:pt>
                <c:pt idx="108">
                  <c:v>58.66</c:v>
                </c:pt>
                <c:pt idx="109">
                  <c:v>58.66</c:v>
                </c:pt>
                <c:pt idx="110">
                  <c:v>58.66</c:v>
                </c:pt>
                <c:pt idx="111">
                  <c:v>58.66</c:v>
                </c:pt>
                <c:pt idx="112">
                  <c:v>58.66</c:v>
                </c:pt>
                <c:pt idx="113">
                  <c:v>58.66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'Физика-11 диаграмма по районам'!$B$5:$B$118</c:f>
              <c:strCache>
                <c:ptCount val="114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МАОУ СШ № 72 </c:v>
                </c:pt>
                <c:pt idx="52">
                  <c:v>МБОУ СШ № 73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СШ № 10</c:v>
                </c:pt>
                <c:pt idx="111">
                  <c:v>МБОУ СШ № 27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</c:strCache>
            </c:strRef>
          </c:cat>
          <c:val>
            <c:numRef>
              <c:f>'Физика-11 диаграмма по районам'!$D$5:$D$118</c:f>
              <c:numCache>
                <c:formatCode>0.00</c:formatCode>
                <c:ptCount val="114"/>
                <c:pt idx="0">
                  <c:v>58.737499999999997</c:v>
                </c:pt>
                <c:pt idx="1">
                  <c:v>60.2</c:v>
                </c:pt>
                <c:pt idx="2">
                  <c:v>58</c:v>
                </c:pt>
                <c:pt idx="3">
                  <c:v>68.2</c:v>
                </c:pt>
                <c:pt idx="4">
                  <c:v>67</c:v>
                </c:pt>
                <c:pt idx="5">
                  <c:v>51.3</c:v>
                </c:pt>
                <c:pt idx="6">
                  <c:v>63</c:v>
                </c:pt>
                <c:pt idx="7">
                  <c:v>58</c:v>
                </c:pt>
                <c:pt idx="8">
                  <c:v>44.2</c:v>
                </c:pt>
                <c:pt idx="9">
                  <c:v>59.442857142857143</c:v>
                </c:pt>
                <c:pt idx="10">
                  <c:v>47.3</c:v>
                </c:pt>
                <c:pt idx="11">
                  <c:v>64</c:v>
                </c:pt>
                <c:pt idx="12">
                  <c:v>67.8</c:v>
                </c:pt>
                <c:pt idx="13">
                  <c:v>62</c:v>
                </c:pt>
                <c:pt idx="14">
                  <c:v>50.5</c:v>
                </c:pt>
                <c:pt idx="15">
                  <c:v>58</c:v>
                </c:pt>
                <c:pt idx="16">
                  <c:v>66.5</c:v>
                </c:pt>
                <c:pt idx="18">
                  <c:v>61.5</c:v>
                </c:pt>
                <c:pt idx="20">
                  <c:v>42.5</c:v>
                </c:pt>
                <c:pt idx="22">
                  <c:v>53.992307692307691</c:v>
                </c:pt>
                <c:pt idx="23">
                  <c:v>65</c:v>
                </c:pt>
                <c:pt idx="24">
                  <c:v>57.5</c:v>
                </c:pt>
                <c:pt idx="25">
                  <c:v>52</c:v>
                </c:pt>
                <c:pt idx="26">
                  <c:v>59.5</c:v>
                </c:pt>
                <c:pt idx="27">
                  <c:v>58.7</c:v>
                </c:pt>
                <c:pt idx="29">
                  <c:v>44</c:v>
                </c:pt>
                <c:pt idx="30">
                  <c:v>54</c:v>
                </c:pt>
                <c:pt idx="32">
                  <c:v>53.4</c:v>
                </c:pt>
                <c:pt idx="33">
                  <c:v>57.8</c:v>
                </c:pt>
                <c:pt idx="34">
                  <c:v>53</c:v>
                </c:pt>
                <c:pt idx="35">
                  <c:v>43</c:v>
                </c:pt>
                <c:pt idx="37">
                  <c:v>56.8</c:v>
                </c:pt>
                <c:pt idx="38">
                  <c:v>47.2</c:v>
                </c:pt>
                <c:pt idx="39">
                  <c:v>58.655555555555551</c:v>
                </c:pt>
                <c:pt idx="40">
                  <c:v>65.900000000000006</c:v>
                </c:pt>
                <c:pt idx="41">
                  <c:v>52.4</c:v>
                </c:pt>
                <c:pt idx="42">
                  <c:v>68.5</c:v>
                </c:pt>
                <c:pt idx="43">
                  <c:v>68.2</c:v>
                </c:pt>
                <c:pt idx="44">
                  <c:v>57.8</c:v>
                </c:pt>
                <c:pt idx="45">
                  <c:v>44.8</c:v>
                </c:pt>
                <c:pt idx="46">
                  <c:v>68</c:v>
                </c:pt>
                <c:pt idx="47">
                  <c:v>67.2</c:v>
                </c:pt>
                <c:pt idx="48">
                  <c:v>51</c:v>
                </c:pt>
                <c:pt idx="49">
                  <c:v>56</c:v>
                </c:pt>
                <c:pt idx="50">
                  <c:v>50.5</c:v>
                </c:pt>
                <c:pt idx="51">
                  <c:v>78.3</c:v>
                </c:pt>
                <c:pt idx="52">
                  <c:v>36.5</c:v>
                </c:pt>
                <c:pt idx="53">
                  <c:v>69.7</c:v>
                </c:pt>
                <c:pt idx="55">
                  <c:v>67</c:v>
                </c:pt>
                <c:pt idx="56">
                  <c:v>59.9</c:v>
                </c:pt>
                <c:pt idx="57">
                  <c:v>51.4</c:v>
                </c:pt>
                <c:pt idx="58">
                  <c:v>42.7</c:v>
                </c:pt>
                <c:pt idx="59">
                  <c:v>59.57692307692308</c:v>
                </c:pt>
                <c:pt idx="60">
                  <c:v>62</c:v>
                </c:pt>
                <c:pt idx="61">
                  <c:v>65</c:v>
                </c:pt>
                <c:pt idx="62">
                  <c:v>51.8</c:v>
                </c:pt>
                <c:pt idx="63">
                  <c:v>85</c:v>
                </c:pt>
                <c:pt idx="65">
                  <c:v>46.2</c:v>
                </c:pt>
                <c:pt idx="66">
                  <c:v>70</c:v>
                </c:pt>
                <c:pt idx="67">
                  <c:v>75</c:v>
                </c:pt>
                <c:pt idx="68">
                  <c:v>51.3</c:v>
                </c:pt>
                <c:pt idx="69">
                  <c:v>55.1</c:v>
                </c:pt>
                <c:pt idx="70">
                  <c:v>46</c:v>
                </c:pt>
                <c:pt idx="71">
                  <c:v>53.6</c:v>
                </c:pt>
                <c:pt idx="72">
                  <c:v>61.5</c:v>
                </c:pt>
                <c:pt idx="73">
                  <c:v>52</c:v>
                </c:pt>
                <c:pt idx="74">
                  <c:v>56.45392857142857</c:v>
                </c:pt>
                <c:pt idx="75">
                  <c:v>48</c:v>
                </c:pt>
                <c:pt idx="77">
                  <c:v>61</c:v>
                </c:pt>
                <c:pt idx="78">
                  <c:v>56.69</c:v>
                </c:pt>
                <c:pt idx="79">
                  <c:v>51</c:v>
                </c:pt>
                <c:pt idx="80">
                  <c:v>63</c:v>
                </c:pt>
                <c:pt idx="81">
                  <c:v>52.5</c:v>
                </c:pt>
                <c:pt idx="83">
                  <c:v>50.8</c:v>
                </c:pt>
                <c:pt idx="84">
                  <c:v>45.6</c:v>
                </c:pt>
                <c:pt idx="85">
                  <c:v>48</c:v>
                </c:pt>
                <c:pt idx="86">
                  <c:v>58.3</c:v>
                </c:pt>
                <c:pt idx="87">
                  <c:v>58.3</c:v>
                </c:pt>
                <c:pt idx="88">
                  <c:v>62</c:v>
                </c:pt>
                <c:pt idx="89">
                  <c:v>42</c:v>
                </c:pt>
                <c:pt idx="90">
                  <c:v>42.5</c:v>
                </c:pt>
                <c:pt idx="91">
                  <c:v>51</c:v>
                </c:pt>
                <c:pt idx="92">
                  <c:v>55.1</c:v>
                </c:pt>
                <c:pt idx="93">
                  <c:v>68</c:v>
                </c:pt>
                <c:pt idx="94">
                  <c:v>64.7</c:v>
                </c:pt>
                <c:pt idx="95">
                  <c:v>58.4</c:v>
                </c:pt>
                <c:pt idx="96">
                  <c:v>63</c:v>
                </c:pt>
                <c:pt idx="97">
                  <c:v>67.3</c:v>
                </c:pt>
                <c:pt idx="98">
                  <c:v>59</c:v>
                </c:pt>
                <c:pt idx="99">
                  <c:v>58.5</c:v>
                </c:pt>
                <c:pt idx="100">
                  <c:v>57.9</c:v>
                </c:pt>
                <c:pt idx="101">
                  <c:v>69.8</c:v>
                </c:pt>
                <c:pt idx="102">
                  <c:v>64.2</c:v>
                </c:pt>
                <c:pt idx="103">
                  <c:v>55</c:v>
                </c:pt>
                <c:pt idx="104">
                  <c:v>49.12</c:v>
                </c:pt>
                <c:pt idx="105">
                  <c:v>55.95000000000001</c:v>
                </c:pt>
                <c:pt idx="106">
                  <c:v>54.5</c:v>
                </c:pt>
                <c:pt idx="107">
                  <c:v>53</c:v>
                </c:pt>
                <c:pt idx="108">
                  <c:v>52.5</c:v>
                </c:pt>
                <c:pt idx="109">
                  <c:v>53.3</c:v>
                </c:pt>
                <c:pt idx="110">
                  <c:v>69.400000000000006</c:v>
                </c:pt>
                <c:pt idx="111">
                  <c:v>53</c:v>
                </c:pt>
                <c:pt idx="112">
                  <c:v>57.8</c:v>
                </c:pt>
                <c:pt idx="113">
                  <c:v>54.1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'Физика-11 диаграмма по районам'!$B$5:$B$118</c:f>
              <c:strCache>
                <c:ptCount val="114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МАОУ СШ № 72 </c:v>
                </c:pt>
                <c:pt idx="52">
                  <c:v>МБОУ СШ № 73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СШ № 10</c:v>
                </c:pt>
                <c:pt idx="111">
                  <c:v>МБОУ СШ № 27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</c:strCache>
            </c:strRef>
          </c:cat>
          <c:val>
            <c:numRef>
              <c:f>'Физика-11 диаграмма по районам'!$I$5:$I$118</c:f>
              <c:numCache>
                <c:formatCode>0.00</c:formatCode>
                <c:ptCount val="114"/>
                <c:pt idx="0">
                  <c:v>62.96</c:v>
                </c:pt>
                <c:pt idx="1">
                  <c:v>62.96</c:v>
                </c:pt>
                <c:pt idx="2">
                  <c:v>62.96</c:v>
                </c:pt>
                <c:pt idx="3">
                  <c:v>62.96</c:v>
                </c:pt>
                <c:pt idx="4">
                  <c:v>62.96</c:v>
                </c:pt>
                <c:pt idx="5">
                  <c:v>62.96</c:v>
                </c:pt>
                <c:pt idx="6">
                  <c:v>62.96</c:v>
                </c:pt>
                <c:pt idx="7">
                  <c:v>62.96</c:v>
                </c:pt>
                <c:pt idx="8">
                  <c:v>62.96</c:v>
                </c:pt>
                <c:pt idx="9">
                  <c:v>62.96</c:v>
                </c:pt>
                <c:pt idx="10">
                  <c:v>62.96</c:v>
                </c:pt>
                <c:pt idx="11">
                  <c:v>62.96</c:v>
                </c:pt>
                <c:pt idx="12">
                  <c:v>62.96</c:v>
                </c:pt>
                <c:pt idx="13">
                  <c:v>62.96</c:v>
                </c:pt>
                <c:pt idx="14">
                  <c:v>62.96</c:v>
                </c:pt>
                <c:pt idx="15">
                  <c:v>62.96</c:v>
                </c:pt>
                <c:pt idx="16">
                  <c:v>62.96</c:v>
                </c:pt>
                <c:pt idx="17">
                  <c:v>62.96</c:v>
                </c:pt>
                <c:pt idx="18">
                  <c:v>62.96</c:v>
                </c:pt>
                <c:pt idx="19">
                  <c:v>62.96</c:v>
                </c:pt>
                <c:pt idx="20">
                  <c:v>62.96</c:v>
                </c:pt>
                <c:pt idx="21">
                  <c:v>62.96</c:v>
                </c:pt>
                <c:pt idx="22">
                  <c:v>62.96</c:v>
                </c:pt>
                <c:pt idx="23">
                  <c:v>62.96</c:v>
                </c:pt>
                <c:pt idx="24">
                  <c:v>62.96</c:v>
                </c:pt>
                <c:pt idx="25">
                  <c:v>62.96</c:v>
                </c:pt>
                <c:pt idx="26">
                  <c:v>62.96</c:v>
                </c:pt>
                <c:pt idx="27">
                  <c:v>62.96</c:v>
                </c:pt>
                <c:pt idx="28">
                  <c:v>62.96</c:v>
                </c:pt>
                <c:pt idx="29">
                  <c:v>62.96</c:v>
                </c:pt>
                <c:pt idx="30">
                  <c:v>62.96</c:v>
                </c:pt>
                <c:pt idx="31">
                  <c:v>62.96</c:v>
                </c:pt>
                <c:pt idx="32">
                  <c:v>62.96</c:v>
                </c:pt>
                <c:pt idx="33">
                  <c:v>62.96</c:v>
                </c:pt>
                <c:pt idx="34">
                  <c:v>62.96</c:v>
                </c:pt>
                <c:pt idx="35">
                  <c:v>62.96</c:v>
                </c:pt>
                <c:pt idx="36">
                  <c:v>62.96</c:v>
                </c:pt>
                <c:pt idx="37">
                  <c:v>62.96</c:v>
                </c:pt>
                <c:pt idx="38">
                  <c:v>62.96</c:v>
                </c:pt>
                <c:pt idx="39">
                  <c:v>62.96</c:v>
                </c:pt>
                <c:pt idx="40">
                  <c:v>62.96</c:v>
                </c:pt>
                <c:pt idx="41">
                  <c:v>62.96</c:v>
                </c:pt>
                <c:pt idx="42">
                  <c:v>62.96</c:v>
                </c:pt>
                <c:pt idx="43">
                  <c:v>62.96</c:v>
                </c:pt>
                <c:pt idx="44">
                  <c:v>62.96</c:v>
                </c:pt>
                <c:pt idx="45">
                  <c:v>62.96</c:v>
                </c:pt>
                <c:pt idx="46">
                  <c:v>62.96</c:v>
                </c:pt>
                <c:pt idx="47">
                  <c:v>62.96</c:v>
                </c:pt>
                <c:pt idx="48">
                  <c:v>62.96</c:v>
                </c:pt>
                <c:pt idx="49">
                  <c:v>62.96</c:v>
                </c:pt>
                <c:pt idx="50">
                  <c:v>62.96</c:v>
                </c:pt>
                <c:pt idx="51">
                  <c:v>62.96</c:v>
                </c:pt>
                <c:pt idx="52">
                  <c:v>62.96</c:v>
                </c:pt>
                <c:pt idx="53">
                  <c:v>62.96</c:v>
                </c:pt>
                <c:pt idx="54">
                  <c:v>62.96</c:v>
                </c:pt>
                <c:pt idx="55">
                  <c:v>62.96</c:v>
                </c:pt>
                <c:pt idx="56">
                  <c:v>62.96</c:v>
                </c:pt>
                <c:pt idx="57">
                  <c:v>62.96</c:v>
                </c:pt>
                <c:pt idx="58">
                  <c:v>62.96</c:v>
                </c:pt>
                <c:pt idx="59">
                  <c:v>62.96</c:v>
                </c:pt>
                <c:pt idx="60">
                  <c:v>62.96</c:v>
                </c:pt>
                <c:pt idx="61">
                  <c:v>62.96</c:v>
                </c:pt>
                <c:pt idx="62">
                  <c:v>62.96</c:v>
                </c:pt>
                <c:pt idx="63">
                  <c:v>62.96</c:v>
                </c:pt>
                <c:pt idx="64">
                  <c:v>62.96</c:v>
                </c:pt>
                <c:pt idx="65">
                  <c:v>62.96</c:v>
                </c:pt>
                <c:pt idx="66">
                  <c:v>62.96</c:v>
                </c:pt>
                <c:pt idx="67">
                  <c:v>62.96</c:v>
                </c:pt>
                <c:pt idx="68">
                  <c:v>62.96</c:v>
                </c:pt>
                <c:pt idx="69">
                  <c:v>62.96</c:v>
                </c:pt>
                <c:pt idx="70">
                  <c:v>62.96</c:v>
                </c:pt>
                <c:pt idx="71">
                  <c:v>62.96</c:v>
                </c:pt>
                <c:pt idx="72">
                  <c:v>62.96</c:v>
                </c:pt>
                <c:pt idx="73">
                  <c:v>62.96</c:v>
                </c:pt>
                <c:pt idx="74">
                  <c:v>62.96</c:v>
                </c:pt>
                <c:pt idx="75">
                  <c:v>62.96</c:v>
                </c:pt>
                <c:pt idx="76">
                  <c:v>62.96</c:v>
                </c:pt>
                <c:pt idx="77">
                  <c:v>62.96</c:v>
                </c:pt>
                <c:pt idx="78">
                  <c:v>62.96</c:v>
                </c:pt>
                <c:pt idx="79">
                  <c:v>62.96</c:v>
                </c:pt>
                <c:pt idx="80">
                  <c:v>62.96</c:v>
                </c:pt>
                <c:pt idx="81">
                  <c:v>62.96</c:v>
                </c:pt>
                <c:pt idx="82">
                  <c:v>62.96</c:v>
                </c:pt>
                <c:pt idx="83">
                  <c:v>62.96</c:v>
                </c:pt>
                <c:pt idx="84">
                  <c:v>62.96</c:v>
                </c:pt>
                <c:pt idx="85">
                  <c:v>62.96</c:v>
                </c:pt>
                <c:pt idx="86">
                  <c:v>62.96</c:v>
                </c:pt>
                <c:pt idx="87">
                  <c:v>62.96</c:v>
                </c:pt>
                <c:pt idx="88">
                  <c:v>62.96</c:v>
                </c:pt>
                <c:pt idx="89">
                  <c:v>62.96</c:v>
                </c:pt>
                <c:pt idx="90">
                  <c:v>62.96</c:v>
                </c:pt>
                <c:pt idx="91">
                  <c:v>62.96</c:v>
                </c:pt>
                <c:pt idx="92">
                  <c:v>62.96</c:v>
                </c:pt>
                <c:pt idx="93">
                  <c:v>62.96</c:v>
                </c:pt>
                <c:pt idx="94">
                  <c:v>62.96</c:v>
                </c:pt>
                <c:pt idx="95">
                  <c:v>62.96</c:v>
                </c:pt>
                <c:pt idx="96">
                  <c:v>62.96</c:v>
                </c:pt>
                <c:pt idx="97">
                  <c:v>62.96</c:v>
                </c:pt>
                <c:pt idx="98">
                  <c:v>62.96</c:v>
                </c:pt>
                <c:pt idx="99">
                  <c:v>62.96</c:v>
                </c:pt>
                <c:pt idx="100">
                  <c:v>62.96</c:v>
                </c:pt>
                <c:pt idx="101">
                  <c:v>62.96</c:v>
                </c:pt>
                <c:pt idx="102">
                  <c:v>62.96</c:v>
                </c:pt>
                <c:pt idx="103">
                  <c:v>62.96</c:v>
                </c:pt>
                <c:pt idx="104">
                  <c:v>62.96</c:v>
                </c:pt>
                <c:pt idx="105">
                  <c:v>62.96</c:v>
                </c:pt>
                <c:pt idx="106">
                  <c:v>62.96</c:v>
                </c:pt>
                <c:pt idx="107">
                  <c:v>62.96</c:v>
                </c:pt>
                <c:pt idx="108">
                  <c:v>62.96</c:v>
                </c:pt>
                <c:pt idx="109">
                  <c:v>62.96</c:v>
                </c:pt>
                <c:pt idx="110">
                  <c:v>62.96</c:v>
                </c:pt>
                <c:pt idx="111">
                  <c:v>62.96</c:v>
                </c:pt>
                <c:pt idx="112">
                  <c:v>62.96</c:v>
                </c:pt>
                <c:pt idx="113">
                  <c:v>62.96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'Физика-11 диаграмма по районам'!$B$5:$B$118</c:f>
              <c:strCache>
                <c:ptCount val="114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МАОУ СШ № 72 </c:v>
                </c:pt>
                <c:pt idx="52">
                  <c:v>МБОУ СШ № 73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СШ № 10</c:v>
                </c:pt>
                <c:pt idx="111">
                  <c:v>МБОУ СШ № 27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</c:strCache>
            </c:strRef>
          </c:cat>
          <c:val>
            <c:numRef>
              <c:f>'Физика-11 диаграмма по районам'!$H$5:$H$118</c:f>
              <c:numCache>
                <c:formatCode>0.00</c:formatCode>
                <c:ptCount val="114"/>
                <c:pt idx="0">
                  <c:v>59.925297619047612</c:v>
                </c:pt>
                <c:pt idx="1">
                  <c:v>58.666666666666664</c:v>
                </c:pt>
                <c:pt idx="2">
                  <c:v>67</c:v>
                </c:pt>
                <c:pt idx="3">
                  <c:v>67.599999999999994</c:v>
                </c:pt>
                <c:pt idx="4">
                  <c:v>48.285714285714285</c:v>
                </c:pt>
                <c:pt idx="5">
                  <c:v>49.5</c:v>
                </c:pt>
                <c:pt idx="6">
                  <c:v>68.75</c:v>
                </c:pt>
                <c:pt idx="7">
                  <c:v>69.599999999999994</c:v>
                </c:pt>
                <c:pt idx="8">
                  <c:v>50</c:v>
                </c:pt>
                <c:pt idx="9">
                  <c:v>59.457142857142863</c:v>
                </c:pt>
                <c:pt idx="10">
                  <c:v>57</c:v>
                </c:pt>
                <c:pt idx="11">
                  <c:v>54</c:v>
                </c:pt>
                <c:pt idx="12">
                  <c:v>78.2</c:v>
                </c:pt>
                <c:pt idx="13">
                  <c:v>69.3</c:v>
                </c:pt>
                <c:pt idx="14">
                  <c:v>52.1</c:v>
                </c:pt>
                <c:pt idx="15">
                  <c:v>52.5</c:v>
                </c:pt>
                <c:pt idx="16">
                  <c:v>53.1</c:v>
                </c:pt>
                <c:pt idx="19">
                  <c:v>46</c:v>
                </c:pt>
                <c:pt idx="20">
                  <c:v>51.7</c:v>
                </c:pt>
                <c:pt idx="21">
                  <c:v>52.4</c:v>
                </c:pt>
                <c:pt idx="22">
                  <c:v>62.092857142857135</c:v>
                </c:pt>
                <c:pt idx="23">
                  <c:v>67.599999999999994</c:v>
                </c:pt>
                <c:pt idx="24">
                  <c:v>67</c:v>
                </c:pt>
                <c:pt idx="25">
                  <c:v>64.8</c:v>
                </c:pt>
                <c:pt idx="26">
                  <c:v>75</c:v>
                </c:pt>
                <c:pt idx="27">
                  <c:v>55.7</c:v>
                </c:pt>
                <c:pt idx="28">
                  <c:v>54</c:v>
                </c:pt>
                <c:pt idx="30">
                  <c:v>39</c:v>
                </c:pt>
                <c:pt idx="31">
                  <c:v>51</c:v>
                </c:pt>
                <c:pt idx="32">
                  <c:v>74</c:v>
                </c:pt>
                <c:pt idx="33">
                  <c:v>67.8</c:v>
                </c:pt>
                <c:pt idx="35">
                  <c:v>66.5</c:v>
                </c:pt>
                <c:pt idx="36">
                  <c:v>72</c:v>
                </c:pt>
                <c:pt idx="37">
                  <c:v>61.9</c:v>
                </c:pt>
                <c:pt idx="38">
                  <c:v>53</c:v>
                </c:pt>
                <c:pt idx="39">
                  <c:v>56.646666666666668</c:v>
                </c:pt>
                <c:pt idx="40">
                  <c:v>70.3</c:v>
                </c:pt>
                <c:pt idx="41">
                  <c:v>64</c:v>
                </c:pt>
                <c:pt idx="42">
                  <c:v>65.7</c:v>
                </c:pt>
                <c:pt idx="43">
                  <c:v>62</c:v>
                </c:pt>
                <c:pt idx="44">
                  <c:v>62</c:v>
                </c:pt>
                <c:pt idx="46">
                  <c:v>57</c:v>
                </c:pt>
                <c:pt idx="47">
                  <c:v>72.5</c:v>
                </c:pt>
                <c:pt idx="49">
                  <c:v>25</c:v>
                </c:pt>
                <c:pt idx="50">
                  <c:v>41</c:v>
                </c:pt>
                <c:pt idx="51">
                  <c:v>66.2</c:v>
                </c:pt>
                <c:pt idx="53">
                  <c:v>61</c:v>
                </c:pt>
                <c:pt idx="55">
                  <c:v>49</c:v>
                </c:pt>
                <c:pt idx="56">
                  <c:v>64.2</c:v>
                </c:pt>
                <c:pt idx="57">
                  <c:v>49.8</c:v>
                </c:pt>
                <c:pt idx="58">
                  <c:v>40</c:v>
                </c:pt>
                <c:pt idx="59">
                  <c:v>57.046153846153842</c:v>
                </c:pt>
                <c:pt idx="60">
                  <c:v>60</c:v>
                </c:pt>
                <c:pt idx="61">
                  <c:v>59</c:v>
                </c:pt>
                <c:pt idx="62">
                  <c:v>64</c:v>
                </c:pt>
                <c:pt idx="63">
                  <c:v>67</c:v>
                </c:pt>
                <c:pt idx="64">
                  <c:v>71.5</c:v>
                </c:pt>
                <c:pt idx="65">
                  <c:v>36</c:v>
                </c:pt>
                <c:pt idx="67">
                  <c:v>53</c:v>
                </c:pt>
                <c:pt idx="68">
                  <c:v>48</c:v>
                </c:pt>
                <c:pt idx="69">
                  <c:v>63</c:v>
                </c:pt>
                <c:pt idx="70">
                  <c:v>47</c:v>
                </c:pt>
                <c:pt idx="71">
                  <c:v>57.3</c:v>
                </c:pt>
                <c:pt idx="72">
                  <c:v>60</c:v>
                </c:pt>
                <c:pt idx="73">
                  <c:v>55.8</c:v>
                </c:pt>
                <c:pt idx="74">
                  <c:v>59.922413793103459</c:v>
                </c:pt>
                <c:pt idx="75">
                  <c:v>61.2</c:v>
                </c:pt>
                <c:pt idx="76">
                  <c:v>36</c:v>
                </c:pt>
                <c:pt idx="77">
                  <c:v>63</c:v>
                </c:pt>
                <c:pt idx="78">
                  <c:v>64.099999999999994</c:v>
                </c:pt>
                <c:pt idx="79">
                  <c:v>55</c:v>
                </c:pt>
                <c:pt idx="80">
                  <c:v>65.8</c:v>
                </c:pt>
                <c:pt idx="82">
                  <c:v>48</c:v>
                </c:pt>
                <c:pt idx="83">
                  <c:v>60.7</c:v>
                </c:pt>
                <c:pt idx="84">
                  <c:v>58.7</c:v>
                </c:pt>
                <c:pt idx="85">
                  <c:v>54.9</c:v>
                </c:pt>
                <c:pt idx="86">
                  <c:v>63.8</c:v>
                </c:pt>
                <c:pt idx="87">
                  <c:v>51</c:v>
                </c:pt>
                <c:pt idx="88">
                  <c:v>60</c:v>
                </c:pt>
                <c:pt idx="89">
                  <c:v>44</c:v>
                </c:pt>
                <c:pt idx="90">
                  <c:v>54</c:v>
                </c:pt>
                <c:pt idx="91">
                  <c:v>63.1</c:v>
                </c:pt>
                <c:pt idx="92">
                  <c:v>55.2</c:v>
                </c:pt>
                <c:pt idx="93">
                  <c:v>54</c:v>
                </c:pt>
                <c:pt idx="94">
                  <c:v>73.95</c:v>
                </c:pt>
                <c:pt idx="95">
                  <c:v>70.900000000000006</c:v>
                </c:pt>
                <c:pt idx="96">
                  <c:v>73</c:v>
                </c:pt>
                <c:pt idx="97">
                  <c:v>57</c:v>
                </c:pt>
                <c:pt idx="98">
                  <c:v>63</c:v>
                </c:pt>
                <c:pt idx="99">
                  <c:v>62.7</c:v>
                </c:pt>
                <c:pt idx="100">
                  <c:v>62.5</c:v>
                </c:pt>
                <c:pt idx="101">
                  <c:v>76.2</c:v>
                </c:pt>
                <c:pt idx="102">
                  <c:v>57</c:v>
                </c:pt>
                <c:pt idx="103">
                  <c:v>53</c:v>
                </c:pt>
                <c:pt idx="104">
                  <c:v>76</c:v>
                </c:pt>
                <c:pt idx="105">
                  <c:v>65.004421768707488</c:v>
                </c:pt>
                <c:pt idx="106">
                  <c:v>81.714285714285708</c:v>
                </c:pt>
                <c:pt idx="107">
                  <c:v>63</c:v>
                </c:pt>
                <c:pt idx="108">
                  <c:v>72.166666666666671</c:v>
                </c:pt>
                <c:pt idx="110">
                  <c:v>70</c:v>
                </c:pt>
                <c:pt idx="111">
                  <c:v>56</c:v>
                </c:pt>
                <c:pt idx="112">
                  <c:v>56.4</c:v>
                </c:pt>
                <c:pt idx="113">
                  <c:v>55.75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'Физика-11 диаграмма по районам'!$B$5:$B$118</c:f>
              <c:strCache>
                <c:ptCount val="114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МАОУ СШ № 72 </c:v>
                </c:pt>
                <c:pt idx="52">
                  <c:v>МБОУ СШ № 73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СШ № 10</c:v>
                </c:pt>
                <c:pt idx="111">
                  <c:v>МБОУ СШ № 27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</c:strCache>
            </c:strRef>
          </c:cat>
          <c:val>
            <c:numRef>
              <c:f>'Физика-11 диаграмма по районам'!$M$5:$M$118</c:f>
              <c:numCache>
                <c:formatCode>0.00</c:formatCode>
                <c:ptCount val="114"/>
                <c:pt idx="0">
                  <c:v>54.84</c:v>
                </c:pt>
                <c:pt idx="1">
                  <c:v>54.84</c:v>
                </c:pt>
                <c:pt idx="2">
                  <c:v>54.84</c:v>
                </c:pt>
                <c:pt idx="3">
                  <c:v>54.84</c:v>
                </c:pt>
                <c:pt idx="4">
                  <c:v>54.84</c:v>
                </c:pt>
                <c:pt idx="5">
                  <c:v>54.84</c:v>
                </c:pt>
                <c:pt idx="6">
                  <c:v>54.84</c:v>
                </c:pt>
                <c:pt idx="7">
                  <c:v>54.84</c:v>
                </c:pt>
                <c:pt idx="8">
                  <c:v>54.84</c:v>
                </c:pt>
                <c:pt idx="9">
                  <c:v>54.84</c:v>
                </c:pt>
                <c:pt idx="10">
                  <c:v>54.84</c:v>
                </c:pt>
                <c:pt idx="11">
                  <c:v>54.84</c:v>
                </c:pt>
                <c:pt idx="12">
                  <c:v>54.84</c:v>
                </c:pt>
                <c:pt idx="13">
                  <c:v>54.84</c:v>
                </c:pt>
                <c:pt idx="14">
                  <c:v>54.84</c:v>
                </c:pt>
                <c:pt idx="15">
                  <c:v>54.84</c:v>
                </c:pt>
                <c:pt idx="16">
                  <c:v>54.84</c:v>
                </c:pt>
                <c:pt idx="17">
                  <c:v>54.84</c:v>
                </c:pt>
                <c:pt idx="18">
                  <c:v>54.84</c:v>
                </c:pt>
                <c:pt idx="19">
                  <c:v>54.84</c:v>
                </c:pt>
                <c:pt idx="20">
                  <c:v>54.84</c:v>
                </c:pt>
                <c:pt idx="21">
                  <c:v>54.84</c:v>
                </c:pt>
                <c:pt idx="22">
                  <c:v>54.84</c:v>
                </c:pt>
                <c:pt idx="23">
                  <c:v>54.84</c:v>
                </c:pt>
                <c:pt idx="24">
                  <c:v>54.84</c:v>
                </c:pt>
                <c:pt idx="25">
                  <c:v>54.84</c:v>
                </c:pt>
                <c:pt idx="26">
                  <c:v>54.84</c:v>
                </c:pt>
                <c:pt idx="27">
                  <c:v>54.84</c:v>
                </c:pt>
                <c:pt idx="28">
                  <c:v>54.84</c:v>
                </c:pt>
                <c:pt idx="29">
                  <c:v>54.84</c:v>
                </c:pt>
                <c:pt idx="30">
                  <c:v>54.84</c:v>
                </c:pt>
                <c:pt idx="31">
                  <c:v>54.84</c:v>
                </c:pt>
                <c:pt idx="32">
                  <c:v>54.84</c:v>
                </c:pt>
                <c:pt idx="33">
                  <c:v>54.84</c:v>
                </c:pt>
                <c:pt idx="34">
                  <c:v>54.84</c:v>
                </c:pt>
                <c:pt idx="35">
                  <c:v>54.84</c:v>
                </c:pt>
                <c:pt idx="36">
                  <c:v>54.84</c:v>
                </c:pt>
                <c:pt idx="37">
                  <c:v>54.84</c:v>
                </c:pt>
                <c:pt idx="38">
                  <c:v>54.84</c:v>
                </c:pt>
                <c:pt idx="39">
                  <c:v>54.84</c:v>
                </c:pt>
                <c:pt idx="40">
                  <c:v>54.84</c:v>
                </c:pt>
                <c:pt idx="41">
                  <c:v>54.84</c:v>
                </c:pt>
                <c:pt idx="42">
                  <c:v>54.84</c:v>
                </c:pt>
                <c:pt idx="43">
                  <c:v>54.84</c:v>
                </c:pt>
                <c:pt idx="44">
                  <c:v>54.84</c:v>
                </c:pt>
                <c:pt idx="45">
                  <c:v>54.84</c:v>
                </c:pt>
                <c:pt idx="46">
                  <c:v>54.84</c:v>
                </c:pt>
                <c:pt idx="47">
                  <c:v>54.84</c:v>
                </c:pt>
                <c:pt idx="48">
                  <c:v>54.84</c:v>
                </c:pt>
                <c:pt idx="49">
                  <c:v>54.84</c:v>
                </c:pt>
                <c:pt idx="50">
                  <c:v>54.84</c:v>
                </c:pt>
                <c:pt idx="51">
                  <c:v>54.84</c:v>
                </c:pt>
                <c:pt idx="52">
                  <c:v>54.84</c:v>
                </c:pt>
                <c:pt idx="53">
                  <c:v>54.84</c:v>
                </c:pt>
                <c:pt idx="54">
                  <c:v>54.84</c:v>
                </c:pt>
                <c:pt idx="55">
                  <c:v>54.84</c:v>
                </c:pt>
                <c:pt idx="56">
                  <c:v>54.84</c:v>
                </c:pt>
                <c:pt idx="57">
                  <c:v>54.84</c:v>
                </c:pt>
                <c:pt idx="58">
                  <c:v>54.84</c:v>
                </c:pt>
                <c:pt idx="59">
                  <c:v>54.84</c:v>
                </c:pt>
                <c:pt idx="60">
                  <c:v>54.84</c:v>
                </c:pt>
                <c:pt idx="61">
                  <c:v>54.84</c:v>
                </c:pt>
                <c:pt idx="62">
                  <c:v>54.84</c:v>
                </c:pt>
                <c:pt idx="63">
                  <c:v>54.84</c:v>
                </c:pt>
                <c:pt idx="64">
                  <c:v>54.84</c:v>
                </c:pt>
                <c:pt idx="65">
                  <c:v>54.84</c:v>
                </c:pt>
                <c:pt idx="66">
                  <c:v>54.84</c:v>
                </c:pt>
                <c:pt idx="67">
                  <c:v>54.84</c:v>
                </c:pt>
                <c:pt idx="68">
                  <c:v>54.84</c:v>
                </c:pt>
                <c:pt idx="69">
                  <c:v>54.84</c:v>
                </c:pt>
                <c:pt idx="70">
                  <c:v>54.84</c:v>
                </c:pt>
                <c:pt idx="71">
                  <c:v>54.84</c:v>
                </c:pt>
                <c:pt idx="72">
                  <c:v>54.84</c:v>
                </c:pt>
                <c:pt idx="73">
                  <c:v>54.84</c:v>
                </c:pt>
                <c:pt idx="74">
                  <c:v>54.84</c:v>
                </c:pt>
                <c:pt idx="75">
                  <c:v>54.84</c:v>
                </c:pt>
                <c:pt idx="76">
                  <c:v>54.84</c:v>
                </c:pt>
                <c:pt idx="77">
                  <c:v>54.84</c:v>
                </c:pt>
                <c:pt idx="78">
                  <c:v>54.84</c:v>
                </c:pt>
                <c:pt idx="79">
                  <c:v>54.84</c:v>
                </c:pt>
                <c:pt idx="80">
                  <c:v>54.84</c:v>
                </c:pt>
                <c:pt idx="81">
                  <c:v>54.84</c:v>
                </c:pt>
                <c:pt idx="82">
                  <c:v>54.84</c:v>
                </c:pt>
                <c:pt idx="83">
                  <c:v>54.84</c:v>
                </c:pt>
                <c:pt idx="84">
                  <c:v>54.84</c:v>
                </c:pt>
                <c:pt idx="85">
                  <c:v>54.84</c:v>
                </c:pt>
                <c:pt idx="86">
                  <c:v>54.84</c:v>
                </c:pt>
                <c:pt idx="87">
                  <c:v>54.84</c:v>
                </c:pt>
                <c:pt idx="88">
                  <c:v>54.84</c:v>
                </c:pt>
                <c:pt idx="89">
                  <c:v>54.84</c:v>
                </c:pt>
                <c:pt idx="90">
                  <c:v>54.84</c:v>
                </c:pt>
                <c:pt idx="91">
                  <c:v>54.84</c:v>
                </c:pt>
                <c:pt idx="92">
                  <c:v>54.84</c:v>
                </c:pt>
                <c:pt idx="93">
                  <c:v>54.84</c:v>
                </c:pt>
                <c:pt idx="94">
                  <c:v>54.84</c:v>
                </c:pt>
                <c:pt idx="95">
                  <c:v>54.84</c:v>
                </c:pt>
                <c:pt idx="96">
                  <c:v>54.84</c:v>
                </c:pt>
                <c:pt idx="97">
                  <c:v>54.84</c:v>
                </c:pt>
                <c:pt idx="98">
                  <c:v>54.84</c:v>
                </c:pt>
                <c:pt idx="99">
                  <c:v>54.84</c:v>
                </c:pt>
                <c:pt idx="100">
                  <c:v>54.84</c:v>
                </c:pt>
                <c:pt idx="101">
                  <c:v>54.84</c:v>
                </c:pt>
                <c:pt idx="102">
                  <c:v>54.84</c:v>
                </c:pt>
                <c:pt idx="103">
                  <c:v>54.84</c:v>
                </c:pt>
                <c:pt idx="104">
                  <c:v>54.84</c:v>
                </c:pt>
                <c:pt idx="105">
                  <c:v>54.84</c:v>
                </c:pt>
                <c:pt idx="106">
                  <c:v>54.84</c:v>
                </c:pt>
                <c:pt idx="107">
                  <c:v>54.84</c:v>
                </c:pt>
                <c:pt idx="108">
                  <c:v>54.84</c:v>
                </c:pt>
                <c:pt idx="109">
                  <c:v>54.84</c:v>
                </c:pt>
                <c:pt idx="110">
                  <c:v>54.84</c:v>
                </c:pt>
                <c:pt idx="111">
                  <c:v>54.84</c:v>
                </c:pt>
                <c:pt idx="112">
                  <c:v>54.84</c:v>
                </c:pt>
                <c:pt idx="113">
                  <c:v>54.84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'Физика-11 диаграмма по районам'!$B$5:$B$118</c:f>
              <c:strCache>
                <c:ptCount val="114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МАОУ СШ № 72 </c:v>
                </c:pt>
                <c:pt idx="52">
                  <c:v>МБОУ СШ № 73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СШ № 10</c:v>
                </c:pt>
                <c:pt idx="111">
                  <c:v>МБОУ СШ № 27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</c:strCache>
            </c:strRef>
          </c:cat>
          <c:val>
            <c:numRef>
              <c:f>'Физика-11 диаграмма по районам'!$L$5:$L$118</c:f>
              <c:numCache>
                <c:formatCode>0.00</c:formatCode>
                <c:ptCount val="114"/>
                <c:pt idx="0">
                  <c:v>52.980000000000004</c:v>
                </c:pt>
                <c:pt idx="1">
                  <c:v>68</c:v>
                </c:pt>
                <c:pt idx="2">
                  <c:v>48</c:v>
                </c:pt>
                <c:pt idx="3">
                  <c:v>60.3</c:v>
                </c:pt>
                <c:pt idx="4">
                  <c:v>50.2</c:v>
                </c:pt>
                <c:pt idx="5">
                  <c:v>42.7</c:v>
                </c:pt>
                <c:pt idx="6">
                  <c:v>54</c:v>
                </c:pt>
                <c:pt idx="7">
                  <c:v>47.66</c:v>
                </c:pt>
                <c:pt idx="9">
                  <c:v>54.692857142857143</c:v>
                </c:pt>
                <c:pt idx="10">
                  <c:v>50.8</c:v>
                </c:pt>
                <c:pt idx="11">
                  <c:v>45</c:v>
                </c:pt>
                <c:pt idx="12">
                  <c:v>60.25</c:v>
                </c:pt>
                <c:pt idx="13">
                  <c:v>67.2</c:v>
                </c:pt>
                <c:pt idx="14">
                  <c:v>55</c:v>
                </c:pt>
                <c:pt idx="15">
                  <c:v>53</c:v>
                </c:pt>
                <c:pt idx="16">
                  <c:v>51.6</c:v>
                </c:pt>
                <c:pt idx="18">
                  <c:v>65</c:v>
                </c:pt>
                <c:pt idx="20">
                  <c:v>31.7</c:v>
                </c:pt>
                <c:pt idx="22">
                  <c:v>47.65</c:v>
                </c:pt>
                <c:pt idx="23">
                  <c:v>61.6</c:v>
                </c:pt>
                <c:pt idx="24">
                  <c:v>45.5</c:v>
                </c:pt>
                <c:pt idx="25">
                  <c:v>42</c:v>
                </c:pt>
                <c:pt idx="26">
                  <c:v>58.3</c:v>
                </c:pt>
                <c:pt idx="27">
                  <c:v>45</c:v>
                </c:pt>
                <c:pt idx="28">
                  <c:v>41</c:v>
                </c:pt>
                <c:pt idx="31">
                  <c:v>40.700000000000003</c:v>
                </c:pt>
                <c:pt idx="32">
                  <c:v>35.700000000000003</c:v>
                </c:pt>
                <c:pt idx="33">
                  <c:v>57.6</c:v>
                </c:pt>
                <c:pt idx="35">
                  <c:v>56</c:v>
                </c:pt>
                <c:pt idx="37">
                  <c:v>47.4</c:v>
                </c:pt>
                <c:pt idx="38">
                  <c:v>41</c:v>
                </c:pt>
                <c:pt idx="39">
                  <c:v>52.071428571428569</c:v>
                </c:pt>
                <c:pt idx="40">
                  <c:v>60.7</c:v>
                </c:pt>
                <c:pt idx="41">
                  <c:v>56</c:v>
                </c:pt>
                <c:pt idx="42">
                  <c:v>58.4</c:v>
                </c:pt>
                <c:pt idx="43">
                  <c:v>51.8</c:v>
                </c:pt>
                <c:pt idx="44">
                  <c:v>47.9</c:v>
                </c:pt>
                <c:pt idx="45">
                  <c:v>49.6</c:v>
                </c:pt>
                <c:pt idx="46">
                  <c:v>47</c:v>
                </c:pt>
                <c:pt idx="47">
                  <c:v>66.8</c:v>
                </c:pt>
                <c:pt idx="48">
                  <c:v>51</c:v>
                </c:pt>
                <c:pt idx="50">
                  <c:v>52.4</c:v>
                </c:pt>
                <c:pt idx="51">
                  <c:v>55</c:v>
                </c:pt>
                <c:pt idx="53">
                  <c:v>46</c:v>
                </c:pt>
                <c:pt idx="56">
                  <c:v>53.1</c:v>
                </c:pt>
                <c:pt idx="57">
                  <c:v>33.299999999999997</c:v>
                </c:pt>
                <c:pt idx="59">
                  <c:v>53.75454545454545</c:v>
                </c:pt>
                <c:pt idx="60">
                  <c:v>59</c:v>
                </c:pt>
                <c:pt idx="61">
                  <c:v>61</c:v>
                </c:pt>
                <c:pt idx="62">
                  <c:v>52.6</c:v>
                </c:pt>
                <c:pt idx="63">
                  <c:v>50</c:v>
                </c:pt>
                <c:pt idx="64">
                  <c:v>56</c:v>
                </c:pt>
                <c:pt idx="65">
                  <c:v>52.6</c:v>
                </c:pt>
                <c:pt idx="66">
                  <c:v>59</c:v>
                </c:pt>
                <c:pt idx="68">
                  <c:v>48</c:v>
                </c:pt>
                <c:pt idx="69">
                  <c:v>56</c:v>
                </c:pt>
                <c:pt idx="72">
                  <c:v>52.3</c:v>
                </c:pt>
                <c:pt idx="73">
                  <c:v>44.8</c:v>
                </c:pt>
                <c:pt idx="74">
                  <c:v>51.088558554971584</c:v>
                </c:pt>
                <c:pt idx="75">
                  <c:v>43.428571428571431</c:v>
                </c:pt>
                <c:pt idx="76">
                  <c:v>62</c:v>
                </c:pt>
                <c:pt idx="77">
                  <c:v>49.2</c:v>
                </c:pt>
                <c:pt idx="78">
                  <c:v>56.333333333333336</c:v>
                </c:pt>
                <c:pt idx="79">
                  <c:v>50.8</c:v>
                </c:pt>
                <c:pt idx="80">
                  <c:v>58.666666666666664</c:v>
                </c:pt>
                <c:pt idx="81">
                  <c:v>46</c:v>
                </c:pt>
                <c:pt idx="82">
                  <c:v>51</c:v>
                </c:pt>
                <c:pt idx="83">
                  <c:v>44</c:v>
                </c:pt>
                <c:pt idx="84">
                  <c:v>46.375</c:v>
                </c:pt>
                <c:pt idx="85">
                  <c:v>49.666666666666664</c:v>
                </c:pt>
                <c:pt idx="86">
                  <c:v>55.25</c:v>
                </c:pt>
                <c:pt idx="87">
                  <c:v>42</c:v>
                </c:pt>
                <c:pt idx="88">
                  <c:v>60.333333333333336</c:v>
                </c:pt>
                <c:pt idx="89">
                  <c:v>45</c:v>
                </c:pt>
                <c:pt idx="90">
                  <c:v>46</c:v>
                </c:pt>
                <c:pt idx="91">
                  <c:v>61.8</c:v>
                </c:pt>
                <c:pt idx="92">
                  <c:v>59</c:v>
                </c:pt>
                <c:pt idx="93">
                  <c:v>46.4</c:v>
                </c:pt>
                <c:pt idx="94">
                  <c:v>57.07692307692308</c:v>
                </c:pt>
                <c:pt idx="95">
                  <c:v>52.833333333333336</c:v>
                </c:pt>
                <c:pt idx="96">
                  <c:v>57.043478260869563</c:v>
                </c:pt>
                <c:pt idx="97">
                  <c:v>47</c:v>
                </c:pt>
                <c:pt idx="98">
                  <c:v>48.428571428571431</c:v>
                </c:pt>
                <c:pt idx="99">
                  <c:v>42.692307692307693</c:v>
                </c:pt>
                <c:pt idx="100">
                  <c:v>53</c:v>
                </c:pt>
                <c:pt idx="101">
                  <c:v>58.642857142857146</c:v>
                </c:pt>
                <c:pt idx="102">
                  <c:v>50.285714285714285</c:v>
                </c:pt>
                <c:pt idx="103">
                  <c:v>46.4</c:v>
                </c:pt>
                <c:pt idx="104">
                  <c:v>46</c:v>
                </c:pt>
                <c:pt idx="105">
                  <c:v>50.894444444444446</c:v>
                </c:pt>
                <c:pt idx="106">
                  <c:v>60.2</c:v>
                </c:pt>
                <c:pt idx="107">
                  <c:v>52.7</c:v>
                </c:pt>
                <c:pt idx="108">
                  <c:v>53.3</c:v>
                </c:pt>
                <c:pt idx="109">
                  <c:v>45</c:v>
                </c:pt>
                <c:pt idx="110">
                  <c:v>59.555555555555557</c:v>
                </c:pt>
                <c:pt idx="111">
                  <c:v>43</c:v>
                </c:pt>
                <c:pt idx="112">
                  <c:v>48.3</c:v>
                </c:pt>
                <c:pt idx="113">
                  <c:v>45.1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'Физика-11 диаграмма по районам'!$B$5:$B$118</c:f>
              <c:strCache>
                <c:ptCount val="114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МАОУ СШ № 72 </c:v>
                </c:pt>
                <c:pt idx="52">
                  <c:v>МБОУ СШ № 73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СШ № 10</c:v>
                </c:pt>
                <c:pt idx="111">
                  <c:v>МБОУ СШ № 27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</c:strCache>
            </c:strRef>
          </c:cat>
          <c:val>
            <c:numRef>
              <c:f>'Физика-11 диаграмма по районам'!$Q$5:$Q$118</c:f>
              <c:numCache>
                <c:formatCode>0.00</c:formatCode>
                <c:ptCount val="114"/>
                <c:pt idx="0">
                  <c:v>56.26</c:v>
                </c:pt>
                <c:pt idx="1">
                  <c:v>56.26</c:v>
                </c:pt>
                <c:pt idx="2">
                  <c:v>56.26</c:v>
                </c:pt>
                <c:pt idx="3">
                  <c:v>56.26</c:v>
                </c:pt>
                <c:pt idx="4">
                  <c:v>56.26</c:v>
                </c:pt>
                <c:pt idx="5">
                  <c:v>56.26</c:v>
                </c:pt>
                <c:pt idx="6">
                  <c:v>56.26</c:v>
                </c:pt>
                <c:pt idx="7">
                  <c:v>56.26</c:v>
                </c:pt>
                <c:pt idx="8">
                  <c:v>56.26</c:v>
                </c:pt>
                <c:pt idx="9">
                  <c:v>56.26</c:v>
                </c:pt>
                <c:pt idx="10">
                  <c:v>56.26</c:v>
                </c:pt>
                <c:pt idx="11">
                  <c:v>56.26</c:v>
                </c:pt>
                <c:pt idx="12">
                  <c:v>56.26</c:v>
                </c:pt>
                <c:pt idx="13">
                  <c:v>56.26</c:v>
                </c:pt>
                <c:pt idx="14">
                  <c:v>56.26</c:v>
                </c:pt>
                <c:pt idx="15">
                  <c:v>56.26</c:v>
                </c:pt>
                <c:pt idx="16">
                  <c:v>56.26</c:v>
                </c:pt>
                <c:pt idx="17">
                  <c:v>56.26</c:v>
                </c:pt>
                <c:pt idx="18">
                  <c:v>56.26</c:v>
                </c:pt>
                <c:pt idx="19">
                  <c:v>56.26</c:v>
                </c:pt>
                <c:pt idx="20">
                  <c:v>56.26</c:v>
                </c:pt>
                <c:pt idx="21">
                  <c:v>56.26</c:v>
                </c:pt>
                <c:pt idx="22">
                  <c:v>56.26</c:v>
                </c:pt>
                <c:pt idx="23">
                  <c:v>56.26</c:v>
                </c:pt>
                <c:pt idx="24">
                  <c:v>56.26</c:v>
                </c:pt>
                <c:pt idx="25">
                  <c:v>56.26</c:v>
                </c:pt>
                <c:pt idx="26">
                  <c:v>56.26</c:v>
                </c:pt>
                <c:pt idx="27">
                  <c:v>56.26</c:v>
                </c:pt>
                <c:pt idx="28">
                  <c:v>56.26</c:v>
                </c:pt>
                <c:pt idx="29">
                  <c:v>56.26</c:v>
                </c:pt>
                <c:pt idx="30">
                  <c:v>56.26</c:v>
                </c:pt>
                <c:pt idx="31">
                  <c:v>56.26</c:v>
                </c:pt>
                <c:pt idx="32">
                  <c:v>56.26</c:v>
                </c:pt>
                <c:pt idx="33">
                  <c:v>56.26</c:v>
                </c:pt>
                <c:pt idx="34">
                  <c:v>56.26</c:v>
                </c:pt>
                <c:pt idx="35">
                  <c:v>56.26</c:v>
                </c:pt>
                <c:pt idx="36">
                  <c:v>56.26</c:v>
                </c:pt>
                <c:pt idx="37">
                  <c:v>56.26</c:v>
                </c:pt>
                <c:pt idx="38">
                  <c:v>56.26</c:v>
                </c:pt>
                <c:pt idx="39">
                  <c:v>56.26</c:v>
                </c:pt>
                <c:pt idx="40">
                  <c:v>56.26</c:v>
                </c:pt>
                <c:pt idx="41">
                  <c:v>56.26</c:v>
                </c:pt>
                <c:pt idx="42">
                  <c:v>56.26</c:v>
                </c:pt>
                <c:pt idx="43">
                  <c:v>56.26</c:v>
                </c:pt>
                <c:pt idx="44">
                  <c:v>56.26</c:v>
                </c:pt>
                <c:pt idx="45">
                  <c:v>56.26</c:v>
                </c:pt>
                <c:pt idx="46">
                  <c:v>56.26</c:v>
                </c:pt>
                <c:pt idx="47">
                  <c:v>56.26</c:v>
                </c:pt>
                <c:pt idx="48">
                  <c:v>56.26</c:v>
                </c:pt>
                <c:pt idx="49">
                  <c:v>56.26</c:v>
                </c:pt>
                <c:pt idx="50">
                  <c:v>56.26</c:v>
                </c:pt>
                <c:pt idx="51">
                  <c:v>56.26</c:v>
                </c:pt>
                <c:pt idx="52">
                  <c:v>56.26</c:v>
                </c:pt>
                <c:pt idx="53">
                  <c:v>56.26</c:v>
                </c:pt>
                <c:pt idx="54">
                  <c:v>56.26</c:v>
                </c:pt>
                <c:pt idx="55">
                  <c:v>56.26</c:v>
                </c:pt>
                <c:pt idx="56">
                  <c:v>56.26</c:v>
                </c:pt>
                <c:pt idx="57">
                  <c:v>56.26</c:v>
                </c:pt>
                <c:pt idx="58">
                  <c:v>56.26</c:v>
                </c:pt>
                <c:pt idx="59">
                  <c:v>56.26</c:v>
                </c:pt>
                <c:pt idx="60">
                  <c:v>56.26</c:v>
                </c:pt>
                <c:pt idx="61">
                  <c:v>56.26</c:v>
                </c:pt>
                <c:pt idx="62">
                  <c:v>56.26</c:v>
                </c:pt>
                <c:pt idx="63">
                  <c:v>56.26</c:v>
                </c:pt>
                <c:pt idx="64">
                  <c:v>56.26</c:v>
                </c:pt>
                <c:pt idx="65">
                  <c:v>56.26</c:v>
                </c:pt>
                <c:pt idx="66">
                  <c:v>56.26</c:v>
                </c:pt>
                <c:pt idx="67">
                  <c:v>56.26</c:v>
                </c:pt>
                <c:pt idx="68">
                  <c:v>56.26</c:v>
                </c:pt>
                <c:pt idx="69">
                  <c:v>56.26</c:v>
                </c:pt>
                <c:pt idx="70">
                  <c:v>56.26</c:v>
                </c:pt>
                <c:pt idx="71">
                  <c:v>56.26</c:v>
                </c:pt>
                <c:pt idx="72">
                  <c:v>56.26</c:v>
                </c:pt>
                <c:pt idx="73">
                  <c:v>56.26</c:v>
                </c:pt>
                <c:pt idx="74">
                  <c:v>56.26</c:v>
                </c:pt>
                <c:pt idx="75">
                  <c:v>56.26</c:v>
                </c:pt>
                <c:pt idx="76">
                  <c:v>56.26</c:v>
                </c:pt>
                <c:pt idx="77">
                  <c:v>56.26</c:v>
                </c:pt>
                <c:pt idx="78">
                  <c:v>56.26</c:v>
                </c:pt>
                <c:pt idx="79">
                  <c:v>56.26</c:v>
                </c:pt>
                <c:pt idx="80">
                  <c:v>56.26</c:v>
                </c:pt>
                <c:pt idx="81">
                  <c:v>56.26</c:v>
                </c:pt>
                <c:pt idx="82">
                  <c:v>56.26</c:v>
                </c:pt>
                <c:pt idx="83">
                  <c:v>56.26</c:v>
                </c:pt>
                <c:pt idx="84">
                  <c:v>56.26</c:v>
                </c:pt>
                <c:pt idx="85">
                  <c:v>56.26</c:v>
                </c:pt>
                <c:pt idx="86">
                  <c:v>56.26</c:v>
                </c:pt>
                <c:pt idx="87">
                  <c:v>56.26</c:v>
                </c:pt>
                <c:pt idx="88">
                  <c:v>56.26</c:v>
                </c:pt>
                <c:pt idx="89">
                  <c:v>56.26</c:v>
                </c:pt>
                <c:pt idx="90">
                  <c:v>56.26</c:v>
                </c:pt>
                <c:pt idx="91">
                  <c:v>56.26</c:v>
                </c:pt>
                <c:pt idx="92">
                  <c:v>56.26</c:v>
                </c:pt>
                <c:pt idx="93">
                  <c:v>56.26</c:v>
                </c:pt>
                <c:pt idx="94">
                  <c:v>56.26</c:v>
                </c:pt>
                <c:pt idx="95">
                  <c:v>56.26</c:v>
                </c:pt>
                <c:pt idx="96">
                  <c:v>56.26</c:v>
                </c:pt>
                <c:pt idx="97">
                  <c:v>56.26</c:v>
                </c:pt>
                <c:pt idx="98">
                  <c:v>56.26</c:v>
                </c:pt>
                <c:pt idx="99">
                  <c:v>56.26</c:v>
                </c:pt>
                <c:pt idx="100">
                  <c:v>56.26</c:v>
                </c:pt>
                <c:pt idx="101">
                  <c:v>56.26</c:v>
                </c:pt>
                <c:pt idx="102">
                  <c:v>56.26</c:v>
                </c:pt>
                <c:pt idx="103">
                  <c:v>56.26</c:v>
                </c:pt>
                <c:pt idx="104">
                  <c:v>56.26</c:v>
                </c:pt>
                <c:pt idx="105">
                  <c:v>56.26</c:v>
                </c:pt>
                <c:pt idx="106">
                  <c:v>56.26</c:v>
                </c:pt>
                <c:pt idx="107">
                  <c:v>56.26</c:v>
                </c:pt>
                <c:pt idx="108">
                  <c:v>56.26</c:v>
                </c:pt>
                <c:pt idx="109">
                  <c:v>56.26</c:v>
                </c:pt>
                <c:pt idx="110">
                  <c:v>56.26</c:v>
                </c:pt>
                <c:pt idx="111">
                  <c:v>56.26</c:v>
                </c:pt>
                <c:pt idx="112">
                  <c:v>56.26</c:v>
                </c:pt>
                <c:pt idx="113">
                  <c:v>56.26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'Физика-11 диаграмма по районам'!$B$5:$B$118</c:f>
              <c:strCache>
                <c:ptCount val="114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МАОУ СШ № 72 </c:v>
                </c:pt>
                <c:pt idx="52">
                  <c:v>МБОУ СШ № 73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СШ № 10</c:v>
                </c:pt>
                <c:pt idx="111">
                  <c:v>МБОУ СШ № 27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</c:strCache>
            </c:strRef>
          </c:cat>
          <c:val>
            <c:numRef>
              <c:f>'Физика-11 диаграмма по районам'!$P$5:$P$118</c:f>
              <c:numCache>
                <c:formatCode>0.00</c:formatCode>
                <c:ptCount val="114"/>
                <c:pt idx="0">
                  <c:v>54.678492647058825</c:v>
                </c:pt>
                <c:pt idx="1">
                  <c:v>58</c:v>
                </c:pt>
                <c:pt idx="2">
                  <c:v>53.352941176470587</c:v>
                </c:pt>
                <c:pt idx="3">
                  <c:v>69.2</c:v>
                </c:pt>
                <c:pt idx="4">
                  <c:v>72.625</c:v>
                </c:pt>
                <c:pt idx="5">
                  <c:v>33</c:v>
                </c:pt>
                <c:pt idx="6">
                  <c:v>57.666666666666664</c:v>
                </c:pt>
                <c:pt idx="7">
                  <c:v>50.333333333333336</c:v>
                </c:pt>
                <c:pt idx="8">
                  <c:v>43.25</c:v>
                </c:pt>
                <c:pt idx="9">
                  <c:v>50.8</c:v>
                </c:pt>
                <c:pt idx="10">
                  <c:v>45.1</c:v>
                </c:pt>
                <c:pt idx="11">
                  <c:v>45.3</c:v>
                </c:pt>
                <c:pt idx="12">
                  <c:v>69.3</c:v>
                </c:pt>
                <c:pt idx="13">
                  <c:v>59</c:v>
                </c:pt>
                <c:pt idx="14">
                  <c:v>53.4</c:v>
                </c:pt>
                <c:pt idx="15">
                  <c:v>40</c:v>
                </c:pt>
                <c:pt idx="16">
                  <c:v>43.5</c:v>
                </c:pt>
                <c:pt idx="20">
                  <c:v>47.7</c:v>
                </c:pt>
                <c:pt idx="21">
                  <c:v>58</c:v>
                </c:pt>
                <c:pt idx="22">
                  <c:v>50.5</c:v>
                </c:pt>
                <c:pt idx="23">
                  <c:v>59.3</c:v>
                </c:pt>
                <c:pt idx="24">
                  <c:v>50</c:v>
                </c:pt>
                <c:pt idx="25">
                  <c:v>40.799999999999997</c:v>
                </c:pt>
                <c:pt idx="26">
                  <c:v>63.5</c:v>
                </c:pt>
                <c:pt idx="27">
                  <c:v>50.3</c:v>
                </c:pt>
                <c:pt idx="30">
                  <c:v>22</c:v>
                </c:pt>
                <c:pt idx="31">
                  <c:v>68</c:v>
                </c:pt>
                <c:pt idx="32">
                  <c:v>49.4</c:v>
                </c:pt>
                <c:pt idx="33">
                  <c:v>52.1</c:v>
                </c:pt>
                <c:pt idx="35">
                  <c:v>45</c:v>
                </c:pt>
                <c:pt idx="36">
                  <c:v>58.5</c:v>
                </c:pt>
                <c:pt idx="37">
                  <c:v>52.6</c:v>
                </c:pt>
                <c:pt idx="38">
                  <c:v>45</c:v>
                </c:pt>
                <c:pt idx="39">
                  <c:v>55.578571428571429</c:v>
                </c:pt>
                <c:pt idx="40">
                  <c:v>65</c:v>
                </c:pt>
                <c:pt idx="41">
                  <c:v>47</c:v>
                </c:pt>
                <c:pt idx="42">
                  <c:v>66.7</c:v>
                </c:pt>
                <c:pt idx="43">
                  <c:v>57.9</c:v>
                </c:pt>
                <c:pt idx="44">
                  <c:v>60.4</c:v>
                </c:pt>
                <c:pt idx="45">
                  <c:v>54.2</c:v>
                </c:pt>
                <c:pt idx="46">
                  <c:v>48</c:v>
                </c:pt>
                <c:pt idx="47">
                  <c:v>57.3</c:v>
                </c:pt>
                <c:pt idx="51">
                  <c:v>54.3</c:v>
                </c:pt>
                <c:pt idx="53">
                  <c:v>45</c:v>
                </c:pt>
                <c:pt idx="54">
                  <c:v>62</c:v>
                </c:pt>
                <c:pt idx="55">
                  <c:v>54.5</c:v>
                </c:pt>
                <c:pt idx="56">
                  <c:v>51.2</c:v>
                </c:pt>
                <c:pt idx="57">
                  <c:v>54.6</c:v>
                </c:pt>
                <c:pt idx="59">
                  <c:v>50.071428571428569</c:v>
                </c:pt>
                <c:pt idx="60">
                  <c:v>60.5</c:v>
                </c:pt>
                <c:pt idx="61">
                  <c:v>71</c:v>
                </c:pt>
                <c:pt idx="62">
                  <c:v>47.1</c:v>
                </c:pt>
                <c:pt idx="63">
                  <c:v>58</c:v>
                </c:pt>
                <c:pt idx="64">
                  <c:v>57.3</c:v>
                </c:pt>
                <c:pt idx="65">
                  <c:v>52</c:v>
                </c:pt>
                <c:pt idx="66">
                  <c:v>56</c:v>
                </c:pt>
                <c:pt idx="67">
                  <c:v>34.200000000000003</c:v>
                </c:pt>
                <c:pt idx="68">
                  <c:v>38</c:v>
                </c:pt>
                <c:pt idx="69">
                  <c:v>53.2</c:v>
                </c:pt>
                <c:pt idx="70">
                  <c:v>30</c:v>
                </c:pt>
                <c:pt idx="71">
                  <c:v>50</c:v>
                </c:pt>
                <c:pt idx="72">
                  <c:v>46.7</c:v>
                </c:pt>
                <c:pt idx="73">
                  <c:v>47</c:v>
                </c:pt>
                <c:pt idx="74">
                  <c:v>54.68928571428571</c:v>
                </c:pt>
                <c:pt idx="75">
                  <c:v>48</c:v>
                </c:pt>
                <c:pt idx="77">
                  <c:v>53</c:v>
                </c:pt>
                <c:pt idx="78">
                  <c:v>49.7</c:v>
                </c:pt>
                <c:pt idx="79">
                  <c:v>50</c:v>
                </c:pt>
                <c:pt idx="80">
                  <c:v>57</c:v>
                </c:pt>
                <c:pt idx="81">
                  <c:v>49.8</c:v>
                </c:pt>
                <c:pt idx="82">
                  <c:v>56.7</c:v>
                </c:pt>
                <c:pt idx="83">
                  <c:v>44</c:v>
                </c:pt>
                <c:pt idx="84">
                  <c:v>51</c:v>
                </c:pt>
                <c:pt idx="85">
                  <c:v>53.1</c:v>
                </c:pt>
                <c:pt idx="86">
                  <c:v>57.2</c:v>
                </c:pt>
                <c:pt idx="87">
                  <c:v>50.8</c:v>
                </c:pt>
                <c:pt idx="88">
                  <c:v>53.1</c:v>
                </c:pt>
                <c:pt idx="89">
                  <c:v>49</c:v>
                </c:pt>
                <c:pt idx="90">
                  <c:v>45</c:v>
                </c:pt>
                <c:pt idx="91">
                  <c:v>53.2</c:v>
                </c:pt>
                <c:pt idx="93">
                  <c:v>57.3</c:v>
                </c:pt>
                <c:pt idx="94">
                  <c:v>54</c:v>
                </c:pt>
                <c:pt idx="95">
                  <c:v>59.2</c:v>
                </c:pt>
                <c:pt idx="96">
                  <c:v>76</c:v>
                </c:pt>
                <c:pt idx="97">
                  <c:v>47.2</c:v>
                </c:pt>
                <c:pt idx="98">
                  <c:v>61</c:v>
                </c:pt>
                <c:pt idx="99">
                  <c:v>58</c:v>
                </c:pt>
                <c:pt idx="100">
                  <c:v>61</c:v>
                </c:pt>
                <c:pt idx="101">
                  <c:v>65.2</c:v>
                </c:pt>
                <c:pt idx="102">
                  <c:v>69</c:v>
                </c:pt>
                <c:pt idx="103">
                  <c:v>52.8</c:v>
                </c:pt>
                <c:pt idx="104">
                  <c:v>50</c:v>
                </c:pt>
                <c:pt idx="105">
                  <c:v>59.361855158730158</c:v>
                </c:pt>
                <c:pt idx="106">
                  <c:v>80.5</c:v>
                </c:pt>
                <c:pt idx="107">
                  <c:v>51.666666666666664</c:v>
                </c:pt>
                <c:pt idx="108">
                  <c:v>72.875</c:v>
                </c:pt>
                <c:pt idx="109">
                  <c:v>50.666666666666664</c:v>
                </c:pt>
                <c:pt idx="110">
                  <c:v>59.222222222222221</c:v>
                </c:pt>
                <c:pt idx="111">
                  <c:v>49.25</c:v>
                </c:pt>
                <c:pt idx="112">
                  <c:v>55.714285714285715</c:v>
                </c:pt>
                <c:pt idx="113">
                  <c:v>55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'Физика-11 диаграмма по районам'!$B$5:$B$118</c:f>
              <c:strCache>
                <c:ptCount val="114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МАОУ СШ № 72 </c:v>
                </c:pt>
                <c:pt idx="52">
                  <c:v>МБОУ СШ № 73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СШ № 10</c:v>
                </c:pt>
                <c:pt idx="111">
                  <c:v>МБОУ СШ № 27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</c:strCache>
            </c:strRef>
          </c:cat>
          <c:val>
            <c:numRef>
              <c:f>'Физика-11 диаграмма по районам'!$U$5:$U$118</c:f>
              <c:numCache>
                <c:formatCode>0.00</c:formatCode>
                <c:ptCount val="114"/>
                <c:pt idx="0">
                  <c:v>54.53</c:v>
                </c:pt>
                <c:pt idx="1">
                  <c:v>54.53</c:v>
                </c:pt>
                <c:pt idx="2">
                  <c:v>54.53</c:v>
                </c:pt>
                <c:pt idx="3">
                  <c:v>54.53</c:v>
                </c:pt>
                <c:pt idx="4">
                  <c:v>54.53</c:v>
                </c:pt>
                <c:pt idx="5">
                  <c:v>54.53</c:v>
                </c:pt>
                <c:pt idx="6">
                  <c:v>54.53</c:v>
                </c:pt>
                <c:pt idx="7">
                  <c:v>54.53</c:v>
                </c:pt>
                <c:pt idx="8">
                  <c:v>54.53</c:v>
                </c:pt>
                <c:pt idx="9">
                  <c:v>54.53</c:v>
                </c:pt>
                <c:pt idx="10">
                  <c:v>54.53</c:v>
                </c:pt>
                <c:pt idx="11">
                  <c:v>54.53</c:v>
                </c:pt>
                <c:pt idx="12">
                  <c:v>54.53</c:v>
                </c:pt>
                <c:pt idx="13">
                  <c:v>54.53</c:v>
                </c:pt>
                <c:pt idx="14">
                  <c:v>54.53</c:v>
                </c:pt>
                <c:pt idx="15">
                  <c:v>54.53</c:v>
                </c:pt>
                <c:pt idx="16">
                  <c:v>54.53</c:v>
                </c:pt>
                <c:pt idx="17">
                  <c:v>54.53</c:v>
                </c:pt>
                <c:pt idx="18">
                  <c:v>54.53</c:v>
                </c:pt>
                <c:pt idx="19">
                  <c:v>54.53</c:v>
                </c:pt>
                <c:pt idx="20">
                  <c:v>54.53</c:v>
                </c:pt>
                <c:pt idx="21">
                  <c:v>54.53</c:v>
                </c:pt>
                <c:pt idx="22">
                  <c:v>54.53</c:v>
                </c:pt>
                <c:pt idx="23">
                  <c:v>54.53</c:v>
                </c:pt>
                <c:pt idx="24">
                  <c:v>54.53</c:v>
                </c:pt>
                <c:pt idx="25">
                  <c:v>54.53</c:v>
                </c:pt>
                <c:pt idx="26">
                  <c:v>54.53</c:v>
                </c:pt>
                <c:pt idx="27">
                  <c:v>54.53</c:v>
                </c:pt>
                <c:pt idx="28">
                  <c:v>54.53</c:v>
                </c:pt>
                <c:pt idx="29">
                  <c:v>54.53</c:v>
                </c:pt>
                <c:pt idx="30">
                  <c:v>54.53</c:v>
                </c:pt>
                <c:pt idx="31">
                  <c:v>54.53</c:v>
                </c:pt>
                <c:pt idx="32">
                  <c:v>54.53</c:v>
                </c:pt>
                <c:pt idx="33">
                  <c:v>54.53</c:v>
                </c:pt>
                <c:pt idx="34">
                  <c:v>54.53</c:v>
                </c:pt>
                <c:pt idx="35">
                  <c:v>54.53</c:v>
                </c:pt>
                <c:pt idx="36">
                  <c:v>54.53</c:v>
                </c:pt>
                <c:pt idx="37">
                  <c:v>54.53</c:v>
                </c:pt>
                <c:pt idx="38">
                  <c:v>54.53</c:v>
                </c:pt>
                <c:pt idx="39">
                  <c:v>54.53</c:v>
                </c:pt>
                <c:pt idx="40">
                  <c:v>54.53</c:v>
                </c:pt>
                <c:pt idx="41">
                  <c:v>54.53</c:v>
                </c:pt>
                <c:pt idx="42">
                  <c:v>54.53</c:v>
                </c:pt>
                <c:pt idx="43">
                  <c:v>54.53</c:v>
                </c:pt>
                <c:pt idx="44">
                  <c:v>54.53</c:v>
                </c:pt>
                <c:pt idx="45">
                  <c:v>54.53</c:v>
                </c:pt>
                <c:pt idx="46">
                  <c:v>54.53</c:v>
                </c:pt>
                <c:pt idx="47">
                  <c:v>54.53</c:v>
                </c:pt>
                <c:pt idx="48">
                  <c:v>54.53</c:v>
                </c:pt>
                <c:pt idx="49">
                  <c:v>54.53</c:v>
                </c:pt>
                <c:pt idx="50">
                  <c:v>54.53</c:v>
                </c:pt>
                <c:pt idx="51">
                  <c:v>54.53</c:v>
                </c:pt>
                <c:pt idx="52">
                  <c:v>54.53</c:v>
                </c:pt>
                <c:pt idx="53">
                  <c:v>54.53</c:v>
                </c:pt>
                <c:pt idx="54">
                  <c:v>54.53</c:v>
                </c:pt>
                <c:pt idx="55">
                  <c:v>54.53</c:v>
                </c:pt>
                <c:pt idx="56">
                  <c:v>54.53</c:v>
                </c:pt>
                <c:pt idx="57">
                  <c:v>54.53</c:v>
                </c:pt>
                <c:pt idx="58">
                  <c:v>54.53</c:v>
                </c:pt>
                <c:pt idx="59">
                  <c:v>54.53</c:v>
                </c:pt>
                <c:pt idx="60">
                  <c:v>54.53</c:v>
                </c:pt>
                <c:pt idx="61">
                  <c:v>54.53</c:v>
                </c:pt>
                <c:pt idx="62">
                  <c:v>54.53</c:v>
                </c:pt>
                <c:pt idx="63">
                  <c:v>54.53</c:v>
                </c:pt>
                <c:pt idx="64">
                  <c:v>54.53</c:v>
                </c:pt>
                <c:pt idx="65">
                  <c:v>54.53</c:v>
                </c:pt>
                <c:pt idx="66">
                  <c:v>54.53</c:v>
                </c:pt>
                <c:pt idx="67">
                  <c:v>54.53</c:v>
                </c:pt>
                <c:pt idx="68">
                  <c:v>54.53</c:v>
                </c:pt>
                <c:pt idx="69">
                  <c:v>54.53</c:v>
                </c:pt>
                <c:pt idx="70">
                  <c:v>54.53</c:v>
                </c:pt>
                <c:pt idx="71">
                  <c:v>54.53</c:v>
                </c:pt>
                <c:pt idx="72">
                  <c:v>54.53</c:v>
                </c:pt>
                <c:pt idx="73">
                  <c:v>54.53</c:v>
                </c:pt>
                <c:pt idx="74">
                  <c:v>54.53</c:v>
                </c:pt>
                <c:pt idx="75">
                  <c:v>54.53</c:v>
                </c:pt>
                <c:pt idx="76">
                  <c:v>54.53</c:v>
                </c:pt>
                <c:pt idx="77">
                  <c:v>54.53</c:v>
                </c:pt>
                <c:pt idx="78">
                  <c:v>54.53</c:v>
                </c:pt>
                <c:pt idx="79">
                  <c:v>54.53</c:v>
                </c:pt>
                <c:pt idx="80">
                  <c:v>54.53</c:v>
                </c:pt>
                <c:pt idx="81">
                  <c:v>54.53</c:v>
                </c:pt>
                <c:pt idx="82">
                  <c:v>54.53</c:v>
                </c:pt>
                <c:pt idx="83">
                  <c:v>54.53</c:v>
                </c:pt>
                <c:pt idx="84">
                  <c:v>54.53</c:v>
                </c:pt>
                <c:pt idx="85">
                  <c:v>54.53</c:v>
                </c:pt>
                <c:pt idx="86">
                  <c:v>54.53</c:v>
                </c:pt>
                <c:pt idx="87">
                  <c:v>54.53</c:v>
                </c:pt>
                <c:pt idx="88">
                  <c:v>54.53</c:v>
                </c:pt>
                <c:pt idx="89">
                  <c:v>54.53</c:v>
                </c:pt>
                <c:pt idx="90">
                  <c:v>54.53</c:v>
                </c:pt>
                <c:pt idx="91">
                  <c:v>54.53</c:v>
                </c:pt>
                <c:pt idx="92">
                  <c:v>54.53</c:v>
                </c:pt>
                <c:pt idx="93">
                  <c:v>54.53</c:v>
                </c:pt>
                <c:pt idx="94">
                  <c:v>54.53</c:v>
                </c:pt>
                <c:pt idx="95">
                  <c:v>54.53</c:v>
                </c:pt>
                <c:pt idx="96">
                  <c:v>54.53</c:v>
                </c:pt>
                <c:pt idx="97">
                  <c:v>54.53</c:v>
                </c:pt>
                <c:pt idx="98">
                  <c:v>54.53</c:v>
                </c:pt>
                <c:pt idx="99">
                  <c:v>54.53</c:v>
                </c:pt>
                <c:pt idx="100">
                  <c:v>54.53</c:v>
                </c:pt>
                <c:pt idx="101">
                  <c:v>54.53</c:v>
                </c:pt>
                <c:pt idx="102">
                  <c:v>54.53</c:v>
                </c:pt>
                <c:pt idx="103">
                  <c:v>54.53</c:v>
                </c:pt>
                <c:pt idx="104">
                  <c:v>54.53</c:v>
                </c:pt>
                <c:pt idx="105">
                  <c:v>54.53</c:v>
                </c:pt>
                <c:pt idx="106">
                  <c:v>54.53</c:v>
                </c:pt>
                <c:pt idx="107">
                  <c:v>54.53</c:v>
                </c:pt>
                <c:pt idx="108">
                  <c:v>54.53</c:v>
                </c:pt>
                <c:pt idx="109">
                  <c:v>54.53</c:v>
                </c:pt>
                <c:pt idx="110">
                  <c:v>54.53</c:v>
                </c:pt>
                <c:pt idx="111">
                  <c:v>54.53</c:v>
                </c:pt>
                <c:pt idx="112">
                  <c:v>54.53</c:v>
                </c:pt>
                <c:pt idx="113">
                  <c:v>54.53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'Физика-11 диаграмма по районам'!$B$5:$B$118</c:f>
              <c:strCache>
                <c:ptCount val="114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МАОУ СШ № 72 </c:v>
                </c:pt>
                <c:pt idx="52">
                  <c:v>МБОУ СШ № 73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СШ № 10</c:v>
                </c:pt>
                <c:pt idx="111">
                  <c:v>МБОУ СШ № 27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</c:strCache>
            </c:strRef>
          </c:cat>
          <c:val>
            <c:numRef>
              <c:f>'Физика-11 диаграмма по районам'!$T$5:$T$118</c:f>
              <c:numCache>
                <c:formatCode>0.00</c:formatCode>
                <c:ptCount val="114"/>
                <c:pt idx="0">
                  <c:v>51.608265856950069</c:v>
                </c:pt>
                <c:pt idx="1">
                  <c:v>46.125</c:v>
                </c:pt>
                <c:pt idx="2">
                  <c:v>51.153846153846153</c:v>
                </c:pt>
                <c:pt idx="3">
                  <c:v>66.078947368421055</c:v>
                </c:pt>
                <c:pt idx="4">
                  <c:v>46.7</c:v>
                </c:pt>
                <c:pt idx="5">
                  <c:v>45.333333333333336</c:v>
                </c:pt>
                <c:pt idx="6">
                  <c:v>55.875</c:v>
                </c:pt>
                <c:pt idx="7">
                  <c:v>46.6</c:v>
                </c:pt>
                <c:pt idx="8">
                  <c:v>55</c:v>
                </c:pt>
                <c:pt idx="9">
                  <c:v>53.612499999999997</c:v>
                </c:pt>
                <c:pt idx="10">
                  <c:v>54.1</c:v>
                </c:pt>
                <c:pt idx="11">
                  <c:v>53</c:v>
                </c:pt>
                <c:pt idx="12">
                  <c:v>63.1</c:v>
                </c:pt>
                <c:pt idx="13">
                  <c:v>60.9</c:v>
                </c:pt>
                <c:pt idx="14">
                  <c:v>55.6</c:v>
                </c:pt>
                <c:pt idx="15">
                  <c:v>46.8</c:v>
                </c:pt>
                <c:pt idx="16">
                  <c:v>45.2</c:v>
                </c:pt>
                <c:pt idx="17">
                  <c:v>50.2</c:v>
                </c:pt>
                <c:pt idx="18">
                  <c:v>47</c:v>
                </c:pt>
                <c:pt idx="19">
                  <c:v>39</c:v>
                </c:pt>
                <c:pt idx="20">
                  <c:v>52.2</c:v>
                </c:pt>
                <c:pt idx="22">
                  <c:v>48.907142857142851</c:v>
                </c:pt>
                <c:pt idx="23">
                  <c:v>51.4</c:v>
                </c:pt>
                <c:pt idx="24">
                  <c:v>71.599999999999994</c:v>
                </c:pt>
                <c:pt idx="25">
                  <c:v>42.7</c:v>
                </c:pt>
                <c:pt idx="26">
                  <c:v>62.1</c:v>
                </c:pt>
                <c:pt idx="27">
                  <c:v>48</c:v>
                </c:pt>
                <c:pt idx="29">
                  <c:v>51</c:v>
                </c:pt>
                <c:pt idx="31">
                  <c:v>51.4</c:v>
                </c:pt>
                <c:pt idx="32">
                  <c:v>36</c:v>
                </c:pt>
                <c:pt idx="33">
                  <c:v>55.4</c:v>
                </c:pt>
                <c:pt idx="34">
                  <c:v>38</c:v>
                </c:pt>
                <c:pt idx="35">
                  <c:v>50.7</c:v>
                </c:pt>
                <c:pt idx="36">
                  <c:v>44</c:v>
                </c:pt>
                <c:pt idx="37">
                  <c:v>42.8</c:v>
                </c:pt>
                <c:pt idx="38">
                  <c:v>39.6</c:v>
                </c:pt>
                <c:pt idx="39">
                  <c:v>52.38</c:v>
                </c:pt>
                <c:pt idx="40">
                  <c:v>64</c:v>
                </c:pt>
                <c:pt idx="41">
                  <c:v>55</c:v>
                </c:pt>
                <c:pt idx="42">
                  <c:v>67.599999999999994</c:v>
                </c:pt>
                <c:pt idx="43">
                  <c:v>55.7</c:v>
                </c:pt>
                <c:pt idx="44">
                  <c:v>48.6</c:v>
                </c:pt>
                <c:pt idx="45">
                  <c:v>56</c:v>
                </c:pt>
                <c:pt idx="46">
                  <c:v>58.3</c:v>
                </c:pt>
                <c:pt idx="47">
                  <c:v>42.7</c:v>
                </c:pt>
                <c:pt idx="49">
                  <c:v>36</c:v>
                </c:pt>
                <c:pt idx="51">
                  <c:v>65.3</c:v>
                </c:pt>
                <c:pt idx="53">
                  <c:v>52</c:v>
                </c:pt>
                <c:pt idx="54">
                  <c:v>46</c:v>
                </c:pt>
                <c:pt idx="55">
                  <c:v>46</c:v>
                </c:pt>
                <c:pt idx="56">
                  <c:v>57.9</c:v>
                </c:pt>
                <c:pt idx="57">
                  <c:v>34.6</c:v>
                </c:pt>
                <c:pt idx="59">
                  <c:v>51.877272727272725</c:v>
                </c:pt>
                <c:pt idx="60">
                  <c:v>60</c:v>
                </c:pt>
                <c:pt idx="61">
                  <c:v>48</c:v>
                </c:pt>
                <c:pt idx="62">
                  <c:v>49.8</c:v>
                </c:pt>
                <c:pt idx="63">
                  <c:v>58</c:v>
                </c:pt>
                <c:pt idx="64">
                  <c:v>52.2</c:v>
                </c:pt>
                <c:pt idx="65">
                  <c:v>46</c:v>
                </c:pt>
                <c:pt idx="66">
                  <c:v>64</c:v>
                </c:pt>
                <c:pt idx="67">
                  <c:v>51.8</c:v>
                </c:pt>
                <c:pt idx="69">
                  <c:v>48</c:v>
                </c:pt>
                <c:pt idx="71">
                  <c:v>38.85</c:v>
                </c:pt>
                <c:pt idx="72">
                  <c:v>54</c:v>
                </c:pt>
                <c:pt idx="74">
                  <c:v>52.317857142857143</c:v>
                </c:pt>
                <c:pt idx="75">
                  <c:v>63</c:v>
                </c:pt>
                <c:pt idx="77">
                  <c:v>64</c:v>
                </c:pt>
                <c:pt idx="78">
                  <c:v>56.3</c:v>
                </c:pt>
                <c:pt idx="79">
                  <c:v>55</c:v>
                </c:pt>
                <c:pt idx="80">
                  <c:v>52</c:v>
                </c:pt>
                <c:pt idx="81">
                  <c:v>47</c:v>
                </c:pt>
                <c:pt idx="82">
                  <c:v>46.2</c:v>
                </c:pt>
                <c:pt idx="83">
                  <c:v>48.3</c:v>
                </c:pt>
                <c:pt idx="84">
                  <c:v>50.2</c:v>
                </c:pt>
                <c:pt idx="85">
                  <c:v>58.5</c:v>
                </c:pt>
                <c:pt idx="86">
                  <c:v>54</c:v>
                </c:pt>
                <c:pt idx="87">
                  <c:v>39</c:v>
                </c:pt>
                <c:pt idx="88">
                  <c:v>50.8</c:v>
                </c:pt>
                <c:pt idx="89">
                  <c:v>41</c:v>
                </c:pt>
                <c:pt idx="90">
                  <c:v>49</c:v>
                </c:pt>
                <c:pt idx="91">
                  <c:v>59</c:v>
                </c:pt>
                <c:pt idx="92">
                  <c:v>40.799999999999997</c:v>
                </c:pt>
                <c:pt idx="93">
                  <c:v>43.4</c:v>
                </c:pt>
                <c:pt idx="94">
                  <c:v>58.7</c:v>
                </c:pt>
                <c:pt idx="95">
                  <c:v>56.3</c:v>
                </c:pt>
                <c:pt idx="96">
                  <c:v>58.3</c:v>
                </c:pt>
                <c:pt idx="97">
                  <c:v>59</c:v>
                </c:pt>
                <c:pt idx="98">
                  <c:v>63</c:v>
                </c:pt>
                <c:pt idx="99">
                  <c:v>48</c:v>
                </c:pt>
                <c:pt idx="100">
                  <c:v>52</c:v>
                </c:pt>
                <c:pt idx="101">
                  <c:v>67</c:v>
                </c:pt>
                <c:pt idx="102">
                  <c:v>46.7</c:v>
                </c:pt>
                <c:pt idx="103">
                  <c:v>38.4</c:v>
                </c:pt>
                <c:pt idx="105">
                  <c:v>51.452768759018767</c:v>
                </c:pt>
                <c:pt idx="106">
                  <c:v>63.666666666666664</c:v>
                </c:pt>
                <c:pt idx="107">
                  <c:v>52.083333333333336</c:v>
                </c:pt>
                <c:pt idx="108">
                  <c:v>54.777777777777779</c:v>
                </c:pt>
                <c:pt idx="109">
                  <c:v>49.833333333333336</c:v>
                </c:pt>
                <c:pt idx="110">
                  <c:v>58.81818181818182</c:v>
                </c:pt>
                <c:pt idx="111">
                  <c:v>35.5</c:v>
                </c:pt>
                <c:pt idx="112">
                  <c:v>60.142857142857146</c:v>
                </c:pt>
                <c:pt idx="113">
                  <c:v>36.799999999999997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6192"/>
        <c:axId val="45998464"/>
      </c:lineChart>
      <c:catAx>
        <c:axId val="45976192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998464"/>
        <c:crosses val="autoZero"/>
        <c:auto val="1"/>
        <c:lblAlgn val="ctr"/>
        <c:lblOffset val="100"/>
        <c:noMultiLvlLbl val="0"/>
      </c:catAx>
      <c:valAx>
        <c:axId val="45998464"/>
        <c:scaling>
          <c:orientation val="minMax"/>
          <c:max val="9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976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718494624553321"/>
          <c:y val="5.3759926189137601E-3"/>
          <c:w val="0.75389435312653164"/>
          <c:h val="4.2225191168320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Физика  </a:t>
            </a:r>
            <a:r>
              <a:rPr lang="ru-RU" b="1" baseline="0"/>
              <a:t>11 ЕГЭ 2021-2025</a:t>
            </a:r>
            <a:endParaRPr lang="ru-RU" b="1"/>
          </a:p>
        </c:rich>
      </c:tx>
      <c:layout>
        <c:manualLayout>
          <c:xMode val="edge"/>
          <c:yMode val="edge"/>
          <c:x val="2.8224248459982698E-2"/>
          <c:y val="1.242533141934801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4737554257484336E-2"/>
          <c:y val="7.2643722547099915E-2"/>
          <c:w val="0.98487566974035146"/>
          <c:h val="0.57693695921094412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'Физика-11 диаграмма'!$B$5:$B$118</c:f>
              <c:strCache>
                <c:ptCount val="114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19</c:v>
                </c:pt>
                <c:pt idx="4">
                  <c:v>МАОУ Гимназия № 8</c:v>
                </c:pt>
                <c:pt idx="5">
                  <c:v>МАОУ Гимназия № 9</c:v>
                </c:pt>
                <c:pt idx="6">
                  <c:v>МАОУ СШ № 32</c:v>
                </c:pt>
                <c:pt idx="7">
                  <c:v>МАОУ СШ № 12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46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63</c:v>
                </c:pt>
                <c:pt idx="15">
                  <c:v>МАОУ СШ № 8 "Созидание"</c:v>
                </c:pt>
                <c:pt idx="16">
                  <c:v>МАОУ Лицей № 11</c:v>
                </c:pt>
                <c:pt idx="17">
                  <c:v>МАОУ Гимназия № 4</c:v>
                </c:pt>
                <c:pt idx="18">
                  <c:v>МАОУ СШ № 90</c:v>
                </c:pt>
                <c:pt idx="19">
                  <c:v>МАОУ СШ № 135</c:v>
                </c:pt>
                <c:pt idx="20">
                  <c:v>МАОУ СШ № 55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Лицей № 3</c:v>
                </c:pt>
                <c:pt idx="25">
                  <c:v>МАОУ Лицей № 12</c:v>
                </c:pt>
                <c:pt idx="26">
                  <c:v>МБОУ СШ № 64</c:v>
                </c:pt>
                <c:pt idx="27">
                  <c:v>МАОУ Гимназия № 11</c:v>
                </c:pt>
                <c:pt idx="28">
                  <c:v>МБОУ СШ № 94</c:v>
                </c:pt>
                <c:pt idx="29">
                  <c:v>МБОУ СШ № 31</c:v>
                </c:pt>
                <c:pt idx="30">
                  <c:v>МАОУ СШ № 53</c:v>
                </c:pt>
                <c:pt idx="31">
                  <c:v>МАОУ СШ № 65</c:v>
                </c:pt>
                <c:pt idx="32">
                  <c:v>МАОУ Гимназия № 15</c:v>
                </c:pt>
                <c:pt idx="33">
                  <c:v>МАОУ СШ № 148</c:v>
                </c:pt>
                <c:pt idx="34">
                  <c:v>МАОУ СШ № 16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72 </c:v>
                </c:pt>
                <c:pt idx="41">
                  <c:v>МАОУ СШ № 82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МАОУ Школа-интернат № 1</c:v>
                </c:pt>
                <c:pt idx="45">
                  <c:v>МАОУ СШ № 3</c:v>
                </c:pt>
                <c:pt idx="46">
                  <c:v>МБОУ СШ № 95</c:v>
                </c:pt>
                <c:pt idx="47">
                  <c:v>МАОУ "КУГ № 1 - Универс"</c:v>
                </c:pt>
                <c:pt idx="48">
                  <c:v>МБОУ СШ № 99</c:v>
                </c:pt>
                <c:pt idx="49">
                  <c:v>МБОУ Лицей № 8</c:v>
                </c:pt>
                <c:pt idx="50">
                  <c:v>МБОУ СШ № 30</c:v>
                </c:pt>
                <c:pt idx="51">
                  <c:v>МБОУ Гимназия № 3</c:v>
                </c:pt>
                <c:pt idx="52">
                  <c:v>МБОУ СШ № 133</c:v>
                </c:pt>
                <c:pt idx="53">
                  <c:v>МБОУ СШ № 21</c:v>
                </c:pt>
                <c:pt idx="54">
                  <c:v>МБОУ СШ № 36</c:v>
                </c:pt>
                <c:pt idx="55">
                  <c:v>МБОУ Лицей № 10</c:v>
                </c:pt>
                <c:pt idx="56">
                  <c:v>МБОУ СШ № 159</c:v>
                </c:pt>
                <c:pt idx="57">
                  <c:v>МБОУ СШ № 73</c:v>
                </c:pt>
                <c:pt idx="58">
                  <c:v>МБОУ СШ № 84</c:v>
                </c:pt>
                <c:pt idx="59">
                  <c:v>СВЕРДЛОВСКИЙ РАЙОН</c:v>
                </c:pt>
                <c:pt idx="60">
                  <c:v>МАОУ СШ № 17</c:v>
                </c:pt>
                <c:pt idx="61">
                  <c:v>МАОУ СШ № 45</c:v>
                </c:pt>
                <c:pt idx="62">
                  <c:v>МАОУ СШ № 42</c:v>
                </c:pt>
                <c:pt idx="63">
                  <c:v>МАОУ Лицей № 9 "Лидер"</c:v>
                </c:pt>
                <c:pt idx="64">
                  <c:v>МАОУ Гимназия № 14</c:v>
                </c:pt>
                <c:pt idx="65">
                  <c:v>МАОУ СШ № 137</c:v>
                </c:pt>
                <c:pt idx="66">
                  <c:v>МАОУ СШ № 76</c:v>
                </c:pt>
                <c:pt idx="67">
                  <c:v>МАОУ СШ № 93</c:v>
                </c:pt>
                <c:pt idx="68">
                  <c:v>МАОУ СШ № 158 "Грани"</c:v>
                </c:pt>
                <c:pt idx="69">
                  <c:v>МАОУ СШ № 6</c:v>
                </c:pt>
                <c:pt idx="70">
                  <c:v>МБОУ СШ № 62</c:v>
                </c:pt>
                <c:pt idx="71">
                  <c:v>МАОУ СШ № 34</c:v>
                </c:pt>
                <c:pt idx="72">
                  <c:v>МАОУ СШ № 78</c:v>
                </c:pt>
                <c:pt idx="73">
                  <c:v>МАОУ СШ № 23</c:v>
                </c:pt>
                <c:pt idx="74">
                  <c:v>СОВЕТСКИЙ РАЙОН</c:v>
                </c:pt>
                <c:pt idx="75">
                  <c:v>МАОУ СШ № 152</c:v>
                </c:pt>
                <c:pt idx="76">
                  <c:v>МАОУ СШ № 141</c:v>
                </c:pt>
                <c:pt idx="77">
                  <c:v>МАОУ СШ № 147</c:v>
                </c:pt>
                <c:pt idx="78">
                  <c:v>МАОУ СШ № 143</c:v>
                </c:pt>
                <c:pt idx="79">
                  <c:v>МАОУ СШ № 154</c:v>
                </c:pt>
                <c:pt idx="80">
                  <c:v>МАОУ СШ № 145</c:v>
                </c:pt>
                <c:pt idx="81">
                  <c:v>МАОУ СШ № 24</c:v>
                </c:pt>
                <c:pt idx="82">
                  <c:v>МАОУ СШ № 115</c:v>
                </c:pt>
                <c:pt idx="83">
                  <c:v>МАОУ СШ № 5</c:v>
                </c:pt>
                <c:pt idx="84">
                  <c:v>МАОУ СШ № 149</c:v>
                </c:pt>
                <c:pt idx="85">
                  <c:v>МАОУ СШ № 150</c:v>
                </c:pt>
                <c:pt idx="86">
                  <c:v>МАОУ СШ № 144</c:v>
                </c:pt>
                <c:pt idx="87">
                  <c:v>МАОУ СШ № 108</c:v>
                </c:pt>
                <c:pt idx="88">
                  <c:v>МАОУ СШ № 98</c:v>
                </c:pt>
                <c:pt idx="89">
                  <c:v>МАОУ СШ № 151</c:v>
                </c:pt>
                <c:pt idx="90">
                  <c:v>МАОУ СШ № 7</c:v>
                </c:pt>
                <c:pt idx="91">
                  <c:v>МАОУ СШ № 139</c:v>
                </c:pt>
                <c:pt idx="92">
                  <c:v>МАОУ СШ № 156</c:v>
                </c:pt>
                <c:pt idx="93">
                  <c:v>МБОУ СШ № 56</c:v>
                </c:pt>
                <c:pt idx="94">
                  <c:v>МАОУ СШ № 134</c:v>
                </c:pt>
                <c:pt idx="95">
                  <c:v>МАОУ СШ № 18</c:v>
                </c:pt>
                <c:pt idx="96">
                  <c:v>МАОУ СШ № 69</c:v>
                </c:pt>
                <c:pt idx="97">
                  <c:v>МАОУ СШ № 157</c:v>
                </c:pt>
                <c:pt idx="98">
                  <c:v>МАОУ СШ № 1</c:v>
                </c:pt>
                <c:pt idx="99">
                  <c:v>МАОУ СШ № 91</c:v>
                </c:pt>
                <c:pt idx="100">
                  <c:v>МАОУ СШ № 85</c:v>
                </c:pt>
                <c:pt idx="101">
                  <c:v>МАОУ СШ № 129</c:v>
                </c:pt>
                <c:pt idx="102">
                  <c:v>МАОУ СШ № 121</c:v>
                </c:pt>
                <c:pt idx="103">
                  <c:v>МАОУ СШ № 66</c:v>
                </c:pt>
                <c:pt idx="104">
                  <c:v>МБОУ СШ № 2</c:v>
                </c:pt>
                <c:pt idx="105">
                  <c:v>ЦЕНТРАЛЬНЫЙ РАЙОН</c:v>
                </c:pt>
                <c:pt idx="106">
                  <c:v>МБОУ СШ № 10</c:v>
                </c:pt>
                <c:pt idx="107">
                  <c:v>МАОУ СШ "Комплекс Покровский"</c:v>
                </c:pt>
                <c:pt idx="108">
                  <c:v>МАОУ Гимназия № 2</c:v>
                </c:pt>
                <c:pt idx="109">
                  <c:v>МАОУ СШ № 155</c:v>
                </c:pt>
                <c:pt idx="110">
                  <c:v>МБОУ СШ № 4</c:v>
                </c:pt>
                <c:pt idx="111">
                  <c:v>МБОУ Гимназия  № 16</c:v>
                </c:pt>
                <c:pt idx="112">
                  <c:v>МБОУ СШ № 27</c:v>
                </c:pt>
                <c:pt idx="113">
                  <c:v>МБОУ Лицей № 2</c:v>
                </c:pt>
              </c:strCache>
            </c:strRef>
          </c:cat>
          <c:val>
            <c:numRef>
              <c:f>'Физика-11 диаграмма'!$E$5:$E$118</c:f>
              <c:numCache>
                <c:formatCode>0.00</c:formatCode>
                <c:ptCount val="114"/>
                <c:pt idx="0">
                  <c:v>58.66</c:v>
                </c:pt>
                <c:pt idx="1">
                  <c:v>58.66</c:v>
                </c:pt>
                <c:pt idx="2">
                  <c:v>58.66</c:v>
                </c:pt>
                <c:pt idx="3">
                  <c:v>58.66</c:v>
                </c:pt>
                <c:pt idx="4">
                  <c:v>58.66</c:v>
                </c:pt>
                <c:pt idx="5">
                  <c:v>58.66</c:v>
                </c:pt>
                <c:pt idx="6">
                  <c:v>58.66</c:v>
                </c:pt>
                <c:pt idx="7">
                  <c:v>58.66</c:v>
                </c:pt>
                <c:pt idx="8">
                  <c:v>58.66</c:v>
                </c:pt>
                <c:pt idx="9">
                  <c:v>58.66</c:v>
                </c:pt>
                <c:pt idx="10">
                  <c:v>58.66</c:v>
                </c:pt>
                <c:pt idx="11">
                  <c:v>58.66</c:v>
                </c:pt>
                <c:pt idx="12">
                  <c:v>58.66</c:v>
                </c:pt>
                <c:pt idx="13">
                  <c:v>58.66</c:v>
                </c:pt>
                <c:pt idx="14">
                  <c:v>58.66</c:v>
                </c:pt>
                <c:pt idx="15">
                  <c:v>58.66</c:v>
                </c:pt>
                <c:pt idx="16">
                  <c:v>58.66</c:v>
                </c:pt>
                <c:pt idx="17">
                  <c:v>58.66</c:v>
                </c:pt>
                <c:pt idx="18">
                  <c:v>58.66</c:v>
                </c:pt>
                <c:pt idx="19">
                  <c:v>58.66</c:v>
                </c:pt>
                <c:pt idx="20">
                  <c:v>58.66</c:v>
                </c:pt>
                <c:pt idx="21">
                  <c:v>58.66</c:v>
                </c:pt>
                <c:pt idx="22">
                  <c:v>58.66</c:v>
                </c:pt>
                <c:pt idx="23">
                  <c:v>58.66</c:v>
                </c:pt>
                <c:pt idx="24">
                  <c:v>58.66</c:v>
                </c:pt>
                <c:pt idx="25">
                  <c:v>58.66</c:v>
                </c:pt>
                <c:pt idx="26">
                  <c:v>58.66</c:v>
                </c:pt>
                <c:pt idx="27">
                  <c:v>58.66</c:v>
                </c:pt>
                <c:pt idx="28">
                  <c:v>58.66</c:v>
                </c:pt>
                <c:pt idx="29">
                  <c:v>58.66</c:v>
                </c:pt>
                <c:pt idx="30">
                  <c:v>58.66</c:v>
                </c:pt>
                <c:pt idx="31">
                  <c:v>58.66</c:v>
                </c:pt>
                <c:pt idx="32">
                  <c:v>58.66</c:v>
                </c:pt>
                <c:pt idx="33">
                  <c:v>58.66</c:v>
                </c:pt>
                <c:pt idx="34">
                  <c:v>58.66</c:v>
                </c:pt>
                <c:pt idx="35">
                  <c:v>58.66</c:v>
                </c:pt>
                <c:pt idx="36">
                  <c:v>58.66</c:v>
                </c:pt>
                <c:pt idx="37">
                  <c:v>58.66</c:v>
                </c:pt>
                <c:pt idx="38">
                  <c:v>58.66</c:v>
                </c:pt>
                <c:pt idx="39">
                  <c:v>58.66</c:v>
                </c:pt>
                <c:pt idx="40">
                  <c:v>58.66</c:v>
                </c:pt>
                <c:pt idx="41">
                  <c:v>58.66</c:v>
                </c:pt>
                <c:pt idx="42">
                  <c:v>58.66</c:v>
                </c:pt>
                <c:pt idx="43">
                  <c:v>58.66</c:v>
                </c:pt>
                <c:pt idx="44">
                  <c:v>58.66</c:v>
                </c:pt>
                <c:pt idx="45">
                  <c:v>58.66</c:v>
                </c:pt>
                <c:pt idx="46">
                  <c:v>58.66</c:v>
                </c:pt>
                <c:pt idx="47">
                  <c:v>58.66</c:v>
                </c:pt>
                <c:pt idx="48">
                  <c:v>58.66</c:v>
                </c:pt>
                <c:pt idx="49">
                  <c:v>58.66</c:v>
                </c:pt>
                <c:pt idx="50">
                  <c:v>58.66</c:v>
                </c:pt>
                <c:pt idx="51">
                  <c:v>58.66</c:v>
                </c:pt>
                <c:pt idx="52">
                  <c:v>58.66</c:v>
                </c:pt>
                <c:pt idx="53">
                  <c:v>58.66</c:v>
                </c:pt>
                <c:pt idx="54">
                  <c:v>58.66</c:v>
                </c:pt>
                <c:pt idx="55">
                  <c:v>58.66</c:v>
                </c:pt>
                <c:pt idx="56">
                  <c:v>58.66</c:v>
                </c:pt>
                <c:pt idx="57">
                  <c:v>58.66</c:v>
                </c:pt>
                <c:pt idx="58">
                  <c:v>58.66</c:v>
                </c:pt>
                <c:pt idx="59">
                  <c:v>58.66</c:v>
                </c:pt>
                <c:pt idx="60">
                  <c:v>58.66</c:v>
                </c:pt>
                <c:pt idx="61">
                  <c:v>58.66</c:v>
                </c:pt>
                <c:pt idx="62">
                  <c:v>58.66</c:v>
                </c:pt>
                <c:pt idx="63">
                  <c:v>58.66</c:v>
                </c:pt>
                <c:pt idx="64">
                  <c:v>58.66</c:v>
                </c:pt>
                <c:pt idx="65">
                  <c:v>58.66</c:v>
                </c:pt>
                <c:pt idx="66">
                  <c:v>58.66</c:v>
                </c:pt>
                <c:pt idx="67">
                  <c:v>58.66</c:v>
                </c:pt>
                <c:pt idx="68">
                  <c:v>58.66</c:v>
                </c:pt>
                <c:pt idx="69">
                  <c:v>58.66</c:v>
                </c:pt>
                <c:pt idx="70">
                  <c:v>58.66</c:v>
                </c:pt>
                <c:pt idx="71">
                  <c:v>58.66</c:v>
                </c:pt>
                <c:pt idx="72">
                  <c:v>58.66</c:v>
                </c:pt>
                <c:pt idx="73">
                  <c:v>58.66</c:v>
                </c:pt>
                <c:pt idx="74">
                  <c:v>58.66</c:v>
                </c:pt>
                <c:pt idx="75">
                  <c:v>58.66</c:v>
                </c:pt>
                <c:pt idx="76">
                  <c:v>58.66</c:v>
                </c:pt>
                <c:pt idx="77">
                  <c:v>58.66</c:v>
                </c:pt>
                <c:pt idx="78">
                  <c:v>58.66</c:v>
                </c:pt>
                <c:pt idx="79">
                  <c:v>58.66</c:v>
                </c:pt>
                <c:pt idx="80">
                  <c:v>58.66</c:v>
                </c:pt>
                <c:pt idx="81">
                  <c:v>58.66</c:v>
                </c:pt>
                <c:pt idx="82">
                  <c:v>58.66</c:v>
                </c:pt>
                <c:pt idx="83">
                  <c:v>58.66</c:v>
                </c:pt>
                <c:pt idx="84">
                  <c:v>58.66</c:v>
                </c:pt>
                <c:pt idx="85">
                  <c:v>58.66</c:v>
                </c:pt>
                <c:pt idx="86">
                  <c:v>58.66</c:v>
                </c:pt>
                <c:pt idx="87">
                  <c:v>58.66</c:v>
                </c:pt>
                <c:pt idx="88">
                  <c:v>58.66</c:v>
                </c:pt>
                <c:pt idx="89">
                  <c:v>58.66</c:v>
                </c:pt>
                <c:pt idx="90">
                  <c:v>58.66</c:v>
                </c:pt>
                <c:pt idx="91">
                  <c:v>58.66</c:v>
                </c:pt>
                <c:pt idx="92">
                  <c:v>58.66</c:v>
                </c:pt>
                <c:pt idx="93">
                  <c:v>58.66</c:v>
                </c:pt>
                <c:pt idx="94">
                  <c:v>58.66</c:v>
                </c:pt>
                <c:pt idx="95">
                  <c:v>58.66</c:v>
                </c:pt>
                <c:pt idx="96">
                  <c:v>58.66</c:v>
                </c:pt>
                <c:pt idx="97">
                  <c:v>58.66</c:v>
                </c:pt>
                <c:pt idx="98">
                  <c:v>58.66</c:v>
                </c:pt>
                <c:pt idx="99">
                  <c:v>58.66</c:v>
                </c:pt>
                <c:pt idx="100">
                  <c:v>58.66</c:v>
                </c:pt>
                <c:pt idx="101">
                  <c:v>58.66</c:v>
                </c:pt>
                <c:pt idx="102">
                  <c:v>58.66</c:v>
                </c:pt>
                <c:pt idx="103">
                  <c:v>58.66</c:v>
                </c:pt>
                <c:pt idx="104">
                  <c:v>58.66</c:v>
                </c:pt>
                <c:pt idx="105">
                  <c:v>58.66</c:v>
                </c:pt>
                <c:pt idx="106">
                  <c:v>58.66</c:v>
                </c:pt>
                <c:pt idx="107">
                  <c:v>58.66</c:v>
                </c:pt>
                <c:pt idx="108">
                  <c:v>58.66</c:v>
                </c:pt>
                <c:pt idx="109">
                  <c:v>58.66</c:v>
                </c:pt>
                <c:pt idx="110">
                  <c:v>58.66</c:v>
                </c:pt>
                <c:pt idx="111">
                  <c:v>58.66</c:v>
                </c:pt>
                <c:pt idx="112">
                  <c:v>58.66</c:v>
                </c:pt>
                <c:pt idx="113">
                  <c:v>58.66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'Физика-11 диаграмма'!$B$5:$B$118</c:f>
              <c:strCache>
                <c:ptCount val="114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19</c:v>
                </c:pt>
                <c:pt idx="4">
                  <c:v>МАОУ Гимназия № 8</c:v>
                </c:pt>
                <c:pt idx="5">
                  <c:v>МАОУ Гимназия № 9</c:v>
                </c:pt>
                <c:pt idx="6">
                  <c:v>МАОУ СШ № 32</c:v>
                </c:pt>
                <c:pt idx="7">
                  <c:v>МАОУ СШ № 12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46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63</c:v>
                </c:pt>
                <c:pt idx="15">
                  <c:v>МАОУ СШ № 8 "Созидание"</c:v>
                </c:pt>
                <c:pt idx="16">
                  <c:v>МАОУ Лицей № 11</c:v>
                </c:pt>
                <c:pt idx="17">
                  <c:v>МАОУ Гимназия № 4</c:v>
                </c:pt>
                <c:pt idx="18">
                  <c:v>МАОУ СШ № 90</c:v>
                </c:pt>
                <c:pt idx="19">
                  <c:v>МАОУ СШ № 135</c:v>
                </c:pt>
                <c:pt idx="20">
                  <c:v>МАОУ СШ № 55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Лицей № 3</c:v>
                </c:pt>
                <c:pt idx="25">
                  <c:v>МАОУ Лицей № 12</c:v>
                </c:pt>
                <c:pt idx="26">
                  <c:v>МБОУ СШ № 64</c:v>
                </c:pt>
                <c:pt idx="27">
                  <c:v>МАОУ Гимназия № 11</c:v>
                </c:pt>
                <c:pt idx="28">
                  <c:v>МБОУ СШ № 94</c:v>
                </c:pt>
                <c:pt idx="29">
                  <c:v>МБОУ СШ № 31</c:v>
                </c:pt>
                <c:pt idx="30">
                  <c:v>МАОУ СШ № 53</c:v>
                </c:pt>
                <c:pt idx="31">
                  <c:v>МАОУ СШ № 65</c:v>
                </c:pt>
                <c:pt idx="32">
                  <c:v>МАОУ Гимназия № 15</c:v>
                </c:pt>
                <c:pt idx="33">
                  <c:v>МАОУ СШ № 148</c:v>
                </c:pt>
                <c:pt idx="34">
                  <c:v>МАОУ СШ № 16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72 </c:v>
                </c:pt>
                <c:pt idx="41">
                  <c:v>МАОУ СШ № 82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МАОУ Школа-интернат № 1</c:v>
                </c:pt>
                <c:pt idx="45">
                  <c:v>МАОУ СШ № 3</c:v>
                </c:pt>
                <c:pt idx="46">
                  <c:v>МБОУ СШ № 95</c:v>
                </c:pt>
                <c:pt idx="47">
                  <c:v>МАОУ "КУГ № 1 - Универс"</c:v>
                </c:pt>
                <c:pt idx="48">
                  <c:v>МБОУ СШ № 99</c:v>
                </c:pt>
                <c:pt idx="49">
                  <c:v>МБОУ Лицей № 8</c:v>
                </c:pt>
                <c:pt idx="50">
                  <c:v>МБОУ СШ № 30</c:v>
                </c:pt>
                <c:pt idx="51">
                  <c:v>МБОУ Гимназия № 3</c:v>
                </c:pt>
                <c:pt idx="52">
                  <c:v>МБОУ СШ № 133</c:v>
                </c:pt>
                <c:pt idx="53">
                  <c:v>МБОУ СШ № 21</c:v>
                </c:pt>
                <c:pt idx="54">
                  <c:v>МБОУ СШ № 36</c:v>
                </c:pt>
                <c:pt idx="55">
                  <c:v>МБОУ Лицей № 10</c:v>
                </c:pt>
                <c:pt idx="56">
                  <c:v>МБОУ СШ № 159</c:v>
                </c:pt>
                <c:pt idx="57">
                  <c:v>МБОУ СШ № 73</c:v>
                </c:pt>
                <c:pt idx="58">
                  <c:v>МБОУ СШ № 84</c:v>
                </c:pt>
                <c:pt idx="59">
                  <c:v>СВЕРДЛОВСКИЙ РАЙОН</c:v>
                </c:pt>
                <c:pt idx="60">
                  <c:v>МАОУ СШ № 17</c:v>
                </c:pt>
                <c:pt idx="61">
                  <c:v>МАОУ СШ № 45</c:v>
                </c:pt>
                <c:pt idx="62">
                  <c:v>МАОУ СШ № 42</c:v>
                </c:pt>
                <c:pt idx="63">
                  <c:v>МАОУ Лицей № 9 "Лидер"</c:v>
                </c:pt>
                <c:pt idx="64">
                  <c:v>МАОУ Гимназия № 14</c:v>
                </c:pt>
                <c:pt idx="65">
                  <c:v>МАОУ СШ № 137</c:v>
                </c:pt>
                <c:pt idx="66">
                  <c:v>МАОУ СШ № 76</c:v>
                </c:pt>
                <c:pt idx="67">
                  <c:v>МАОУ СШ № 93</c:v>
                </c:pt>
                <c:pt idx="68">
                  <c:v>МАОУ СШ № 158 "Грани"</c:v>
                </c:pt>
                <c:pt idx="69">
                  <c:v>МАОУ СШ № 6</c:v>
                </c:pt>
                <c:pt idx="70">
                  <c:v>МБОУ СШ № 62</c:v>
                </c:pt>
                <c:pt idx="71">
                  <c:v>МАОУ СШ № 34</c:v>
                </c:pt>
                <c:pt idx="72">
                  <c:v>МАОУ СШ № 78</c:v>
                </c:pt>
                <c:pt idx="73">
                  <c:v>МАОУ СШ № 23</c:v>
                </c:pt>
                <c:pt idx="74">
                  <c:v>СОВЕТСКИЙ РАЙОН</c:v>
                </c:pt>
                <c:pt idx="75">
                  <c:v>МАОУ СШ № 152</c:v>
                </c:pt>
                <c:pt idx="76">
                  <c:v>МАОУ СШ № 141</c:v>
                </c:pt>
                <c:pt idx="77">
                  <c:v>МАОУ СШ № 147</c:v>
                </c:pt>
                <c:pt idx="78">
                  <c:v>МАОУ СШ № 143</c:v>
                </c:pt>
                <c:pt idx="79">
                  <c:v>МАОУ СШ № 154</c:v>
                </c:pt>
                <c:pt idx="80">
                  <c:v>МАОУ СШ № 145</c:v>
                </c:pt>
                <c:pt idx="81">
                  <c:v>МАОУ СШ № 24</c:v>
                </c:pt>
                <c:pt idx="82">
                  <c:v>МАОУ СШ № 115</c:v>
                </c:pt>
                <c:pt idx="83">
                  <c:v>МАОУ СШ № 5</c:v>
                </c:pt>
                <c:pt idx="84">
                  <c:v>МАОУ СШ № 149</c:v>
                </c:pt>
                <c:pt idx="85">
                  <c:v>МАОУ СШ № 150</c:v>
                </c:pt>
                <c:pt idx="86">
                  <c:v>МАОУ СШ № 144</c:v>
                </c:pt>
                <c:pt idx="87">
                  <c:v>МАОУ СШ № 108</c:v>
                </c:pt>
                <c:pt idx="88">
                  <c:v>МАОУ СШ № 98</c:v>
                </c:pt>
                <c:pt idx="89">
                  <c:v>МАОУ СШ № 151</c:v>
                </c:pt>
                <c:pt idx="90">
                  <c:v>МАОУ СШ № 7</c:v>
                </c:pt>
                <c:pt idx="91">
                  <c:v>МАОУ СШ № 139</c:v>
                </c:pt>
                <c:pt idx="92">
                  <c:v>МАОУ СШ № 156</c:v>
                </c:pt>
                <c:pt idx="93">
                  <c:v>МБОУ СШ № 56</c:v>
                </c:pt>
                <c:pt idx="94">
                  <c:v>МАОУ СШ № 134</c:v>
                </c:pt>
                <c:pt idx="95">
                  <c:v>МАОУ СШ № 18</c:v>
                </c:pt>
                <c:pt idx="96">
                  <c:v>МАОУ СШ № 69</c:v>
                </c:pt>
                <c:pt idx="97">
                  <c:v>МАОУ СШ № 157</c:v>
                </c:pt>
                <c:pt idx="98">
                  <c:v>МАОУ СШ № 1</c:v>
                </c:pt>
                <c:pt idx="99">
                  <c:v>МАОУ СШ № 91</c:v>
                </c:pt>
                <c:pt idx="100">
                  <c:v>МАОУ СШ № 85</c:v>
                </c:pt>
                <c:pt idx="101">
                  <c:v>МАОУ СШ № 129</c:v>
                </c:pt>
                <c:pt idx="102">
                  <c:v>МАОУ СШ № 121</c:v>
                </c:pt>
                <c:pt idx="103">
                  <c:v>МАОУ СШ № 66</c:v>
                </c:pt>
                <c:pt idx="104">
                  <c:v>МБОУ СШ № 2</c:v>
                </c:pt>
                <c:pt idx="105">
                  <c:v>ЦЕНТРАЛЬНЫЙ РАЙОН</c:v>
                </c:pt>
                <c:pt idx="106">
                  <c:v>МБОУ СШ № 10</c:v>
                </c:pt>
                <c:pt idx="107">
                  <c:v>МАОУ СШ "Комплекс Покровский"</c:v>
                </c:pt>
                <c:pt idx="108">
                  <c:v>МАОУ Гимназия № 2</c:v>
                </c:pt>
                <c:pt idx="109">
                  <c:v>МАОУ СШ № 155</c:v>
                </c:pt>
                <c:pt idx="110">
                  <c:v>МБОУ СШ № 4</c:v>
                </c:pt>
                <c:pt idx="111">
                  <c:v>МБОУ Гимназия  № 16</c:v>
                </c:pt>
                <c:pt idx="112">
                  <c:v>МБОУ СШ № 27</c:v>
                </c:pt>
                <c:pt idx="113">
                  <c:v>МБОУ Лицей № 2</c:v>
                </c:pt>
              </c:strCache>
            </c:strRef>
          </c:cat>
          <c:val>
            <c:numRef>
              <c:f>'Физика-11 диаграмма'!$D$5:$D$118</c:f>
              <c:numCache>
                <c:formatCode>0.00</c:formatCode>
                <c:ptCount val="114"/>
                <c:pt idx="0">
                  <c:v>58.737499999999997</c:v>
                </c:pt>
                <c:pt idx="1">
                  <c:v>68.2</c:v>
                </c:pt>
                <c:pt idx="2">
                  <c:v>67</c:v>
                </c:pt>
                <c:pt idx="3">
                  <c:v>63</c:v>
                </c:pt>
                <c:pt idx="4">
                  <c:v>60.2</c:v>
                </c:pt>
                <c:pt idx="5">
                  <c:v>58</c:v>
                </c:pt>
                <c:pt idx="6">
                  <c:v>58</c:v>
                </c:pt>
                <c:pt idx="7">
                  <c:v>51.3</c:v>
                </c:pt>
                <c:pt idx="8">
                  <c:v>44.2</c:v>
                </c:pt>
                <c:pt idx="9">
                  <c:v>57.788888888888891</c:v>
                </c:pt>
                <c:pt idx="10">
                  <c:v>67.8</c:v>
                </c:pt>
                <c:pt idx="11">
                  <c:v>66.5</c:v>
                </c:pt>
                <c:pt idx="12">
                  <c:v>64</c:v>
                </c:pt>
                <c:pt idx="13">
                  <c:v>62</c:v>
                </c:pt>
                <c:pt idx="14">
                  <c:v>61.5</c:v>
                </c:pt>
                <c:pt idx="15">
                  <c:v>58</c:v>
                </c:pt>
                <c:pt idx="16">
                  <c:v>50.5</c:v>
                </c:pt>
                <c:pt idx="17">
                  <c:v>47.3</c:v>
                </c:pt>
                <c:pt idx="18">
                  <c:v>42.5</c:v>
                </c:pt>
                <c:pt idx="22">
                  <c:v>53.992307692307698</c:v>
                </c:pt>
                <c:pt idx="23">
                  <c:v>65</c:v>
                </c:pt>
                <c:pt idx="24">
                  <c:v>59.5</c:v>
                </c:pt>
                <c:pt idx="25">
                  <c:v>58.7</c:v>
                </c:pt>
                <c:pt idx="26">
                  <c:v>57.8</c:v>
                </c:pt>
                <c:pt idx="27">
                  <c:v>57.5</c:v>
                </c:pt>
                <c:pt idx="28">
                  <c:v>56.8</c:v>
                </c:pt>
                <c:pt idx="29">
                  <c:v>54</c:v>
                </c:pt>
                <c:pt idx="30">
                  <c:v>53.4</c:v>
                </c:pt>
                <c:pt idx="31">
                  <c:v>53</c:v>
                </c:pt>
                <c:pt idx="32">
                  <c:v>52</c:v>
                </c:pt>
                <c:pt idx="33">
                  <c:v>47.2</c:v>
                </c:pt>
                <c:pt idx="34">
                  <c:v>44</c:v>
                </c:pt>
                <c:pt idx="35">
                  <c:v>43</c:v>
                </c:pt>
                <c:pt idx="39">
                  <c:v>58.655555555555537</c:v>
                </c:pt>
                <c:pt idx="40">
                  <c:v>78.3</c:v>
                </c:pt>
                <c:pt idx="41">
                  <c:v>69.7</c:v>
                </c:pt>
                <c:pt idx="42">
                  <c:v>68.5</c:v>
                </c:pt>
                <c:pt idx="43">
                  <c:v>68.2</c:v>
                </c:pt>
                <c:pt idx="44">
                  <c:v>68</c:v>
                </c:pt>
                <c:pt idx="45">
                  <c:v>67.2</c:v>
                </c:pt>
                <c:pt idx="46">
                  <c:v>67</c:v>
                </c:pt>
                <c:pt idx="47">
                  <c:v>65.900000000000006</c:v>
                </c:pt>
                <c:pt idx="48">
                  <c:v>59.9</c:v>
                </c:pt>
                <c:pt idx="49">
                  <c:v>57.8</c:v>
                </c:pt>
                <c:pt idx="50">
                  <c:v>56</c:v>
                </c:pt>
                <c:pt idx="51">
                  <c:v>52.4</c:v>
                </c:pt>
                <c:pt idx="52">
                  <c:v>51.4</c:v>
                </c:pt>
                <c:pt idx="53">
                  <c:v>51</c:v>
                </c:pt>
                <c:pt idx="54">
                  <c:v>50.5</c:v>
                </c:pt>
                <c:pt idx="55">
                  <c:v>44.8</c:v>
                </c:pt>
                <c:pt idx="56">
                  <c:v>42.7</c:v>
                </c:pt>
                <c:pt idx="57">
                  <c:v>36.5</c:v>
                </c:pt>
                <c:pt idx="59">
                  <c:v>59.57692307692308</c:v>
                </c:pt>
                <c:pt idx="60">
                  <c:v>85</c:v>
                </c:pt>
                <c:pt idx="61">
                  <c:v>75</c:v>
                </c:pt>
                <c:pt idx="62">
                  <c:v>70</c:v>
                </c:pt>
                <c:pt idx="63">
                  <c:v>65</c:v>
                </c:pt>
                <c:pt idx="64">
                  <c:v>62</c:v>
                </c:pt>
                <c:pt idx="65">
                  <c:v>61.5</c:v>
                </c:pt>
                <c:pt idx="66">
                  <c:v>55.1</c:v>
                </c:pt>
                <c:pt idx="67">
                  <c:v>53.6</c:v>
                </c:pt>
                <c:pt idx="68">
                  <c:v>52</c:v>
                </c:pt>
                <c:pt idx="69">
                  <c:v>51.8</c:v>
                </c:pt>
                <c:pt idx="70">
                  <c:v>51.3</c:v>
                </c:pt>
                <c:pt idx="71">
                  <c:v>46.2</c:v>
                </c:pt>
                <c:pt idx="72">
                  <c:v>46</c:v>
                </c:pt>
                <c:pt idx="74">
                  <c:v>56.453928571428555</c:v>
                </c:pt>
                <c:pt idx="75">
                  <c:v>69.8</c:v>
                </c:pt>
                <c:pt idx="76">
                  <c:v>68</c:v>
                </c:pt>
                <c:pt idx="77">
                  <c:v>67.3</c:v>
                </c:pt>
                <c:pt idx="78">
                  <c:v>64.7</c:v>
                </c:pt>
                <c:pt idx="79">
                  <c:v>64.2</c:v>
                </c:pt>
                <c:pt idx="80">
                  <c:v>63</c:v>
                </c:pt>
                <c:pt idx="81">
                  <c:v>63</c:v>
                </c:pt>
                <c:pt idx="82">
                  <c:v>62</c:v>
                </c:pt>
                <c:pt idx="83">
                  <c:v>61</c:v>
                </c:pt>
                <c:pt idx="84">
                  <c:v>59</c:v>
                </c:pt>
                <c:pt idx="85">
                  <c:v>58.5</c:v>
                </c:pt>
                <c:pt idx="86">
                  <c:v>58.4</c:v>
                </c:pt>
                <c:pt idx="87">
                  <c:v>58.3</c:v>
                </c:pt>
                <c:pt idx="88">
                  <c:v>58.3</c:v>
                </c:pt>
                <c:pt idx="89">
                  <c:v>57.9</c:v>
                </c:pt>
                <c:pt idx="90">
                  <c:v>56.69</c:v>
                </c:pt>
                <c:pt idx="91">
                  <c:v>55.1</c:v>
                </c:pt>
                <c:pt idx="92">
                  <c:v>55</c:v>
                </c:pt>
                <c:pt idx="93">
                  <c:v>52.5</c:v>
                </c:pt>
                <c:pt idx="94">
                  <c:v>51</c:v>
                </c:pt>
                <c:pt idx="95">
                  <c:v>51</c:v>
                </c:pt>
                <c:pt idx="96">
                  <c:v>50.8</c:v>
                </c:pt>
                <c:pt idx="97">
                  <c:v>49.12</c:v>
                </c:pt>
                <c:pt idx="98">
                  <c:v>48</c:v>
                </c:pt>
                <c:pt idx="99">
                  <c:v>48</c:v>
                </c:pt>
                <c:pt idx="100">
                  <c:v>45.6</c:v>
                </c:pt>
                <c:pt idx="101">
                  <c:v>42.5</c:v>
                </c:pt>
                <c:pt idx="102">
                  <c:v>42</c:v>
                </c:pt>
                <c:pt idx="105">
                  <c:v>55.949999999999996</c:v>
                </c:pt>
                <c:pt idx="106">
                  <c:v>69.400000000000006</c:v>
                </c:pt>
                <c:pt idx="107">
                  <c:v>57.8</c:v>
                </c:pt>
                <c:pt idx="108">
                  <c:v>54.5</c:v>
                </c:pt>
                <c:pt idx="109">
                  <c:v>54.1</c:v>
                </c:pt>
                <c:pt idx="110">
                  <c:v>53.3</c:v>
                </c:pt>
                <c:pt idx="111">
                  <c:v>53</c:v>
                </c:pt>
                <c:pt idx="112">
                  <c:v>53</c:v>
                </c:pt>
                <c:pt idx="113">
                  <c:v>52.5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'Физика-11 диаграмма'!$B$5:$B$118</c:f>
              <c:strCache>
                <c:ptCount val="114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19</c:v>
                </c:pt>
                <c:pt idx="4">
                  <c:v>МАОУ Гимназия № 8</c:v>
                </c:pt>
                <c:pt idx="5">
                  <c:v>МАОУ Гимназия № 9</c:v>
                </c:pt>
                <c:pt idx="6">
                  <c:v>МАОУ СШ № 32</c:v>
                </c:pt>
                <c:pt idx="7">
                  <c:v>МАОУ СШ № 12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46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63</c:v>
                </c:pt>
                <c:pt idx="15">
                  <c:v>МАОУ СШ № 8 "Созидание"</c:v>
                </c:pt>
                <c:pt idx="16">
                  <c:v>МАОУ Лицей № 11</c:v>
                </c:pt>
                <c:pt idx="17">
                  <c:v>МАОУ Гимназия № 4</c:v>
                </c:pt>
                <c:pt idx="18">
                  <c:v>МАОУ СШ № 90</c:v>
                </c:pt>
                <c:pt idx="19">
                  <c:v>МАОУ СШ № 135</c:v>
                </c:pt>
                <c:pt idx="20">
                  <c:v>МАОУ СШ № 55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Лицей № 3</c:v>
                </c:pt>
                <c:pt idx="25">
                  <c:v>МАОУ Лицей № 12</c:v>
                </c:pt>
                <c:pt idx="26">
                  <c:v>МБОУ СШ № 64</c:v>
                </c:pt>
                <c:pt idx="27">
                  <c:v>МАОУ Гимназия № 11</c:v>
                </c:pt>
                <c:pt idx="28">
                  <c:v>МБОУ СШ № 94</c:v>
                </c:pt>
                <c:pt idx="29">
                  <c:v>МБОУ СШ № 31</c:v>
                </c:pt>
                <c:pt idx="30">
                  <c:v>МАОУ СШ № 53</c:v>
                </c:pt>
                <c:pt idx="31">
                  <c:v>МАОУ СШ № 65</c:v>
                </c:pt>
                <c:pt idx="32">
                  <c:v>МАОУ Гимназия № 15</c:v>
                </c:pt>
                <c:pt idx="33">
                  <c:v>МАОУ СШ № 148</c:v>
                </c:pt>
                <c:pt idx="34">
                  <c:v>МАОУ СШ № 16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72 </c:v>
                </c:pt>
                <c:pt idx="41">
                  <c:v>МАОУ СШ № 82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МАОУ Школа-интернат № 1</c:v>
                </c:pt>
                <c:pt idx="45">
                  <c:v>МАОУ СШ № 3</c:v>
                </c:pt>
                <c:pt idx="46">
                  <c:v>МБОУ СШ № 95</c:v>
                </c:pt>
                <c:pt idx="47">
                  <c:v>МАОУ "КУГ № 1 - Универс"</c:v>
                </c:pt>
                <c:pt idx="48">
                  <c:v>МБОУ СШ № 99</c:v>
                </c:pt>
                <c:pt idx="49">
                  <c:v>МБОУ Лицей № 8</c:v>
                </c:pt>
                <c:pt idx="50">
                  <c:v>МБОУ СШ № 30</c:v>
                </c:pt>
                <c:pt idx="51">
                  <c:v>МБОУ Гимназия № 3</c:v>
                </c:pt>
                <c:pt idx="52">
                  <c:v>МБОУ СШ № 133</c:v>
                </c:pt>
                <c:pt idx="53">
                  <c:v>МБОУ СШ № 21</c:v>
                </c:pt>
                <c:pt idx="54">
                  <c:v>МБОУ СШ № 36</c:v>
                </c:pt>
                <c:pt idx="55">
                  <c:v>МБОУ Лицей № 10</c:v>
                </c:pt>
                <c:pt idx="56">
                  <c:v>МБОУ СШ № 159</c:v>
                </c:pt>
                <c:pt idx="57">
                  <c:v>МБОУ СШ № 73</c:v>
                </c:pt>
                <c:pt idx="58">
                  <c:v>МБОУ СШ № 84</c:v>
                </c:pt>
                <c:pt idx="59">
                  <c:v>СВЕРДЛОВСКИЙ РАЙОН</c:v>
                </c:pt>
                <c:pt idx="60">
                  <c:v>МАОУ СШ № 17</c:v>
                </c:pt>
                <c:pt idx="61">
                  <c:v>МАОУ СШ № 45</c:v>
                </c:pt>
                <c:pt idx="62">
                  <c:v>МАОУ СШ № 42</c:v>
                </c:pt>
                <c:pt idx="63">
                  <c:v>МАОУ Лицей № 9 "Лидер"</c:v>
                </c:pt>
                <c:pt idx="64">
                  <c:v>МАОУ Гимназия № 14</c:v>
                </c:pt>
                <c:pt idx="65">
                  <c:v>МАОУ СШ № 137</c:v>
                </c:pt>
                <c:pt idx="66">
                  <c:v>МАОУ СШ № 76</c:v>
                </c:pt>
                <c:pt idx="67">
                  <c:v>МАОУ СШ № 93</c:v>
                </c:pt>
                <c:pt idx="68">
                  <c:v>МАОУ СШ № 158 "Грани"</c:v>
                </c:pt>
                <c:pt idx="69">
                  <c:v>МАОУ СШ № 6</c:v>
                </c:pt>
                <c:pt idx="70">
                  <c:v>МБОУ СШ № 62</c:v>
                </c:pt>
                <c:pt idx="71">
                  <c:v>МАОУ СШ № 34</c:v>
                </c:pt>
                <c:pt idx="72">
                  <c:v>МАОУ СШ № 78</c:v>
                </c:pt>
                <c:pt idx="73">
                  <c:v>МАОУ СШ № 23</c:v>
                </c:pt>
                <c:pt idx="74">
                  <c:v>СОВЕТСКИЙ РАЙОН</c:v>
                </c:pt>
                <c:pt idx="75">
                  <c:v>МАОУ СШ № 152</c:v>
                </c:pt>
                <c:pt idx="76">
                  <c:v>МАОУ СШ № 141</c:v>
                </c:pt>
                <c:pt idx="77">
                  <c:v>МАОУ СШ № 147</c:v>
                </c:pt>
                <c:pt idx="78">
                  <c:v>МАОУ СШ № 143</c:v>
                </c:pt>
                <c:pt idx="79">
                  <c:v>МАОУ СШ № 154</c:v>
                </c:pt>
                <c:pt idx="80">
                  <c:v>МАОУ СШ № 145</c:v>
                </c:pt>
                <c:pt idx="81">
                  <c:v>МАОУ СШ № 24</c:v>
                </c:pt>
                <c:pt idx="82">
                  <c:v>МАОУ СШ № 115</c:v>
                </c:pt>
                <c:pt idx="83">
                  <c:v>МАОУ СШ № 5</c:v>
                </c:pt>
                <c:pt idx="84">
                  <c:v>МАОУ СШ № 149</c:v>
                </c:pt>
                <c:pt idx="85">
                  <c:v>МАОУ СШ № 150</c:v>
                </c:pt>
                <c:pt idx="86">
                  <c:v>МАОУ СШ № 144</c:v>
                </c:pt>
                <c:pt idx="87">
                  <c:v>МАОУ СШ № 108</c:v>
                </c:pt>
                <c:pt idx="88">
                  <c:v>МАОУ СШ № 98</c:v>
                </c:pt>
                <c:pt idx="89">
                  <c:v>МАОУ СШ № 151</c:v>
                </c:pt>
                <c:pt idx="90">
                  <c:v>МАОУ СШ № 7</c:v>
                </c:pt>
                <c:pt idx="91">
                  <c:v>МАОУ СШ № 139</c:v>
                </c:pt>
                <c:pt idx="92">
                  <c:v>МАОУ СШ № 156</c:v>
                </c:pt>
                <c:pt idx="93">
                  <c:v>МБОУ СШ № 56</c:v>
                </c:pt>
                <c:pt idx="94">
                  <c:v>МАОУ СШ № 134</c:v>
                </c:pt>
                <c:pt idx="95">
                  <c:v>МАОУ СШ № 18</c:v>
                </c:pt>
                <c:pt idx="96">
                  <c:v>МАОУ СШ № 69</c:v>
                </c:pt>
                <c:pt idx="97">
                  <c:v>МАОУ СШ № 157</c:v>
                </c:pt>
                <c:pt idx="98">
                  <c:v>МАОУ СШ № 1</c:v>
                </c:pt>
                <c:pt idx="99">
                  <c:v>МАОУ СШ № 91</c:v>
                </c:pt>
                <c:pt idx="100">
                  <c:v>МАОУ СШ № 85</c:v>
                </c:pt>
                <c:pt idx="101">
                  <c:v>МАОУ СШ № 129</c:v>
                </c:pt>
                <c:pt idx="102">
                  <c:v>МАОУ СШ № 121</c:v>
                </c:pt>
                <c:pt idx="103">
                  <c:v>МАОУ СШ № 66</c:v>
                </c:pt>
                <c:pt idx="104">
                  <c:v>МБОУ СШ № 2</c:v>
                </c:pt>
                <c:pt idx="105">
                  <c:v>ЦЕНТРАЛЬНЫЙ РАЙОН</c:v>
                </c:pt>
                <c:pt idx="106">
                  <c:v>МБОУ СШ № 10</c:v>
                </c:pt>
                <c:pt idx="107">
                  <c:v>МАОУ СШ "Комплекс Покровский"</c:v>
                </c:pt>
                <c:pt idx="108">
                  <c:v>МАОУ Гимназия № 2</c:v>
                </c:pt>
                <c:pt idx="109">
                  <c:v>МАОУ СШ № 155</c:v>
                </c:pt>
                <c:pt idx="110">
                  <c:v>МБОУ СШ № 4</c:v>
                </c:pt>
                <c:pt idx="111">
                  <c:v>МБОУ Гимназия  № 16</c:v>
                </c:pt>
                <c:pt idx="112">
                  <c:v>МБОУ СШ № 27</c:v>
                </c:pt>
                <c:pt idx="113">
                  <c:v>МБОУ Лицей № 2</c:v>
                </c:pt>
              </c:strCache>
            </c:strRef>
          </c:cat>
          <c:val>
            <c:numRef>
              <c:f>'Физика-11 диаграмма'!$I$5:$I$118</c:f>
              <c:numCache>
                <c:formatCode>0.00</c:formatCode>
                <c:ptCount val="114"/>
                <c:pt idx="0">
                  <c:v>62.96</c:v>
                </c:pt>
                <c:pt idx="1">
                  <c:v>62.96</c:v>
                </c:pt>
                <c:pt idx="2">
                  <c:v>62.96</c:v>
                </c:pt>
                <c:pt idx="3">
                  <c:v>62.96</c:v>
                </c:pt>
                <c:pt idx="4">
                  <c:v>62.96</c:v>
                </c:pt>
                <c:pt idx="5">
                  <c:v>62.96</c:v>
                </c:pt>
                <c:pt idx="6">
                  <c:v>62.96</c:v>
                </c:pt>
                <c:pt idx="7">
                  <c:v>62.96</c:v>
                </c:pt>
                <c:pt idx="8">
                  <c:v>62.96</c:v>
                </c:pt>
                <c:pt idx="9">
                  <c:v>62.96</c:v>
                </c:pt>
                <c:pt idx="10">
                  <c:v>62.96</c:v>
                </c:pt>
                <c:pt idx="11">
                  <c:v>62.96</c:v>
                </c:pt>
                <c:pt idx="12">
                  <c:v>62.96</c:v>
                </c:pt>
                <c:pt idx="13">
                  <c:v>62.96</c:v>
                </c:pt>
                <c:pt idx="14">
                  <c:v>62.96</c:v>
                </c:pt>
                <c:pt idx="15">
                  <c:v>62.96</c:v>
                </c:pt>
                <c:pt idx="16">
                  <c:v>62.96</c:v>
                </c:pt>
                <c:pt idx="17">
                  <c:v>62.96</c:v>
                </c:pt>
                <c:pt idx="18">
                  <c:v>62.96</c:v>
                </c:pt>
                <c:pt idx="19">
                  <c:v>62.96</c:v>
                </c:pt>
                <c:pt idx="20">
                  <c:v>62.96</c:v>
                </c:pt>
                <c:pt idx="21">
                  <c:v>62.96</c:v>
                </c:pt>
                <c:pt idx="22">
                  <c:v>62.96</c:v>
                </c:pt>
                <c:pt idx="23">
                  <c:v>62.96</c:v>
                </c:pt>
                <c:pt idx="24">
                  <c:v>62.96</c:v>
                </c:pt>
                <c:pt idx="25">
                  <c:v>62.96</c:v>
                </c:pt>
                <c:pt idx="26">
                  <c:v>62.96</c:v>
                </c:pt>
                <c:pt idx="27">
                  <c:v>62.96</c:v>
                </c:pt>
                <c:pt idx="28">
                  <c:v>62.96</c:v>
                </c:pt>
                <c:pt idx="29">
                  <c:v>62.96</c:v>
                </c:pt>
                <c:pt idx="30">
                  <c:v>62.96</c:v>
                </c:pt>
                <c:pt idx="31">
                  <c:v>62.96</c:v>
                </c:pt>
                <c:pt idx="32">
                  <c:v>62.96</c:v>
                </c:pt>
                <c:pt idx="33">
                  <c:v>62.96</c:v>
                </c:pt>
                <c:pt idx="34">
                  <c:v>62.96</c:v>
                </c:pt>
                <c:pt idx="35">
                  <c:v>62.96</c:v>
                </c:pt>
                <c:pt idx="36">
                  <c:v>62.96</c:v>
                </c:pt>
                <c:pt idx="37">
                  <c:v>62.96</c:v>
                </c:pt>
                <c:pt idx="38">
                  <c:v>62.96</c:v>
                </c:pt>
                <c:pt idx="39">
                  <c:v>62.96</c:v>
                </c:pt>
                <c:pt idx="40">
                  <c:v>62.96</c:v>
                </c:pt>
                <c:pt idx="41">
                  <c:v>62.96</c:v>
                </c:pt>
                <c:pt idx="42">
                  <c:v>62.96</c:v>
                </c:pt>
                <c:pt idx="43">
                  <c:v>62.96</c:v>
                </c:pt>
                <c:pt idx="44">
                  <c:v>62.96</c:v>
                </c:pt>
                <c:pt idx="45">
                  <c:v>62.96</c:v>
                </c:pt>
                <c:pt idx="46">
                  <c:v>62.96</c:v>
                </c:pt>
                <c:pt idx="47">
                  <c:v>62.96</c:v>
                </c:pt>
                <c:pt idx="48">
                  <c:v>62.96</c:v>
                </c:pt>
                <c:pt idx="49">
                  <c:v>62.96</c:v>
                </c:pt>
                <c:pt idx="50">
                  <c:v>62.96</c:v>
                </c:pt>
                <c:pt idx="51">
                  <c:v>62.96</c:v>
                </c:pt>
                <c:pt idx="52">
                  <c:v>62.96</c:v>
                </c:pt>
                <c:pt idx="53">
                  <c:v>62.96</c:v>
                </c:pt>
                <c:pt idx="54">
                  <c:v>62.96</c:v>
                </c:pt>
                <c:pt idx="55">
                  <c:v>62.96</c:v>
                </c:pt>
                <c:pt idx="56">
                  <c:v>62.96</c:v>
                </c:pt>
                <c:pt idx="57">
                  <c:v>62.96</c:v>
                </c:pt>
                <c:pt idx="58">
                  <c:v>62.96</c:v>
                </c:pt>
                <c:pt idx="59">
                  <c:v>62.96</c:v>
                </c:pt>
                <c:pt idx="60">
                  <c:v>62.96</c:v>
                </c:pt>
                <c:pt idx="61">
                  <c:v>62.96</c:v>
                </c:pt>
                <c:pt idx="62">
                  <c:v>62.96</c:v>
                </c:pt>
                <c:pt idx="63">
                  <c:v>62.96</c:v>
                </c:pt>
                <c:pt idx="64">
                  <c:v>62.96</c:v>
                </c:pt>
                <c:pt idx="65">
                  <c:v>62.96</c:v>
                </c:pt>
                <c:pt idx="66">
                  <c:v>62.96</c:v>
                </c:pt>
                <c:pt idx="67">
                  <c:v>62.96</c:v>
                </c:pt>
                <c:pt idx="68">
                  <c:v>62.96</c:v>
                </c:pt>
                <c:pt idx="69">
                  <c:v>62.96</c:v>
                </c:pt>
                <c:pt idx="70">
                  <c:v>62.96</c:v>
                </c:pt>
                <c:pt idx="71">
                  <c:v>62.96</c:v>
                </c:pt>
                <c:pt idx="72">
                  <c:v>62.96</c:v>
                </c:pt>
                <c:pt idx="73">
                  <c:v>62.96</c:v>
                </c:pt>
                <c:pt idx="74">
                  <c:v>62.96</c:v>
                </c:pt>
                <c:pt idx="75">
                  <c:v>62.96</c:v>
                </c:pt>
                <c:pt idx="76">
                  <c:v>62.96</c:v>
                </c:pt>
                <c:pt idx="77">
                  <c:v>62.96</c:v>
                </c:pt>
                <c:pt idx="78">
                  <c:v>62.96</c:v>
                </c:pt>
                <c:pt idx="79">
                  <c:v>62.96</c:v>
                </c:pt>
                <c:pt idx="80">
                  <c:v>62.96</c:v>
                </c:pt>
                <c:pt idx="81">
                  <c:v>62.96</c:v>
                </c:pt>
                <c:pt idx="82">
                  <c:v>62.96</c:v>
                </c:pt>
                <c:pt idx="83">
                  <c:v>62.96</c:v>
                </c:pt>
                <c:pt idx="84">
                  <c:v>62.96</c:v>
                </c:pt>
                <c:pt idx="85">
                  <c:v>62.96</c:v>
                </c:pt>
                <c:pt idx="86">
                  <c:v>62.96</c:v>
                </c:pt>
                <c:pt idx="87">
                  <c:v>62.96</c:v>
                </c:pt>
                <c:pt idx="88">
                  <c:v>62.96</c:v>
                </c:pt>
                <c:pt idx="89">
                  <c:v>62.96</c:v>
                </c:pt>
                <c:pt idx="90">
                  <c:v>62.96</c:v>
                </c:pt>
                <c:pt idx="91">
                  <c:v>62.96</c:v>
                </c:pt>
                <c:pt idx="92">
                  <c:v>62.96</c:v>
                </c:pt>
                <c:pt idx="93">
                  <c:v>62.96</c:v>
                </c:pt>
                <c:pt idx="94">
                  <c:v>62.96</c:v>
                </c:pt>
                <c:pt idx="95">
                  <c:v>62.96</c:v>
                </c:pt>
                <c:pt idx="96">
                  <c:v>62.96</c:v>
                </c:pt>
                <c:pt idx="97">
                  <c:v>62.96</c:v>
                </c:pt>
                <c:pt idx="98">
                  <c:v>62.96</c:v>
                </c:pt>
                <c:pt idx="99">
                  <c:v>62.96</c:v>
                </c:pt>
                <c:pt idx="100">
                  <c:v>62.96</c:v>
                </c:pt>
                <c:pt idx="101">
                  <c:v>62.96</c:v>
                </c:pt>
                <c:pt idx="102">
                  <c:v>62.96</c:v>
                </c:pt>
                <c:pt idx="103">
                  <c:v>62.96</c:v>
                </c:pt>
                <c:pt idx="104">
                  <c:v>62.96</c:v>
                </c:pt>
                <c:pt idx="105">
                  <c:v>62.96</c:v>
                </c:pt>
                <c:pt idx="106">
                  <c:v>62.96</c:v>
                </c:pt>
                <c:pt idx="107">
                  <c:v>62.96</c:v>
                </c:pt>
                <c:pt idx="108">
                  <c:v>62.96</c:v>
                </c:pt>
                <c:pt idx="109">
                  <c:v>62.96</c:v>
                </c:pt>
                <c:pt idx="110">
                  <c:v>62.96</c:v>
                </c:pt>
                <c:pt idx="111">
                  <c:v>62.96</c:v>
                </c:pt>
                <c:pt idx="112">
                  <c:v>62.96</c:v>
                </c:pt>
                <c:pt idx="113">
                  <c:v>62.96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'Физика-11 диаграмма'!$B$5:$B$118</c:f>
              <c:strCache>
                <c:ptCount val="114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19</c:v>
                </c:pt>
                <c:pt idx="4">
                  <c:v>МАОУ Гимназия № 8</c:v>
                </c:pt>
                <c:pt idx="5">
                  <c:v>МАОУ Гимназия № 9</c:v>
                </c:pt>
                <c:pt idx="6">
                  <c:v>МАОУ СШ № 32</c:v>
                </c:pt>
                <c:pt idx="7">
                  <c:v>МАОУ СШ № 12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46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63</c:v>
                </c:pt>
                <c:pt idx="15">
                  <c:v>МАОУ СШ № 8 "Созидание"</c:v>
                </c:pt>
                <c:pt idx="16">
                  <c:v>МАОУ Лицей № 11</c:v>
                </c:pt>
                <c:pt idx="17">
                  <c:v>МАОУ Гимназия № 4</c:v>
                </c:pt>
                <c:pt idx="18">
                  <c:v>МАОУ СШ № 90</c:v>
                </c:pt>
                <c:pt idx="19">
                  <c:v>МАОУ СШ № 135</c:v>
                </c:pt>
                <c:pt idx="20">
                  <c:v>МАОУ СШ № 55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Лицей № 3</c:v>
                </c:pt>
                <c:pt idx="25">
                  <c:v>МАОУ Лицей № 12</c:v>
                </c:pt>
                <c:pt idx="26">
                  <c:v>МБОУ СШ № 64</c:v>
                </c:pt>
                <c:pt idx="27">
                  <c:v>МАОУ Гимназия № 11</c:v>
                </c:pt>
                <c:pt idx="28">
                  <c:v>МБОУ СШ № 94</c:v>
                </c:pt>
                <c:pt idx="29">
                  <c:v>МБОУ СШ № 31</c:v>
                </c:pt>
                <c:pt idx="30">
                  <c:v>МАОУ СШ № 53</c:v>
                </c:pt>
                <c:pt idx="31">
                  <c:v>МАОУ СШ № 65</c:v>
                </c:pt>
                <c:pt idx="32">
                  <c:v>МАОУ Гимназия № 15</c:v>
                </c:pt>
                <c:pt idx="33">
                  <c:v>МАОУ СШ № 148</c:v>
                </c:pt>
                <c:pt idx="34">
                  <c:v>МАОУ СШ № 16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72 </c:v>
                </c:pt>
                <c:pt idx="41">
                  <c:v>МАОУ СШ № 82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МАОУ Школа-интернат № 1</c:v>
                </c:pt>
                <c:pt idx="45">
                  <c:v>МАОУ СШ № 3</c:v>
                </c:pt>
                <c:pt idx="46">
                  <c:v>МБОУ СШ № 95</c:v>
                </c:pt>
                <c:pt idx="47">
                  <c:v>МАОУ "КУГ № 1 - Универс"</c:v>
                </c:pt>
                <c:pt idx="48">
                  <c:v>МБОУ СШ № 99</c:v>
                </c:pt>
                <c:pt idx="49">
                  <c:v>МБОУ Лицей № 8</c:v>
                </c:pt>
                <c:pt idx="50">
                  <c:v>МБОУ СШ № 30</c:v>
                </c:pt>
                <c:pt idx="51">
                  <c:v>МБОУ Гимназия № 3</c:v>
                </c:pt>
                <c:pt idx="52">
                  <c:v>МБОУ СШ № 133</c:v>
                </c:pt>
                <c:pt idx="53">
                  <c:v>МБОУ СШ № 21</c:v>
                </c:pt>
                <c:pt idx="54">
                  <c:v>МБОУ СШ № 36</c:v>
                </c:pt>
                <c:pt idx="55">
                  <c:v>МБОУ Лицей № 10</c:v>
                </c:pt>
                <c:pt idx="56">
                  <c:v>МБОУ СШ № 159</c:v>
                </c:pt>
                <c:pt idx="57">
                  <c:v>МБОУ СШ № 73</c:v>
                </c:pt>
                <c:pt idx="58">
                  <c:v>МБОУ СШ № 84</c:v>
                </c:pt>
                <c:pt idx="59">
                  <c:v>СВЕРДЛОВСКИЙ РАЙОН</c:v>
                </c:pt>
                <c:pt idx="60">
                  <c:v>МАОУ СШ № 17</c:v>
                </c:pt>
                <c:pt idx="61">
                  <c:v>МАОУ СШ № 45</c:v>
                </c:pt>
                <c:pt idx="62">
                  <c:v>МАОУ СШ № 42</c:v>
                </c:pt>
                <c:pt idx="63">
                  <c:v>МАОУ Лицей № 9 "Лидер"</c:v>
                </c:pt>
                <c:pt idx="64">
                  <c:v>МАОУ Гимназия № 14</c:v>
                </c:pt>
                <c:pt idx="65">
                  <c:v>МАОУ СШ № 137</c:v>
                </c:pt>
                <c:pt idx="66">
                  <c:v>МАОУ СШ № 76</c:v>
                </c:pt>
                <c:pt idx="67">
                  <c:v>МАОУ СШ № 93</c:v>
                </c:pt>
                <c:pt idx="68">
                  <c:v>МАОУ СШ № 158 "Грани"</c:v>
                </c:pt>
                <c:pt idx="69">
                  <c:v>МАОУ СШ № 6</c:v>
                </c:pt>
                <c:pt idx="70">
                  <c:v>МБОУ СШ № 62</c:v>
                </c:pt>
                <c:pt idx="71">
                  <c:v>МАОУ СШ № 34</c:v>
                </c:pt>
                <c:pt idx="72">
                  <c:v>МАОУ СШ № 78</c:v>
                </c:pt>
                <c:pt idx="73">
                  <c:v>МАОУ СШ № 23</c:v>
                </c:pt>
                <c:pt idx="74">
                  <c:v>СОВЕТСКИЙ РАЙОН</c:v>
                </c:pt>
                <c:pt idx="75">
                  <c:v>МАОУ СШ № 152</c:v>
                </c:pt>
                <c:pt idx="76">
                  <c:v>МАОУ СШ № 141</c:v>
                </c:pt>
                <c:pt idx="77">
                  <c:v>МАОУ СШ № 147</c:v>
                </c:pt>
                <c:pt idx="78">
                  <c:v>МАОУ СШ № 143</c:v>
                </c:pt>
                <c:pt idx="79">
                  <c:v>МАОУ СШ № 154</c:v>
                </c:pt>
                <c:pt idx="80">
                  <c:v>МАОУ СШ № 145</c:v>
                </c:pt>
                <c:pt idx="81">
                  <c:v>МАОУ СШ № 24</c:v>
                </c:pt>
                <c:pt idx="82">
                  <c:v>МАОУ СШ № 115</c:v>
                </c:pt>
                <c:pt idx="83">
                  <c:v>МАОУ СШ № 5</c:v>
                </c:pt>
                <c:pt idx="84">
                  <c:v>МАОУ СШ № 149</c:v>
                </c:pt>
                <c:pt idx="85">
                  <c:v>МАОУ СШ № 150</c:v>
                </c:pt>
                <c:pt idx="86">
                  <c:v>МАОУ СШ № 144</c:v>
                </c:pt>
                <c:pt idx="87">
                  <c:v>МАОУ СШ № 108</c:v>
                </c:pt>
                <c:pt idx="88">
                  <c:v>МАОУ СШ № 98</c:v>
                </c:pt>
                <c:pt idx="89">
                  <c:v>МАОУ СШ № 151</c:v>
                </c:pt>
                <c:pt idx="90">
                  <c:v>МАОУ СШ № 7</c:v>
                </c:pt>
                <c:pt idx="91">
                  <c:v>МАОУ СШ № 139</c:v>
                </c:pt>
                <c:pt idx="92">
                  <c:v>МАОУ СШ № 156</c:v>
                </c:pt>
                <c:pt idx="93">
                  <c:v>МБОУ СШ № 56</c:v>
                </c:pt>
                <c:pt idx="94">
                  <c:v>МАОУ СШ № 134</c:v>
                </c:pt>
                <c:pt idx="95">
                  <c:v>МАОУ СШ № 18</c:v>
                </c:pt>
                <c:pt idx="96">
                  <c:v>МАОУ СШ № 69</c:v>
                </c:pt>
                <c:pt idx="97">
                  <c:v>МАОУ СШ № 157</c:v>
                </c:pt>
                <c:pt idx="98">
                  <c:v>МАОУ СШ № 1</c:v>
                </c:pt>
                <c:pt idx="99">
                  <c:v>МАОУ СШ № 91</c:v>
                </c:pt>
                <c:pt idx="100">
                  <c:v>МАОУ СШ № 85</c:v>
                </c:pt>
                <c:pt idx="101">
                  <c:v>МАОУ СШ № 129</c:v>
                </c:pt>
                <c:pt idx="102">
                  <c:v>МАОУ СШ № 121</c:v>
                </c:pt>
                <c:pt idx="103">
                  <c:v>МАОУ СШ № 66</c:v>
                </c:pt>
                <c:pt idx="104">
                  <c:v>МБОУ СШ № 2</c:v>
                </c:pt>
                <c:pt idx="105">
                  <c:v>ЦЕНТРАЛЬНЫЙ РАЙОН</c:v>
                </c:pt>
                <c:pt idx="106">
                  <c:v>МБОУ СШ № 10</c:v>
                </c:pt>
                <c:pt idx="107">
                  <c:v>МАОУ СШ "Комплекс Покровский"</c:v>
                </c:pt>
                <c:pt idx="108">
                  <c:v>МАОУ Гимназия № 2</c:v>
                </c:pt>
                <c:pt idx="109">
                  <c:v>МАОУ СШ № 155</c:v>
                </c:pt>
                <c:pt idx="110">
                  <c:v>МБОУ СШ № 4</c:v>
                </c:pt>
                <c:pt idx="111">
                  <c:v>МБОУ Гимназия  № 16</c:v>
                </c:pt>
                <c:pt idx="112">
                  <c:v>МБОУ СШ № 27</c:v>
                </c:pt>
                <c:pt idx="113">
                  <c:v>МБОУ Лицей № 2</c:v>
                </c:pt>
              </c:strCache>
            </c:strRef>
          </c:cat>
          <c:val>
            <c:numRef>
              <c:f>'Физика-11 диаграмма'!$H$5:$H$118</c:f>
              <c:numCache>
                <c:formatCode>0.00</c:formatCode>
                <c:ptCount val="114"/>
                <c:pt idx="0">
                  <c:v>59.925297619047612</c:v>
                </c:pt>
                <c:pt idx="1">
                  <c:v>67.599999999999994</c:v>
                </c:pt>
                <c:pt idx="2">
                  <c:v>48.285714285714285</c:v>
                </c:pt>
                <c:pt idx="3">
                  <c:v>68.75</c:v>
                </c:pt>
                <c:pt idx="4">
                  <c:v>58.666666666666664</c:v>
                </c:pt>
                <c:pt idx="5">
                  <c:v>67</c:v>
                </c:pt>
                <c:pt idx="6">
                  <c:v>69.599999999999994</c:v>
                </c:pt>
                <c:pt idx="7">
                  <c:v>49.5</c:v>
                </c:pt>
                <c:pt idx="8">
                  <c:v>50</c:v>
                </c:pt>
                <c:pt idx="9">
                  <c:v>56.63000000000001</c:v>
                </c:pt>
                <c:pt idx="10">
                  <c:v>78.2</c:v>
                </c:pt>
                <c:pt idx="11">
                  <c:v>53.1</c:v>
                </c:pt>
                <c:pt idx="12">
                  <c:v>54</c:v>
                </c:pt>
                <c:pt idx="13">
                  <c:v>69.3</c:v>
                </c:pt>
                <c:pt idx="15">
                  <c:v>52.5</c:v>
                </c:pt>
                <c:pt idx="16">
                  <c:v>52.1</c:v>
                </c:pt>
                <c:pt idx="17">
                  <c:v>57</c:v>
                </c:pt>
                <c:pt idx="18">
                  <c:v>51.7</c:v>
                </c:pt>
                <c:pt idx="19">
                  <c:v>52.4</c:v>
                </c:pt>
                <c:pt idx="21">
                  <c:v>46</c:v>
                </c:pt>
                <c:pt idx="22">
                  <c:v>62.092857142857142</c:v>
                </c:pt>
                <c:pt idx="23">
                  <c:v>67.599999999999994</c:v>
                </c:pt>
                <c:pt idx="24">
                  <c:v>75</c:v>
                </c:pt>
                <c:pt idx="25">
                  <c:v>55.7</c:v>
                </c:pt>
                <c:pt idx="26">
                  <c:v>67.8</c:v>
                </c:pt>
                <c:pt idx="27">
                  <c:v>67</c:v>
                </c:pt>
                <c:pt idx="28">
                  <c:v>61.9</c:v>
                </c:pt>
                <c:pt idx="29">
                  <c:v>39</c:v>
                </c:pt>
                <c:pt idx="30">
                  <c:v>74</c:v>
                </c:pt>
                <c:pt idx="32">
                  <c:v>64.8</c:v>
                </c:pt>
                <c:pt idx="33">
                  <c:v>53</c:v>
                </c:pt>
                <c:pt idx="35">
                  <c:v>66.5</c:v>
                </c:pt>
                <c:pt idx="36">
                  <c:v>72</c:v>
                </c:pt>
                <c:pt idx="37">
                  <c:v>54</c:v>
                </c:pt>
                <c:pt idx="38">
                  <c:v>51</c:v>
                </c:pt>
                <c:pt idx="39">
                  <c:v>56.646666666666661</c:v>
                </c:pt>
                <c:pt idx="40">
                  <c:v>66.2</c:v>
                </c:pt>
                <c:pt idx="41">
                  <c:v>61</c:v>
                </c:pt>
                <c:pt idx="42">
                  <c:v>65.7</c:v>
                </c:pt>
                <c:pt idx="43">
                  <c:v>62</c:v>
                </c:pt>
                <c:pt idx="44">
                  <c:v>57</c:v>
                </c:pt>
                <c:pt idx="45">
                  <c:v>72.5</c:v>
                </c:pt>
                <c:pt idx="46">
                  <c:v>49</c:v>
                </c:pt>
                <c:pt idx="47">
                  <c:v>70.3</c:v>
                </c:pt>
                <c:pt idx="48">
                  <c:v>64.2</c:v>
                </c:pt>
                <c:pt idx="49">
                  <c:v>62</c:v>
                </c:pt>
                <c:pt idx="50">
                  <c:v>25</c:v>
                </c:pt>
                <c:pt idx="51">
                  <c:v>64</c:v>
                </c:pt>
                <c:pt idx="52">
                  <c:v>49.8</c:v>
                </c:pt>
                <c:pt idx="54">
                  <c:v>41</c:v>
                </c:pt>
                <c:pt idx="56">
                  <c:v>40</c:v>
                </c:pt>
                <c:pt idx="59">
                  <c:v>57.04615384615385</c:v>
                </c:pt>
                <c:pt idx="60">
                  <c:v>67</c:v>
                </c:pt>
                <c:pt idx="61">
                  <c:v>53</c:v>
                </c:pt>
                <c:pt idx="63">
                  <c:v>59</c:v>
                </c:pt>
                <c:pt idx="64">
                  <c:v>60</c:v>
                </c:pt>
                <c:pt idx="65">
                  <c:v>60</c:v>
                </c:pt>
                <c:pt idx="66">
                  <c:v>63</c:v>
                </c:pt>
                <c:pt idx="67">
                  <c:v>57.3</c:v>
                </c:pt>
                <c:pt idx="68">
                  <c:v>55.8</c:v>
                </c:pt>
                <c:pt idx="69">
                  <c:v>64</c:v>
                </c:pt>
                <c:pt idx="70">
                  <c:v>48</c:v>
                </c:pt>
                <c:pt idx="71">
                  <c:v>36</c:v>
                </c:pt>
                <c:pt idx="72">
                  <c:v>47</c:v>
                </c:pt>
                <c:pt idx="73">
                  <c:v>71.5</c:v>
                </c:pt>
                <c:pt idx="74">
                  <c:v>59.922413793103459</c:v>
                </c:pt>
                <c:pt idx="75">
                  <c:v>76.2</c:v>
                </c:pt>
                <c:pt idx="76">
                  <c:v>54</c:v>
                </c:pt>
                <c:pt idx="77">
                  <c:v>57</c:v>
                </c:pt>
                <c:pt idx="78">
                  <c:v>73.95</c:v>
                </c:pt>
                <c:pt idx="79">
                  <c:v>57</c:v>
                </c:pt>
                <c:pt idx="80">
                  <c:v>73</c:v>
                </c:pt>
                <c:pt idx="81">
                  <c:v>65.8</c:v>
                </c:pt>
                <c:pt idx="82">
                  <c:v>60</c:v>
                </c:pt>
                <c:pt idx="83">
                  <c:v>63</c:v>
                </c:pt>
                <c:pt idx="84">
                  <c:v>63</c:v>
                </c:pt>
                <c:pt idx="85">
                  <c:v>62.7</c:v>
                </c:pt>
                <c:pt idx="86">
                  <c:v>70.900000000000006</c:v>
                </c:pt>
                <c:pt idx="87">
                  <c:v>51</c:v>
                </c:pt>
                <c:pt idx="88">
                  <c:v>63.8</c:v>
                </c:pt>
                <c:pt idx="89">
                  <c:v>62.5</c:v>
                </c:pt>
                <c:pt idx="90">
                  <c:v>64.099999999999994</c:v>
                </c:pt>
                <c:pt idx="91">
                  <c:v>55.2</c:v>
                </c:pt>
                <c:pt idx="92">
                  <c:v>53</c:v>
                </c:pt>
                <c:pt idx="94">
                  <c:v>63.1</c:v>
                </c:pt>
                <c:pt idx="95">
                  <c:v>55</c:v>
                </c:pt>
                <c:pt idx="96">
                  <c:v>60.7</c:v>
                </c:pt>
                <c:pt idx="97">
                  <c:v>76</c:v>
                </c:pt>
                <c:pt idx="98">
                  <c:v>61.2</c:v>
                </c:pt>
                <c:pt idx="99">
                  <c:v>54.9</c:v>
                </c:pt>
                <c:pt idx="100">
                  <c:v>58.7</c:v>
                </c:pt>
                <c:pt idx="101">
                  <c:v>54</c:v>
                </c:pt>
                <c:pt idx="102">
                  <c:v>44</c:v>
                </c:pt>
                <c:pt idx="103">
                  <c:v>48</c:v>
                </c:pt>
                <c:pt idx="104">
                  <c:v>36</c:v>
                </c:pt>
                <c:pt idx="105">
                  <c:v>65.004421768707488</c:v>
                </c:pt>
                <c:pt idx="106">
                  <c:v>70</c:v>
                </c:pt>
                <c:pt idx="107">
                  <c:v>56.4</c:v>
                </c:pt>
                <c:pt idx="108">
                  <c:v>81.714285714285708</c:v>
                </c:pt>
                <c:pt idx="109">
                  <c:v>55.75</c:v>
                </c:pt>
                <c:pt idx="111">
                  <c:v>63</c:v>
                </c:pt>
                <c:pt idx="112">
                  <c:v>56</c:v>
                </c:pt>
                <c:pt idx="113">
                  <c:v>72.166666666666671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'Физика-11 диаграмма'!$B$5:$B$118</c:f>
              <c:strCache>
                <c:ptCount val="114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19</c:v>
                </c:pt>
                <c:pt idx="4">
                  <c:v>МАОУ Гимназия № 8</c:v>
                </c:pt>
                <c:pt idx="5">
                  <c:v>МАОУ Гимназия № 9</c:v>
                </c:pt>
                <c:pt idx="6">
                  <c:v>МАОУ СШ № 32</c:v>
                </c:pt>
                <c:pt idx="7">
                  <c:v>МАОУ СШ № 12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46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63</c:v>
                </c:pt>
                <c:pt idx="15">
                  <c:v>МАОУ СШ № 8 "Созидание"</c:v>
                </c:pt>
                <c:pt idx="16">
                  <c:v>МАОУ Лицей № 11</c:v>
                </c:pt>
                <c:pt idx="17">
                  <c:v>МАОУ Гимназия № 4</c:v>
                </c:pt>
                <c:pt idx="18">
                  <c:v>МАОУ СШ № 90</c:v>
                </c:pt>
                <c:pt idx="19">
                  <c:v>МАОУ СШ № 135</c:v>
                </c:pt>
                <c:pt idx="20">
                  <c:v>МАОУ СШ № 55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Лицей № 3</c:v>
                </c:pt>
                <c:pt idx="25">
                  <c:v>МАОУ Лицей № 12</c:v>
                </c:pt>
                <c:pt idx="26">
                  <c:v>МБОУ СШ № 64</c:v>
                </c:pt>
                <c:pt idx="27">
                  <c:v>МАОУ Гимназия № 11</c:v>
                </c:pt>
                <c:pt idx="28">
                  <c:v>МБОУ СШ № 94</c:v>
                </c:pt>
                <c:pt idx="29">
                  <c:v>МБОУ СШ № 31</c:v>
                </c:pt>
                <c:pt idx="30">
                  <c:v>МАОУ СШ № 53</c:v>
                </c:pt>
                <c:pt idx="31">
                  <c:v>МАОУ СШ № 65</c:v>
                </c:pt>
                <c:pt idx="32">
                  <c:v>МАОУ Гимназия № 15</c:v>
                </c:pt>
                <c:pt idx="33">
                  <c:v>МАОУ СШ № 148</c:v>
                </c:pt>
                <c:pt idx="34">
                  <c:v>МАОУ СШ № 16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72 </c:v>
                </c:pt>
                <c:pt idx="41">
                  <c:v>МАОУ СШ № 82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МАОУ Школа-интернат № 1</c:v>
                </c:pt>
                <c:pt idx="45">
                  <c:v>МАОУ СШ № 3</c:v>
                </c:pt>
                <c:pt idx="46">
                  <c:v>МБОУ СШ № 95</c:v>
                </c:pt>
                <c:pt idx="47">
                  <c:v>МАОУ "КУГ № 1 - Универс"</c:v>
                </c:pt>
                <c:pt idx="48">
                  <c:v>МБОУ СШ № 99</c:v>
                </c:pt>
                <c:pt idx="49">
                  <c:v>МБОУ Лицей № 8</c:v>
                </c:pt>
                <c:pt idx="50">
                  <c:v>МБОУ СШ № 30</c:v>
                </c:pt>
                <c:pt idx="51">
                  <c:v>МБОУ Гимназия № 3</c:v>
                </c:pt>
                <c:pt idx="52">
                  <c:v>МБОУ СШ № 133</c:v>
                </c:pt>
                <c:pt idx="53">
                  <c:v>МБОУ СШ № 21</c:v>
                </c:pt>
                <c:pt idx="54">
                  <c:v>МБОУ СШ № 36</c:v>
                </c:pt>
                <c:pt idx="55">
                  <c:v>МБОУ Лицей № 10</c:v>
                </c:pt>
                <c:pt idx="56">
                  <c:v>МБОУ СШ № 159</c:v>
                </c:pt>
                <c:pt idx="57">
                  <c:v>МБОУ СШ № 73</c:v>
                </c:pt>
                <c:pt idx="58">
                  <c:v>МБОУ СШ № 84</c:v>
                </c:pt>
                <c:pt idx="59">
                  <c:v>СВЕРДЛОВСКИЙ РАЙОН</c:v>
                </c:pt>
                <c:pt idx="60">
                  <c:v>МАОУ СШ № 17</c:v>
                </c:pt>
                <c:pt idx="61">
                  <c:v>МАОУ СШ № 45</c:v>
                </c:pt>
                <c:pt idx="62">
                  <c:v>МАОУ СШ № 42</c:v>
                </c:pt>
                <c:pt idx="63">
                  <c:v>МАОУ Лицей № 9 "Лидер"</c:v>
                </c:pt>
                <c:pt idx="64">
                  <c:v>МАОУ Гимназия № 14</c:v>
                </c:pt>
                <c:pt idx="65">
                  <c:v>МАОУ СШ № 137</c:v>
                </c:pt>
                <c:pt idx="66">
                  <c:v>МАОУ СШ № 76</c:v>
                </c:pt>
                <c:pt idx="67">
                  <c:v>МАОУ СШ № 93</c:v>
                </c:pt>
                <c:pt idx="68">
                  <c:v>МАОУ СШ № 158 "Грани"</c:v>
                </c:pt>
                <c:pt idx="69">
                  <c:v>МАОУ СШ № 6</c:v>
                </c:pt>
                <c:pt idx="70">
                  <c:v>МБОУ СШ № 62</c:v>
                </c:pt>
                <c:pt idx="71">
                  <c:v>МАОУ СШ № 34</c:v>
                </c:pt>
                <c:pt idx="72">
                  <c:v>МАОУ СШ № 78</c:v>
                </c:pt>
                <c:pt idx="73">
                  <c:v>МАОУ СШ № 23</c:v>
                </c:pt>
                <c:pt idx="74">
                  <c:v>СОВЕТСКИЙ РАЙОН</c:v>
                </c:pt>
                <c:pt idx="75">
                  <c:v>МАОУ СШ № 152</c:v>
                </c:pt>
                <c:pt idx="76">
                  <c:v>МАОУ СШ № 141</c:v>
                </c:pt>
                <c:pt idx="77">
                  <c:v>МАОУ СШ № 147</c:v>
                </c:pt>
                <c:pt idx="78">
                  <c:v>МАОУ СШ № 143</c:v>
                </c:pt>
                <c:pt idx="79">
                  <c:v>МАОУ СШ № 154</c:v>
                </c:pt>
                <c:pt idx="80">
                  <c:v>МАОУ СШ № 145</c:v>
                </c:pt>
                <c:pt idx="81">
                  <c:v>МАОУ СШ № 24</c:v>
                </c:pt>
                <c:pt idx="82">
                  <c:v>МАОУ СШ № 115</c:v>
                </c:pt>
                <c:pt idx="83">
                  <c:v>МАОУ СШ № 5</c:v>
                </c:pt>
                <c:pt idx="84">
                  <c:v>МАОУ СШ № 149</c:v>
                </c:pt>
                <c:pt idx="85">
                  <c:v>МАОУ СШ № 150</c:v>
                </c:pt>
                <c:pt idx="86">
                  <c:v>МАОУ СШ № 144</c:v>
                </c:pt>
                <c:pt idx="87">
                  <c:v>МАОУ СШ № 108</c:v>
                </c:pt>
                <c:pt idx="88">
                  <c:v>МАОУ СШ № 98</c:v>
                </c:pt>
                <c:pt idx="89">
                  <c:v>МАОУ СШ № 151</c:v>
                </c:pt>
                <c:pt idx="90">
                  <c:v>МАОУ СШ № 7</c:v>
                </c:pt>
                <c:pt idx="91">
                  <c:v>МАОУ СШ № 139</c:v>
                </c:pt>
                <c:pt idx="92">
                  <c:v>МАОУ СШ № 156</c:v>
                </c:pt>
                <c:pt idx="93">
                  <c:v>МБОУ СШ № 56</c:v>
                </c:pt>
                <c:pt idx="94">
                  <c:v>МАОУ СШ № 134</c:v>
                </c:pt>
                <c:pt idx="95">
                  <c:v>МАОУ СШ № 18</c:v>
                </c:pt>
                <c:pt idx="96">
                  <c:v>МАОУ СШ № 69</c:v>
                </c:pt>
                <c:pt idx="97">
                  <c:v>МАОУ СШ № 157</c:v>
                </c:pt>
                <c:pt idx="98">
                  <c:v>МАОУ СШ № 1</c:v>
                </c:pt>
                <c:pt idx="99">
                  <c:v>МАОУ СШ № 91</c:v>
                </c:pt>
                <c:pt idx="100">
                  <c:v>МАОУ СШ № 85</c:v>
                </c:pt>
                <c:pt idx="101">
                  <c:v>МАОУ СШ № 129</c:v>
                </c:pt>
                <c:pt idx="102">
                  <c:v>МАОУ СШ № 121</c:v>
                </c:pt>
                <c:pt idx="103">
                  <c:v>МАОУ СШ № 66</c:v>
                </c:pt>
                <c:pt idx="104">
                  <c:v>МБОУ СШ № 2</c:v>
                </c:pt>
                <c:pt idx="105">
                  <c:v>ЦЕНТРАЛЬНЫЙ РАЙОН</c:v>
                </c:pt>
                <c:pt idx="106">
                  <c:v>МБОУ СШ № 10</c:v>
                </c:pt>
                <c:pt idx="107">
                  <c:v>МАОУ СШ "Комплекс Покровский"</c:v>
                </c:pt>
                <c:pt idx="108">
                  <c:v>МАОУ Гимназия № 2</c:v>
                </c:pt>
                <c:pt idx="109">
                  <c:v>МАОУ СШ № 155</c:v>
                </c:pt>
                <c:pt idx="110">
                  <c:v>МБОУ СШ № 4</c:v>
                </c:pt>
                <c:pt idx="111">
                  <c:v>МБОУ Гимназия  № 16</c:v>
                </c:pt>
                <c:pt idx="112">
                  <c:v>МБОУ СШ № 27</c:v>
                </c:pt>
                <c:pt idx="113">
                  <c:v>МБОУ Лицей № 2</c:v>
                </c:pt>
              </c:strCache>
            </c:strRef>
          </c:cat>
          <c:val>
            <c:numRef>
              <c:f>'Физика-11 диаграмма'!$M$5:$M$118</c:f>
              <c:numCache>
                <c:formatCode>0.00</c:formatCode>
                <c:ptCount val="114"/>
                <c:pt idx="0">
                  <c:v>54.84</c:v>
                </c:pt>
                <c:pt idx="1">
                  <c:v>54.84</c:v>
                </c:pt>
                <c:pt idx="2">
                  <c:v>54.84</c:v>
                </c:pt>
                <c:pt idx="3">
                  <c:v>54.84</c:v>
                </c:pt>
                <c:pt idx="4">
                  <c:v>54.84</c:v>
                </c:pt>
                <c:pt idx="5">
                  <c:v>54.84</c:v>
                </c:pt>
                <c:pt idx="6">
                  <c:v>54.84</c:v>
                </c:pt>
                <c:pt idx="7">
                  <c:v>54.84</c:v>
                </c:pt>
                <c:pt idx="8">
                  <c:v>54.84</c:v>
                </c:pt>
                <c:pt idx="9">
                  <c:v>54.84</c:v>
                </c:pt>
                <c:pt idx="10">
                  <c:v>54.84</c:v>
                </c:pt>
                <c:pt idx="11">
                  <c:v>54.84</c:v>
                </c:pt>
                <c:pt idx="12">
                  <c:v>54.84</c:v>
                </c:pt>
                <c:pt idx="13">
                  <c:v>54.84</c:v>
                </c:pt>
                <c:pt idx="14">
                  <c:v>54.84</c:v>
                </c:pt>
                <c:pt idx="15">
                  <c:v>54.84</c:v>
                </c:pt>
                <c:pt idx="16">
                  <c:v>54.84</c:v>
                </c:pt>
                <c:pt idx="17">
                  <c:v>54.84</c:v>
                </c:pt>
                <c:pt idx="18">
                  <c:v>54.84</c:v>
                </c:pt>
                <c:pt idx="19">
                  <c:v>54.84</c:v>
                </c:pt>
                <c:pt idx="20">
                  <c:v>54.84</c:v>
                </c:pt>
                <c:pt idx="21">
                  <c:v>54.84</c:v>
                </c:pt>
                <c:pt idx="22">
                  <c:v>54.84</c:v>
                </c:pt>
                <c:pt idx="23">
                  <c:v>54.84</c:v>
                </c:pt>
                <c:pt idx="24">
                  <c:v>54.84</c:v>
                </c:pt>
                <c:pt idx="25">
                  <c:v>54.84</c:v>
                </c:pt>
                <c:pt idx="26">
                  <c:v>54.84</c:v>
                </c:pt>
                <c:pt idx="27">
                  <c:v>54.84</c:v>
                </c:pt>
                <c:pt idx="28">
                  <c:v>54.84</c:v>
                </c:pt>
                <c:pt idx="29">
                  <c:v>54.84</c:v>
                </c:pt>
                <c:pt idx="30">
                  <c:v>54.84</c:v>
                </c:pt>
                <c:pt idx="31">
                  <c:v>54.84</c:v>
                </c:pt>
                <c:pt idx="32">
                  <c:v>54.84</c:v>
                </c:pt>
                <c:pt idx="33">
                  <c:v>54.84</c:v>
                </c:pt>
                <c:pt idx="34">
                  <c:v>54.84</c:v>
                </c:pt>
                <c:pt idx="35">
                  <c:v>54.84</c:v>
                </c:pt>
                <c:pt idx="36">
                  <c:v>54.84</c:v>
                </c:pt>
                <c:pt idx="37">
                  <c:v>54.84</c:v>
                </c:pt>
                <c:pt idx="38">
                  <c:v>54.84</c:v>
                </c:pt>
                <c:pt idx="39">
                  <c:v>54.84</c:v>
                </c:pt>
                <c:pt idx="40">
                  <c:v>54.84</c:v>
                </c:pt>
                <c:pt idx="41">
                  <c:v>54.84</c:v>
                </c:pt>
                <c:pt idx="42">
                  <c:v>54.84</c:v>
                </c:pt>
                <c:pt idx="43">
                  <c:v>54.84</c:v>
                </c:pt>
                <c:pt idx="44">
                  <c:v>54.84</c:v>
                </c:pt>
                <c:pt idx="45">
                  <c:v>54.84</c:v>
                </c:pt>
                <c:pt idx="46">
                  <c:v>54.84</c:v>
                </c:pt>
                <c:pt idx="47">
                  <c:v>54.84</c:v>
                </c:pt>
                <c:pt idx="48">
                  <c:v>54.84</c:v>
                </c:pt>
                <c:pt idx="49">
                  <c:v>54.84</c:v>
                </c:pt>
                <c:pt idx="50">
                  <c:v>54.84</c:v>
                </c:pt>
                <c:pt idx="51">
                  <c:v>54.84</c:v>
                </c:pt>
                <c:pt idx="52">
                  <c:v>54.84</c:v>
                </c:pt>
                <c:pt idx="53">
                  <c:v>54.84</c:v>
                </c:pt>
                <c:pt idx="54">
                  <c:v>54.84</c:v>
                </c:pt>
                <c:pt idx="55">
                  <c:v>54.84</c:v>
                </c:pt>
                <c:pt idx="56">
                  <c:v>54.84</c:v>
                </c:pt>
                <c:pt idx="57">
                  <c:v>54.84</c:v>
                </c:pt>
                <c:pt idx="58">
                  <c:v>54.84</c:v>
                </c:pt>
                <c:pt idx="59">
                  <c:v>54.84</c:v>
                </c:pt>
                <c:pt idx="60">
                  <c:v>54.84</c:v>
                </c:pt>
                <c:pt idx="61">
                  <c:v>54.84</c:v>
                </c:pt>
                <c:pt idx="62">
                  <c:v>54.84</c:v>
                </c:pt>
                <c:pt idx="63">
                  <c:v>54.84</c:v>
                </c:pt>
                <c:pt idx="64">
                  <c:v>54.84</c:v>
                </c:pt>
                <c:pt idx="65">
                  <c:v>54.84</c:v>
                </c:pt>
                <c:pt idx="66">
                  <c:v>54.84</c:v>
                </c:pt>
                <c:pt idx="67">
                  <c:v>54.84</c:v>
                </c:pt>
                <c:pt idx="68">
                  <c:v>54.84</c:v>
                </c:pt>
                <c:pt idx="69">
                  <c:v>54.84</c:v>
                </c:pt>
                <c:pt idx="70">
                  <c:v>54.84</c:v>
                </c:pt>
                <c:pt idx="71">
                  <c:v>54.84</c:v>
                </c:pt>
                <c:pt idx="72">
                  <c:v>54.84</c:v>
                </c:pt>
                <c:pt idx="73">
                  <c:v>54.84</c:v>
                </c:pt>
                <c:pt idx="74">
                  <c:v>54.84</c:v>
                </c:pt>
                <c:pt idx="75">
                  <c:v>54.84</c:v>
                </c:pt>
                <c:pt idx="76">
                  <c:v>54.84</c:v>
                </c:pt>
                <c:pt idx="77">
                  <c:v>54.84</c:v>
                </c:pt>
                <c:pt idx="78">
                  <c:v>54.84</c:v>
                </c:pt>
                <c:pt idx="79">
                  <c:v>54.84</c:v>
                </c:pt>
                <c:pt idx="80">
                  <c:v>54.84</c:v>
                </c:pt>
                <c:pt idx="81">
                  <c:v>54.84</c:v>
                </c:pt>
                <c:pt idx="82">
                  <c:v>54.84</c:v>
                </c:pt>
                <c:pt idx="83">
                  <c:v>54.84</c:v>
                </c:pt>
                <c:pt idx="84">
                  <c:v>54.84</c:v>
                </c:pt>
                <c:pt idx="85">
                  <c:v>54.84</c:v>
                </c:pt>
                <c:pt idx="86">
                  <c:v>54.84</c:v>
                </c:pt>
                <c:pt idx="87">
                  <c:v>54.84</c:v>
                </c:pt>
                <c:pt idx="88">
                  <c:v>54.84</c:v>
                </c:pt>
                <c:pt idx="89">
                  <c:v>54.84</c:v>
                </c:pt>
                <c:pt idx="90">
                  <c:v>54.84</c:v>
                </c:pt>
                <c:pt idx="91">
                  <c:v>54.84</c:v>
                </c:pt>
                <c:pt idx="92">
                  <c:v>54.84</c:v>
                </c:pt>
                <c:pt idx="93">
                  <c:v>54.84</c:v>
                </c:pt>
                <c:pt idx="94">
                  <c:v>54.84</c:v>
                </c:pt>
                <c:pt idx="95">
                  <c:v>54.84</c:v>
                </c:pt>
                <c:pt idx="96">
                  <c:v>54.84</c:v>
                </c:pt>
                <c:pt idx="97">
                  <c:v>54.84</c:v>
                </c:pt>
                <c:pt idx="98">
                  <c:v>54.84</c:v>
                </c:pt>
                <c:pt idx="99">
                  <c:v>54.84</c:v>
                </c:pt>
                <c:pt idx="100">
                  <c:v>54.84</c:v>
                </c:pt>
                <c:pt idx="101">
                  <c:v>54.84</c:v>
                </c:pt>
                <c:pt idx="102">
                  <c:v>54.84</c:v>
                </c:pt>
                <c:pt idx="103">
                  <c:v>54.84</c:v>
                </c:pt>
                <c:pt idx="104">
                  <c:v>54.84</c:v>
                </c:pt>
                <c:pt idx="105">
                  <c:v>54.84</c:v>
                </c:pt>
                <c:pt idx="106">
                  <c:v>54.84</c:v>
                </c:pt>
                <c:pt idx="107">
                  <c:v>54.84</c:v>
                </c:pt>
                <c:pt idx="108">
                  <c:v>54.84</c:v>
                </c:pt>
                <c:pt idx="109">
                  <c:v>54.84</c:v>
                </c:pt>
                <c:pt idx="110">
                  <c:v>54.84</c:v>
                </c:pt>
                <c:pt idx="111">
                  <c:v>54.84</c:v>
                </c:pt>
                <c:pt idx="112">
                  <c:v>54.84</c:v>
                </c:pt>
                <c:pt idx="113">
                  <c:v>54.84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'Физика-11 диаграмма'!$B$5:$B$118</c:f>
              <c:strCache>
                <c:ptCount val="114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19</c:v>
                </c:pt>
                <c:pt idx="4">
                  <c:v>МАОУ Гимназия № 8</c:v>
                </c:pt>
                <c:pt idx="5">
                  <c:v>МАОУ Гимназия № 9</c:v>
                </c:pt>
                <c:pt idx="6">
                  <c:v>МАОУ СШ № 32</c:v>
                </c:pt>
                <c:pt idx="7">
                  <c:v>МАОУ СШ № 12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46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63</c:v>
                </c:pt>
                <c:pt idx="15">
                  <c:v>МАОУ СШ № 8 "Созидание"</c:v>
                </c:pt>
                <c:pt idx="16">
                  <c:v>МАОУ Лицей № 11</c:v>
                </c:pt>
                <c:pt idx="17">
                  <c:v>МАОУ Гимназия № 4</c:v>
                </c:pt>
                <c:pt idx="18">
                  <c:v>МАОУ СШ № 90</c:v>
                </c:pt>
                <c:pt idx="19">
                  <c:v>МАОУ СШ № 135</c:v>
                </c:pt>
                <c:pt idx="20">
                  <c:v>МАОУ СШ № 55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Лицей № 3</c:v>
                </c:pt>
                <c:pt idx="25">
                  <c:v>МАОУ Лицей № 12</c:v>
                </c:pt>
                <c:pt idx="26">
                  <c:v>МБОУ СШ № 64</c:v>
                </c:pt>
                <c:pt idx="27">
                  <c:v>МАОУ Гимназия № 11</c:v>
                </c:pt>
                <c:pt idx="28">
                  <c:v>МБОУ СШ № 94</c:v>
                </c:pt>
                <c:pt idx="29">
                  <c:v>МБОУ СШ № 31</c:v>
                </c:pt>
                <c:pt idx="30">
                  <c:v>МАОУ СШ № 53</c:v>
                </c:pt>
                <c:pt idx="31">
                  <c:v>МАОУ СШ № 65</c:v>
                </c:pt>
                <c:pt idx="32">
                  <c:v>МАОУ Гимназия № 15</c:v>
                </c:pt>
                <c:pt idx="33">
                  <c:v>МАОУ СШ № 148</c:v>
                </c:pt>
                <c:pt idx="34">
                  <c:v>МАОУ СШ № 16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72 </c:v>
                </c:pt>
                <c:pt idx="41">
                  <c:v>МАОУ СШ № 82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МАОУ Школа-интернат № 1</c:v>
                </c:pt>
                <c:pt idx="45">
                  <c:v>МАОУ СШ № 3</c:v>
                </c:pt>
                <c:pt idx="46">
                  <c:v>МБОУ СШ № 95</c:v>
                </c:pt>
                <c:pt idx="47">
                  <c:v>МАОУ "КУГ № 1 - Универс"</c:v>
                </c:pt>
                <c:pt idx="48">
                  <c:v>МБОУ СШ № 99</c:v>
                </c:pt>
                <c:pt idx="49">
                  <c:v>МБОУ Лицей № 8</c:v>
                </c:pt>
                <c:pt idx="50">
                  <c:v>МБОУ СШ № 30</c:v>
                </c:pt>
                <c:pt idx="51">
                  <c:v>МБОУ Гимназия № 3</c:v>
                </c:pt>
                <c:pt idx="52">
                  <c:v>МБОУ СШ № 133</c:v>
                </c:pt>
                <c:pt idx="53">
                  <c:v>МБОУ СШ № 21</c:v>
                </c:pt>
                <c:pt idx="54">
                  <c:v>МБОУ СШ № 36</c:v>
                </c:pt>
                <c:pt idx="55">
                  <c:v>МБОУ Лицей № 10</c:v>
                </c:pt>
                <c:pt idx="56">
                  <c:v>МБОУ СШ № 159</c:v>
                </c:pt>
                <c:pt idx="57">
                  <c:v>МБОУ СШ № 73</c:v>
                </c:pt>
                <c:pt idx="58">
                  <c:v>МБОУ СШ № 84</c:v>
                </c:pt>
                <c:pt idx="59">
                  <c:v>СВЕРДЛОВСКИЙ РАЙОН</c:v>
                </c:pt>
                <c:pt idx="60">
                  <c:v>МАОУ СШ № 17</c:v>
                </c:pt>
                <c:pt idx="61">
                  <c:v>МАОУ СШ № 45</c:v>
                </c:pt>
                <c:pt idx="62">
                  <c:v>МАОУ СШ № 42</c:v>
                </c:pt>
                <c:pt idx="63">
                  <c:v>МАОУ Лицей № 9 "Лидер"</c:v>
                </c:pt>
                <c:pt idx="64">
                  <c:v>МАОУ Гимназия № 14</c:v>
                </c:pt>
                <c:pt idx="65">
                  <c:v>МАОУ СШ № 137</c:v>
                </c:pt>
                <c:pt idx="66">
                  <c:v>МАОУ СШ № 76</c:v>
                </c:pt>
                <c:pt idx="67">
                  <c:v>МАОУ СШ № 93</c:v>
                </c:pt>
                <c:pt idx="68">
                  <c:v>МАОУ СШ № 158 "Грани"</c:v>
                </c:pt>
                <c:pt idx="69">
                  <c:v>МАОУ СШ № 6</c:v>
                </c:pt>
                <c:pt idx="70">
                  <c:v>МБОУ СШ № 62</c:v>
                </c:pt>
                <c:pt idx="71">
                  <c:v>МАОУ СШ № 34</c:v>
                </c:pt>
                <c:pt idx="72">
                  <c:v>МАОУ СШ № 78</c:v>
                </c:pt>
                <c:pt idx="73">
                  <c:v>МАОУ СШ № 23</c:v>
                </c:pt>
                <c:pt idx="74">
                  <c:v>СОВЕТСКИЙ РАЙОН</c:v>
                </c:pt>
                <c:pt idx="75">
                  <c:v>МАОУ СШ № 152</c:v>
                </c:pt>
                <c:pt idx="76">
                  <c:v>МАОУ СШ № 141</c:v>
                </c:pt>
                <c:pt idx="77">
                  <c:v>МАОУ СШ № 147</c:v>
                </c:pt>
                <c:pt idx="78">
                  <c:v>МАОУ СШ № 143</c:v>
                </c:pt>
                <c:pt idx="79">
                  <c:v>МАОУ СШ № 154</c:v>
                </c:pt>
                <c:pt idx="80">
                  <c:v>МАОУ СШ № 145</c:v>
                </c:pt>
                <c:pt idx="81">
                  <c:v>МАОУ СШ № 24</c:v>
                </c:pt>
                <c:pt idx="82">
                  <c:v>МАОУ СШ № 115</c:v>
                </c:pt>
                <c:pt idx="83">
                  <c:v>МАОУ СШ № 5</c:v>
                </c:pt>
                <c:pt idx="84">
                  <c:v>МАОУ СШ № 149</c:v>
                </c:pt>
                <c:pt idx="85">
                  <c:v>МАОУ СШ № 150</c:v>
                </c:pt>
                <c:pt idx="86">
                  <c:v>МАОУ СШ № 144</c:v>
                </c:pt>
                <c:pt idx="87">
                  <c:v>МАОУ СШ № 108</c:v>
                </c:pt>
                <c:pt idx="88">
                  <c:v>МАОУ СШ № 98</c:v>
                </c:pt>
                <c:pt idx="89">
                  <c:v>МАОУ СШ № 151</c:v>
                </c:pt>
                <c:pt idx="90">
                  <c:v>МАОУ СШ № 7</c:v>
                </c:pt>
                <c:pt idx="91">
                  <c:v>МАОУ СШ № 139</c:v>
                </c:pt>
                <c:pt idx="92">
                  <c:v>МАОУ СШ № 156</c:v>
                </c:pt>
                <c:pt idx="93">
                  <c:v>МБОУ СШ № 56</c:v>
                </c:pt>
                <c:pt idx="94">
                  <c:v>МАОУ СШ № 134</c:v>
                </c:pt>
                <c:pt idx="95">
                  <c:v>МАОУ СШ № 18</c:v>
                </c:pt>
                <c:pt idx="96">
                  <c:v>МАОУ СШ № 69</c:v>
                </c:pt>
                <c:pt idx="97">
                  <c:v>МАОУ СШ № 157</c:v>
                </c:pt>
                <c:pt idx="98">
                  <c:v>МАОУ СШ № 1</c:v>
                </c:pt>
                <c:pt idx="99">
                  <c:v>МАОУ СШ № 91</c:v>
                </c:pt>
                <c:pt idx="100">
                  <c:v>МАОУ СШ № 85</c:v>
                </c:pt>
                <c:pt idx="101">
                  <c:v>МАОУ СШ № 129</c:v>
                </c:pt>
                <c:pt idx="102">
                  <c:v>МАОУ СШ № 121</c:v>
                </c:pt>
                <c:pt idx="103">
                  <c:v>МАОУ СШ № 66</c:v>
                </c:pt>
                <c:pt idx="104">
                  <c:v>МБОУ СШ № 2</c:v>
                </c:pt>
                <c:pt idx="105">
                  <c:v>ЦЕНТРАЛЬНЫЙ РАЙОН</c:v>
                </c:pt>
                <c:pt idx="106">
                  <c:v>МБОУ СШ № 10</c:v>
                </c:pt>
                <c:pt idx="107">
                  <c:v>МАОУ СШ "Комплекс Покровский"</c:v>
                </c:pt>
                <c:pt idx="108">
                  <c:v>МАОУ Гимназия № 2</c:v>
                </c:pt>
                <c:pt idx="109">
                  <c:v>МАОУ СШ № 155</c:v>
                </c:pt>
                <c:pt idx="110">
                  <c:v>МБОУ СШ № 4</c:v>
                </c:pt>
                <c:pt idx="111">
                  <c:v>МБОУ Гимназия  № 16</c:v>
                </c:pt>
                <c:pt idx="112">
                  <c:v>МБОУ СШ № 27</c:v>
                </c:pt>
                <c:pt idx="113">
                  <c:v>МБОУ Лицей № 2</c:v>
                </c:pt>
              </c:strCache>
            </c:strRef>
          </c:cat>
          <c:val>
            <c:numRef>
              <c:f>'Физика-11 диаграмма'!$L$5:$L$118</c:f>
              <c:numCache>
                <c:formatCode>0.00</c:formatCode>
                <c:ptCount val="114"/>
                <c:pt idx="0">
                  <c:v>52.98</c:v>
                </c:pt>
                <c:pt idx="1">
                  <c:v>60.3</c:v>
                </c:pt>
                <c:pt idx="2">
                  <c:v>50.2</c:v>
                </c:pt>
                <c:pt idx="3">
                  <c:v>54</c:v>
                </c:pt>
                <c:pt idx="4">
                  <c:v>68</c:v>
                </c:pt>
                <c:pt idx="5">
                  <c:v>48</c:v>
                </c:pt>
                <c:pt idx="6">
                  <c:v>47.66</c:v>
                </c:pt>
                <c:pt idx="7">
                  <c:v>42.7</c:v>
                </c:pt>
                <c:pt idx="9">
                  <c:v>53.283333333333331</c:v>
                </c:pt>
                <c:pt idx="10">
                  <c:v>60.25</c:v>
                </c:pt>
                <c:pt idx="11">
                  <c:v>51.6</c:v>
                </c:pt>
                <c:pt idx="12">
                  <c:v>45</c:v>
                </c:pt>
                <c:pt idx="13">
                  <c:v>67.2</c:v>
                </c:pt>
                <c:pt idx="14">
                  <c:v>65</c:v>
                </c:pt>
                <c:pt idx="15">
                  <c:v>53</c:v>
                </c:pt>
                <c:pt idx="16">
                  <c:v>55</c:v>
                </c:pt>
                <c:pt idx="17">
                  <c:v>50.8</c:v>
                </c:pt>
                <c:pt idx="18">
                  <c:v>31.7</c:v>
                </c:pt>
                <c:pt idx="22">
                  <c:v>47.65</c:v>
                </c:pt>
                <c:pt idx="23">
                  <c:v>61.6</c:v>
                </c:pt>
                <c:pt idx="24">
                  <c:v>58.3</c:v>
                </c:pt>
                <c:pt idx="25">
                  <c:v>45</c:v>
                </c:pt>
                <c:pt idx="26">
                  <c:v>57.6</c:v>
                </c:pt>
                <c:pt idx="27">
                  <c:v>45.5</c:v>
                </c:pt>
                <c:pt idx="28">
                  <c:v>47.4</c:v>
                </c:pt>
                <c:pt idx="30">
                  <c:v>35.700000000000003</c:v>
                </c:pt>
                <c:pt idx="32">
                  <c:v>42</c:v>
                </c:pt>
                <c:pt idx="33">
                  <c:v>41</c:v>
                </c:pt>
                <c:pt idx="35">
                  <c:v>56</c:v>
                </c:pt>
                <c:pt idx="37">
                  <c:v>41</c:v>
                </c:pt>
                <c:pt idx="38">
                  <c:v>40.700000000000003</c:v>
                </c:pt>
                <c:pt idx="39">
                  <c:v>52.071428571428569</c:v>
                </c:pt>
                <c:pt idx="40">
                  <c:v>55</c:v>
                </c:pt>
                <c:pt idx="41">
                  <c:v>46</c:v>
                </c:pt>
                <c:pt idx="42">
                  <c:v>58.4</c:v>
                </c:pt>
                <c:pt idx="43">
                  <c:v>51.8</c:v>
                </c:pt>
                <c:pt idx="44">
                  <c:v>47</c:v>
                </c:pt>
                <c:pt idx="45">
                  <c:v>66.8</c:v>
                </c:pt>
                <c:pt idx="47">
                  <c:v>60.7</c:v>
                </c:pt>
                <c:pt idx="48">
                  <c:v>53.1</c:v>
                </c:pt>
                <c:pt idx="49">
                  <c:v>47.9</c:v>
                </c:pt>
                <c:pt idx="51">
                  <c:v>56</c:v>
                </c:pt>
                <c:pt idx="52">
                  <c:v>33.299999999999997</c:v>
                </c:pt>
                <c:pt idx="53">
                  <c:v>51</c:v>
                </c:pt>
                <c:pt idx="54">
                  <c:v>52.4</c:v>
                </c:pt>
                <c:pt idx="55">
                  <c:v>49.6</c:v>
                </c:pt>
                <c:pt idx="59">
                  <c:v>53.754545454545458</c:v>
                </c:pt>
                <c:pt idx="60">
                  <c:v>50</c:v>
                </c:pt>
                <c:pt idx="62">
                  <c:v>59</c:v>
                </c:pt>
                <c:pt idx="63">
                  <c:v>61</c:v>
                </c:pt>
                <c:pt idx="64">
                  <c:v>59</c:v>
                </c:pt>
                <c:pt idx="65">
                  <c:v>52.3</c:v>
                </c:pt>
                <c:pt idx="66">
                  <c:v>56</c:v>
                </c:pt>
                <c:pt idx="68">
                  <c:v>44.8</c:v>
                </c:pt>
                <c:pt idx="69">
                  <c:v>52.6</c:v>
                </c:pt>
                <c:pt idx="70">
                  <c:v>48</c:v>
                </c:pt>
                <c:pt idx="71">
                  <c:v>52.6</c:v>
                </c:pt>
                <c:pt idx="73">
                  <c:v>56</c:v>
                </c:pt>
                <c:pt idx="74">
                  <c:v>51.088558554971605</c:v>
                </c:pt>
                <c:pt idx="75">
                  <c:v>58.642857142857146</c:v>
                </c:pt>
                <c:pt idx="76">
                  <c:v>46.4</c:v>
                </c:pt>
                <c:pt idx="77">
                  <c:v>47</c:v>
                </c:pt>
                <c:pt idx="78">
                  <c:v>57.07692307692308</c:v>
                </c:pt>
                <c:pt idx="79">
                  <c:v>50.285714285714285</c:v>
                </c:pt>
                <c:pt idx="80">
                  <c:v>57.043478260869563</c:v>
                </c:pt>
                <c:pt idx="81">
                  <c:v>58.666666666666664</c:v>
                </c:pt>
                <c:pt idx="82">
                  <c:v>60.333333333333336</c:v>
                </c:pt>
                <c:pt idx="83">
                  <c:v>49.2</c:v>
                </c:pt>
                <c:pt idx="84">
                  <c:v>48.428571428571431</c:v>
                </c:pt>
                <c:pt idx="85">
                  <c:v>42.692307692307693</c:v>
                </c:pt>
                <c:pt idx="86">
                  <c:v>52.833333333333336</c:v>
                </c:pt>
                <c:pt idx="87">
                  <c:v>42</c:v>
                </c:pt>
                <c:pt idx="88">
                  <c:v>55.25</c:v>
                </c:pt>
                <c:pt idx="89">
                  <c:v>53</c:v>
                </c:pt>
                <c:pt idx="90">
                  <c:v>56.333333333333336</c:v>
                </c:pt>
                <c:pt idx="91">
                  <c:v>59</c:v>
                </c:pt>
                <c:pt idx="92">
                  <c:v>46.4</c:v>
                </c:pt>
                <c:pt idx="93">
                  <c:v>46</c:v>
                </c:pt>
                <c:pt idx="94">
                  <c:v>61.8</c:v>
                </c:pt>
                <c:pt idx="95">
                  <c:v>50.8</c:v>
                </c:pt>
                <c:pt idx="96">
                  <c:v>44</c:v>
                </c:pt>
                <c:pt idx="97">
                  <c:v>46</c:v>
                </c:pt>
                <c:pt idx="98">
                  <c:v>43.428571428571431</c:v>
                </c:pt>
                <c:pt idx="99">
                  <c:v>49.666666666666664</c:v>
                </c:pt>
                <c:pt idx="100">
                  <c:v>46.375</c:v>
                </c:pt>
                <c:pt idx="101">
                  <c:v>46</c:v>
                </c:pt>
                <c:pt idx="102">
                  <c:v>45</c:v>
                </c:pt>
                <c:pt idx="103">
                  <c:v>51</c:v>
                </c:pt>
                <c:pt idx="104">
                  <c:v>62</c:v>
                </c:pt>
                <c:pt idx="105">
                  <c:v>50.894444444444446</c:v>
                </c:pt>
                <c:pt idx="106">
                  <c:v>59.555555555555557</c:v>
                </c:pt>
                <c:pt idx="107">
                  <c:v>48.3</c:v>
                </c:pt>
                <c:pt idx="108">
                  <c:v>60.2</c:v>
                </c:pt>
                <c:pt idx="109">
                  <c:v>45.1</c:v>
                </c:pt>
                <c:pt idx="110">
                  <c:v>45</c:v>
                </c:pt>
                <c:pt idx="111">
                  <c:v>52.7</c:v>
                </c:pt>
                <c:pt idx="112">
                  <c:v>43</c:v>
                </c:pt>
                <c:pt idx="113">
                  <c:v>53.3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'Физика-11 диаграмма'!$B$5:$B$118</c:f>
              <c:strCache>
                <c:ptCount val="114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19</c:v>
                </c:pt>
                <c:pt idx="4">
                  <c:v>МАОУ Гимназия № 8</c:v>
                </c:pt>
                <c:pt idx="5">
                  <c:v>МАОУ Гимназия № 9</c:v>
                </c:pt>
                <c:pt idx="6">
                  <c:v>МАОУ СШ № 32</c:v>
                </c:pt>
                <c:pt idx="7">
                  <c:v>МАОУ СШ № 12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46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63</c:v>
                </c:pt>
                <c:pt idx="15">
                  <c:v>МАОУ СШ № 8 "Созидание"</c:v>
                </c:pt>
                <c:pt idx="16">
                  <c:v>МАОУ Лицей № 11</c:v>
                </c:pt>
                <c:pt idx="17">
                  <c:v>МАОУ Гимназия № 4</c:v>
                </c:pt>
                <c:pt idx="18">
                  <c:v>МАОУ СШ № 90</c:v>
                </c:pt>
                <c:pt idx="19">
                  <c:v>МАОУ СШ № 135</c:v>
                </c:pt>
                <c:pt idx="20">
                  <c:v>МАОУ СШ № 55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Лицей № 3</c:v>
                </c:pt>
                <c:pt idx="25">
                  <c:v>МАОУ Лицей № 12</c:v>
                </c:pt>
                <c:pt idx="26">
                  <c:v>МБОУ СШ № 64</c:v>
                </c:pt>
                <c:pt idx="27">
                  <c:v>МАОУ Гимназия № 11</c:v>
                </c:pt>
                <c:pt idx="28">
                  <c:v>МБОУ СШ № 94</c:v>
                </c:pt>
                <c:pt idx="29">
                  <c:v>МБОУ СШ № 31</c:v>
                </c:pt>
                <c:pt idx="30">
                  <c:v>МАОУ СШ № 53</c:v>
                </c:pt>
                <c:pt idx="31">
                  <c:v>МАОУ СШ № 65</c:v>
                </c:pt>
                <c:pt idx="32">
                  <c:v>МАОУ Гимназия № 15</c:v>
                </c:pt>
                <c:pt idx="33">
                  <c:v>МАОУ СШ № 148</c:v>
                </c:pt>
                <c:pt idx="34">
                  <c:v>МАОУ СШ № 16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72 </c:v>
                </c:pt>
                <c:pt idx="41">
                  <c:v>МАОУ СШ № 82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МАОУ Школа-интернат № 1</c:v>
                </c:pt>
                <c:pt idx="45">
                  <c:v>МАОУ СШ № 3</c:v>
                </c:pt>
                <c:pt idx="46">
                  <c:v>МБОУ СШ № 95</c:v>
                </c:pt>
                <c:pt idx="47">
                  <c:v>МАОУ "КУГ № 1 - Универс"</c:v>
                </c:pt>
                <c:pt idx="48">
                  <c:v>МБОУ СШ № 99</c:v>
                </c:pt>
                <c:pt idx="49">
                  <c:v>МБОУ Лицей № 8</c:v>
                </c:pt>
                <c:pt idx="50">
                  <c:v>МБОУ СШ № 30</c:v>
                </c:pt>
                <c:pt idx="51">
                  <c:v>МБОУ Гимназия № 3</c:v>
                </c:pt>
                <c:pt idx="52">
                  <c:v>МБОУ СШ № 133</c:v>
                </c:pt>
                <c:pt idx="53">
                  <c:v>МБОУ СШ № 21</c:v>
                </c:pt>
                <c:pt idx="54">
                  <c:v>МБОУ СШ № 36</c:v>
                </c:pt>
                <c:pt idx="55">
                  <c:v>МБОУ Лицей № 10</c:v>
                </c:pt>
                <c:pt idx="56">
                  <c:v>МБОУ СШ № 159</c:v>
                </c:pt>
                <c:pt idx="57">
                  <c:v>МБОУ СШ № 73</c:v>
                </c:pt>
                <c:pt idx="58">
                  <c:v>МБОУ СШ № 84</c:v>
                </c:pt>
                <c:pt idx="59">
                  <c:v>СВЕРДЛОВСКИЙ РАЙОН</c:v>
                </c:pt>
                <c:pt idx="60">
                  <c:v>МАОУ СШ № 17</c:v>
                </c:pt>
                <c:pt idx="61">
                  <c:v>МАОУ СШ № 45</c:v>
                </c:pt>
                <c:pt idx="62">
                  <c:v>МАОУ СШ № 42</c:v>
                </c:pt>
                <c:pt idx="63">
                  <c:v>МАОУ Лицей № 9 "Лидер"</c:v>
                </c:pt>
                <c:pt idx="64">
                  <c:v>МАОУ Гимназия № 14</c:v>
                </c:pt>
                <c:pt idx="65">
                  <c:v>МАОУ СШ № 137</c:v>
                </c:pt>
                <c:pt idx="66">
                  <c:v>МАОУ СШ № 76</c:v>
                </c:pt>
                <c:pt idx="67">
                  <c:v>МАОУ СШ № 93</c:v>
                </c:pt>
                <c:pt idx="68">
                  <c:v>МАОУ СШ № 158 "Грани"</c:v>
                </c:pt>
                <c:pt idx="69">
                  <c:v>МАОУ СШ № 6</c:v>
                </c:pt>
                <c:pt idx="70">
                  <c:v>МБОУ СШ № 62</c:v>
                </c:pt>
                <c:pt idx="71">
                  <c:v>МАОУ СШ № 34</c:v>
                </c:pt>
                <c:pt idx="72">
                  <c:v>МАОУ СШ № 78</c:v>
                </c:pt>
                <c:pt idx="73">
                  <c:v>МАОУ СШ № 23</c:v>
                </c:pt>
                <c:pt idx="74">
                  <c:v>СОВЕТСКИЙ РАЙОН</c:v>
                </c:pt>
                <c:pt idx="75">
                  <c:v>МАОУ СШ № 152</c:v>
                </c:pt>
                <c:pt idx="76">
                  <c:v>МАОУ СШ № 141</c:v>
                </c:pt>
                <c:pt idx="77">
                  <c:v>МАОУ СШ № 147</c:v>
                </c:pt>
                <c:pt idx="78">
                  <c:v>МАОУ СШ № 143</c:v>
                </c:pt>
                <c:pt idx="79">
                  <c:v>МАОУ СШ № 154</c:v>
                </c:pt>
                <c:pt idx="80">
                  <c:v>МАОУ СШ № 145</c:v>
                </c:pt>
                <c:pt idx="81">
                  <c:v>МАОУ СШ № 24</c:v>
                </c:pt>
                <c:pt idx="82">
                  <c:v>МАОУ СШ № 115</c:v>
                </c:pt>
                <c:pt idx="83">
                  <c:v>МАОУ СШ № 5</c:v>
                </c:pt>
                <c:pt idx="84">
                  <c:v>МАОУ СШ № 149</c:v>
                </c:pt>
                <c:pt idx="85">
                  <c:v>МАОУ СШ № 150</c:v>
                </c:pt>
                <c:pt idx="86">
                  <c:v>МАОУ СШ № 144</c:v>
                </c:pt>
                <c:pt idx="87">
                  <c:v>МАОУ СШ № 108</c:v>
                </c:pt>
                <c:pt idx="88">
                  <c:v>МАОУ СШ № 98</c:v>
                </c:pt>
                <c:pt idx="89">
                  <c:v>МАОУ СШ № 151</c:v>
                </c:pt>
                <c:pt idx="90">
                  <c:v>МАОУ СШ № 7</c:v>
                </c:pt>
                <c:pt idx="91">
                  <c:v>МАОУ СШ № 139</c:v>
                </c:pt>
                <c:pt idx="92">
                  <c:v>МАОУ СШ № 156</c:v>
                </c:pt>
                <c:pt idx="93">
                  <c:v>МБОУ СШ № 56</c:v>
                </c:pt>
                <c:pt idx="94">
                  <c:v>МАОУ СШ № 134</c:v>
                </c:pt>
                <c:pt idx="95">
                  <c:v>МАОУ СШ № 18</c:v>
                </c:pt>
                <c:pt idx="96">
                  <c:v>МАОУ СШ № 69</c:v>
                </c:pt>
                <c:pt idx="97">
                  <c:v>МАОУ СШ № 157</c:v>
                </c:pt>
                <c:pt idx="98">
                  <c:v>МАОУ СШ № 1</c:v>
                </c:pt>
                <c:pt idx="99">
                  <c:v>МАОУ СШ № 91</c:v>
                </c:pt>
                <c:pt idx="100">
                  <c:v>МАОУ СШ № 85</c:v>
                </c:pt>
                <c:pt idx="101">
                  <c:v>МАОУ СШ № 129</c:v>
                </c:pt>
                <c:pt idx="102">
                  <c:v>МАОУ СШ № 121</c:v>
                </c:pt>
                <c:pt idx="103">
                  <c:v>МАОУ СШ № 66</c:v>
                </c:pt>
                <c:pt idx="104">
                  <c:v>МБОУ СШ № 2</c:v>
                </c:pt>
                <c:pt idx="105">
                  <c:v>ЦЕНТРАЛЬНЫЙ РАЙОН</c:v>
                </c:pt>
                <c:pt idx="106">
                  <c:v>МБОУ СШ № 10</c:v>
                </c:pt>
                <c:pt idx="107">
                  <c:v>МАОУ СШ "Комплекс Покровский"</c:v>
                </c:pt>
                <c:pt idx="108">
                  <c:v>МАОУ Гимназия № 2</c:v>
                </c:pt>
                <c:pt idx="109">
                  <c:v>МАОУ СШ № 155</c:v>
                </c:pt>
                <c:pt idx="110">
                  <c:v>МБОУ СШ № 4</c:v>
                </c:pt>
                <c:pt idx="111">
                  <c:v>МБОУ Гимназия  № 16</c:v>
                </c:pt>
                <c:pt idx="112">
                  <c:v>МБОУ СШ № 27</c:v>
                </c:pt>
                <c:pt idx="113">
                  <c:v>МБОУ Лицей № 2</c:v>
                </c:pt>
              </c:strCache>
            </c:strRef>
          </c:cat>
          <c:val>
            <c:numRef>
              <c:f>'Физика-11 диаграмма'!$Q$5:$Q$118</c:f>
              <c:numCache>
                <c:formatCode>0.00</c:formatCode>
                <c:ptCount val="114"/>
                <c:pt idx="0">
                  <c:v>56.26</c:v>
                </c:pt>
                <c:pt idx="1">
                  <c:v>56.26</c:v>
                </c:pt>
                <c:pt idx="2">
                  <c:v>56.26</c:v>
                </c:pt>
                <c:pt idx="3">
                  <c:v>56.26</c:v>
                </c:pt>
                <c:pt idx="4">
                  <c:v>56.26</c:v>
                </c:pt>
                <c:pt idx="5">
                  <c:v>56.26</c:v>
                </c:pt>
                <c:pt idx="6">
                  <c:v>56.26</c:v>
                </c:pt>
                <c:pt idx="7">
                  <c:v>56.26</c:v>
                </c:pt>
                <c:pt idx="8">
                  <c:v>56.26</c:v>
                </c:pt>
                <c:pt idx="9">
                  <c:v>56.26</c:v>
                </c:pt>
                <c:pt idx="10">
                  <c:v>56.26</c:v>
                </c:pt>
                <c:pt idx="11">
                  <c:v>56.26</c:v>
                </c:pt>
                <c:pt idx="12">
                  <c:v>56.26</c:v>
                </c:pt>
                <c:pt idx="13">
                  <c:v>56.26</c:v>
                </c:pt>
                <c:pt idx="14">
                  <c:v>56.26</c:v>
                </c:pt>
                <c:pt idx="15">
                  <c:v>56.26</c:v>
                </c:pt>
                <c:pt idx="16">
                  <c:v>56.26</c:v>
                </c:pt>
                <c:pt idx="17">
                  <c:v>56.26</c:v>
                </c:pt>
                <c:pt idx="18">
                  <c:v>56.26</c:v>
                </c:pt>
                <c:pt idx="19">
                  <c:v>56.26</c:v>
                </c:pt>
                <c:pt idx="20">
                  <c:v>56.26</c:v>
                </c:pt>
                <c:pt idx="21">
                  <c:v>56.26</c:v>
                </c:pt>
                <c:pt idx="22">
                  <c:v>56.26</c:v>
                </c:pt>
                <c:pt idx="23">
                  <c:v>56.26</c:v>
                </c:pt>
                <c:pt idx="24">
                  <c:v>56.26</c:v>
                </c:pt>
                <c:pt idx="25">
                  <c:v>56.26</c:v>
                </c:pt>
                <c:pt idx="26">
                  <c:v>56.26</c:v>
                </c:pt>
                <c:pt idx="27">
                  <c:v>56.26</c:v>
                </c:pt>
                <c:pt idx="28">
                  <c:v>56.26</c:v>
                </c:pt>
                <c:pt idx="29">
                  <c:v>56.26</c:v>
                </c:pt>
                <c:pt idx="30">
                  <c:v>56.26</c:v>
                </c:pt>
                <c:pt idx="31">
                  <c:v>56.26</c:v>
                </c:pt>
                <c:pt idx="32">
                  <c:v>56.26</c:v>
                </c:pt>
                <c:pt idx="33">
                  <c:v>56.26</c:v>
                </c:pt>
                <c:pt idx="34">
                  <c:v>56.26</c:v>
                </c:pt>
                <c:pt idx="35">
                  <c:v>56.26</c:v>
                </c:pt>
                <c:pt idx="36">
                  <c:v>56.26</c:v>
                </c:pt>
                <c:pt idx="37">
                  <c:v>56.26</c:v>
                </c:pt>
                <c:pt idx="38">
                  <c:v>56.26</c:v>
                </c:pt>
                <c:pt idx="39">
                  <c:v>56.26</c:v>
                </c:pt>
                <c:pt idx="40">
                  <c:v>56.26</c:v>
                </c:pt>
                <c:pt idx="41">
                  <c:v>56.26</c:v>
                </c:pt>
                <c:pt idx="42">
                  <c:v>56.26</c:v>
                </c:pt>
                <c:pt idx="43">
                  <c:v>56.26</c:v>
                </c:pt>
                <c:pt idx="44">
                  <c:v>56.26</c:v>
                </c:pt>
                <c:pt idx="45">
                  <c:v>56.26</c:v>
                </c:pt>
                <c:pt idx="46">
                  <c:v>56.26</c:v>
                </c:pt>
                <c:pt idx="47">
                  <c:v>56.26</c:v>
                </c:pt>
                <c:pt idx="48">
                  <c:v>56.26</c:v>
                </c:pt>
                <c:pt idx="49">
                  <c:v>56.26</c:v>
                </c:pt>
                <c:pt idx="50">
                  <c:v>56.26</c:v>
                </c:pt>
                <c:pt idx="51">
                  <c:v>56.26</c:v>
                </c:pt>
                <c:pt idx="52">
                  <c:v>56.26</c:v>
                </c:pt>
                <c:pt idx="53">
                  <c:v>56.26</c:v>
                </c:pt>
                <c:pt idx="54">
                  <c:v>56.26</c:v>
                </c:pt>
                <c:pt idx="55">
                  <c:v>56.26</c:v>
                </c:pt>
                <c:pt idx="56">
                  <c:v>56.26</c:v>
                </c:pt>
                <c:pt idx="57">
                  <c:v>56.26</c:v>
                </c:pt>
                <c:pt idx="58">
                  <c:v>56.26</c:v>
                </c:pt>
                <c:pt idx="59">
                  <c:v>56.26</c:v>
                </c:pt>
                <c:pt idx="60">
                  <c:v>56.26</c:v>
                </c:pt>
                <c:pt idx="61">
                  <c:v>56.26</c:v>
                </c:pt>
                <c:pt idx="62">
                  <c:v>56.26</c:v>
                </c:pt>
                <c:pt idx="63">
                  <c:v>56.26</c:v>
                </c:pt>
                <c:pt idx="64">
                  <c:v>56.26</c:v>
                </c:pt>
                <c:pt idx="65">
                  <c:v>56.26</c:v>
                </c:pt>
                <c:pt idx="66">
                  <c:v>56.26</c:v>
                </c:pt>
                <c:pt idx="67">
                  <c:v>56.26</c:v>
                </c:pt>
                <c:pt idx="68">
                  <c:v>56.26</c:v>
                </c:pt>
                <c:pt idx="69">
                  <c:v>56.26</c:v>
                </c:pt>
                <c:pt idx="70">
                  <c:v>56.26</c:v>
                </c:pt>
                <c:pt idx="71">
                  <c:v>56.26</c:v>
                </c:pt>
                <c:pt idx="72">
                  <c:v>56.26</c:v>
                </c:pt>
                <c:pt idx="73">
                  <c:v>56.26</c:v>
                </c:pt>
                <c:pt idx="74">
                  <c:v>56.26</c:v>
                </c:pt>
                <c:pt idx="75">
                  <c:v>56.26</c:v>
                </c:pt>
                <c:pt idx="76">
                  <c:v>56.26</c:v>
                </c:pt>
                <c:pt idx="77">
                  <c:v>56.26</c:v>
                </c:pt>
                <c:pt idx="78">
                  <c:v>56.26</c:v>
                </c:pt>
                <c:pt idx="79">
                  <c:v>56.26</c:v>
                </c:pt>
                <c:pt idx="80">
                  <c:v>56.26</c:v>
                </c:pt>
                <c:pt idx="81">
                  <c:v>56.26</c:v>
                </c:pt>
                <c:pt idx="82">
                  <c:v>56.26</c:v>
                </c:pt>
                <c:pt idx="83">
                  <c:v>56.26</c:v>
                </c:pt>
                <c:pt idx="84">
                  <c:v>56.26</c:v>
                </c:pt>
                <c:pt idx="85">
                  <c:v>56.26</c:v>
                </c:pt>
                <c:pt idx="86">
                  <c:v>56.26</c:v>
                </c:pt>
                <c:pt idx="87">
                  <c:v>56.26</c:v>
                </c:pt>
                <c:pt idx="88">
                  <c:v>56.26</c:v>
                </c:pt>
                <c:pt idx="89">
                  <c:v>56.26</c:v>
                </c:pt>
                <c:pt idx="90">
                  <c:v>56.26</c:v>
                </c:pt>
                <c:pt idx="91">
                  <c:v>56.26</c:v>
                </c:pt>
                <c:pt idx="92">
                  <c:v>56.26</c:v>
                </c:pt>
                <c:pt idx="93">
                  <c:v>56.26</c:v>
                </c:pt>
                <c:pt idx="94">
                  <c:v>56.26</c:v>
                </c:pt>
                <c:pt idx="95">
                  <c:v>56.26</c:v>
                </c:pt>
                <c:pt idx="96">
                  <c:v>56.26</c:v>
                </c:pt>
                <c:pt idx="97">
                  <c:v>56.26</c:v>
                </c:pt>
                <c:pt idx="98">
                  <c:v>56.26</c:v>
                </c:pt>
                <c:pt idx="99">
                  <c:v>56.26</c:v>
                </c:pt>
                <c:pt idx="100">
                  <c:v>56.26</c:v>
                </c:pt>
                <c:pt idx="101">
                  <c:v>56.26</c:v>
                </c:pt>
                <c:pt idx="102">
                  <c:v>56.26</c:v>
                </c:pt>
                <c:pt idx="103">
                  <c:v>56.26</c:v>
                </c:pt>
                <c:pt idx="104">
                  <c:v>56.26</c:v>
                </c:pt>
                <c:pt idx="105">
                  <c:v>56.26</c:v>
                </c:pt>
                <c:pt idx="106">
                  <c:v>56.26</c:v>
                </c:pt>
                <c:pt idx="107">
                  <c:v>56.26</c:v>
                </c:pt>
                <c:pt idx="108">
                  <c:v>56.26</c:v>
                </c:pt>
                <c:pt idx="109">
                  <c:v>56.26</c:v>
                </c:pt>
                <c:pt idx="110">
                  <c:v>56.26</c:v>
                </c:pt>
                <c:pt idx="111">
                  <c:v>56.26</c:v>
                </c:pt>
                <c:pt idx="112">
                  <c:v>56.26</c:v>
                </c:pt>
                <c:pt idx="113">
                  <c:v>56.26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'Физика-11 диаграмма'!$B$5:$B$118</c:f>
              <c:strCache>
                <c:ptCount val="114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19</c:v>
                </c:pt>
                <c:pt idx="4">
                  <c:v>МАОУ Гимназия № 8</c:v>
                </c:pt>
                <c:pt idx="5">
                  <c:v>МАОУ Гимназия № 9</c:v>
                </c:pt>
                <c:pt idx="6">
                  <c:v>МАОУ СШ № 32</c:v>
                </c:pt>
                <c:pt idx="7">
                  <c:v>МАОУ СШ № 12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46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63</c:v>
                </c:pt>
                <c:pt idx="15">
                  <c:v>МАОУ СШ № 8 "Созидание"</c:v>
                </c:pt>
                <c:pt idx="16">
                  <c:v>МАОУ Лицей № 11</c:v>
                </c:pt>
                <c:pt idx="17">
                  <c:v>МАОУ Гимназия № 4</c:v>
                </c:pt>
                <c:pt idx="18">
                  <c:v>МАОУ СШ № 90</c:v>
                </c:pt>
                <c:pt idx="19">
                  <c:v>МАОУ СШ № 135</c:v>
                </c:pt>
                <c:pt idx="20">
                  <c:v>МАОУ СШ № 55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Лицей № 3</c:v>
                </c:pt>
                <c:pt idx="25">
                  <c:v>МАОУ Лицей № 12</c:v>
                </c:pt>
                <c:pt idx="26">
                  <c:v>МБОУ СШ № 64</c:v>
                </c:pt>
                <c:pt idx="27">
                  <c:v>МАОУ Гимназия № 11</c:v>
                </c:pt>
                <c:pt idx="28">
                  <c:v>МБОУ СШ № 94</c:v>
                </c:pt>
                <c:pt idx="29">
                  <c:v>МБОУ СШ № 31</c:v>
                </c:pt>
                <c:pt idx="30">
                  <c:v>МАОУ СШ № 53</c:v>
                </c:pt>
                <c:pt idx="31">
                  <c:v>МАОУ СШ № 65</c:v>
                </c:pt>
                <c:pt idx="32">
                  <c:v>МАОУ Гимназия № 15</c:v>
                </c:pt>
                <c:pt idx="33">
                  <c:v>МАОУ СШ № 148</c:v>
                </c:pt>
                <c:pt idx="34">
                  <c:v>МАОУ СШ № 16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72 </c:v>
                </c:pt>
                <c:pt idx="41">
                  <c:v>МАОУ СШ № 82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МАОУ Школа-интернат № 1</c:v>
                </c:pt>
                <c:pt idx="45">
                  <c:v>МАОУ СШ № 3</c:v>
                </c:pt>
                <c:pt idx="46">
                  <c:v>МБОУ СШ № 95</c:v>
                </c:pt>
                <c:pt idx="47">
                  <c:v>МАОУ "КУГ № 1 - Универс"</c:v>
                </c:pt>
                <c:pt idx="48">
                  <c:v>МБОУ СШ № 99</c:v>
                </c:pt>
                <c:pt idx="49">
                  <c:v>МБОУ Лицей № 8</c:v>
                </c:pt>
                <c:pt idx="50">
                  <c:v>МБОУ СШ № 30</c:v>
                </c:pt>
                <c:pt idx="51">
                  <c:v>МБОУ Гимназия № 3</c:v>
                </c:pt>
                <c:pt idx="52">
                  <c:v>МБОУ СШ № 133</c:v>
                </c:pt>
                <c:pt idx="53">
                  <c:v>МБОУ СШ № 21</c:v>
                </c:pt>
                <c:pt idx="54">
                  <c:v>МБОУ СШ № 36</c:v>
                </c:pt>
                <c:pt idx="55">
                  <c:v>МБОУ Лицей № 10</c:v>
                </c:pt>
                <c:pt idx="56">
                  <c:v>МБОУ СШ № 159</c:v>
                </c:pt>
                <c:pt idx="57">
                  <c:v>МБОУ СШ № 73</c:v>
                </c:pt>
                <c:pt idx="58">
                  <c:v>МБОУ СШ № 84</c:v>
                </c:pt>
                <c:pt idx="59">
                  <c:v>СВЕРДЛОВСКИЙ РАЙОН</c:v>
                </c:pt>
                <c:pt idx="60">
                  <c:v>МАОУ СШ № 17</c:v>
                </c:pt>
                <c:pt idx="61">
                  <c:v>МАОУ СШ № 45</c:v>
                </c:pt>
                <c:pt idx="62">
                  <c:v>МАОУ СШ № 42</c:v>
                </c:pt>
                <c:pt idx="63">
                  <c:v>МАОУ Лицей № 9 "Лидер"</c:v>
                </c:pt>
                <c:pt idx="64">
                  <c:v>МАОУ Гимназия № 14</c:v>
                </c:pt>
                <c:pt idx="65">
                  <c:v>МАОУ СШ № 137</c:v>
                </c:pt>
                <c:pt idx="66">
                  <c:v>МАОУ СШ № 76</c:v>
                </c:pt>
                <c:pt idx="67">
                  <c:v>МАОУ СШ № 93</c:v>
                </c:pt>
                <c:pt idx="68">
                  <c:v>МАОУ СШ № 158 "Грани"</c:v>
                </c:pt>
                <c:pt idx="69">
                  <c:v>МАОУ СШ № 6</c:v>
                </c:pt>
                <c:pt idx="70">
                  <c:v>МБОУ СШ № 62</c:v>
                </c:pt>
                <c:pt idx="71">
                  <c:v>МАОУ СШ № 34</c:v>
                </c:pt>
                <c:pt idx="72">
                  <c:v>МАОУ СШ № 78</c:v>
                </c:pt>
                <c:pt idx="73">
                  <c:v>МАОУ СШ № 23</c:v>
                </c:pt>
                <c:pt idx="74">
                  <c:v>СОВЕТСКИЙ РАЙОН</c:v>
                </c:pt>
                <c:pt idx="75">
                  <c:v>МАОУ СШ № 152</c:v>
                </c:pt>
                <c:pt idx="76">
                  <c:v>МАОУ СШ № 141</c:v>
                </c:pt>
                <c:pt idx="77">
                  <c:v>МАОУ СШ № 147</c:v>
                </c:pt>
                <c:pt idx="78">
                  <c:v>МАОУ СШ № 143</c:v>
                </c:pt>
                <c:pt idx="79">
                  <c:v>МАОУ СШ № 154</c:v>
                </c:pt>
                <c:pt idx="80">
                  <c:v>МАОУ СШ № 145</c:v>
                </c:pt>
                <c:pt idx="81">
                  <c:v>МАОУ СШ № 24</c:v>
                </c:pt>
                <c:pt idx="82">
                  <c:v>МАОУ СШ № 115</c:v>
                </c:pt>
                <c:pt idx="83">
                  <c:v>МАОУ СШ № 5</c:v>
                </c:pt>
                <c:pt idx="84">
                  <c:v>МАОУ СШ № 149</c:v>
                </c:pt>
                <c:pt idx="85">
                  <c:v>МАОУ СШ № 150</c:v>
                </c:pt>
                <c:pt idx="86">
                  <c:v>МАОУ СШ № 144</c:v>
                </c:pt>
                <c:pt idx="87">
                  <c:v>МАОУ СШ № 108</c:v>
                </c:pt>
                <c:pt idx="88">
                  <c:v>МАОУ СШ № 98</c:v>
                </c:pt>
                <c:pt idx="89">
                  <c:v>МАОУ СШ № 151</c:v>
                </c:pt>
                <c:pt idx="90">
                  <c:v>МАОУ СШ № 7</c:v>
                </c:pt>
                <c:pt idx="91">
                  <c:v>МАОУ СШ № 139</c:v>
                </c:pt>
                <c:pt idx="92">
                  <c:v>МАОУ СШ № 156</c:v>
                </c:pt>
                <c:pt idx="93">
                  <c:v>МБОУ СШ № 56</c:v>
                </c:pt>
                <c:pt idx="94">
                  <c:v>МАОУ СШ № 134</c:v>
                </c:pt>
                <c:pt idx="95">
                  <c:v>МАОУ СШ № 18</c:v>
                </c:pt>
                <c:pt idx="96">
                  <c:v>МАОУ СШ № 69</c:v>
                </c:pt>
                <c:pt idx="97">
                  <c:v>МАОУ СШ № 157</c:v>
                </c:pt>
                <c:pt idx="98">
                  <c:v>МАОУ СШ № 1</c:v>
                </c:pt>
                <c:pt idx="99">
                  <c:v>МАОУ СШ № 91</c:v>
                </c:pt>
                <c:pt idx="100">
                  <c:v>МАОУ СШ № 85</c:v>
                </c:pt>
                <c:pt idx="101">
                  <c:v>МАОУ СШ № 129</c:v>
                </c:pt>
                <c:pt idx="102">
                  <c:v>МАОУ СШ № 121</c:v>
                </c:pt>
                <c:pt idx="103">
                  <c:v>МАОУ СШ № 66</c:v>
                </c:pt>
                <c:pt idx="104">
                  <c:v>МБОУ СШ № 2</c:v>
                </c:pt>
                <c:pt idx="105">
                  <c:v>ЦЕНТРАЛЬНЫЙ РАЙОН</c:v>
                </c:pt>
                <c:pt idx="106">
                  <c:v>МБОУ СШ № 10</c:v>
                </c:pt>
                <c:pt idx="107">
                  <c:v>МАОУ СШ "Комплекс Покровский"</c:v>
                </c:pt>
                <c:pt idx="108">
                  <c:v>МАОУ Гимназия № 2</c:v>
                </c:pt>
                <c:pt idx="109">
                  <c:v>МАОУ СШ № 155</c:v>
                </c:pt>
                <c:pt idx="110">
                  <c:v>МБОУ СШ № 4</c:v>
                </c:pt>
                <c:pt idx="111">
                  <c:v>МБОУ Гимназия  № 16</c:v>
                </c:pt>
                <c:pt idx="112">
                  <c:v>МБОУ СШ № 27</c:v>
                </c:pt>
                <c:pt idx="113">
                  <c:v>МБОУ Лицей № 2</c:v>
                </c:pt>
              </c:strCache>
            </c:strRef>
          </c:cat>
          <c:val>
            <c:numRef>
              <c:f>'Физика-11 диаграмма'!$P$5:$P$118</c:f>
              <c:numCache>
                <c:formatCode>0.00</c:formatCode>
                <c:ptCount val="114"/>
                <c:pt idx="0">
                  <c:v>54.678492647058825</c:v>
                </c:pt>
                <c:pt idx="1">
                  <c:v>69.2</c:v>
                </c:pt>
                <c:pt idx="2">
                  <c:v>72.625</c:v>
                </c:pt>
                <c:pt idx="3">
                  <c:v>57.666666666666664</c:v>
                </c:pt>
                <c:pt idx="4">
                  <c:v>58</c:v>
                </c:pt>
                <c:pt idx="5">
                  <c:v>53.352941176470587</c:v>
                </c:pt>
                <c:pt idx="6">
                  <c:v>50.333333333333336</c:v>
                </c:pt>
                <c:pt idx="7">
                  <c:v>33</c:v>
                </c:pt>
                <c:pt idx="8">
                  <c:v>43.25</c:v>
                </c:pt>
                <c:pt idx="9">
                  <c:v>51.25555555555556</c:v>
                </c:pt>
                <c:pt idx="10">
                  <c:v>69.3</c:v>
                </c:pt>
                <c:pt idx="11">
                  <c:v>43.5</c:v>
                </c:pt>
                <c:pt idx="12">
                  <c:v>45.3</c:v>
                </c:pt>
                <c:pt idx="13">
                  <c:v>59</c:v>
                </c:pt>
                <c:pt idx="15">
                  <c:v>40</c:v>
                </c:pt>
                <c:pt idx="16">
                  <c:v>53.4</c:v>
                </c:pt>
                <c:pt idx="17">
                  <c:v>45.1</c:v>
                </c:pt>
                <c:pt idx="18">
                  <c:v>47.7</c:v>
                </c:pt>
                <c:pt idx="19">
                  <c:v>58</c:v>
                </c:pt>
                <c:pt idx="22">
                  <c:v>50.5</c:v>
                </c:pt>
                <c:pt idx="23">
                  <c:v>59.3</c:v>
                </c:pt>
                <c:pt idx="24">
                  <c:v>63.5</c:v>
                </c:pt>
                <c:pt idx="25">
                  <c:v>50.3</c:v>
                </c:pt>
                <c:pt idx="26">
                  <c:v>52.1</c:v>
                </c:pt>
                <c:pt idx="27">
                  <c:v>50</c:v>
                </c:pt>
                <c:pt idx="28">
                  <c:v>52.6</c:v>
                </c:pt>
                <c:pt idx="29">
                  <c:v>22</c:v>
                </c:pt>
                <c:pt idx="30">
                  <c:v>49.4</c:v>
                </c:pt>
                <c:pt idx="32">
                  <c:v>40.799999999999997</c:v>
                </c:pt>
                <c:pt idx="33">
                  <c:v>45</c:v>
                </c:pt>
                <c:pt idx="35">
                  <c:v>45</c:v>
                </c:pt>
                <c:pt idx="36">
                  <c:v>58.5</c:v>
                </c:pt>
                <c:pt idx="38">
                  <c:v>68</c:v>
                </c:pt>
                <c:pt idx="39">
                  <c:v>55.578571428571429</c:v>
                </c:pt>
                <c:pt idx="40">
                  <c:v>54.3</c:v>
                </c:pt>
                <c:pt idx="41">
                  <c:v>45</c:v>
                </c:pt>
                <c:pt idx="42">
                  <c:v>66.7</c:v>
                </c:pt>
                <c:pt idx="43">
                  <c:v>57.9</c:v>
                </c:pt>
                <c:pt idx="44">
                  <c:v>48</c:v>
                </c:pt>
                <c:pt idx="45">
                  <c:v>57.3</c:v>
                </c:pt>
                <c:pt idx="46">
                  <c:v>54.5</c:v>
                </c:pt>
                <c:pt idx="47">
                  <c:v>65</c:v>
                </c:pt>
                <c:pt idx="48">
                  <c:v>51.2</c:v>
                </c:pt>
                <c:pt idx="49">
                  <c:v>60.4</c:v>
                </c:pt>
                <c:pt idx="51">
                  <c:v>47</c:v>
                </c:pt>
                <c:pt idx="52">
                  <c:v>54.6</c:v>
                </c:pt>
                <c:pt idx="55">
                  <c:v>54.2</c:v>
                </c:pt>
                <c:pt idx="58">
                  <c:v>62</c:v>
                </c:pt>
                <c:pt idx="59">
                  <c:v>50.071428571428562</c:v>
                </c:pt>
                <c:pt idx="60">
                  <c:v>58</c:v>
                </c:pt>
                <c:pt idx="61">
                  <c:v>34.200000000000003</c:v>
                </c:pt>
                <c:pt idx="62">
                  <c:v>56</c:v>
                </c:pt>
                <c:pt idx="63">
                  <c:v>71</c:v>
                </c:pt>
                <c:pt idx="64">
                  <c:v>60.5</c:v>
                </c:pt>
                <c:pt idx="65">
                  <c:v>46.7</c:v>
                </c:pt>
                <c:pt idx="66">
                  <c:v>53.2</c:v>
                </c:pt>
                <c:pt idx="67">
                  <c:v>50</c:v>
                </c:pt>
                <c:pt idx="68">
                  <c:v>47</c:v>
                </c:pt>
                <c:pt idx="69">
                  <c:v>47.1</c:v>
                </c:pt>
                <c:pt idx="70">
                  <c:v>38</c:v>
                </c:pt>
                <c:pt idx="71">
                  <c:v>52</c:v>
                </c:pt>
                <c:pt idx="72">
                  <c:v>30</c:v>
                </c:pt>
                <c:pt idx="73">
                  <c:v>57.3</c:v>
                </c:pt>
                <c:pt idx="74">
                  <c:v>54.68928571428571</c:v>
                </c:pt>
                <c:pt idx="75">
                  <c:v>65.2</c:v>
                </c:pt>
                <c:pt idx="76">
                  <c:v>57.3</c:v>
                </c:pt>
                <c:pt idx="77">
                  <c:v>47.2</c:v>
                </c:pt>
                <c:pt idx="78">
                  <c:v>54</c:v>
                </c:pt>
                <c:pt idx="79">
                  <c:v>69</c:v>
                </c:pt>
                <c:pt idx="80">
                  <c:v>76</c:v>
                </c:pt>
                <c:pt idx="81">
                  <c:v>57</c:v>
                </c:pt>
                <c:pt idx="82">
                  <c:v>53.1</c:v>
                </c:pt>
                <c:pt idx="83">
                  <c:v>53</c:v>
                </c:pt>
                <c:pt idx="84">
                  <c:v>61</c:v>
                </c:pt>
                <c:pt idx="85">
                  <c:v>58</c:v>
                </c:pt>
                <c:pt idx="86">
                  <c:v>59.2</c:v>
                </c:pt>
                <c:pt idx="87">
                  <c:v>50.8</c:v>
                </c:pt>
                <c:pt idx="88">
                  <c:v>57.2</c:v>
                </c:pt>
                <c:pt idx="89">
                  <c:v>61</c:v>
                </c:pt>
                <c:pt idx="90">
                  <c:v>49.7</c:v>
                </c:pt>
                <c:pt idx="92">
                  <c:v>52.8</c:v>
                </c:pt>
                <c:pt idx="93">
                  <c:v>49.8</c:v>
                </c:pt>
                <c:pt idx="94">
                  <c:v>53.2</c:v>
                </c:pt>
                <c:pt idx="95">
                  <c:v>50</c:v>
                </c:pt>
                <c:pt idx="96">
                  <c:v>44</c:v>
                </c:pt>
                <c:pt idx="97">
                  <c:v>50</c:v>
                </c:pt>
                <c:pt idx="98">
                  <c:v>48</c:v>
                </c:pt>
                <c:pt idx="99">
                  <c:v>53.1</c:v>
                </c:pt>
                <c:pt idx="100">
                  <c:v>51</c:v>
                </c:pt>
                <c:pt idx="101">
                  <c:v>45</c:v>
                </c:pt>
                <c:pt idx="102">
                  <c:v>49</c:v>
                </c:pt>
                <c:pt idx="103">
                  <c:v>56.7</c:v>
                </c:pt>
                <c:pt idx="105">
                  <c:v>59.361855158730165</c:v>
                </c:pt>
                <c:pt idx="106">
                  <c:v>59.222222222222221</c:v>
                </c:pt>
                <c:pt idx="107">
                  <c:v>55.714285714285715</c:v>
                </c:pt>
                <c:pt idx="108">
                  <c:v>80.5</c:v>
                </c:pt>
                <c:pt idx="109">
                  <c:v>55</c:v>
                </c:pt>
                <c:pt idx="110">
                  <c:v>50.666666666666664</c:v>
                </c:pt>
                <c:pt idx="111">
                  <c:v>51.666666666666664</c:v>
                </c:pt>
                <c:pt idx="112">
                  <c:v>49.25</c:v>
                </c:pt>
                <c:pt idx="113">
                  <c:v>72.875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'Физика-11 диаграмма'!$B$5:$B$118</c:f>
              <c:strCache>
                <c:ptCount val="114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19</c:v>
                </c:pt>
                <c:pt idx="4">
                  <c:v>МАОУ Гимназия № 8</c:v>
                </c:pt>
                <c:pt idx="5">
                  <c:v>МАОУ Гимназия № 9</c:v>
                </c:pt>
                <c:pt idx="6">
                  <c:v>МАОУ СШ № 32</c:v>
                </c:pt>
                <c:pt idx="7">
                  <c:v>МАОУ СШ № 12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46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63</c:v>
                </c:pt>
                <c:pt idx="15">
                  <c:v>МАОУ СШ № 8 "Созидание"</c:v>
                </c:pt>
                <c:pt idx="16">
                  <c:v>МАОУ Лицей № 11</c:v>
                </c:pt>
                <c:pt idx="17">
                  <c:v>МАОУ Гимназия № 4</c:v>
                </c:pt>
                <c:pt idx="18">
                  <c:v>МАОУ СШ № 90</c:v>
                </c:pt>
                <c:pt idx="19">
                  <c:v>МАОУ СШ № 135</c:v>
                </c:pt>
                <c:pt idx="20">
                  <c:v>МАОУ СШ № 55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Лицей № 3</c:v>
                </c:pt>
                <c:pt idx="25">
                  <c:v>МАОУ Лицей № 12</c:v>
                </c:pt>
                <c:pt idx="26">
                  <c:v>МБОУ СШ № 64</c:v>
                </c:pt>
                <c:pt idx="27">
                  <c:v>МАОУ Гимназия № 11</c:v>
                </c:pt>
                <c:pt idx="28">
                  <c:v>МБОУ СШ № 94</c:v>
                </c:pt>
                <c:pt idx="29">
                  <c:v>МБОУ СШ № 31</c:v>
                </c:pt>
                <c:pt idx="30">
                  <c:v>МАОУ СШ № 53</c:v>
                </c:pt>
                <c:pt idx="31">
                  <c:v>МАОУ СШ № 65</c:v>
                </c:pt>
                <c:pt idx="32">
                  <c:v>МАОУ Гимназия № 15</c:v>
                </c:pt>
                <c:pt idx="33">
                  <c:v>МАОУ СШ № 148</c:v>
                </c:pt>
                <c:pt idx="34">
                  <c:v>МАОУ СШ № 16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72 </c:v>
                </c:pt>
                <c:pt idx="41">
                  <c:v>МАОУ СШ № 82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МАОУ Школа-интернат № 1</c:v>
                </c:pt>
                <c:pt idx="45">
                  <c:v>МАОУ СШ № 3</c:v>
                </c:pt>
                <c:pt idx="46">
                  <c:v>МБОУ СШ № 95</c:v>
                </c:pt>
                <c:pt idx="47">
                  <c:v>МАОУ "КУГ № 1 - Универс"</c:v>
                </c:pt>
                <c:pt idx="48">
                  <c:v>МБОУ СШ № 99</c:v>
                </c:pt>
                <c:pt idx="49">
                  <c:v>МБОУ Лицей № 8</c:v>
                </c:pt>
                <c:pt idx="50">
                  <c:v>МБОУ СШ № 30</c:v>
                </c:pt>
                <c:pt idx="51">
                  <c:v>МБОУ Гимназия № 3</c:v>
                </c:pt>
                <c:pt idx="52">
                  <c:v>МБОУ СШ № 133</c:v>
                </c:pt>
                <c:pt idx="53">
                  <c:v>МБОУ СШ № 21</c:v>
                </c:pt>
                <c:pt idx="54">
                  <c:v>МБОУ СШ № 36</c:v>
                </c:pt>
                <c:pt idx="55">
                  <c:v>МБОУ Лицей № 10</c:v>
                </c:pt>
                <c:pt idx="56">
                  <c:v>МБОУ СШ № 159</c:v>
                </c:pt>
                <c:pt idx="57">
                  <c:v>МБОУ СШ № 73</c:v>
                </c:pt>
                <c:pt idx="58">
                  <c:v>МБОУ СШ № 84</c:v>
                </c:pt>
                <c:pt idx="59">
                  <c:v>СВЕРДЛОВСКИЙ РАЙОН</c:v>
                </c:pt>
                <c:pt idx="60">
                  <c:v>МАОУ СШ № 17</c:v>
                </c:pt>
                <c:pt idx="61">
                  <c:v>МАОУ СШ № 45</c:v>
                </c:pt>
                <c:pt idx="62">
                  <c:v>МАОУ СШ № 42</c:v>
                </c:pt>
                <c:pt idx="63">
                  <c:v>МАОУ Лицей № 9 "Лидер"</c:v>
                </c:pt>
                <c:pt idx="64">
                  <c:v>МАОУ Гимназия № 14</c:v>
                </c:pt>
                <c:pt idx="65">
                  <c:v>МАОУ СШ № 137</c:v>
                </c:pt>
                <c:pt idx="66">
                  <c:v>МАОУ СШ № 76</c:v>
                </c:pt>
                <c:pt idx="67">
                  <c:v>МАОУ СШ № 93</c:v>
                </c:pt>
                <c:pt idx="68">
                  <c:v>МАОУ СШ № 158 "Грани"</c:v>
                </c:pt>
                <c:pt idx="69">
                  <c:v>МАОУ СШ № 6</c:v>
                </c:pt>
                <c:pt idx="70">
                  <c:v>МБОУ СШ № 62</c:v>
                </c:pt>
                <c:pt idx="71">
                  <c:v>МАОУ СШ № 34</c:v>
                </c:pt>
                <c:pt idx="72">
                  <c:v>МАОУ СШ № 78</c:v>
                </c:pt>
                <c:pt idx="73">
                  <c:v>МАОУ СШ № 23</c:v>
                </c:pt>
                <c:pt idx="74">
                  <c:v>СОВЕТСКИЙ РАЙОН</c:v>
                </c:pt>
                <c:pt idx="75">
                  <c:v>МАОУ СШ № 152</c:v>
                </c:pt>
                <c:pt idx="76">
                  <c:v>МАОУ СШ № 141</c:v>
                </c:pt>
                <c:pt idx="77">
                  <c:v>МАОУ СШ № 147</c:v>
                </c:pt>
                <c:pt idx="78">
                  <c:v>МАОУ СШ № 143</c:v>
                </c:pt>
                <c:pt idx="79">
                  <c:v>МАОУ СШ № 154</c:v>
                </c:pt>
                <c:pt idx="80">
                  <c:v>МАОУ СШ № 145</c:v>
                </c:pt>
                <c:pt idx="81">
                  <c:v>МАОУ СШ № 24</c:v>
                </c:pt>
                <c:pt idx="82">
                  <c:v>МАОУ СШ № 115</c:v>
                </c:pt>
                <c:pt idx="83">
                  <c:v>МАОУ СШ № 5</c:v>
                </c:pt>
                <c:pt idx="84">
                  <c:v>МАОУ СШ № 149</c:v>
                </c:pt>
                <c:pt idx="85">
                  <c:v>МАОУ СШ № 150</c:v>
                </c:pt>
                <c:pt idx="86">
                  <c:v>МАОУ СШ № 144</c:v>
                </c:pt>
                <c:pt idx="87">
                  <c:v>МАОУ СШ № 108</c:v>
                </c:pt>
                <c:pt idx="88">
                  <c:v>МАОУ СШ № 98</c:v>
                </c:pt>
                <c:pt idx="89">
                  <c:v>МАОУ СШ № 151</c:v>
                </c:pt>
                <c:pt idx="90">
                  <c:v>МАОУ СШ № 7</c:v>
                </c:pt>
                <c:pt idx="91">
                  <c:v>МАОУ СШ № 139</c:v>
                </c:pt>
                <c:pt idx="92">
                  <c:v>МАОУ СШ № 156</c:v>
                </c:pt>
                <c:pt idx="93">
                  <c:v>МБОУ СШ № 56</c:v>
                </c:pt>
                <c:pt idx="94">
                  <c:v>МАОУ СШ № 134</c:v>
                </c:pt>
                <c:pt idx="95">
                  <c:v>МАОУ СШ № 18</c:v>
                </c:pt>
                <c:pt idx="96">
                  <c:v>МАОУ СШ № 69</c:v>
                </c:pt>
                <c:pt idx="97">
                  <c:v>МАОУ СШ № 157</c:v>
                </c:pt>
                <c:pt idx="98">
                  <c:v>МАОУ СШ № 1</c:v>
                </c:pt>
                <c:pt idx="99">
                  <c:v>МАОУ СШ № 91</c:v>
                </c:pt>
                <c:pt idx="100">
                  <c:v>МАОУ СШ № 85</c:v>
                </c:pt>
                <c:pt idx="101">
                  <c:v>МАОУ СШ № 129</c:v>
                </c:pt>
                <c:pt idx="102">
                  <c:v>МАОУ СШ № 121</c:v>
                </c:pt>
                <c:pt idx="103">
                  <c:v>МАОУ СШ № 66</c:v>
                </c:pt>
                <c:pt idx="104">
                  <c:v>МБОУ СШ № 2</c:v>
                </c:pt>
                <c:pt idx="105">
                  <c:v>ЦЕНТРАЛЬНЫЙ РАЙОН</c:v>
                </c:pt>
                <c:pt idx="106">
                  <c:v>МБОУ СШ № 10</c:v>
                </c:pt>
                <c:pt idx="107">
                  <c:v>МАОУ СШ "Комплекс Покровский"</c:v>
                </c:pt>
                <c:pt idx="108">
                  <c:v>МАОУ Гимназия № 2</c:v>
                </c:pt>
                <c:pt idx="109">
                  <c:v>МАОУ СШ № 155</c:v>
                </c:pt>
                <c:pt idx="110">
                  <c:v>МБОУ СШ № 4</c:v>
                </c:pt>
                <c:pt idx="111">
                  <c:v>МБОУ Гимназия  № 16</c:v>
                </c:pt>
                <c:pt idx="112">
                  <c:v>МБОУ СШ № 27</c:v>
                </c:pt>
                <c:pt idx="113">
                  <c:v>МБОУ Лицей № 2</c:v>
                </c:pt>
              </c:strCache>
            </c:strRef>
          </c:cat>
          <c:val>
            <c:numRef>
              <c:f>'Физика-11 диаграмма'!$U$5:$U$118</c:f>
              <c:numCache>
                <c:formatCode>0.00</c:formatCode>
                <c:ptCount val="114"/>
                <c:pt idx="0">
                  <c:v>54.53</c:v>
                </c:pt>
                <c:pt idx="1">
                  <c:v>54.53</c:v>
                </c:pt>
                <c:pt idx="2">
                  <c:v>54.53</c:v>
                </c:pt>
                <c:pt idx="3">
                  <c:v>54.53</c:v>
                </c:pt>
                <c:pt idx="4">
                  <c:v>54.53</c:v>
                </c:pt>
                <c:pt idx="5">
                  <c:v>54.53</c:v>
                </c:pt>
                <c:pt idx="6">
                  <c:v>54.53</c:v>
                </c:pt>
                <c:pt idx="7">
                  <c:v>54.53</c:v>
                </c:pt>
                <c:pt idx="8">
                  <c:v>54.53</c:v>
                </c:pt>
                <c:pt idx="9">
                  <c:v>54.53</c:v>
                </c:pt>
                <c:pt idx="10">
                  <c:v>54.53</c:v>
                </c:pt>
                <c:pt idx="11">
                  <c:v>54.53</c:v>
                </c:pt>
                <c:pt idx="12">
                  <c:v>54.53</c:v>
                </c:pt>
                <c:pt idx="13">
                  <c:v>54.53</c:v>
                </c:pt>
                <c:pt idx="14">
                  <c:v>54.53</c:v>
                </c:pt>
                <c:pt idx="15">
                  <c:v>54.53</c:v>
                </c:pt>
                <c:pt idx="16">
                  <c:v>54.53</c:v>
                </c:pt>
                <c:pt idx="17">
                  <c:v>54.53</c:v>
                </c:pt>
                <c:pt idx="18">
                  <c:v>54.53</c:v>
                </c:pt>
                <c:pt idx="19">
                  <c:v>54.53</c:v>
                </c:pt>
                <c:pt idx="20">
                  <c:v>54.53</c:v>
                </c:pt>
                <c:pt idx="21">
                  <c:v>54.53</c:v>
                </c:pt>
                <c:pt idx="22">
                  <c:v>54.53</c:v>
                </c:pt>
                <c:pt idx="23">
                  <c:v>54.53</c:v>
                </c:pt>
                <c:pt idx="24">
                  <c:v>54.53</c:v>
                </c:pt>
                <c:pt idx="25">
                  <c:v>54.53</c:v>
                </c:pt>
                <c:pt idx="26">
                  <c:v>54.53</c:v>
                </c:pt>
                <c:pt idx="27">
                  <c:v>54.53</c:v>
                </c:pt>
                <c:pt idx="28">
                  <c:v>54.53</c:v>
                </c:pt>
                <c:pt idx="29">
                  <c:v>54.53</c:v>
                </c:pt>
                <c:pt idx="30">
                  <c:v>54.53</c:v>
                </c:pt>
                <c:pt idx="31">
                  <c:v>54.53</c:v>
                </c:pt>
                <c:pt idx="32">
                  <c:v>54.53</c:v>
                </c:pt>
                <c:pt idx="33">
                  <c:v>54.53</c:v>
                </c:pt>
                <c:pt idx="34">
                  <c:v>54.53</c:v>
                </c:pt>
                <c:pt idx="35">
                  <c:v>54.53</c:v>
                </c:pt>
                <c:pt idx="36">
                  <c:v>54.53</c:v>
                </c:pt>
                <c:pt idx="37">
                  <c:v>54.53</c:v>
                </c:pt>
                <c:pt idx="38">
                  <c:v>54.53</c:v>
                </c:pt>
                <c:pt idx="39">
                  <c:v>54.53</c:v>
                </c:pt>
                <c:pt idx="40">
                  <c:v>54.53</c:v>
                </c:pt>
                <c:pt idx="41">
                  <c:v>54.53</c:v>
                </c:pt>
                <c:pt idx="42">
                  <c:v>54.53</c:v>
                </c:pt>
                <c:pt idx="43">
                  <c:v>54.53</c:v>
                </c:pt>
                <c:pt idx="44">
                  <c:v>54.53</c:v>
                </c:pt>
                <c:pt idx="45">
                  <c:v>54.53</c:v>
                </c:pt>
                <c:pt idx="46">
                  <c:v>54.53</c:v>
                </c:pt>
                <c:pt idx="47">
                  <c:v>54.53</c:v>
                </c:pt>
                <c:pt idx="48">
                  <c:v>54.53</c:v>
                </c:pt>
                <c:pt idx="49">
                  <c:v>54.53</c:v>
                </c:pt>
                <c:pt idx="50">
                  <c:v>54.53</c:v>
                </c:pt>
                <c:pt idx="51">
                  <c:v>54.53</c:v>
                </c:pt>
                <c:pt idx="52">
                  <c:v>54.53</c:v>
                </c:pt>
                <c:pt idx="53">
                  <c:v>54.53</c:v>
                </c:pt>
                <c:pt idx="54">
                  <c:v>54.53</c:v>
                </c:pt>
                <c:pt idx="55">
                  <c:v>54.53</c:v>
                </c:pt>
                <c:pt idx="56">
                  <c:v>54.53</c:v>
                </c:pt>
                <c:pt idx="57">
                  <c:v>54.53</c:v>
                </c:pt>
                <c:pt idx="58">
                  <c:v>54.53</c:v>
                </c:pt>
                <c:pt idx="59">
                  <c:v>54.53</c:v>
                </c:pt>
                <c:pt idx="60">
                  <c:v>54.53</c:v>
                </c:pt>
                <c:pt idx="61">
                  <c:v>54.53</c:v>
                </c:pt>
                <c:pt idx="62">
                  <c:v>54.53</c:v>
                </c:pt>
                <c:pt idx="63">
                  <c:v>54.53</c:v>
                </c:pt>
                <c:pt idx="64">
                  <c:v>54.53</c:v>
                </c:pt>
                <c:pt idx="65">
                  <c:v>54.53</c:v>
                </c:pt>
                <c:pt idx="66">
                  <c:v>54.53</c:v>
                </c:pt>
                <c:pt idx="67">
                  <c:v>54.53</c:v>
                </c:pt>
                <c:pt idx="68">
                  <c:v>54.53</c:v>
                </c:pt>
                <c:pt idx="69">
                  <c:v>54.53</c:v>
                </c:pt>
                <c:pt idx="70">
                  <c:v>54.53</c:v>
                </c:pt>
                <c:pt idx="71">
                  <c:v>54.53</c:v>
                </c:pt>
                <c:pt idx="72">
                  <c:v>54.53</c:v>
                </c:pt>
                <c:pt idx="73">
                  <c:v>54.53</c:v>
                </c:pt>
                <c:pt idx="74">
                  <c:v>54.53</c:v>
                </c:pt>
                <c:pt idx="75">
                  <c:v>54.53</c:v>
                </c:pt>
                <c:pt idx="76">
                  <c:v>54.53</c:v>
                </c:pt>
                <c:pt idx="77">
                  <c:v>54.53</c:v>
                </c:pt>
                <c:pt idx="78">
                  <c:v>54.53</c:v>
                </c:pt>
                <c:pt idx="79">
                  <c:v>54.53</c:v>
                </c:pt>
                <c:pt idx="80">
                  <c:v>54.53</c:v>
                </c:pt>
                <c:pt idx="81">
                  <c:v>54.53</c:v>
                </c:pt>
                <c:pt idx="82">
                  <c:v>54.53</c:v>
                </c:pt>
                <c:pt idx="83">
                  <c:v>54.53</c:v>
                </c:pt>
                <c:pt idx="84">
                  <c:v>54.53</c:v>
                </c:pt>
                <c:pt idx="85">
                  <c:v>54.53</c:v>
                </c:pt>
                <c:pt idx="86">
                  <c:v>54.53</c:v>
                </c:pt>
                <c:pt idx="87">
                  <c:v>54.53</c:v>
                </c:pt>
                <c:pt idx="88">
                  <c:v>54.53</c:v>
                </c:pt>
                <c:pt idx="89">
                  <c:v>54.53</c:v>
                </c:pt>
                <c:pt idx="90">
                  <c:v>54.53</c:v>
                </c:pt>
                <c:pt idx="91">
                  <c:v>54.53</c:v>
                </c:pt>
                <c:pt idx="92">
                  <c:v>54.53</c:v>
                </c:pt>
                <c:pt idx="93">
                  <c:v>54.53</c:v>
                </c:pt>
                <c:pt idx="94">
                  <c:v>54.53</c:v>
                </c:pt>
                <c:pt idx="95">
                  <c:v>54.53</c:v>
                </c:pt>
                <c:pt idx="96">
                  <c:v>54.53</c:v>
                </c:pt>
                <c:pt idx="97">
                  <c:v>54.53</c:v>
                </c:pt>
                <c:pt idx="98">
                  <c:v>54.53</c:v>
                </c:pt>
                <c:pt idx="99">
                  <c:v>54.53</c:v>
                </c:pt>
                <c:pt idx="100">
                  <c:v>54.53</c:v>
                </c:pt>
                <c:pt idx="101">
                  <c:v>54.53</c:v>
                </c:pt>
                <c:pt idx="102">
                  <c:v>54.53</c:v>
                </c:pt>
                <c:pt idx="103">
                  <c:v>54.53</c:v>
                </c:pt>
                <c:pt idx="104">
                  <c:v>54.53</c:v>
                </c:pt>
                <c:pt idx="105">
                  <c:v>54.53</c:v>
                </c:pt>
                <c:pt idx="106">
                  <c:v>54.53</c:v>
                </c:pt>
                <c:pt idx="107">
                  <c:v>54.53</c:v>
                </c:pt>
                <c:pt idx="108">
                  <c:v>54.53</c:v>
                </c:pt>
                <c:pt idx="109">
                  <c:v>54.53</c:v>
                </c:pt>
                <c:pt idx="110">
                  <c:v>54.53</c:v>
                </c:pt>
                <c:pt idx="111">
                  <c:v>54.53</c:v>
                </c:pt>
                <c:pt idx="112">
                  <c:v>54.53</c:v>
                </c:pt>
                <c:pt idx="113">
                  <c:v>54.53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'Физика-11 диаграмма'!$B$5:$B$118</c:f>
              <c:strCache>
                <c:ptCount val="114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19</c:v>
                </c:pt>
                <c:pt idx="4">
                  <c:v>МАОУ Гимназия № 8</c:v>
                </c:pt>
                <c:pt idx="5">
                  <c:v>МАОУ Гимназия № 9</c:v>
                </c:pt>
                <c:pt idx="6">
                  <c:v>МАОУ СШ № 32</c:v>
                </c:pt>
                <c:pt idx="7">
                  <c:v>МАОУ СШ № 12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46</c:v>
                </c:pt>
                <c:pt idx="12">
                  <c:v>МАОУ Гимназия № 6</c:v>
                </c:pt>
                <c:pt idx="13">
                  <c:v>МАОУ Лицей № 6 "Перспектива"</c:v>
                </c:pt>
                <c:pt idx="14">
                  <c:v>МАОУ СШ № 63</c:v>
                </c:pt>
                <c:pt idx="15">
                  <c:v>МАОУ СШ № 8 "Созидание"</c:v>
                </c:pt>
                <c:pt idx="16">
                  <c:v>МАОУ Лицей № 11</c:v>
                </c:pt>
                <c:pt idx="17">
                  <c:v>МАОУ Гимназия № 4</c:v>
                </c:pt>
                <c:pt idx="18">
                  <c:v>МАОУ СШ № 90</c:v>
                </c:pt>
                <c:pt idx="19">
                  <c:v>МАОУ СШ № 135</c:v>
                </c:pt>
                <c:pt idx="20">
                  <c:v>МАОУ СШ № 55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Лицей № 3</c:v>
                </c:pt>
                <c:pt idx="25">
                  <c:v>МАОУ Лицей № 12</c:v>
                </c:pt>
                <c:pt idx="26">
                  <c:v>МБОУ СШ № 64</c:v>
                </c:pt>
                <c:pt idx="27">
                  <c:v>МАОУ Гимназия № 11</c:v>
                </c:pt>
                <c:pt idx="28">
                  <c:v>МБОУ СШ № 94</c:v>
                </c:pt>
                <c:pt idx="29">
                  <c:v>МБОУ СШ № 31</c:v>
                </c:pt>
                <c:pt idx="30">
                  <c:v>МАОУ СШ № 53</c:v>
                </c:pt>
                <c:pt idx="31">
                  <c:v>МАОУ СШ № 65</c:v>
                </c:pt>
                <c:pt idx="32">
                  <c:v>МАОУ Гимназия № 15</c:v>
                </c:pt>
                <c:pt idx="33">
                  <c:v>МАОУ СШ № 148</c:v>
                </c:pt>
                <c:pt idx="34">
                  <c:v>МАОУ СШ № 16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72 </c:v>
                </c:pt>
                <c:pt idx="41">
                  <c:v>МАОУ СШ № 82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МАОУ Школа-интернат № 1</c:v>
                </c:pt>
                <c:pt idx="45">
                  <c:v>МАОУ СШ № 3</c:v>
                </c:pt>
                <c:pt idx="46">
                  <c:v>МБОУ СШ № 95</c:v>
                </c:pt>
                <c:pt idx="47">
                  <c:v>МАОУ "КУГ № 1 - Универс"</c:v>
                </c:pt>
                <c:pt idx="48">
                  <c:v>МБОУ СШ № 99</c:v>
                </c:pt>
                <c:pt idx="49">
                  <c:v>МБОУ Лицей № 8</c:v>
                </c:pt>
                <c:pt idx="50">
                  <c:v>МБОУ СШ № 30</c:v>
                </c:pt>
                <c:pt idx="51">
                  <c:v>МБОУ Гимназия № 3</c:v>
                </c:pt>
                <c:pt idx="52">
                  <c:v>МБОУ СШ № 133</c:v>
                </c:pt>
                <c:pt idx="53">
                  <c:v>МБОУ СШ № 21</c:v>
                </c:pt>
                <c:pt idx="54">
                  <c:v>МБОУ СШ № 36</c:v>
                </c:pt>
                <c:pt idx="55">
                  <c:v>МБОУ Лицей № 10</c:v>
                </c:pt>
                <c:pt idx="56">
                  <c:v>МБОУ СШ № 159</c:v>
                </c:pt>
                <c:pt idx="57">
                  <c:v>МБОУ СШ № 73</c:v>
                </c:pt>
                <c:pt idx="58">
                  <c:v>МБОУ СШ № 84</c:v>
                </c:pt>
                <c:pt idx="59">
                  <c:v>СВЕРДЛОВСКИЙ РАЙОН</c:v>
                </c:pt>
                <c:pt idx="60">
                  <c:v>МАОУ СШ № 17</c:v>
                </c:pt>
                <c:pt idx="61">
                  <c:v>МАОУ СШ № 45</c:v>
                </c:pt>
                <c:pt idx="62">
                  <c:v>МАОУ СШ № 42</c:v>
                </c:pt>
                <c:pt idx="63">
                  <c:v>МАОУ Лицей № 9 "Лидер"</c:v>
                </c:pt>
                <c:pt idx="64">
                  <c:v>МАОУ Гимназия № 14</c:v>
                </c:pt>
                <c:pt idx="65">
                  <c:v>МАОУ СШ № 137</c:v>
                </c:pt>
                <c:pt idx="66">
                  <c:v>МАОУ СШ № 76</c:v>
                </c:pt>
                <c:pt idx="67">
                  <c:v>МАОУ СШ № 93</c:v>
                </c:pt>
                <c:pt idx="68">
                  <c:v>МАОУ СШ № 158 "Грани"</c:v>
                </c:pt>
                <c:pt idx="69">
                  <c:v>МАОУ СШ № 6</c:v>
                </c:pt>
                <c:pt idx="70">
                  <c:v>МБОУ СШ № 62</c:v>
                </c:pt>
                <c:pt idx="71">
                  <c:v>МАОУ СШ № 34</c:v>
                </c:pt>
                <c:pt idx="72">
                  <c:v>МАОУ СШ № 78</c:v>
                </c:pt>
                <c:pt idx="73">
                  <c:v>МАОУ СШ № 23</c:v>
                </c:pt>
                <c:pt idx="74">
                  <c:v>СОВЕТСКИЙ РАЙОН</c:v>
                </c:pt>
                <c:pt idx="75">
                  <c:v>МАОУ СШ № 152</c:v>
                </c:pt>
                <c:pt idx="76">
                  <c:v>МАОУ СШ № 141</c:v>
                </c:pt>
                <c:pt idx="77">
                  <c:v>МАОУ СШ № 147</c:v>
                </c:pt>
                <c:pt idx="78">
                  <c:v>МАОУ СШ № 143</c:v>
                </c:pt>
                <c:pt idx="79">
                  <c:v>МАОУ СШ № 154</c:v>
                </c:pt>
                <c:pt idx="80">
                  <c:v>МАОУ СШ № 145</c:v>
                </c:pt>
                <c:pt idx="81">
                  <c:v>МАОУ СШ № 24</c:v>
                </c:pt>
                <c:pt idx="82">
                  <c:v>МАОУ СШ № 115</c:v>
                </c:pt>
                <c:pt idx="83">
                  <c:v>МАОУ СШ № 5</c:v>
                </c:pt>
                <c:pt idx="84">
                  <c:v>МАОУ СШ № 149</c:v>
                </c:pt>
                <c:pt idx="85">
                  <c:v>МАОУ СШ № 150</c:v>
                </c:pt>
                <c:pt idx="86">
                  <c:v>МАОУ СШ № 144</c:v>
                </c:pt>
                <c:pt idx="87">
                  <c:v>МАОУ СШ № 108</c:v>
                </c:pt>
                <c:pt idx="88">
                  <c:v>МАОУ СШ № 98</c:v>
                </c:pt>
                <c:pt idx="89">
                  <c:v>МАОУ СШ № 151</c:v>
                </c:pt>
                <c:pt idx="90">
                  <c:v>МАОУ СШ № 7</c:v>
                </c:pt>
                <c:pt idx="91">
                  <c:v>МАОУ СШ № 139</c:v>
                </c:pt>
                <c:pt idx="92">
                  <c:v>МАОУ СШ № 156</c:v>
                </c:pt>
                <c:pt idx="93">
                  <c:v>МБОУ СШ № 56</c:v>
                </c:pt>
                <c:pt idx="94">
                  <c:v>МАОУ СШ № 134</c:v>
                </c:pt>
                <c:pt idx="95">
                  <c:v>МАОУ СШ № 18</c:v>
                </c:pt>
                <c:pt idx="96">
                  <c:v>МАОУ СШ № 69</c:v>
                </c:pt>
                <c:pt idx="97">
                  <c:v>МАОУ СШ № 157</c:v>
                </c:pt>
                <c:pt idx="98">
                  <c:v>МАОУ СШ № 1</c:v>
                </c:pt>
                <c:pt idx="99">
                  <c:v>МАОУ СШ № 91</c:v>
                </c:pt>
                <c:pt idx="100">
                  <c:v>МАОУ СШ № 85</c:v>
                </c:pt>
                <c:pt idx="101">
                  <c:v>МАОУ СШ № 129</c:v>
                </c:pt>
                <c:pt idx="102">
                  <c:v>МАОУ СШ № 121</c:v>
                </c:pt>
                <c:pt idx="103">
                  <c:v>МАОУ СШ № 66</c:v>
                </c:pt>
                <c:pt idx="104">
                  <c:v>МБОУ СШ № 2</c:v>
                </c:pt>
                <c:pt idx="105">
                  <c:v>ЦЕНТРАЛЬНЫЙ РАЙОН</c:v>
                </c:pt>
                <c:pt idx="106">
                  <c:v>МБОУ СШ № 10</c:v>
                </c:pt>
                <c:pt idx="107">
                  <c:v>МАОУ СШ "Комплекс Покровский"</c:v>
                </c:pt>
                <c:pt idx="108">
                  <c:v>МАОУ Гимназия № 2</c:v>
                </c:pt>
                <c:pt idx="109">
                  <c:v>МАОУ СШ № 155</c:v>
                </c:pt>
                <c:pt idx="110">
                  <c:v>МБОУ СШ № 4</c:v>
                </c:pt>
                <c:pt idx="111">
                  <c:v>МБОУ Гимназия  № 16</c:v>
                </c:pt>
                <c:pt idx="112">
                  <c:v>МБОУ СШ № 27</c:v>
                </c:pt>
                <c:pt idx="113">
                  <c:v>МБОУ Лицей № 2</c:v>
                </c:pt>
              </c:strCache>
            </c:strRef>
          </c:cat>
          <c:val>
            <c:numRef>
              <c:f>'Физика-11 диаграмма'!$T$5:$T$118</c:f>
              <c:numCache>
                <c:formatCode>0.00</c:formatCode>
                <c:ptCount val="114"/>
                <c:pt idx="0">
                  <c:v>51.608265856950069</c:v>
                </c:pt>
                <c:pt idx="1">
                  <c:v>66.078947368421055</c:v>
                </c:pt>
                <c:pt idx="2">
                  <c:v>46.7</c:v>
                </c:pt>
                <c:pt idx="3">
                  <c:v>55.875</c:v>
                </c:pt>
                <c:pt idx="4">
                  <c:v>46.125</c:v>
                </c:pt>
                <c:pt idx="5">
                  <c:v>51.153846153846153</c:v>
                </c:pt>
                <c:pt idx="6">
                  <c:v>46.6</c:v>
                </c:pt>
                <c:pt idx="7">
                  <c:v>45.333333333333336</c:v>
                </c:pt>
                <c:pt idx="8">
                  <c:v>55</c:v>
                </c:pt>
                <c:pt idx="9">
                  <c:v>51.554545454545469</c:v>
                </c:pt>
                <c:pt idx="10">
                  <c:v>63.1</c:v>
                </c:pt>
                <c:pt idx="11">
                  <c:v>45.2</c:v>
                </c:pt>
                <c:pt idx="12">
                  <c:v>53</c:v>
                </c:pt>
                <c:pt idx="13">
                  <c:v>60.9</c:v>
                </c:pt>
                <c:pt idx="14">
                  <c:v>47</c:v>
                </c:pt>
                <c:pt idx="15">
                  <c:v>46.8</c:v>
                </c:pt>
                <c:pt idx="16">
                  <c:v>55.6</c:v>
                </c:pt>
                <c:pt idx="17">
                  <c:v>54.1</c:v>
                </c:pt>
                <c:pt idx="18">
                  <c:v>52.2</c:v>
                </c:pt>
                <c:pt idx="20">
                  <c:v>50.2</c:v>
                </c:pt>
                <c:pt idx="21">
                  <c:v>39</c:v>
                </c:pt>
                <c:pt idx="22">
                  <c:v>48.907142857142858</c:v>
                </c:pt>
                <c:pt idx="23">
                  <c:v>51.4</c:v>
                </c:pt>
                <c:pt idx="24">
                  <c:v>62.1</c:v>
                </c:pt>
                <c:pt idx="25">
                  <c:v>48</c:v>
                </c:pt>
                <c:pt idx="26">
                  <c:v>55.4</c:v>
                </c:pt>
                <c:pt idx="27">
                  <c:v>71.599999999999994</c:v>
                </c:pt>
                <c:pt idx="28">
                  <c:v>42.8</c:v>
                </c:pt>
                <c:pt idx="30">
                  <c:v>36</c:v>
                </c:pt>
                <c:pt idx="31">
                  <c:v>38</c:v>
                </c:pt>
                <c:pt idx="32">
                  <c:v>42.7</c:v>
                </c:pt>
                <c:pt idx="33">
                  <c:v>39.6</c:v>
                </c:pt>
                <c:pt idx="34">
                  <c:v>51</c:v>
                </c:pt>
                <c:pt idx="35">
                  <c:v>50.7</c:v>
                </c:pt>
                <c:pt idx="36">
                  <c:v>44</c:v>
                </c:pt>
                <c:pt idx="38">
                  <c:v>51.4</c:v>
                </c:pt>
                <c:pt idx="39">
                  <c:v>52.379999999999995</c:v>
                </c:pt>
                <c:pt idx="40">
                  <c:v>65.3</c:v>
                </c:pt>
                <c:pt idx="41">
                  <c:v>52</c:v>
                </c:pt>
                <c:pt idx="42">
                  <c:v>67.599999999999994</c:v>
                </c:pt>
                <c:pt idx="43">
                  <c:v>55.7</c:v>
                </c:pt>
                <c:pt idx="44">
                  <c:v>58.3</c:v>
                </c:pt>
                <c:pt idx="45">
                  <c:v>42.7</c:v>
                </c:pt>
                <c:pt idx="46">
                  <c:v>46</c:v>
                </c:pt>
                <c:pt idx="47">
                  <c:v>64</c:v>
                </c:pt>
                <c:pt idx="48">
                  <c:v>57.9</c:v>
                </c:pt>
                <c:pt idx="49">
                  <c:v>48.6</c:v>
                </c:pt>
                <c:pt idx="50">
                  <c:v>36</c:v>
                </c:pt>
                <c:pt idx="51">
                  <c:v>55</c:v>
                </c:pt>
                <c:pt idx="52">
                  <c:v>34.6</c:v>
                </c:pt>
                <c:pt idx="55">
                  <c:v>56</c:v>
                </c:pt>
                <c:pt idx="58">
                  <c:v>46</c:v>
                </c:pt>
                <c:pt idx="59">
                  <c:v>51.877272727272732</c:v>
                </c:pt>
                <c:pt idx="60">
                  <c:v>58</c:v>
                </c:pt>
                <c:pt idx="61">
                  <c:v>51.8</c:v>
                </c:pt>
                <c:pt idx="62">
                  <c:v>64</c:v>
                </c:pt>
                <c:pt idx="63">
                  <c:v>48</c:v>
                </c:pt>
                <c:pt idx="64">
                  <c:v>60</c:v>
                </c:pt>
                <c:pt idx="65">
                  <c:v>54</c:v>
                </c:pt>
                <c:pt idx="66">
                  <c:v>48</c:v>
                </c:pt>
                <c:pt idx="67">
                  <c:v>38.85</c:v>
                </c:pt>
                <c:pt idx="69">
                  <c:v>49.8</c:v>
                </c:pt>
                <c:pt idx="71">
                  <c:v>46</c:v>
                </c:pt>
                <c:pt idx="73">
                  <c:v>52.2</c:v>
                </c:pt>
                <c:pt idx="74">
                  <c:v>52.317857142857136</c:v>
                </c:pt>
                <c:pt idx="75">
                  <c:v>67</c:v>
                </c:pt>
                <c:pt idx="76">
                  <c:v>43.4</c:v>
                </c:pt>
                <c:pt idx="77">
                  <c:v>59</c:v>
                </c:pt>
                <c:pt idx="78">
                  <c:v>58.7</c:v>
                </c:pt>
                <c:pt idx="79">
                  <c:v>46.7</c:v>
                </c:pt>
                <c:pt idx="80">
                  <c:v>58.3</c:v>
                </c:pt>
                <c:pt idx="81">
                  <c:v>52</c:v>
                </c:pt>
                <c:pt idx="82">
                  <c:v>50.8</c:v>
                </c:pt>
                <c:pt idx="83">
                  <c:v>64</c:v>
                </c:pt>
                <c:pt idx="84">
                  <c:v>63</c:v>
                </c:pt>
                <c:pt idx="85">
                  <c:v>48</c:v>
                </c:pt>
                <c:pt idx="86">
                  <c:v>56.3</c:v>
                </c:pt>
                <c:pt idx="87">
                  <c:v>39</c:v>
                </c:pt>
                <c:pt idx="88">
                  <c:v>54</c:v>
                </c:pt>
                <c:pt idx="89">
                  <c:v>52</c:v>
                </c:pt>
                <c:pt idx="90">
                  <c:v>56.3</c:v>
                </c:pt>
                <c:pt idx="91">
                  <c:v>40.799999999999997</c:v>
                </c:pt>
                <c:pt idx="92">
                  <c:v>38.4</c:v>
                </c:pt>
                <c:pt idx="93">
                  <c:v>47</c:v>
                </c:pt>
                <c:pt idx="94">
                  <c:v>59</c:v>
                </c:pt>
                <c:pt idx="95">
                  <c:v>55</c:v>
                </c:pt>
                <c:pt idx="96">
                  <c:v>48.3</c:v>
                </c:pt>
                <c:pt idx="98">
                  <c:v>63</c:v>
                </c:pt>
                <c:pt idx="99">
                  <c:v>58.5</c:v>
                </c:pt>
                <c:pt idx="100">
                  <c:v>50.2</c:v>
                </c:pt>
                <c:pt idx="101">
                  <c:v>49</c:v>
                </c:pt>
                <c:pt idx="102">
                  <c:v>41</c:v>
                </c:pt>
                <c:pt idx="103">
                  <c:v>46.2</c:v>
                </c:pt>
                <c:pt idx="105">
                  <c:v>51.452768759018753</c:v>
                </c:pt>
                <c:pt idx="106">
                  <c:v>58.81818181818182</c:v>
                </c:pt>
                <c:pt idx="107">
                  <c:v>60.142857142857146</c:v>
                </c:pt>
                <c:pt idx="108">
                  <c:v>63.666666666666664</c:v>
                </c:pt>
                <c:pt idx="109">
                  <c:v>36.799999999999997</c:v>
                </c:pt>
                <c:pt idx="110">
                  <c:v>49.833333333333336</c:v>
                </c:pt>
                <c:pt idx="111">
                  <c:v>52.083333333333336</c:v>
                </c:pt>
                <c:pt idx="112">
                  <c:v>35.5</c:v>
                </c:pt>
                <c:pt idx="113">
                  <c:v>54.777777777777779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15072"/>
        <c:axId val="101720064"/>
      </c:lineChart>
      <c:catAx>
        <c:axId val="46115072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720064"/>
        <c:crosses val="autoZero"/>
        <c:auto val="1"/>
        <c:lblAlgn val="ctr"/>
        <c:lblOffset val="100"/>
        <c:noMultiLvlLbl val="0"/>
      </c:catAx>
      <c:valAx>
        <c:axId val="101720064"/>
        <c:scaling>
          <c:orientation val="minMax"/>
          <c:max val="9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1150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604192138492221"/>
          <c:y val="1.5268845584246103E-2"/>
          <c:w val="0.74994581006882766"/>
          <c:h val="4.19301231135122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75937</xdr:rowOff>
    </xdr:from>
    <xdr:to>
      <xdr:col>36</xdr:col>
      <xdr:colOff>511970</xdr:colOff>
      <xdr:row>0</xdr:row>
      <xdr:rowOff>5119688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2DF8D58-F134-46D6-AF57-D59A647B6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207697</xdr:colOff>
      <xdr:row>0</xdr:row>
      <xdr:rowOff>402167</xdr:rowOff>
    </xdr:from>
    <xdr:to>
      <xdr:col>24</xdr:col>
      <xdr:colOff>218279</xdr:colOff>
      <xdr:row>0</xdr:row>
      <xdr:rowOff>3460750</xdr:rowOff>
    </xdr:to>
    <xdr:cxnSp macro="">
      <xdr:nvCxnSpPr>
        <xdr:cNvPr id="3" name="Прямая соединительная линия 2"/>
        <xdr:cNvCxnSpPr/>
      </xdr:nvCxnSpPr>
      <xdr:spPr>
        <a:xfrm>
          <a:off x="14197541" y="402167"/>
          <a:ext cx="10582" cy="305858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0.0996</cdr:x>
      <cdr:y>0.06823</cdr:y>
    </cdr:from>
    <cdr:to>
      <cdr:x>0.09993</cdr:x>
      <cdr:y>0.66791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9F0B5DB7-C8EF-44EC-A5B6-DFFBEA80D679}"/>
            </a:ext>
          </a:extLst>
        </cdr:cNvPr>
        <cdr:cNvCxnSpPr/>
      </cdr:nvCxnSpPr>
      <cdr:spPr>
        <a:xfrm xmlns:a="http://schemas.openxmlformats.org/drawingml/2006/main" flipH="1">
          <a:off x="2136821" y="344131"/>
          <a:ext cx="7080" cy="302463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0.21221</cdr:x>
      <cdr:y>0.07069</cdr:y>
    </cdr:from>
    <cdr:to>
      <cdr:x>0.21245</cdr:x>
      <cdr:y>0.67058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="" xmlns:a16="http://schemas.microsoft.com/office/drawing/2014/main" id="{CA5B01B3-3963-4ACD-B682-D5AC4D7E2FD0}"/>
            </a:ext>
          </a:extLst>
        </cdr:cNvPr>
        <cdr:cNvCxnSpPr/>
      </cdr:nvCxnSpPr>
      <cdr:spPr>
        <a:xfrm xmlns:a="http://schemas.openxmlformats.org/drawingml/2006/main">
          <a:off x="4552982" y="356546"/>
          <a:ext cx="5149" cy="302569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0.35803</cdr:x>
      <cdr:y>0.06366</cdr:y>
    </cdr:from>
    <cdr:to>
      <cdr:x>0.35926</cdr:x>
      <cdr:y>0.66632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BC39191A-149C-4145-8126-4743F944D987}"/>
            </a:ext>
          </a:extLst>
        </cdr:cNvPr>
        <cdr:cNvCxnSpPr/>
      </cdr:nvCxnSpPr>
      <cdr:spPr>
        <a:xfrm xmlns:a="http://schemas.openxmlformats.org/drawingml/2006/main" flipH="1">
          <a:off x="7681458" y="321089"/>
          <a:ext cx="26390" cy="303966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0.5292</cdr:x>
      <cdr:y>0.05713</cdr:y>
    </cdr:from>
    <cdr:to>
      <cdr:x>0.53002</cdr:x>
      <cdr:y>0.66524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A79D3899-1507-495C-BED7-3FCB92E98516}"/>
            </a:ext>
          </a:extLst>
        </cdr:cNvPr>
        <cdr:cNvCxnSpPr/>
      </cdr:nvCxnSpPr>
      <cdr:spPr>
        <a:xfrm xmlns:a="http://schemas.openxmlformats.org/drawingml/2006/main">
          <a:off x="11354010" y="288140"/>
          <a:ext cx="17594" cy="306715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0.92675</cdr:x>
      <cdr:y>0.06646</cdr:y>
    </cdr:from>
    <cdr:to>
      <cdr:x>0.92713</cdr:x>
      <cdr:y>0.6648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8679E72-5A3D-4668-92BC-1FFBEFC86D92}"/>
            </a:ext>
          </a:extLst>
        </cdr:cNvPr>
        <cdr:cNvCxnSpPr/>
      </cdr:nvCxnSpPr>
      <cdr:spPr>
        <a:xfrm xmlns:a="http://schemas.openxmlformats.org/drawingml/2006/main" flipH="1">
          <a:off x="19883436" y="335208"/>
          <a:ext cx="8194" cy="301785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0.02208</cdr:x>
      <cdr:y>0.06844</cdr:y>
    </cdr:from>
    <cdr:to>
      <cdr:x>0.02378</cdr:x>
      <cdr:y>0.65646</cdr:y>
    </cdr:to>
    <cdr:cxnSp macro="">
      <cdr:nvCxnSpPr>
        <cdr:cNvPr id="19" name="Прямая соединительная линия 18"/>
        <cdr:cNvCxnSpPr/>
      </cdr:nvCxnSpPr>
      <cdr:spPr>
        <a:xfrm xmlns:a="http://schemas.openxmlformats.org/drawingml/2006/main" flipH="1">
          <a:off x="457549" y="347391"/>
          <a:ext cx="35233" cy="298449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0</xdr:row>
      <xdr:rowOff>44188</xdr:rowOff>
    </xdr:from>
    <xdr:to>
      <xdr:col>37</xdr:col>
      <xdr:colOff>35719</xdr:colOff>
      <xdr:row>0</xdr:row>
      <xdr:rowOff>5131594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2DF8D58-F134-46D6-AF57-D59A647B6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465666</xdr:colOff>
      <xdr:row>0</xdr:row>
      <xdr:rowOff>453759</xdr:rowOff>
    </xdr:from>
    <xdr:to>
      <xdr:col>24</xdr:col>
      <xdr:colOff>472282</xdr:colOff>
      <xdr:row>0</xdr:row>
      <xdr:rowOff>3483239</xdr:rowOff>
    </xdr:to>
    <xdr:cxnSp macro="">
      <xdr:nvCxnSpPr>
        <xdr:cNvPr id="3" name="Прямая соединительная линия 2"/>
        <xdr:cNvCxnSpPr/>
      </xdr:nvCxnSpPr>
      <xdr:spPr>
        <a:xfrm flipH="1">
          <a:off x="14615583" y="453759"/>
          <a:ext cx="6616" cy="30294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0.09914</cdr:x>
      <cdr:y>0.07669</cdr:y>
    </cdr:from>
    <cdr:to>
      <cdr:x>0.10021</cdr:x>
      <cdr:y>0.66872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9F0B5DB7-C8EF-44EC-A5B6-DFFBEA80D679}"/>
            </a:ext>
          </a:extLst>
        </cdr:cNvPr>
        <cdr:cNvCxnSpPr/>
      </cdr:nvCxnSpPr>
      <cdr:spPr>
        <a:xfrm xmlns:a="http://schemas.openxmlformats.org/drawingml/2006/main" flipH="1">
          <a:off x="2196221" y="390157"/>
          <a:ext cx="23704" cy="301189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0.2116</cdr:x>
      <cdr:y>0.07669</cdr:y>
    </cdr:from>
    <cdr:to>
      <cdr:x>0.21216</cdr:x>
      <cdr:y>0.66638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="" xmlns:a16="http://schemas.microsoft.com/office/drawing/2014/main" id="{CA5B01B3-3963-4ACD-B682-D5AC4D7E2FD0}"/>
            </a:ext>
          </a:extLst>
        </cdr:cNvPr>
        <cdr:cNvCxnSpPr/>
      </cdr:nvCxnSpPr>
      <cdr:spPr>
        <a:xfrm xmlns:a="http://schemas.openxmlformats.org/drawingml/2006/main" flipH="1">
          <a:off x="4687673" y="390154"/>
          <a:ext cx="12406" cy="299999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0.35823</cdr:x>
      <cdr:y>0.07837</cdr:y>
    </cdr:from>
    <cdr:to>
      <cdr:x>0.35924</cdr:x>
      <cdr:y>0.67365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BC39191A-149C-4145-8126-4743F944D987}"/>
            </a:ext>
          </a:extLst>
        </cdr:cNvPr>
        <cdr:cNvCxnSpPr/>
      </cdr:nvCxnSpPr>
      <cdr:spPr>
        <a:xfrm xmlns:a="http://schemas.openxmlformats.org/drawingml/2006/main" flipH="1">
          <a:off x="7936177" y="398702"/>
          <a:ext cx="22249" cy="302844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0.52936</cdr:x>
      <cdr:y>0.07868</cdr:y>
    </cdr:from>
    <cdr:to>
      <cdr:x>0.53022</cdr:x>
      <cdr:y>0.67365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A79D3899-1507-495C-BED7-3FCB92E98516}"/>
            </a:ext>
          </a:extLst>
        </cdr:cNvPr>
        <cdr:cNvCxnSpPr/>
      </cdr:nvCxnSpPr>
      <cdr:spPr>
        <a:xfrm xmlns:a="http://schemas.openxmlformats.org/drawingml/2006/main">
          <a:off x="11727251" y="400278"/>
          <a:ext cx="18926" cy="302686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0.92237</cdr:x>
      <cdr:y>0.07329</cdr:y>
    </cdr:from>
    <cdr:to>
      <cdr:x>0.92601</cdr:x>
      <cdr:y>0.67078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8679E72-5A3D-4668-92BC-1FFBEFC86D92}"/>
            </a:ext>
          </a:extLst>
        </cdr:cNvPr>
        <cdr:cNvCxnSpPr/>
      </cdr:nvCxnSpPr>
      <cdr:spPr>
        <a:xfrm xmlns:a="http://schemas.openxmlformats.org/drawingml/2006/main">
          <a:off x="20228876" y="372857"/>
          <a:ext cx="79830" cy="30396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0.02102</cdr:x>
      <cdr:y>0.06977</cdr:y>
    </cdr:from>
    <cdr:to>
      <cdr:x>0.02105</cdr:x>
      <cdr:y>0.66294</cdr:y>
    </cdr:to>
    <cdr:cxnSp macro="">
      <cdr:nvCxnSpPr>
        <cdr:cNvPr id="19" name="Прямая соединительная линия 18"/>
        <cdr:cNvCxnSpPr/>
      </cdr:nvCxnSpPr>
      <cdr:spPr>
        <a:xfrm xmlns:a="http://schemas.openxmlformats.org/drawingml/2006/main">
          <a:off x="465597" y="354948"/>
          <a:ext cx="665" cy="301769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5.85546875" customWidth="1"/>
    <col min="2" max="2" width="32.85546875" customWidth="1"/>
    <col min="3" max="22" width="7.7109375" style="191" customWidth="1"/>
    <col min="23" max="37" width="8.7109375" customWidth="1"/>
  </cols>
  <sheetData>
    <row r="1" spans="1:26" ht="409.5" customHeight="1" thickBot="1" x14ac:dyDescent="0.3"/>
    <row r="2" spans="1:26" x14ac:dyDescent="0.25">
      <c r="A2" s="725" t="s">
        <v>36</v>
      </c>
      <c r="B2" s="727" t="s">
        <v>63</v>
      </c>
      <c r="C2" s="729">
        <v>2025</v>
      </c>
      <c r="D2" s="730"/>
      <c r="E2" s="730"/>
      <c r="F2" s="731"/>
      <c r="G2" s="729">
        <v>2024</v>
      </c>
      <c r="H2" s="730"/>
      <c r="I2" s="730"/>
      <c r="J2" s="731"/>
      <c r="K2" s="729">
        <v>2023</v>
      </c>
      <c r="L2" s="730"/>
      <c r="M2" s="730"/>
      <c r="N2" s="731"/>
      <c r="O2" s="729">
        <v>2022</v>
      </c>
      <c r="P2" s="730"/>
      <c r="Q2" s="730"/>
      <c r="R2" s="731"/>
      <c r="S2" s="729">
        <v>2021</v>
      </c>
      <c r="T2" s="730"/>
      <c r="U2" s="730"/>
      <c r="V2" s="731"/>
      <c r="W2" s="723" t="s">
        <v>67</v>
      </c>
    </row>
    <row r="3" spans="1:26" ht="44.25" customHeight="1" thickBot="1" x14ac:dyDescent="0.3">
      <c r="A3" s="726"/>
      <c r="B3" s="728"/>
      <c r="C3" s="212" t="s">
        <v>68</v>
      </c>
      <c r="D3" s="135" t="s">
        <v>69</v>
      </c>
      <c r="E3" s="213" t="s">
        <v>70</v>
      </c>
      <c r="F3" s="7" t="s">
        <v>71</v>
      </c>
      <c r="G3" s="212" t="s">
        <v>68</v>
      </c>
      <c r="H3" s="135" t="s">
        <v>69</v>
      </c>
      <c r="I3" s="213" t="s">
        <v>70</v>
      </c>
      <c r="J3" s="7" t="s">
        <v>71</v>
      </c>
      <c r="K3" s="212" t="s">
        <v>68</v>
      </c>
      <c r="L3" s="135" t="s">
        <v>69</v>
      </c>
      <c r="M3" s="213" t="s">
        <v>70</v>
      </c>
      <c r="N3" s="7" t="s">
        <v>71</v>
      </c>
      <c r="O3" s="212" t="s">
        <v>68</v>
      </c>
      <c r="P3" s="135" t="s">
        <v>69</v>
      </c>
      <c r="Q3" s="213" t="s">
        <v>70</v>
      </c>
      <c r="R3" s="7" t="s">
        <v>71</v>
      </c>
      <c r="S3" s="212" t="s">
        <v>68</v>
      </c>
      <c r="T3" s="135" t="s">
        <v>69</v>
      </c>
      <c r="U3" s="213" t="s">
        <v>70</v>
      </c>
      <c r="V3" s="7" t="s">
        <v>71</v>
      </c>
      <c r="W3" s="724"/>
    </row>
    <row r="4" spans="1:26" ht="15" customHeight="1" thickBot="1" x14ac:dyDescent="0.3">
      <c r="A4" s="78"/>
      <c r="B4" s="153" t="s">
        <v>87</v>
      </c>
      <c r="C4" s="154">
        <f>C5+C14+C27+C44+C64+C79+C110</f>
        <v>737</v>
      </c>
      <c r="D4" s="159">
        <f>AVERAGE(D6:D13,D15:D26,D28:D43,D45:D63,D65:D78,D80:D109,D111:D118)</f>
        <v>57.221752577319592</v>
      </c>
      <c r="E4" s="281">
        <v>58.66</v>
      </c>
      <c r="F4" s="155"/>
      <c r="G4" s="154">
        <f>G5+G14+G27+G44+G64+G79+G110</f>
        <v>692</v>
      </c>
      <c r="H4" s="159">
        <f>AVERAGE(H6:H13,H15:H26,H28:H43,H45:H63,H65:H78,H80:H109,H111:H118)</f>
        <v>59.365451388888879</v>
      </c>
      <c r="I4" s="281">
        <v>62.96</v>
      </c>
      <c r="J4" s="155"/>
      <c r="K4" s="154">
        <f>K5+K14+K27+K44+K64+K79+K110</f>
        <v>660</v>
      </c>
      <c r="L4" s="159">
        <f>AVERAGE(L6:L13,L15:L26,L28:L43,L45:L63,L65:L78,L80:L109,L111:L118)</f>
        <v>51.454091342908846</v>
      </c>
      <c r="M4" s="281">
        <v>54.84</v>
      </c>
      <c r="N4" s="155"/>
      <c r="O4" s="154">
        <f>O5+O14+O27+O44+O64+O79+O110</f>
        <v>768</v>
      </c>
      <c r="P4" s="159">
        <f>AVERAGE(P6:P13,P15:P26,P28:P43,P45:P63,P65:P78,P80:P109,P111:P118)</f>
        <v>53.622582791982033</v>
      </c>
      <c r="Q4" s="281">
        <v>56.26</v>
      </c>
      <c r="R4" s="155"/>
      <c r="S4" s="154">
        <f>S5+S14+S27+S44+S64+S79+S110</f>
        <v>945</v>
      </c>
      <c r="T4" s="159">
        <f>AVERAGE(T6:T13,T15:T26,T28:T43,T45:T63,T65:T78,T80:T109,T111:T118)</f>
        <v>51.55303449397632</v>
      </c>
      <c r="U4" s="281">
        <v>54.53</v>
      </c>
      <c r="V4" s="155"/>
      <c r="W4" s="156"/>
      <c r="Y4" s="113"/>
      <c r="Z4" s="10" t="s">
        <v>72</v>
      </c>
    </row>
    <row r="5" spans="1:26" ht="15" customHeight="1" thickBot="1" x14ac:dyDescent="0.3">
      <c r="A5" s="83"/>
      <c r="B5" s="149" t="s">
        <v>89</v>
      </c>
      <c r="C5" s="150">
        <f>SUM(C6:C13)</f>
        <v>73</v>
      </c>
      <c r="D5" s="157">
        <f>AVERAGE(D6:D13)</f>
        <v>58.737499999999997</v>
      </c>
      <c r="E5" s="268">
        <v>58.66</v>
      </c>
      <c r="F5" s="151"/>
      <c r="G5" s="150">
        <f>SUM(G6:G13)</f>
        <v>70</v>
      </c>
      <c r="H5" s="157">
        <f>AVERAGE(H6:H13)</f>
        <v>59.925297619047612</v>
      </c>
      <c r="I5" s="268">
        <v>62.96</v>
      </c>
      <c r="J5" s="151"/>
      <c r="K5" s="150">
        <f>SUM(K6:K13)</f>
        <v>64</v>
      </c>
      <c r="L5" s="157">
        <f>AVERAGE(L6:L13)</f>
        <v>52.980000000000004</v>
      </c>
      <c r="M5" s="268">
        <v>54.84</v>
      </c>
      <c r="N5" s="151"/>
      <c r="O5" s="150">
        <f>SUM(O6:O13)</f>
        <v>82</v>
      </c>
      <c r="P5" s="157">
        <f>AVERAGE(P6:P13)</f>
        <v>54.678492647058825</v>
      </c>
      <c r="Q5" s="268">
        <v>56.26</v>
      </c>
      <c r="R5" s="151"/>
      <c r="S5" s="150">
        <f>SUM(S6:S13)</f>
        <v>91</v>
      </c>
      <c r="T5" s="157">
        <f>AVERAGE(T6:T13)</f>
        <v>51.608265856950069</v>
      </c>
      <c r="U5" s="268">
        <v>54.53</v>
      </c>
      <c r="V5" s="151"/>
      <c r="W5" s="136"/>
      <c r="Y5" s="102"/>
      <c r="Z5" s="10" t="s">
        <v>73</v>
      </c>
    </row>
    <row r="6" spans="1:26" s="172" customFormat="1" ht="15" customHeight="1" x14ac:dyDescent="0.25">
      <c r="A6" s="173">
        <v>1</v>
      </c>
      <c r="B6" s="130" t="s">
        <v>112</v>
      </c>
      <c r="C6" s="251">
        <v>5</v>
      </c>
      <c r="D6" s="160">
        <v>60.2</v>
      </c>
      <c r="E6" s="280">
        <v>58.66</v>
      </c>
      <c r="F6" s="252">
        <v>34</v>
      </c>
      <c r="G6" s="251">
        <v>3</v>
      </c>
      <c r="H6" s="160">
        <v>58.666666666666664</v>
      </c>
      <c r="I6" s="280">
        <v>62.96</v>
      </c>
      <c r="J6" s="252">
        <v>53</v>
      </c>
      <c r="K6" s="251">
        <v>3</v>
      </c>
      <c r="L6" s="160">
        <v>68</v>
      </c>
      <c r="M6" s="280">
        <v>54.84</v>
      </c>
      <c r="N6" s="252">
        <v>1</v>
      </c>
      <c r="O6" s="251">
        <v>6</v>
      </c>
      <c r="P6" s="160">
        <v>58</v>
      </c>
      <c r="Q6" s="280">
        <v>56.26</v>
      </c>
      <c r="R6" s="252">
        <v>24</v>
      </c>
      <c r="S6" s="251">
        <v>8</v>
      </c>
      <c r="T6" s="160">
        <v>46.125</v>
      </c>
      <c r="U6" s="280">
        <v>54.53</v>
      </c>
      <c r="V6" s="252">
        <v>72</v>
      </c>
      <c r="W6" s="177">
        <f>V6+R6+N6+J6+F6</f>
        <v>184</v>
      </c>
      <c r="Y6" s="367"/>
      <c r="Z6" s="10" t="s">
        <v>74</v>
      </c>
    </row>
    <row r="7" spans="1:26" ht="15" customHeight="1" x14ac:dyDescent="0.25">
      <c r="A7" s="162">
        <v>2</v>
      </c>
      <c r="B7" s="316" t="s">
        <v>43</v>
      </c>
      <c r="C7" s="317">
        <v>10</v>
      </c>
      <c r="D7" s="215">
        <v>58</v>
      </c>
      <c r="E7" s="318">
        <v>58.66</v>
      </c>
      <c r="F7" s="319">
        <v>43</v>
      </c>
      <c r="G7" s="317">
        <v>16</v>
      </c>
      <c r="H7" s="215">
        <v>67</v>
      </c>
      <c r="I7" s="318">
        <v>62.96</v>
      </c>
      <c r="J7" s="319">
        <v>22</v>
      </c>
      <c r="K7" s="317">
        <v>11</v>
      </c>
      <c r="L7" s="215">
        <v>48</v>
      </c>
      <c r="M7" s="318">
        <v>54.84</v>
      </c>
      <c r="N7" s="319">
        <v>58</v>
      </c>
      <c r="O7" s="317">
        <v>17</v>
      </c>
      <c r="P7" s="215">
        <v>53.352941176470587</v>
      </c>
      <c r="Q7" s="318">
        <v>56.26</v>
      </c>
      <c r="R7" s="319">
        <v>45</v>
      </c>
      <c r="S7" s="317">
        <v>13</v>
      </c>
      <c r="T7" s="215">
        <v>51.153846153846153</v>
      </c>
      <c r="U7" s="318">
        <v>54.53</v>
      </c>
      <c r="V7" s="319">
        <v>50</v>
      </c>
      <c r="W7" s="320">
        <f t="shared" ref="W7:W13" si="0">V7+R7+N7+J7+F7</f>
        <v>218</v>
      </c>
      <c r="X7" s="9"/>
      <c r="Y7" s="13"/>
      <c r="Z7" s="10" t="s">
        <v>75</v>
      </c>
    </row>
    <row r="8" spans="1:26" ht="15" customHeight="1" x14ac:dyDescent="0.25">
      <c r="A8" s="11">
        <v>3</v>
      </c>
      <c r="B8" s="130" t="s">
        <v>41</v>
      </c>
      <c r="C8" s="251">
        <v>28</v>
      </c>
      <c r="D8" s="160">
        <v>68.2</v>
      </c>
      <c r="E8" s="280">
        <v>58.66</v>
      </c>
      <c r="F8" s="252">
        <v>9</v>
      </c>
      <c r="G8" s="251">
        <v>31</v>
      </c>
      <c r="H8" s="160">
        <v>67.599999999999994</v>
      </c>
      <c r="I8" s="280">
        <v>62.96</v>
      </c>
      <c r="J8" s="252">
        <v>20</v>
      </c>
      <c r="K8" s="251">
        <v>24</v>
      </c>
      <c r="L8" s="160">
        <v>60.3</v>
      </c>
      <c r="M8" s="280">
        <v>54.84</v>
      </c>
      <c r="N8" s="252">
        <v>11</v>
      </c>
      <c r="O8" s="251">
        <v>34</v>
      </c>
      <c r="P8" s="160">
        <v>69.2</v>
      </c>
      <c r="Q8" s="280">
        <v>56.26</v>
      </c>
      <c r="R8" s="252">
        <v>7</v>
      </c>
      <c r="S8" s="251">
        <v>38</v>
      </c>
      <c r="T8" s="160">
        <v>66.078947368421055</v>
      </c>
      <c r="U8" s="280">
        <v>54.53</v>
      </c>
      <c r="V8" s="252">
        <v>4</v>
      </c>
      <c r="W8" s="326">
        <f t="shared" si="0"/>
        <v>51</v>
      </c>
      <c r="X8" s="9"/>
    </row>
    <row r="9" spans="1:26" s="172" customFormat="1" ht="15" customHeight="1" x14ac:dyDescent="0.25">
      <c r="A9" s="11">
        <v>4</v>
      </c>
      <c r="B9" s="130" t="s">
        <v>170</v>
      </c>
      <c r="C9" s="251">
        <v>1</v>
      </c>
      <c r="D9" s="160">
        <v>67</v>
      </c>
      <c r="E9" s="280">
        <v>58.66</v>
      </c>
      <c r="F9" s="252">
        <v>16</v>
      </c>
      <c r="G9" s="251">
        <v>7</v>
      </c>
      <c r="H9" s="160">
        <v>48.285714285714285</v>
      </c>
      <c r="I9" s="280">
        <v>62.96</v>
      </c>
      <c r="J9" s="252">
        <v>85</v>
      </c>
      <c r="K9" s="251">
        <v>13</v>
      </c>
      <c r="L9" s="160">
        <v>50.2</v>
      </c>
      <c r="M9" s="280">
        <v>54.84</v>
      </c>
      <c r="N9" s="252">
        <v>51</v>
      </c>
      <c r="O9" s="251">
        <v>8</v>
      </c>
      <c r="P9" s="160">
        <v>72.625</v>
      </c>
      <c r="Q9" s="280">
        <v>56.26</v>
      </c>
      <c r="R9" s="252">
        <v>4</v>
      </c>
      <c r="S9" s="251">
        <v>10</v>
      </c>
      <c r="T9" s="160">
        <v>46.7</v>
      </c>
      <c r="U9" s="280">
        <v>54.53</v>
      </c>
      <c r="V9" s="252">
        <v>69</v>
      </c>
      <c r="W9" s="177">
        <f t="shared" si="0"/>
        <v>225</v>
      </c>
      <c r="X9" s="9"/>
    </row>
    <row r="10" spans="1:26" ht="15" customHeight="1" x14ac:dyDescent="0.25">
      <c r="A10" s="11">
        <v>5</v>
      </c>
      <c r="B10" s="130" t="s">
        <v>113</v>
      </c>
      <c r="C10" s="251">
        <v>3</v>
      </c>
      <c r="D10" s="160">
        <v>51.3</v>
      </c>
      <c r="E10" s="280">
        <v>58.66</v>
      </c>
      <c r="F10" s="252">
        <v>73</v>
      </c>
      <c r="G10" s="251">
        <v>2</v>
      </c>
      <c r="H10" s="160">
        <v>49.5</v>
      </c>
      <c r="I10" s="280">
        <v>62.96</v>
      </c>
      <c r="J10" s="252">
        <v>83</v>
      </c>
      <c r="K10" s="251">
        <v>7</v>
      </c>
      <c r="L10" s="160">
        <v>42.7</v>
      </c>
      <c r="M10" s="280">
        <v>54.84</v>
      </c>
      <c r="N10" s="252">
        <v>82</v>
      </c>
      <c r="O10" s="251">
        <v>4</v>
      </c>
      <c r="P10" s="160">
        <v>33</v>
      </c>
      <c r="Q10" s="280">
        <v>56.26</v>
      </c>
      <c r="R10" s="252">
        <v>92</v>
      </c>
      <c r="S10" s="251">
        <v>3</v>
      </c>
      <c r="T10" s="160">
        <v>45.333333333333336</v>
      </c>
      <c r="U10" s="280">
        <v>54.53</v>
      </c>
      <c r="V10" s="252">
        <v>76</v>
      </c>
      <c r="W10" s="177">
        <f t="shared" si="0"/>
        <v>406</v>
      </c>
      <c r="X10" s="9"/>
    </row>
    <row r="11" spans="1:26" ht="15" customHeight="1" x14ac:dyDescent="0.25">
      <c r="A11" s="11">
        <v>6</v>
      </c>
      <c r="B11" s="130" t="s">
        <v>114</v>
      </c>
      <c r="C11" s="251">
        <v>10</v>
      </c>
      <c r="D11" s="160">
        <v>63</v>
      </c>
      <c r="E11" s="280">
        <v>58.66</v>
      </c>
      <c r="F11" s="252">
        <v>25</v>
      </c>
      <c r="G11" s="251">
        <v>4</v>
      </c>
      <c r="H11" s="160">
        <v>68.75</v>
      </c>
      <c r="I11" s="280">
        <v>62.96</v>
      </c>
      <c r="J11" s="252">
        <v>18</v>
      </c>
      <c r="K11" s="251">
        <v>3</v>
      </c>
      <c r="L11" s="160">
        <v>54</v>
      </c>
      <c r="M11" s="280">
        <v>54.84</v>
      </c>
      <c r="N11" s="252">
        <v>33</v>
      </c>
      <c r="O11" s="251">
        <v>6</v>
      </c>
      <c r="P11" s="160">
        <v>57.666666666666664</v>
      </c>
      <c r="Q11" s="280">
        <v>56.26</v>
      </c>
      <c r="R11" s="252">
        <v>29</v>
      </c>
      <c r="S11" s="251">
        <v>8</v>
      </c>
      <c r="T11" s="160">
        <v>55.875</v>
      </c>
      <c r="U11" s="280">
        <v>54.53</v>
      </c>
      <c r="V11" s="252">
        <v>29</v>
      </c>
      <c r="W11" s="177">
        <f t="shared" si="0"/>
        <v>134</v>
      </c>
      <c r="X11" s="9"/>
    </row>
    <row r="12" spans="1:26" ht="15" customHeight="1" x14ac:dyDescent="0.25">
      <c r="A12" s="11">
        <v>7</v>
      </c>
      <c r="B12" s="130" t="s">
        <v>44</v>
      </c>
      <c r="C12" s="251">
        <v>6</v>
      </c>
      <c r="D12" s="160">
        <v>58</v>
      </c>
      <c r="E12" s="280">
        <v>58.66</v>
      </c>
      <c r="F12" s="252">
        <v>44</v>
      </c>
      <c r="G12" s="251">
        <v>5</v>
      </c>
      <c r="H12" s="160">
        <v>69.599999999999994</v>
      </c>
      <c r="I12" s="280">
        <v>62.96</v>
      </c>
      <c r="J12" s="252">
        <v>16</v>
      </c>
      <c r="K12" s="251">
        <v>3</v>
      </c>
      <c r="L12" s="160">
        <v>47.66</v>
      </c>
      <c r="M12" s="280">
        <v>54.84</v>
      </c>
      <c r="N12" s="252">
        <v>61</v>
      </c>
      <c r="O12" s="251">
        <v>3</v>
      </c>
      <c r="P12" s="160">
        <v>50.333333333333336</v>
      </c>
      <c r="Q12" s="280">
        <v>56.26</v>
      </c>
      <c r="R12" s="252">
        <v>60</v>
      </c>
      <c r="S12" s="251">
        <v>5</v>
      </c>
      <c r="T12" s="160">
        <v>46.6</v>
      </c>
      <c r="U12" s="280">
        <v>54.53</v>
      </c>
      <c r="V12" s="252">
        <v>70</v>
      </c>
      <c r="W12" s="177">
        <f t="shared" si="0"/>
        <v>251</v>
      </c>
      <c r="X12" s="9"/>
    </row>
    <row r="13" spans="1:26" ht="15" customHeight="1" thickBot="1" x14ac:dyDescent="0.3">
      <c r="A13" s="14">
        <v>8</v>
      </c>
      <c r="B13" s="327" t="s">
        <v>91</v>
      </c>
      <c r="C13" s="328">
        <v>10</v>
      </c>
      <c r="D13" s="329">
        <v>44.2</v>
      </c>
      <c r="E13" s="330">
        <v>58.66</v>
      </c>
      <c r="F13" s="331">
        <v>90</v>
      </c>
      <c r="G13" s="328">
        <v>2</v>
      </c>
      <c r="H13" s="329">
        <v>50</v>
      </c>
      <c r="I13" s="330">
        <v>62.96</v>
      </c>
      <c r="J13" s="331">
        <v>81</v>
      </c>
      <c r="K13" s="328"/>
      <c r="L13" s="329"/>
      <c r="M13" s="330">
        <v>54.84</v>
      </c>
      <c r="N13" s="331">
        <v>92</v>
      </c>
      <c r="O13" s="328">
        <v>4</v>
      </c>
      <c r="P13" s="329">
        <v>43.25</v>
      </c>
      <c r="Q13" s="330">
        <v>56.26</v>
      </c>
      <c r="R13" s="331">
        <v>87</v>
      </c>
      <c r="S13" s="328">
        <v>6</v>
      </c>
      <c r="T13" s="329">
        <v>55</v>
      </c>
      <c r="U13" s="330">
        <v>54.53</v>
      </c>
      <c r="V13" s="331">
        <v>33</v>
      </c>
      <c r="W13" s="179">
        <f t="shared" si="0"/>
        <v>383</v>
      </c>
      <c r="X13" s="9"/>
    </row>
    <row r="14" spans="1:26" ht="15" customHeight="1" thickBot="1" x14ac:dyDescent="0.3">
      <c r="A14" s="137"/>
      <c r="B14" s="163" t="s">
        <v>90</v>
      </c>
      <c r="C14" s="164">
        <f>SUM(C15:C26)</f>
        <v>54</v>
      </c>
      <c r="D14" s="145">
        <f>AVERAGE(D15:D22)</f>
        <v>59.442857142857143</v>
      </c>
      <c r="E14" s="269">
        <v>58.66</v>
      </c>
      <c r="F14" s="165"/>
      <c r="G14" s="164">
        <f>SUM(G15:G26)</f>
        <v>83</v>
      </c>
      <c r="H14" s="145">
        <f>AVERAGE(H15:H22)</f>
        <v>59.457142857142863</v>
      </c>
      <c r="I14" s="269">
        <v>62.96</v>
      </c>
      <c r="J14" s="165"/>
      <c r="K14" s="164">
        <f>SUM(K15:K26)</f>
        <v>72</v>
      </c>
      <c r="L14" s="145">
        <f>AVERAGE(L15:L22)</f>
        <v>54.692857142857143</v>
      </c>
      <c r="M14" s="269">
        <v>54.84</v>
      </c>
      <c r="N14" s="165"/>
      <c r="O14" s="164">
        <f>SUM(O15:O26)</f>
        <v>88</v>
      </c>
      <c r="P14" s="145">
        <f>AVERAGE(P15:P22)</f>
        <v>50.8</v>
      </c>
      <c r="Q14" s="269">
        <v>56.26</v>
      </c>
      <c r="R14" s="165"/>
      <c r="S14" s="164">
        <f>SUM(S15:S26)</f>
        <v>116</v>
      </c>
      <c r="T14" s="145">
        <f>AVERAGE(T15:T22)</f>
        <v>53.612499999999997</v>
      </c>
      <c r="U14" s="269">
        <v>54.53</v>
      </c>
      <c r="V14" s="165"/>
      <c r="W14" s="147"/>
      <c r="X14" s="9"/>
    </row>
    <row r="15" spans="1:26" s="172" customFormat="1" ht="15" customHeight="1" x14ac:dyDescent="0.25">
      <c r="A15" s="8">
        <v>1</v>
      </c>
      <c r="B15" s="130" t="s">
        <v>29</v>
      </c>
      <c r="C15" s="251">
        <v>3</v>
      </c>
      <c r="D15" s="160">
        <v>47.3</v>
      </c>
      <c r="E15" s="280">
        <v>58.66</v>
      </c>
      <c r="F15" s="252">
        <v>84</v>
      </c>
      <c r="G15" s="251">
        <v>6</v>
      </c>
      <c r="H15" s="160">
        <v>57</v>
      </c>
      <c r="I15" s="280">
        <v>62.96</v>
      </c>
      <c r="J15" s="252">
        <v>55</v>
      </c>
      <c r="K15" s="251">
        <v>9</v>
      </c>
      <c r="L15" s="160">
        <v>50.8</v>
      </c>
      <c r="M15" s="280">
        <v>54.84</v>
      </c>
      <c r="N15" s="252">
        <v>48</v>
      </c>
      <c r="O15" s="251">
        <v>10</v>
      </c>
      <c r="P15" s="160">
        <v>45.1</v>
      </c>
      <c r="Q15" s="280">
        <v>56.26</v>
      </c>
      <c r="R15" s="252">
        <v>80</v>
      </c>
      <c r="S15" s="251">
        <v>19</v>
      </c>
      <c r="T15" s="160">
        <v>54.1</v>
      </c>
      <c r="U15" s="280">
        <v>54.53</v>
      </c>
      <c r="V15" s="252">
        <v>37</v>
      </c>
      <c r="W15" s="177">
        <f t="shared" ref="W15:W26" si="1">V15+R15+N15+J15+F15</f>
        <v>304</v>
      </c>
      <c r="X15" s="9"/>
    </row>
    <row r="16" spans="1:26" s="172" customFormat="1" ht="15" customHeight="1" x14ac:dyDescent="0.25">
      <c r="A16" s="11">
        <v>2</v>
      </c>
      <c r="B16" s="130" t="s">
        <v>28</v>
      </c>
      <c r="C16" s="251">
        <v>5</v>
      </c>
      <c r="D16" s="160">
        <v>64</v>
      </c>
      <c r="E16" s="280">
        <v>58.66</v>
      </c>
      <c r="F16" s="252">
        <v>24</v>
      </c>
      <c r="G16" s="251">
        <v>7</v>
      </c>
      <c r="H16" s="160">
        <v>54</v>
      </c>
      <c r="I16" s="280">
        <v>62.96</v>
      </c>
      <c r="J16" s="252">
        <v>67</v>
      </c>
      <c r="K16" s="251">
        <v>9</v>
      </c>
      <c r="L16" s="160">
        <v>45</v>
      </c>
      <c r="M16" s="280">
        <v>54.84</v>
      </c>
      <c r="N16" s="252">
        <v>74</v>
      </c>
      <c r="O16" s="251">
        <v>7</v>
      </c>
      <c r="P16" s="160">
        <v>45.3</v>
      </c>
      <c r="Q16" s="280">
        <v>56.26</v>
      </c>
      <c r="R16" s="252">
        <v>79</v>
      </c>
      <c r="S16" s="251">
        <v>5</v>
      </c>
      <c r="T16" s="160">
        <v>53</v>
      </c>
      <c r="U16" s="280">
        <v>54.53</v>
      </c>
      <c r="V16" s="252">
        <v>40</v>
      </c>
      <c r="W16" s="177">
        <f t="shared" si="1"/>
        <v>284</v>
      </c>
      <c r="X16" s="9"/>
    </row>
    <row r="17" spans="1:24" ht="15" customHeight="1" x14ac:dyDescent="0.25">
      <c r="A17" s="162">
        <v>3</v>
      </c>
      <c r="B17" s="316" t="s">
        <v>30</v>
      </c>
      <c r="C17" s="317">
        <v>11</v>
      </c>
      <c r="D17" s="215">
        <v>67.8</v>
      </c>
      <c r="E17" s="318">
        <v>58.66</v>
      </c>
      <c r="F17" s="319">
        <v>13</v>
      </c>
      <c r="G17" s="317">
        <v>11</v>
      </c>
      <c r="H17" s="215">
        <v>78.2</v>
      </c>
      <c r="I17" s="318">
        <v>62.96</v>
      </c>
      <c r="J17" s="319">
        <v>2</v>
      </c>
      <c r="K17" s="317">
        <v>12</v>
      </c>
      <c r="L17" s="215">
        <v>60.25</v>
      </c>
      <c r="M17" s="318">
        <v>54.84</v>
      </c>
      <c r="N17" s="319">
        <v>12</v>
      </c>
      <c r="O17" s="317">
        <v>9</v>
      </c>
      <c r="P17" s="215">
        <v>69.3</v>
      </c>
      <c r="Q17" s="318">
        <v>56.26</v>
      </c>
      <c r="R17" s="319">
        <v>6</v>
      </c>
      <c r="S17" s="317">
        <v>15</v>
      </c>
      <c r="T17" s="215">
        <v>63.1</v>
      </c>
      <c r="U17" s="318">
        <v>54.53</v>
      </c>
      <c r="V17" s="319">
        <v>10</v>
      </c>
      <c r="W17" s="320">
        <f t="shared" si="1"/>
        <v>43</v>
      </c>
      <c r="X17" s="9"/>
    </row>
    <row r="18" spans="1:24" ht="15" customHeight="1" x14ac:dyDescent="0.25">
      <c r="A18" s="11">
        <v>4</v>
      </c>
      <c r="B18" s="129" t="s">
        <v>31</v>
      </c>
      <c r="C18" s="261">
        <v>18</v>
      </c>
      <c r="D18" s="247">
        <v>62</v>
      </c>
      <c r="E18" s="279">
        <v>58.66</v>
      </c>
      <c r="F18" s="262">
        <v>28</v>
      </c>
      <c r="G18" s="261">
        <v>23</v>
      </c>
      <c r="H18" s="247">
        <v>69.3</v>
      </c>
      <c r="I18" s="279">
        <v>62.96</v>
      </c>
      <c r="J18" s="262">
        <v>17</v>
      </c>
      <c r="K18" s="261">
        <v>20</v>
      </c>
      <c r="L18" s="247">
        <v>67.2</v>
      </c>
      <c r="M18" s="279">
        <v>54.84</v>
      </c>
      <c r="N18" s="262">
        <v>2</v>
      </c>
      <c r="O18" s="261">
        <v>28</v>
      </c>
      <c r="P18" s="247">
        <v>59</v>
      </c>
      <c r="Q18" s="279">
        <v>56.26</v>
      </c>
      <c r="R18" s="262">
        <v>22</v>
      </c>
      <c r="S18" s="261">
        <v>29</v>
      </c>
      <c r="T18" s="247">
        <v>60.9</v>
      </c>
      <c r="U18" s="279">
        <v>54.53</v>
      </c>
      <c r="V18" s="262">
        <v>14</v>
      </c>
      <c r="W18" s="177">
        <f t="shared" si="1"/>
        <v>83</v>
      </c>
      <c r="X18" s="9"/>
    </row>
    <row r="19" spans="1:24" ht="15" customHeight="1" x14ac:dyDescent="0.25">
      <c r="A19" s="11">
        <v>5</v>
      </c>
      <c r="B19" s="129" t="s">
        <v>32</v>
      </c>
      <c r="C19" s="261">
        <v>6</v>
      </c>
      <c r="D19" s="247">
        <v>50.5</v>
      </c>
      <c r="E19" s="279">
        <v>58.66</v>
      </c>
      <c r="F19" s="262">
        <v>79</v>
      </c>
      <c r="G19" s="261">
        <v>8</v>
      </c>
      <c r="H19" s="247">
        <v>52.1</v>
      </c>
      <c r="I19" s="279">
        <v>62.96</v>
      </c>
      <c r="J19" s="262">
        <v>77</v>
      </c>
      <c r="K19" s="261">
        <v>6</v>
      </c>
      <c r="L19" s="247">
        <v>55</v>
      </c>
      <c r="M19" s="279">
        <v>54.84</v>
      </c>
      <c r="N19" s="262">
        <v>31</v>
      </c>
      <c r="O19" s="261">
        <v>12</v>
      </c>
      <c r="P19" s="247">
        <v>53.4</v>
      </c>
      <c r="Q19" s="279">
        <v>56.26</v>
      </c>
      <c r="R19" s="262">
        <v>44</v>
      </c>
      <c r="S19" s="261">
        <v>13</v>
      </c>
      <c r="T19" s="247">
        <v>55.6</v>
      </c>
      <c r="U19" s="279">
        <v>54.53</v>
      </c>
      <c r="V19" s="262">
        <v>31</v>
      </c>
      <c r="W19" s="177">
        <f t="shared" si="1"/>
        <v>262</v>
      </c>
      <c r="X19" s="9"/>
    </row>
    <row r="20" spans="1:24" ht="15" customHeight="1" x14ac:dyDescent="0.25">
      <c r="A20" s="11">
        <v>6</v>
      </c>
      <c r="B20" s="129" t="s">
        <v>119</v>
      </c>
      <c r="C20" s="261">
        <v>1</v>
      </c>
      <c r="D20" s="247">
        <v>58</v>
      </c>
      <c r="E20" s="279">
        <v>58.66</v>
      </c>
      <c r="F20" s="262">
        <v>45</v>
      </c>
      <c r="G20" s="261">
        <v>2</v>
      </c>
      <c r="H20" s="247">
        <v>52.5</v>
      </c>
      <c r="I20" s="279">
        <v>62.96</v>
      </c>
      <c r="J20" s="262">
        <v>75</v>
      </c>
      <c r="K20" s="261">
        <v>1</v>
      </c>
      <c r="L20" s="247">
        <v>53</v>
      </c>
      <c r="M20" s="279">
        <v>54.84</v>
      </c>
      <c r="N20" s="262">
        <v>36</v>
      </c>
      <c r="O20" s="261">
        <v>1</v>
      </c>
      <c r="P20" s="247">
        <v>40</v>
      </c>
      <c r="Q20" s="279">
        <v>56.26</v>
      </c>
      <c r="R20" s="262">
        <v>89</v>
      </c>
      <c r="S20" s="261">
        <v>5</v>
      </c>
      <c r="T20" s="247">
        <v>46.8</v>
      </c>
      <c r="U20" s="279">
        <v>54.53</v>
      </c>
      <c r="V20" s="262">
        <v>67</v>
      </c>
      <c r="W20" s="177">
        <f t="shared" si="1"/>
        <v>312</v>
      </c>
      <c r="X20" s="9"/>
    </row>
    <row r="21" spans="1:24" ht="15" customHeight="1" x14ac:dyDescent="0.25">
      <c r="A21" s="11">
        <v>7</v>
      </c>
      <c r="B21" s="129" t="s">
        <v>146</v>
      </c>
      <c r="C21" s="261">
        <v>4</v>
      </c>
      <c r="D21" s="247">
        <v>66.5</v>
      </c>
      <c r="E21" s="279">
        <v>58.66</v>
      </c>
      <c r="F21" s="262">
        <v>18</v>
      </c>
      <c r="G21" s="261">
        <v>10</v>
      </c>
      <c r="H21" s="247">
        <v>53.1</v>
      </c>
      <c r="I21" s="279">
        <v>62.96</v>
      </c>
      <c r="J21" s="262">
        <v>71</v>
      </c>
      <c r="K21" s="261">
        <v>10</v>
      </c>
      <c r="L21" s="247">
        <v>51.6</v>
      </c>
      <c r="M21" s="279">
        <v>54.84</v>
      </c>
      <c r="N21" s="262">
        <v>45</v>
      </c>
      <c r="O21" s="261">
        <v>13</v>
      </c>
      <c r="P21" s="247">
        <v>43.5</v>
      </c>
      <c r="Q21" s="279">
        <v>56.26</v>
      </c>
      <c r="R21" s="262">
        <v>86</v>
      </c>
      <c r="S21" s="261">
        <v>10</v>
      </c>
      <c r="T21" s="247">
        <v>45.2</v>
      </c>
      <c r="U21" s="279">
        <v>54.53</v>
      </c>
      <c r="V21" s="262">
        <v>77</v>
      </c>
      <c r="W21" s="177">
        <f t="shared" si="1"/>
        <v>297</v>
      </c>
      <c r="X21" s="9"/>
    </row>
    <row r="22" spans="1:24" ht="15" customHeight="1" x14ac:dyDescent="0.25">
      <c r="A22" s="11">
        <v>8</v>
      </c>
      <c r="B22" s="321" t="s">
        <v>160</v>
      </c>
      <c r="C22" s="322"/>
      <c r="D22" s="323"/>
      <c r="E22" s="324">
        <v>58.66</v>
      </c>
      <c r="F22" s="325">
        <v>98</v>
      </c>
      <c r="G22" s="322"/>
      <c r="H22" s="323"/>
      <c r="I22" s="324">
        <v>62.96</v>
      </c>
      <c r="J22" s="325">
        <v>97</v>
      </c>
      <c r="K22" s="322"/>
      <c r="L22" s="323"/>
      <c r="M22" s="324">
        <v>54.84</v>
      </c>
      <c r="N22" s="325">
        <v>92</v>
      </c>
      <c r="O22" s="322"/>
      <c r="P22" s="323"/>
      <c r="Q22" s="324">
        <v>56.26</v>
      </c>
      <c r="R22" s="325">
        <v>95</v>
      </c>
      <c r="S22" s="322">
        <v>6</v>
      </c>
      <c r="T22" s="323">
        <v>50.2</v>
      </c>
      <c r="U22" s="324">
        <v>54.53</v>
      </c>
      <c r="V22" s="325">
        <v>54</v>
      </c>
      <c r="W22" s="177">
        <f t="shared" si="1"/>
        <v>436</v>
      </c>
      <c r="X22" s="9"/>
    </row>
    <row r="23" spans="1:24" s="191" customFormat="1" ht="15" customHeight="1" x14ac:dyDescent="0.25">
      <c r="A23" s="11">
        <v>9</v>
      </c>
      <c r="B23" s="321" t="s">
        <v>178</v>
      </c>
      <c r="C23" s="322">
        <v>2</v>
      </c>
      <c r="D23" s="323">
        <v>61.5</v>
      </c>
      <c r="E23" s="324">
        <v>58.66</v>
      </c>
      <c r="F23" s="325">
        <v>31</v>
      </c>
      <c r="G23" s="322"/>
      <c r="H23" s="323"/>
      <c r="I23" s="324">
        <v>62.96</v>
      </c>
      <c r="J23" s="325">
        <v>97</v>
      </c>
      <c r="K23" s="322">
        <v>2</v>
      </c>
      <c r="L23" s="323">
        <v>65</v>
      </c>
      <c r="M23" s="324">
        <v>54.84</v>
      </c>
      <c r="N23" s="325">
        <v>4</v>
      </c>
      <c r="O23" s="322"/>
      <c r="P23" s="323"/>
      <c r="Q23" s="324">
        <v>56.26</v>
      </c>
      <c r="R23" s="325">
        <v>95</v>
      </c>
      <c r="S23" s="322">
        <v>3</v>
      </c>
      <c r="T23" s="323">
        <v>47</v>
      </c>
      <c r="U23" s="324">
        <v>54.53</v>
      </c>
      <c r="V23" s="325">
        <v>66</v>
      </c>
      <c r="W23" s="177">
        <f t="shared" si="1"/>
        <v>293</v>
      </c>
      <c r="X23" s="9"/>
    </row>
    <row r="24" spans="1:24" s="191" customFormat="1" ht="15" customHeight="1" x14ac:dyDescent="0.25">
      <c r="A24" s="11">
        <v>10</v>
      </c>
      <c r="B24" s="321" t="s">
        <v>166</v>
      </c>
      <c r="C24" s="322"/>
      <c r="D24" s="323"/>
      <c r="E24" s="324">
        <v>58.66</v>
      </c>
      <c r="F24" s="325">
        <v>98</v>
      </c>
      <c r="G24" s="322">
        <v>4</v>
      </c>
      <c r="H24" s="323">
        <v>46</v>
      </c>
      <c r="I24" s="324">
        <v>62.96</v>
      </c>
      <c r="J24" s="325">
        <v>89</v>
      </c>
      <c r="K24" s="322"/>
      <c r="L24" s="323"/>
      <c r="M24" s="324">
        <v>54.84</v>
      </c>
      <c r="N24" s="325">
        <v>92</v>
      </c>
      <c r="O24" s="322"/>
      <c r="P24" s="323"/>
      <c r="Q24" s="324">
        <v>56.26</v>
      </c>
      <c r="R24" s="325">
        <v>95</v>
      </c>
      <c r="S24" s="322">
        <v>1</v>
      </c>
      <c r="T24" s="323">
        <v>39</v>
      </c>
      <c r="U24" s="324">
        <v>54.53</v>
      </c>
      <c r="V24" s="325">
        <v>86</v>
      </c>
      <c r="W24" s="177">
        <f t="shared" si="1"/>
        <v>460</v>
      </c>
      <c r="X24" s="9"/>
    </row>
    <row r="25" spans="1:24" s="191" customFormat="1" ht="15" customHeight="1" x14ac:dyDescent="0.25">
      <c r="A25" s="11">
        <v>11</v>
      </c>
      <c r="B25" s="321" t="s">
        <v>118</v>
      </c>
      <c r="C25" s="322">
        <v>4</v>
      </c>
      <c r="D25" s="323">
        <v>42.5</v>
      </c>
      <c r="E25" s="324">
        <v>58.66</v>
      </c>
      <c r="F25" s="325">
        <v>94</v>
      </c>
      <c r="G25" s="322">
        <v>7</v>
      </c>
      <c r="H25" s="323">
        <v>51.7</v>
      </c>
      <c r="I25" s="324">
        <v>62.96</v>
      </c>
      <c r="J25" s="325">
        <v>78</v>
      </c>
      <c r="K25" s="322">
        <v>3</v>
      </c>
      <c r="L25" s="323">
        <v>31.7</v>
      </c>
      <c r="M25" s="324">
        <v>54.84</v>
      </c>
      <c r="N25" s="325">
        <v>91</v>
      </c>
      <c r="O25" s="322">
        <v>6</v>
      </c>
      <c r="P25" s="323">
        <v>47.7</v>
      </c>
      <c r="Q25" s="324">
        <v>56.26</v>
      </c>
      <c r="R25" s="325">
        <v>73</v>
      </c>
      <c r="S25" s="322">
        <v>10</v>
      </c>
      <c r="T25" s="323">
        <v>52.2</v>
      </c>
      <c r="U25" s="324">
        <v>54.53</v>
      </c>
      <c r="V25" s="325">
        <v>41</v>
      </c>
      <c r="W25" s="177">
        <f t="shared" si="1"/>
        <v>377</v>
      </c>
      <c r="X25" s="9"/>
    </row>
    <row r="26" spans="1:24" ht="15" customHeight="1" thickBot="1" x14ac:dyDescent="0.3">
      <c r="A26" s="11">
        <v>12</v>
      </c>
      <c r="B26" s="129" t="s">
        <v>165</v>
      </c>
      <c r="C26" s="261"/>
      <c r="D26" s="247"/>
      <c r="E26" s="279">
        <v>58.66</v>
      </c>
      <c r="F26" s="262">
        <v>98</v>
      </c>
      <c r="G26" s="261">
        <v>5</v>
      </c>
      <c r="H26" s="247">
        <v>52.4</v>
      </c>
      <c r="I26" s="279">
        <v>62.96</v>
      </c>
      <c r="J26" s="262">
        <v>76</v>
      </c>
      <c r="K26" s="261"/>
      <c r="L26" s="247"/>
      <c r="M26" s="279">
        <v>54.84</v>
      </c>
      <c r="N26" s="262">
        <v>92</v>
      </c>
      <c r="O26" s="261">
        <v>2</v>
      </c>
      <c r="P26" s="247">
        <v>58</v>
      </c>
      <c r="Q26" s="279">
        <v>56.26</v>
      </c>
      <c r="R26" s="262">
        <v>25</v>
      </c>
      <c r="S26" s="261"/>
      <c r="T26" s="247"/>
      <c r="U26" s="279">
        <v>54.53</v>
      </c>
      <c r="V26" s="262">
        <v>96</v>
      </c>
      <c r="W26" s="326">
        <f t="shared" si="1"/>
        <v>387</v>
      </c>
      <c r="X26" s="9"/>
    </row>
    <row r="27" spans="1:24" ht="15" customHeight="1" thickBot="1" x14ac:dyDescent="0.3">
      <c r="A27" s="137"/>
      <c r="B27" s="149" t="s">
        <v>93</v>
      </c>
      <c r="C27" s="150">
        <f>SUM(C28:C43)</f>
        <v>84</v>
      </c>
      <c r="D27" s="157">
        <f>AVERAGE(D28:D43)</f>
        <v>53.992307692307691</v>
      </c>
      <c r="E27" s="268">
        <v>58.66</v>
      </c>
      <c r="F27" s="151"/>
      <c r="G27" s="150">
        <f>SUM(G28:G43)</f>
        <v>81</v>
      </c>
      <c r="H27" s="157">
        <f>AVERAGE(H28:H43)</f>
        <v>62.092857142857135</v>
      </c>
      <c r="I27" s="268">
        <v>62.96</v>
      </c>
      <c r="J27" s="151"/>
      <c r="K27" s="150">
        <f>SUM(K28:K43)</f>
        <v>70</v>
      </c>
      <c r="L27" s="157">
        <f>AVERAGE(L28:L43)</f>
        <v>47.65</v>
      </c>
      <c r="M27" s="268">
        <v>54.84</v>
      </c>
      <c r="N27" s="151"/>
      <c r="O27" s="150">
        <f>SUM(O28:O43)</f>
        <v>68</v>
      </c>
      <c r="P27" s="157">
        <f>AVERAGE(P28:P43)</f>
        <v>50.5</v>
      </c>
      <c r="Q27" s="268">
        <v>56.26</v>
      </c>
      <c r="R27" s="151"/>
      <c r="S27" s="150">
        <f>SUM(S28:S43)</f>
        <v>106</v>
      </c>
      <c r="T27" s="157">
        <f>AVERAGE(T28:T43)</f>
        <v>48.907142857142851</v>
      </c>
      <c r="U27" s="268">
        <v>54.53</v>
      </c>
      <c r="V27" s="151"/>
      <c r="W27" s="147"/>
      <c r="X27" s="9"/>
    </row>
    <row r="28" spans="1:24" s="172" customFormat="1" ht="15" customHeight="1" x14ac:dyDescent="0.25">
      <c r="A28" s="8">
        <v>1</v>
      </c>
      <c r="B28" s="130" t="s">
        <v>45</v>
      </c>
      <c r="C28" s="251">
        <v>7</v>
      </c>
      <c r="D28" s="160">
        <v>65</v>
      </c>
      <c r="E28" s="280">
        <v>58.66</v>
      </c>
      <c r="F28" s="252">
        <v>20</v>
      </c>
      <c r="G28" s="251">
        <v>7</v>
      </c>
      <c r="H28" s="160">
        <v>67.599999999999994</v>
      </c>
      <c r="I28" s="280">
        <v>62.96</v>
      </c>
      <c r="J28" s="252">
        <v>21</v>
      </c>
      <c r="K28" s="251">
        <v>5</v>
      </c>
      <c r="L28" s="160">
        <v>61.6</v>
      </c>
      <c r="M28" s="280">
        <v>54.84</v>
      </c>
      <c r="N28" s="252">
        <v>7</v>
      </c>
      <c r="O28" s="251">
        <v>7</v>
      </c>
      <c r="P28" s="160">
        <v>59.3</v>
      </c>
      <c r="Q28" s="280">
        <v>56.26</v>
      </c>
      <c r="R28" s="252">
        <v>19</v>
      </c>
      <c r="S28" s="251">
        <v>8</v>
      </c>
      <c r="T28" s="160">
        <v>51.4</v>
      </c>
      <c r="U28" s="280">
        <v>54.53</v>
      </c>
      <c r="V28" s="252">
        <v>49</v>
      </c>
      <c r="W28" s="177">
        <f t="shared" ref="W28:W43" si="2">V28+R28+N28+J28+F28</f>
        <v>116</v>
      </c>
      <c r="X28" s="9"/>
    </row>
    <row r="29" spans="1:24" ht="15" customHeight="1" x14ac:dyDescent="0.25">
      <c r="A29" s="175">
        <v>2</v>
      </c>
      <c r="B29" s="332" t="s">
        <v>92</v>
      </c>
      <c r="C29" s="333">
        <v>8</v>
      </c>
      <c r="D29" s="334">
        <v>57.5</v>
      </c>
      <c r="E29" s="335">
        <v>58.66</v>
      </c>
      <c r="F29" s="336">
        <v>50</v>
      </c>
      <c r="G29" s="333">
        <v>3</v>
      </c>
      <c r="H29" s="334">
        <v>67</v>
      </c>
      <c r="I29" s="335">
        <v>62.96</v>
      </c>
      <c r="J29" s="336">
        <v>23</v>
      </c>
      <c r="K29" s="333">
        <v>2</v>
      </c>
      <c r="L29" s="334">
        <v>45.5</v>
      </c>
      <c r="M29" s="335">
        <v>54.84</v>
      </c>
      <c r="N29" s="336">
        <v>72</v>
      </c>
      <c r="O29" s="333">
        <v>6</v>
      </c>
      <c r="P29" s="334">
        <v>50</v>
      </c>
      <c r="Q29" s="335">
        <v>56.26</v>
      </c>
      <c r="R29" s="336">
        <v>62</v>
      </c>
      <c r="S29" s="333">
        <v>9</v>
      </c>
      <c r="T29" s="334">
        <v>71.599999999999994</v>
      </c>
      <c r="U29" s="335">
        <v>54.53</v>
      </c>
      <c r="V29" s="336">
        <v>1</v>
      </c>
      <c r="W29" s="320">
        <f t="shared" si="2"/>
        <v>208</v>
      </c>
      <c r="X29" s="9"/>
    </row>
    <row r="30" spans="1:24" ht="15" customHeight="1" x14ac:dyDescent="0.25">
      <c r="A30" s="17">
        <v>3</v>
      </c>
      <c r="B30" s="130" t="s">
        <v>40</v>
      </c>
      <c r="C30" s="251">
        <v>2</v>
      </c>
      <c r="D30" s="160">
        <v>52</v>
      </c>
      <c r="E30" s="280">
        <v>58.66</v>
      </c>
      <c r="F30" s="252">
        <v>69</v>
      </c>
      <c r="G30" s="251">
        <v>4</v>
      </c>
      <c r="H30" s="160">
        <v>64.8</v>
      </c>
      <c r="I30" s="280">
        <v>62.96</v>
      </c>
      <c r="J30" s="252">
        <v>29</v>
      </c>
      <c r="K30" s="251">
        <v>1</v>
      </c>
      <c r="L30" s="160">
        <v>42</v>
      </c>
      <c r="M30" s="280">
        <v>54.84</v>
      </c>
      <c r="N30" s="252">
        <v>84</v>
      </c>
      <c r="O30" s="251">
        <v>4</v>
      </c>
      <c r="P30" s="160">
        <v>40.799999999999997</v>
      </c>
      <c r="Q30" s="280">
        <v>56.26</v>
      </c>
      <c r="R30" s="252">
        <v>88</v>
      </c>
      <c r="S30" s="251">
        <v>6</v>
      </c>
      <c r="T30" s="160">
        <v>42.7</v>
      </c>
      <c r="U30" s="280">
        <v>54.53</v>
      </c>
      <c r="V30" s="252">
        <v>82</v>
      </c>
      <c r="W30" s="177">
        <f t="shared" si="2"/>
        <v>352</v>
      </c>
      <c r="X30" s="9"/>
    </row>
    <row r="31" spans="1:24" s="172" customFormat="1" ht="15" customHeight="1" x14ac:dyDescent="0.25">
      <c r="A31" s="17">
        <v>4</v>
      </c>
      <c r="B31" s="130" t="s">
        <v>116</v>
      </c>
      <c r="C31" s="251">
        <v>2</v>
      </c>
      <c r="D31" s="160">
        <v>59.5</v>
      </c>
      <c r="E31" s="280">
        <v>58.66</v>
      </c>
      <c r="F31" s="252">
        <v>36</v>
      </c>
      <c r="G31" s="251">
        <v>6</v>
      </c>
      <c r="H31" s="160">
        <v>75</v>
      </c>
      <c r="I31" s="280">
        <v>62.96</v>
      </c>
      <c r="J31" s="252">
        <v>5</v>
      </c>
      <c r="K31" s="251">
        <v>8</v>
      </c>
      <c r="L31" s="160">
        <v>58.3</v>
      </c>
      <c r="M31" s="280">
        <v>54.84</v>
      </c>
      <c r="N31" s="252">
        <v>21</v>
      </c>
      <c r="O31" s="251">
        <v>4</v>
      </c>
      <c r="P31" s="160">
        <v>63.5</v>
      </c>
      <c r="Q31" s="280">
        <v>56.26</v>
      </c>
      <c r="R31" s="252">
        <v>13</v>
      </c>
      <c r="S31" s="251">
        <v>12</v>
      </c>
      <c r="T31" s="160">
        <v>62.1</v>
      </c>
      <c r="U31" s="280">
        <v>54.53</v>
      </c>
      <c r="V31" s="252">
        <v>13</v>
      </c>
      <c r="W31" s="326">
        <f t="shared" si="2"/>
        <v>88</v>
      </c>
      <c r="X31" s="9"/>
    </row>
    <row r="32" spans="1:24" ht="15" customHeight="1" x14ac:dyDescent="0.25">
      <c r="A32" s="17">
        <v>5</v>
      </c>
      <c r="B32" s="130" t="s">
        <v>39</v>
      </c>
      <c r="C32" s="251">
        <v>3</v>
      </c>
      <c r="D32" s="160">
        <v>58.7</v>
      </c>
      <c r="E32" s="280">
        <v>58.66</v>
      </c>
      <c r="F32" s="252">
        <v>38</v>
      </c>
      <c r="G32" s="251">
        <v>7</v>
      </c>
      <c r="H32" s="160">
        <v>55.7</v>
      </c>
      <c r="I32" s="280">
        <v>62.96</v>
      </c>
      <c r="J32" s="252">
        <v>63</v>
      </c>
      <c r="K32" s="251">
        <v>4</v>
      </c>
      <c r="L32" s="160">
        <v>45</v>
      </c>
      <c r="M32" s="280">
        <v>54.84</v>
      </c>
      <c r="N32" s="252">
        <v>75</v>
      </c>
      <c r="O32" s="251">
        <v>3</v>
      </c>
      <c r="P32" s="160">
        <v>50.3</v>
      </c>
      <c r="Q32" s="280">
        <v>56.26</v>
      </c>
      <c r="R32" s="252">
        <v>61</v>
      </c>
      <c r="S32" s="251">
        <v>16</v>
      </c>
      <c r="T32" s="160">
        <v>48</v>
      </c>
      <c r="U32" s="280">
        <v>54.53</v>
      </c>
      <c r="V32" s="252">
        <v>63</v>
      </c>
      <c r="W32" s="177">
        <f t="shared" si="2"/>
        <v>300</v>
      </c>
      <c r="X32" s="9"/>
    </row>
    <row r="33" spans="1:24" ht="15" customHeight="1" x14ac:dyDescent="0.25">
      <c r="A33" s="176">
        <v>6</v>
      </c>
      <c r="B33" s="178" t="s">
        <v>147</v>
      </c>
      <c r="C33" s="263"/>
      <c r="D33" s="248"/>
      <c r="E33" s="282">
        <v>58.66</v>
      </c>
      <c r="F33" s="264">
        <v>98</v>
      </c>
      <c r="G33" s="263">
        <v>2</v>
      </c>
      <c r="H33" s="248">
        <v>54</v>
      </c>
      <c r="I33" s="282">
        <v>62.96</v>
      </c>
      <c r="J33" s="264">
        <v>68</v>
      </c>
      <c r="K33" s="263">
        <v>2</v>
      </c>
      <c r="L33" s="248">
        <v>41</v>
      </c>
      <c r="M33" s="282">
        <v>54.84</v>
      </c>
      <c r="N33" s="264">
        <v>86</v>
      </c>
      <c r="O33" s="263"/>
      <c r="P33" s="248"/>
      <c r="Q33" s="282">
        <v>56.26</v>
      </c>
      <c r="R33" s="264">
        <v>95</v>
      </c>
      <c r="S33" s="263"/>
      <c r="T33" s="248"/>
      <c r="U33" s="282">
        <v>54.53</v>
      </c>
      <c r="V33" s="264">
        <v>96</v>
      </c>
      <c r="W33" s="177">
        <f t="shared" si="2"/>
        <v>443</v>
      </c>
      <c r="X33" s="9"/>
    </row>
    <row r="34" spans="1:24" ht="15" customHeight="1" x14ac:dyDescent="0.25">
      <c r="A34" s="17">
        <v>7</v>
      </c>
      <c r="B34" s="130" t="s">
        <v>179</v>
      </c>
      <c r="C34" s="251">
        <v>2</v>
      </c>
      <c r="D34" s="160">
        <v>44</v>
      </c>
      <c r="E34" s="280">
        <v>58.66</v>
      </c>
      <c r="F34" s="252">
        <v>91</v>
      </c>
      <c r="G34" s="251"/>
      <c r="H34" s="160"/>
      <c r="I34" s="280">
        <v>62.96</v>
      </c>
      <c r="J34" s="252">
        <v>97</v>
      </c>
      <c r="K34" s="251"/>
      <c r="L34" s="160"/>
      <c r="M34" s="280">
        <v>54.84</v>
      </c>
      <c r="N34" s="252">
        <v>92</v>
      </c>
      <c r="O34" s="251"/>
      <c r="P34" s="160"/>
      <c r="Q34" s="280">
        <v>56.26</v>
      </c>
      <c r="R34" s="252">
        <v>95</v>
      </c>
      <c r="S34" s="251">
        <v>1</v>
      </c>
      <c r="T34" s="160">
        <v>51</v>
      </c>
      <c r="U34" s="280">
        <v>54.53</v>
      </c>
      <c r="V34" s="252">
        <v>51</v>
      </c>
      <c r="W34" s="177">
        <f t="shared" si="2"/>
        <v>426</v>
      </c>
      <c r="X34" s="9"/>
    </row>
    <row r="35" spans="1:24" ht="15" customHeight="1" x14ac:dyDescent="0.25">
      <c r="A35" s="17">
        <v>8</v>
      </c>
      <c r="B35" s="130" t="s">
        <v>22</v>
      </c>
      <c r="C35" s="251">
        <v>2</v>
      </c>
      <c r="D35" s="160">
        <v>54</v>
      </c>
      <c r="E35" s="280">
        <v>58.66</v>
      </c>
      <c r="F35" s="252">
        <v>59</v>
      </c>
      <c r="G35" s="251">
        <v>1</v>
      </c>
      <c r="H35" s="160">
        <v>39</v>
      </c>
      <c r="I35" s="280">
        <v>62.96</v>
      </c>
      <c r="J35" s="252">
        <v>93</v>
      </c>
      <c r="K35" s="251"/>
      <c r="L35" s="160"/>
      <c r="M35" s="280">
        <v>54.84</v>
      </c>
      <c r="N35" s="252">
        <v>92</v>
      </c>
      <c r="O35" s="251">
        <v>1</v>
      </c>
      <c r="P35" s="160">
        <v>22</v>
      </c>
      <c r="Q35" s="280">
        <v>56.26</v>
      </c>
      <c r="R35" s="252">
        <v>94</v>
      </c>
      <c r="S35" s="251"/>
      <c r="T35" s="160"/>
      <c r="U35" s="280">
        <v>54.53</v>
      </c>
      <c r="V35" s="252">
        <v>96</v>
      </c>
      <c r="W35" s="177">
        <f t="shared" si="2"/>
        <v>434</v>
      </c>
      <c r="X35" s="9"/>
    </row>
    <row r="36" spans="1:24" ht="15" customHeight="1" x14ac:dyDescent="0.25">
      <c r="A36" s="17">
        <v>9</v>
      </c>
      <c r="B36" s="130" t="s">
        <v>23</v>
      </c>
      <c r="C36" s="251"/>
      <c r="D36" s="160"/>
      <c r="E36" s="280">
        <v>58.66</v>
      </c>
      <c r="F36" s="252">
        <v>98</v>
      </c>
      <c r="G36" s="251">
        <v>2</v>
      </c>
      <c r="H36" s="160">
        <v>51</v>
      </c>
      <c r="I36" s="280">
        <v>62.96</v>
      </c>
      <c r="J36" s="252">
        <v>79</v>
      </c>
      <c r="K36" s="251">
        <v>3</v>
      </c>
      <c r="L36" s="160">
        <v>40.700000000000003</v>
      </c>
      <c r="M36" s="280">
        <v>54.84</v>
      </c>
      <c r="N36" s="252">
        <v>88</v>
      </c>
      <c r="O36" s="251">
        <v>1</v>
      </c>
      <c r="P36" s="160">
        <v>68</v>
      </c>
      <c r="Q36" s="280">
        <v>56.26</v>
      </c>
      <c r="R36" s="252">
        <v>9</v>
      </c>
      <c r="S36" s="251">
        <v>5</v>
      </c>
      <c r="T36" s="160">
        <v>51.4</v>
      </c>
      <c r="U36" s="280">
        <v>54.53</v>
      </c>
      <c r="V36" s="252">
        <v>48</v>
      </c>
      <c r="W36" s="177">
        <f t="shared" si="2"/>
        <v>322</v>
      </c>
      <c r="X36" s="9"/>
    </row>
    <row r="37" spans="1:24" ht="15" customHeight="1" x14ac:dyDescent="0.25">
      <c r="A37" s="17">
        <v>10</v>
      </c>
      <c r="B37" s="130" t="s">
        <v>120</v>
      </c>
      <c r="C37" s="251">
        <v>5</v>
      </c>
      <c r="D37" s="160">
        <v>53.4</v>
      </c>
      <c r="E37" s="280">
        <v>58.66</v>
      </c>
      <c r="F37" s="252">
        <v>61</v>
      </c>
      <c r="G37" s="251">
        <v>4</v>
      </c>
      <c r="H37" s="160">
        <v>74</v>
      </c>
      <c r="I37" s="280">
        <v>62.96</v>
      </c>
      <c r="J37" s="252">
        <v>6</v>
      </c>
      <c r="K37" s="251">
        <v>7</v>
      </c>
      <c r="L37" s="160">
        <v>35.700000000000003</v>
      </c>
      <c r="M37" s="280">
        <v>54.84</v>
      </c>
      <c r="N37" s="252">
        <v>89</v>
      </c>
      <c r="O37" s="251">
        <v>5</v>
      </c>
      <c r="P37" s="160">
        <v>49.4</v>
      </c>
      <c r="Q37" s="280">
        <v>56.26</v>
      </c>
      <c r="R37" s="252">
        <v>68</v>
      </c>
      <c r="S37" s="251">
        <v>1</v>
      </c>
      <c r="T37" s="160">
        <v>36</v>
      </c>
      <c r="U37" s="280">
        <v>54.53</v>
      </c>
      <c r="V37" s="252">
        <v>92</v>
      </c>
      <c r="W37" s="326">
        <f t="shared" si="2"/>
        <v>316</v>
      </c>
      <c r="X37" s="9"/>
    </row>
    <row r="38" spans="1:24" ht="15" customHeight="1" x14ac:dyDescent="0.25">
      <c r="A38" s="17">
        <v>11</v>
      </c>
      <c r="B38" s="178" t="s">
        <v>25</v>
      </c>
      <c r="C38" s="263">
        <v>14</v>
      </c>
      <c r="D38" s="248">
        <v>57.8</v>
      </c>
      <c r="E38" s="282">
        <v>58.66</v>
      </c>
      <c r="F38" s="264">
        <v>47</v>
      </c>
      <c r="G38" s="263">
        <v>11</v>
      </c>
      <c r="H38" s="248">
        <v>67.8</v>
      </c>
      <c r="I38" s="282">
        <v>62.96</v>
      </c>
      <c r="J38" s="264">
        <v>19</v>
      </c>
      <c r="K38" s="263">
        <v>5</v>
      </c>
      <c r="L38" s="248">
        <v>57.6</v>
      </c>
      <c r="M38" s="282">
        <v>54.84</v>
      </c>
      <c r="N38" s="264">
        <v>22</v>
      </c>
      <c r="O38" s="263">
        <v>7</v>
      </c>
      <c r="P38" s="248">
        <v>52.1</v>
      </c>
      <c r="Q38" s="282">
        <v>56.26</v>
      </c>
      <c r="R38" s="264">
        <v>53</v>
      </c>
      <c r="S38" s="263">
        <v>8</v>
      </c>
      <c r="T38" s="248">
        <v>55.4</v>
      </c>
      <c r="U38" s="282">
        <v>54.53</v>
      </c>
      <c r="V38" s="264">
        <v>32</v>
      </c>
      <c r="W38" s="177">
        <f t="shared" si="2"/>
        <v>173</v>
      </c>
      <c r="X38" s="9"/>
    </row>
    <row r="39" spans="1:24" ht="15" customHeight="1" x14ac:dyDescent="0.25">
      <c r="A39" s="17">
        <v>12</v>
      </c>
      <c r="B39" s="130" t="s">
        <v>167</v>
      </c>
      <c r="C39" s="251">
        <v>1</v>
      </c>
      <c r="D39" s="160">
        <v>53</v>
      </c>
      <c r="E39" s="280">
        <v>58.66</v>
      </c>
      <c r="F39" s="252">
        <v>63</v>
      </c>
      <c r="G39" s="251"/>
      <c r="H39" s="160"/>
      <c r="I39" s="280">
        <v>62.96</v>
      </c>
      <c r="J39" s="252">
        <v>97</v>
      </c>
      <c r="K39" s="251"/>
      <c r="L39" s="160"/>
      <c r="M39" s="280">
        <v>54.84</v>
      </c>
      <c r="N39" s="252">
        <v>92</v>
      </c>
      <c r="O39" s="251"/>
      <c r="P39" s="160"/>
      <c r="Q39" s="280">
        <v>56.26</v>
      </c>
      <c r="R39" s="252">
        <v>95</v>
      </c>
      <c r="S39" s="251">
        <v>5</v>
      </c>
      <c r="T39" s="160">
        <v>38</v>
      </c>
      <c r="U39" s="280">
        <v>54.53</v>
      </c>
      <c r="V39" s="252">
        <v>90</v>
      </c>
      <c r="W39" s="177">
        <f t="shared" si="2"/>
        <v>437</v>
      </c>
      <c r="X39" s="9"/>
    </row>
    <row r="40" spans="1:24" s="191" customFormat="1" ht="15" customHeight="1" x14ac:dyDescent="0.25">
      <c r="A40" s="17">
        <v>13</v>
      </c>
      <c r="B40" s="130" t="s">
        <v>38</v>
      </c>
      <c r="C40" s="251">
        <v>1</v>
      </c>
      <c r="D40" s="160">
        <v>43</v>
      </c>
      <c r="E40" s="280">
        <v>58.66</v>
      </c>
      <c r="F40" s="252">
        <v>92</v>
      </c>
      <c r="G40" s="251">
        <v>2</v>
      </c>
      <c r="H40" s="160">
        <v>66.5</v>
      </c>
      <c r="I40" s="280">
        <v>62.96</v>
      </c>
      <c r="J40" s="252">
        <v>25</v>
      </c>
      <c r="K40" s="251">
        <v>1</v>
      </c>
      <c r="L40" s="160">
        <v>56</v>
      </c>
      <c r="M40" s="280">
        <v>54.84</v>
      </c>
      <c r="N40" s="252">
        <v>26</v>
      </c>
      <c r="O40" s="251">
        <v>2</v>
      </c>
      <c r="P40" s="160">
        <v>45</v>
      </c>
      <c r="Q40" s="280">
        <v>56.26</v>
      </c>
      <c r="R40" s="252">
        <v>81</v>
      </c>
      <c r="S40" s="251">
        <v>3</v>
      </c>
      <c r="T40" s="160">
        <v>50.7</v>
      </c>
      <c r="U40" s="280">
        <v>54.53</v>
      </c>
      <c r="V40" s="252">
        <v>53</v>
      </c>
      <c r="W40" s="177">
        <f t="shared" si="2"/>
        <v>277</v>
      </c>
      <c r="X40" s="9"/>
    </row>
    <row r="41" spans="1:24" s="191" customFormat="1" ht="15" customHeight="1" x14ac:dyDescent="0.25">
      <c r="A41" s="17">
        <v>14</v>
      </c>
      <c r="B41" s="130" t="s">
        <v>121</v>
      </c>
      <c r="C41" s="251"/>
      <c r="D41" s="160"/>
      <c r="E41" s="280">
        <v>58.66</v>
      </c>
      <c r="F41" s="252">
        <v>98</v>
      </c>
      <c r="G41" s="251">
        <v>2</v>
      </c>
      <c r="H41" s="160">
        <v>72</v>
      </c>
      <c r="I41" s="280">
        <v>62.96</v>
      </c>
      <c r="J41" s="252">
        <v>11</v>
      </c>
      <c r="K41" s="251"/>
      <c r="L41" s="160"/>
      <c r="M41" s="280">
        <v>54.84</v>
      </c>
      <c r="N41" s="252">
        <v>92</v>
      </c>
      <c r="O41" s="251">
        <v>4</v>
      </c>
      <c r="P41" s="160">
        <v>58.5</v>
      </c>
      <c r="Q41" s="280">
        <v>56.26</v>
      </c>
      <c r="R41" s="252">
        <v>23</v>
      </c>
      <c r="S41" s="251">
        <v>1</v>
      </c>
      <c r="T41" s="160">
        <v>44</v>
      </c>
      <c r="U41" s="280">
        <v>54.53</v>
      </c>
      <c r="V41" s="252">
        <v>78</v>
      </c>
      <c r="W41" s="177">
        <f t="shared" si="2"/>
        <v>302</v>
      </c>
      <c r="X41" s="9"/>
    </row>
    <row r="42" spans="1:24" s="191" customFormat="1" ht="15" customHeight="1" x14ac:dyDescent="0.25">
      <c r="A42" s="17">
        <v>15</v>
      </c>
      <c r="B42" s="130" t="s">
        <v>20</v>
      </c>
      <c r="C42" s="251">
        <v>4</v>
      </c>
      <c r="D42" s="160">
        <v>56.8</v>
      </c>
      <c r="E42" s="280">
        <v>58.66</v>
      </c>
      <c r="F42" s="252">
        <v>51</v>
      </c>
      <c r="G42" s="251">
        <v>8</v>
      </c>
      <c r="H42" s="160">
        <v>61.9</v>
      </c>
      <c r="I42" s="280">
        <v>62.96</v>
      </c>
      <c r="J42" s="252">
        <v>44</v>
      </c>
      <c r="K42" s="251">
        <v>12</v>
      </c>
      <c r="L42" s="160">
        <v>47.4</v>
      </c>
      <c r="M42" s="280">
        <v>54.84</v>
      </c>
      <c r="N42" s="252">
        <v>62</v>
      </c>
      <c r="O42" s="251">
        <v>5</v>
      </c>
      <c r="P42" s="160">
        <v>52.6</v>
      </c>
      <c r="Q42" s="280">
        <v>56.26</v>
      </c>
      <c r="R42" s="252">
        <v>52</v>
      </c>
      <c r="S42" s="251">
        <v>4</v>
      </c>
      <c r="T42" s="160">
        <v>42.8</v>
      </c>
      <c r="U42" s="280">
        <v>54.53</v>
      </c>
      <c r="V42" s="252">
        <v>80</v>
      </c>
      <c r="W42" s="177">
        <f t="shared" si="2"/>
        <v>289</v>
      </c>
      <c r="X42" s="9"/>
    </row>
    <row r="43" spans="1:24" ht="15" customHeight="1" thickBot="1" x14ac:dyDescent="0.3">
      <c r="A43" s="17">
        <v>16</v>
      </c>
      <c r="B43" s="130" t="s">
        <v>24</v>
      </c>
      <c r="C43" s="251">
        <v>33</v>
      </c>
      <c r="D43" s="160">
        <v>47.2</v>
      </c>
      <c r="E43" s="280">
        <v>58.66</v>
      </c>
      <c r="F43" s="252">
        <v>85</v>
      </c>
      <c r="G43" s="251">
        <v>22</v>
      </c>
      <c r="H43" s="160">
        <v>53</v>
      </c>
      <c r="I43" s="280">
        <v>62.96</v>
      </c>
      <c r="J43" s="252">
        <v>72</v>
      </c>
      <c r="K43" s="251">
        <v>20</v>
      </c>
      <c r="L43" s="160">
        <v>41</v>
      </c>
      <c r="M43" s="280">
        <v>54.84</v>
      </c>
      <c r="N43" s="252">
        <v>87</v>
      </c>
      <c r="O43" s="251">
        <v>19</v>
      </c>
      <c r="P43" s="160">
        <v>45</v>
      </c>
      <c r="Q43" s="280">
        <v>56.26</v>
      </c>
      <c r="R43" s="252">
        <v>82</v>
      </c>
      <c r="S43" s="251">
        <v>27</v>
      </c>
      <c r="T43" s="160">
        <v>39.6</v>
      </c>
      <c r="U43" s="280">
        <v>54.53</v>
      </c>
      <c r="V43" s="252">
        <v>85</v>
      </c>
      <c r="W43" s="177">
        <f t="shared" si="2"/>
        <v>411</v>
      </c>
      <c r="X43" s="9"/>
    </row>
    <row r="44" spans="1:24" ht="15" customHeight="1" thickBot="1" x14ac:dyDescent="0.3">
      <c r="A44" s="166"/>
      <c r="B44" s="163" t="s">
        <v>94</v>
      </c>
      <c r="C44" s="164">
        <f>SUM(C45:C63)</f>
        <v>120</v>
      </c>
      <c r="D44" s="145">
        <f>AVERAGE(D45:D63)</f>
        <v>58.655555555555551</v>
      </c>
      <c r="E44" s="269">
        <v>58.66</v>
      </c>
      <c r="F44" s="165"/>
      <c r="G44" s="164">
        <f>SUM(G45:G63)</f>
        <v>95</v>
      </c>
      <c r="H44" s="145">
        <f>AVERAGE(H45:H63)</f>
        <v>56.646666666666668</v>
      </c>
      <c r="I44" s="269">
        <v>62.96</v>
      </c>
      <c r="J44" s="165"/>
      <c r="K44" s="164">
        <f>SUM(K45:K63)</f>
        <v>111</v>
      </c>
      <c r="L44" s="145">
        <f>AVERAGE(L45:L63)</f>
        <v>52.071428571428569</v>
      </c>
      <c r="M44" s="269">
        <v>54.84</v>
      </c>
      <c r="N44" s="165"/>
      <c r="O44" s="164">
        <f>SUM(O45:O63)</f>
        <v>126</v>
      </c>
      <c r="P44" s="145">
        <f>AVERAGE(P45:P63)</f>
        <v>55.578571428571429</v>
      </c>
      <c r="Q44" s="269">
        <v>56.26</v>
      </c>
      <c r="R44" s="165"/>
      <c r="S44" s="164">
        <f>SUM(S45:S63)</f>
        <v>150</v>
      </c>
      <c r="T44" s="145">
        <f>AVERAGE(T45:T63)</f>
        <v>52.38</v>
      </c>
      <c r="U44" s="269">
        <v>54.53</v>
      </c>
      <c r="V44" s="165"/>
      <c r="W44" s="214"/>
      <c r="X44" s="9"/>
    </row>
    <row r="45" spans="1:24" ht="15" customHeight="1" x14ac:dyDescent="0.25">
      <c r="A45" s="19">
        <v>1</v>
      </c>
      <c r="B45" s="130" t="s">
        <v>47</v>
      </c>
      <c r="C45" s="251">
        <v>18</v>
      </c>
      <c r="D45" s="160">
        <v>65.900000000000006</v>
      </c>
      <c r="E45" s="280">
        <v>58.66</v>
      </c>
      <c r="F45" s="252">
        <v>19</v>
      </c>
      <c r="G45" s="251">
        <v>17</v>
      </c>
      <c r="H45" s="160">
        <v>70.3</v>
      </c>
      <c r="I45" s="280">
        <v>62.96</v>
      </c>
      <c r="J45" s="252">
        <v>14</v>
      </c>
      <c r="K45" s="251">
        <v>18</v>
      </c>
      <c r="L45" s="160">
        <v>60.7</v>
      </c>
      <c r="M45" s="280">
        <v>54.84</v>
      </c>
      <c r="N45" s="252">
        <v>9</v>
      </c>
      <c r="O45" s="251">
        <v>15</v>
      </c>
      <c r="P45" s="160">
        <v>65</v>
      </c>
      <c r="Q45" s="280">
        <v>56.26</v>
      </c>
      <c r="R45" s="252">
        <v>12</v>
      </c>
      <c r="S45" s="251">
        <v>16</v>
      </c>
      <c r="T45" s="160">
        <v>64</v>
      </c>
      <c r="U45" s="280">
        <v>54.53</v>
      </c>
      <c r="V45" s="252">
        <v>7</v>
      </c>
      <c r="W45" s="183">
        <f t="shared" ref="W45:W63" si="3">V45+R45+N45+J45+F45</f>
        <v>61</v>
      </c>
      <c r="X45" s="9"/>
    </row>
    <row r="46" spans="1:24" s="172" customFormat="1" ht="15" customHeight="1" x14ac:dyDescent="0.25">
      <c r="A46" s="20">
        <v>2</v>
      </c>
      <c r="B46" s="178" t="s">
        <v>122</v>
      </c>
      <c r="C46" s="263">
        <v>3</v>
      </c>
      <c r="D46" s="248">
        <v>52.4</v>
      </c>
      <c r="E46" s="282">
        <v>58.66</v>
      </c>
      <c r="F46" s="264">
        <v>68</v>
      </c>
      <c r="G46" s="263">
        <v>1</v>
      </c>
      <c r="H46" s="248">
        <v>64</v>
      </c>
      <c r="I46" s="282">
        <v>62.96</v>
      </c>
      <c r="J46" s="264">
        <v>32</v>
      </c>
      <c r="K46" s="263">
        <v>3</v>
      </c>
      <c r="L46" s="248">
        <v>56</v>
      </c>
      <c r="M46" s="282">
        <v>54.84</v>
      </c>
      <c r="N46" s="264">
        <v>27</v>
      </c>
      <c r="O46" s="263">
        <v>5</v>
      </c>
      <c r="P46" s="248">
        <v>47</v>
      </c>
      <c r="Q46" s="282">
        <v>56.26</v>
      </c>
      <c r="R46" s="264">
        <v>76</v>
      </c>
      <c r="S46" s="263">
        <v>6</v>
      </c>
      <c r="T46" s="248">
        <v>55</v>
      </c>
      <c r="U46" s="282">
        <v>54.53</v>
      </c>
      <c r="V46" s="264">
        <v>34</v>
      </c>
      <c r="W46" s="177">
        <f t="shared" si="3"/>
        <v>237</v>
      </c>
      <c r="X46" s="9"/>
    </row>
    <row r="47" spans="1:24" ht="15" customHeight="1" x14ac:dyDescent="0.25">
      <c r="A47" s="20">
        <v>3</v>
      </c>
      <c r="B47" s="130" t="s">
        <v>48</v>
      </c>
      <c r="C47" s="251">
        <v>16</v>
      </c>
      <c r="D47" s="160">
        <v>68.5</v>
      </c>
      <c r="E47" s="280">
        <v>58.66</v>
      </c>
      <c r="F47" s="252">
        <v>8</v>
      </c>
      <c r="G47" s="251">
        <v>13</v>
      </c>
      <c r="H47" s="160">
        <v>65.7</v>
      </c>
      <c r="I47" s="280">
        <v>62.96</v>
      </c>
      <c r="J47" s="252">
        <v>28</v>
      </c>
      <c r="K47" s="251">
        <v>18</v>
      </c>
      <c r="L47" s="160">
        <v>58.4</v>
      </c>
      <c r="M47" s="280">
        <v>54.84</v>
      </c>
      <c r="N47" s="252">
        <v>20</v>
      </c>
      <c r="O47" s="251">
        <v>27</v>
      </c>
      <c r="P47" s="160">
        <v>66.7</v>
      </c>
      <c r="Q47" s="280">
        <v>56.26</v>
      </c>
      <c r="R47" s="252">
        <v>10</v>
      </c>
      <c r="S47" s="251">
        <v>30</v>
      </c>
      <c r="T47" s="160">
        <v>67.599999999999994</v>
      </c>
      <c r="U47" s="280">
        <v>54.53</v>
      </c>
      <c r="V47" s="252">
        <v>2</v>
      </c>
      <c r="W47" s="177">
        <f t="shared" si="3"/>
        <v>68</v>
      </c>
      <c r="X47" s="9"/>
    </row>
    <row r="48" spans="1:24" ht="15" customHeight="1" x14ac:dyDescent="0.25">
      <c r="A48" s="20">
        <v>4</v>
      </c>
      <c r="B48" s="130" t="s">
        <v>59</v>
      </c>
      <c r="C48" s="251">
        <v>17</v>
      </c>
      <c r="D48" s="160">
        <v>68.2</v>
      </c>
      <c r="E48" s="280">
        <v>58.66</v>
      </c>
      <c r="F48" s="252">
        <v>10</v>
      </c>
      <c r="G48" s="251">
        <v>18</v>
      </c>
      <c r="H48" s="160">
        <v>62</v>
      </c>
      <c r="I48" s="280">
        <v>62.96</v>
      </c>
      <c r="J48" s="252">
        <v>42</v>
      </c>
      <c r="K48" s="251">
        <v>8</v>
      </c>
      <c r="L48" s="160">
        <v>51.8</v>
      </c>
      <c r="M48" s="280">
        <v>54.84</v>
      </c>
      <c r="N48" s="252">
        <v>44</v>
      </c>
      <c r="O48" s="251">
        <v>16</v>
      </c>
      <c r="P48" s="160">
        <v>57.9</v>
      </c>
      <c r="Q48" s="280">
        <v>56.26</v>
      </c>
      <c r="R48" s="252">
        <v>28</v>
      </c>
      <c r="S48" s="251">
        <v>26</v>
      </c>
      <c r="T48" s="160">
        <v>55.7</v>
      </c>
      <c r="U48" s="280">
        <v>54.53</v>
      </c>
      <c r="V48" s="252">
        <v>30</v>
      </c>
      <c r="W48" s="326">
        <f t="shared" si="3"/>
        <v>154</v>
      </c>
      <c r="X48" s="9"/>
    </row>
    <row r="49" spans="1:24" ht="15" customHeight="1" x14ac:dyDescent="0.25">
      <c r="A49" s="187">
        <v>5</v>
      </c>
      <c r="B49" s="130" t="s">
        <v>17</v>
      </c>
      <c r="C49" s="251">
        <v>14</v>
      </c>
      <c r="D49" s="160">
        <v>57.8</v>
      </c>
      <c r="E49" s="280">
        <v>58.66</v>
      </c>
      <c r="F49" s="252">
        <v>48</v>
      </c>
      <c r="G49" s="251">
        <v>4</v>
      </c>
      <c r="H49" s="160">
        <v>62</v>
      </c>
      <c r="I49" s="280">
        <v>62.96</v>
      </c>
      <c r="J49" s="252">
        <v>43</v>
      </c>
      <c r="K49" s="251">
        <v>7</v>
      </c>
      <c r="L49" s="160">
        <v>47.9</v>
      </c>
      <c r="M49" s="280">
        <v>54.84</v>
      </c>
      <c r="N49" s="252">
        <v>60</v>
      </c>
      <c r="O49" s="251">
        <v>8</v>
      </c>
      <c r="P49" s="160">
        <v>60.4</v>
      </c>
      <c r="Q49" s="280">
        <v>56.26</v>
      </c>
      <c r="R49" s="252">
        <v>18</v>
      </c>
      <c r="S49" s="251">
        <v>13</v>
      </c>
      <c r="T49" s="160">
        <v>48.6</v>
      </c>
      <c r="U49" s="280">
        <v>54.53</v>
      </c>
      <c r="V49" s="252">
        <v>59</v>
      </c>
      <c r="W49" s="177">
        <f t="shared" si="3"/>
        <v>228</v>
      </c>
      <c r="X49" s="9"/>
    </row>
    <row r="50" spans="1:24" ht="15" customHeight="1" x14ac:dyDescent="0.25">
      <c r="A50" s="20">
        <v>6</v>
      </c>
      <c r="B50" s="130" t="s">
        <v>16</v>
      </c>
      <c r="C50" s="251">
        <v>6</v>
      </c>
      <c r="D50" s="160">
        <v>44.8</v>
      </c>
      <c r="E50" s="280">
        <v>58.66</v>
      </c>
      <c r="F50" s="252">
        <v>89</v>
      </c>
      <c r="G50" s="251"/>
      <c r="H50" s="160"/>
      <c r="I50" s="280">
        <v>62.96</v>
      </c>
      <c r="J50" s="252">
        <v>97</v>
      </c>
      <c r="K50" s="251">
        <v>16</v>
      </c>
      <c r="L50" s="160">
        <v>49.6</v>
      </c>
      <c r="M50" s="280">
        <v>54.84</v>
      </c>
      <c r="N50" s="252">
        <v>54</v>
      </c>
      <c r="O50" s="251">
        <v>10</v>
      </c>
      <c r="P50" s="160">
        <v>54.2</v>
      </c>
      <c r="Q50" s="280">
        <v>56.26</v>
      </c>
      <c r="R50" s="252">
        <v>42</v>
      </c>
      <c r="S50" s="251">
        <v>10</v>
      </c>
      <c r="T50" s="160">
        <v>56</v>
      </c>
      <c r="U50" s="280">
        <v>54.53</v>
      </c>
      <c r="V50" s="252">
        <v>28</v>
      </c>
      <c r="W50" s="177">
        <f t="shared" si="3"/>
        <v>310</v>
      </c>
      <c r="X50" s="9"/>
    </row>
    <row r="51" spans="1:24" ht="15" customHeight="1" x14ac:dyDescent="0.25">
      <c r="A51" s="20">
        <v>7</v>
      </c>
      <c r="B51" s="178" t="s">
        <v>117</v>
      </c>
      <c r="C51" s="263">
        <v>1</v>
      </c>
      <c r="D51" s="248">
        <v>68</v>
      </c>
      <c r="E51" s="282">
        <v>58.66</v>
      </c>
      <c r="F51" s="264">
        <v>11</v>
      </c>
      <c r="G51" s="263">
        <v>5</v>
      </c>
      <c r="H51" s="248">
        <v>57</v>
      </c>
      <c r="I51" s="282">
        <v>62.96</v>
      </c>
      <c r="J51" s="264">
        <v>56</v>
      </c>
      <c r="K51" s="263">
        <v>1</v>
      </c>
      <c r="L51" s="248">
        <v>47</v>
      </c>
      <c r="M51" s="282">
        <v>54.84</v>
      </c>
      <c r="N51" s="264">
        <v>63</v>
      </c>
      <c r="O51" s="263">
        <v>1</v>
      </c>
      <c r="P51" s="248">
        <v>48</v>
      </c>
      <c r="Q51" s="282">
        <v>56.26</v>
      </c>
      <c r="R51" s="264">
        <v>71</v>
      </c>
      <c r="S51" s="263">
        <v>4</v>
      </c>
      <c r="T51" s="248">
        <v>58.3</v>
      </c>
      <c r="U51" s="282">
        <v>54.53</v>
      </c>
      <c r="V51" s="264">
        <v>22</v>
      </c>
      <c r="W51" s="177">
        <f t="shared" si="3"/>
        <v>223</v>
      </c>
      <c r="X51" s="9"/>
    </row>
    <row r="52" spans="1:24" ht="15" customHeight="1" x14ac:dyDescent="0.25">
      <c r="A52" s="20">
        <v>8</v>
      </c>
      <c r="B52" s="130" t="s">
        <v>172</v>
      </c>
      <c r="C52" s="251">
        <v>5</v>
      </c>
      <c r="D52" s="160">
        <v>67.2</v>
      </c>
      <c r="E52" s="280">
        <v>58.66</v>
      </c>
      <c r="F52" s="252">
        <v>15</v>
      </c>
      <c r="G52" s="251">
        <v>4</v>
      </c>
      <c r="H52" s="160">
        <v>72.5</v>
      </c>
      <c r="I52" s="280">
        <v>62.96</v>
      </c>
      <c r="J52" s="252">
        <v>9</v>
      </c>
      <c r="K52" s="251">
        <v>4</v>
      </c>
      <c r="L52" s="160">
        <v>66.8</v>
      </c>
      <c r="M52" s="280">
        <v>54.84</v>
      </c>
      <c r="N52" s="252">
        <v>3</v>
      </c>
      <c r="O52" s="251">
        <v>4</v>
      </c>
      <c r="P52" s="160">
        <v>57.3</v>
      </c>
      <c r="Q52" s="280">
        <v>56.26</v>
      </c>
      <c r="R52" s="252">
        <v>30</v>
      </c>
      <c r="S52" s="251">
        <v>3</v>
      </c>
      <c r="T52" s="160">
        <v>42.7</v>
      </c>
      <c r="U52" s="280">
        <v>54.53</v>
      </c>
      <c r="V52" s="252">
        <v>81</v>
      </c>
      <c r="W52" s="320">
        <f t="shared" si="3"/>
        <v>138</v>
      </c>
      <c r="X52" s="9"/>
    </row>
    <row r="53" spans="1:24" ht="15" customHeight="1" x14ac:dyDescent="0.25">
      <c r="A53" s="20">
        <v>9</v>
      </c>
      <c r="B53" s="130" t="s">
        <v>149</v>
      </c>
      <c r="C53" s="251">
        <v>1</v>
      </c>
      <c r="D53" s="160">
        <v>51</v>
      </c>
      <c r="E53" s="280">
        <v>58.66</v>
      </c>
      <c r="F53" s="252">
        <v>75</v>
      </c>
      <c r="G53" s="251"/>
      <c r="H53" s="160"/>
      <c r="I53" s="280">
        <v>62.96</v>
      </c>
      <c r="J53" s="252">
        <v>97</v>
      </c>
      <c r="K53" s="251">
        <v>3</v>
      </c>
      <c r="L53" s="160">
        <v>51</v>
      </c>
      <c r="M53" s="280">
        <v>54.84</v>
      </c>
      <c r="N53" s="252">
        <v>46</v>
      </c>
      <c r="O53" s="251"/>
      <c r="P53" s="160"/>
      <c r="Q53" s="280">
        <v>56.26</v>
      </c>
      <c r="R53" s="252">
        <v>95</v>
      </c>
      <c r="S53" s="251"/>
      <c r="T53" s="160"/>
      <c r="U53" s="280">
        <v>54.53</v>
      </c>
      <c r="V53" s="252">
        <v>96</v>
      </c>
      <c r="W53" s="177">
        <f t="shared" si="3"/>
        <v>409</v>
      </c>
      <c r="X53" s="9"/>
    </row>
    <row r="54" spans="1:24" ht="15" customHeight="1" x14ac:dyDescent="0.25">
      <c r="A54" s="20">
        <v>10</v>
      </c>
      <c r="B54" s="130" t="s">
        <v>164</v>
      </c>
      <c r="C54" s="251">
        <v>1</v>
      </c>
      <c r="D54" s="160">
        <v>56</v>
      </c>
      <c r="E54" s="280">
        <v>58.66</v>
      </c>
      <c r="F54" s="252">
        <v>53</v>
      </c>
      <c r="G54" s="251">
        <v>2</v>
      </c>
      <c r="H54" s="160">
        <v>25</v>
      </c>
      <c r="I54" s="280">
        <v>62.96</v>
      </c>
      <c r="J54" s="252">
        <v>96</v>
      </c>
      <c r="K54" s="251"/>
      <c r="L54" s="160"/>
      <c r="M54" s="280">
        <v>54.84</v>
      </c>
      <c r="N54" s="252">
        <v>92</v>
      </c>
      <c r="O54" s="251"/>
      <c r="P54" s="160"/>
      <c r="Q54" s="280">
        <v>56.26</v>
      </c>
      <c r="R54" s="252">
        <v>95</v>
      </c>
      <c r="S54" s="251">
        <v>2</v>
      </c>
      <c r="T54" s="160">
        <v>36</v>
      </c>
      <c r="U54" s="280">
        <v>54.53</v>
      </c>
      <c r="V54" s="252">
        <v>93</v>
      </c>
      <c r="W54" s="177">
        <f t="shared" si="3"/>
        <v>429</v>
      </c>
      <c r="X54" s="9"/>
    </row>
    <row r="55" spans="1:24" ht="15" customHeight="1" x14ac:dyDescent="0.25">
      <c r="A55" s="20">
        <v>11</v>
      </c>
      <c r="B55" s="129" t="s">
        <v>148</v>
      </c>
      <c r="C55" s="261">
        <v>3</v>
      </c>
      <c r="D55" s="247">
        <v>50.5</v>
      </c>
      <c r="E55" s="279">
        <v>58.66</v>
      </c>
      <c r="F55" s="262">
        <v>80</v>
      </c>
      <c r="G55" s="261">
        <v>3</v>
      </c>
      <c r="H55" s="247">
        <v>41</v>
      </c>
      <c r="I55" s="279">
        <v>62.96</v>
      </c>
      <c r="J55" s="262">
        <v>91</v>
      </c>
      <c r="K55" s="261">
        <v>5</v>
      </c>
      <c r="L55" s="247">
        <v>52.4</v>
      </c>
      <c r="M55" s="279">
        <v>54.84</v>
      </c>
      <c r="N55" s="262">
        <v>42</v>
      </c>
      <c r="O55" s="261"/>
      <c r="P55" s="247"/>
      <c r="Q55" s="279">
        <v>56.26</v>
      </c>
      <c r="R55" s="262">
        <v>95</v>
      </c>
      <c r="S55" s="261"/>
      <c r="T55" s="247"/>
      <c r="U55" s="279">
        <v>54.53</v>
      </c>
      <c r="V55" s="262">
        <v>96</v>
      </c>
      <c r="W55" s="177">
        <f t="shared" si="3"/>
        <v>404</v>
      </c>
      <c r="X55" s="9"/>
    </row>
    <row r="56" spans="1:24" ht="15" customHeight="1" x14ac:dyDescent="0.25">
      <c r="A56" s="20">
        <v>12</v>
      </c>
      <c r="B56" s="321" t="s">
        <v>174</v>
      </c>
      <c r="C56" s="322">
        <v>6</v>
      </c>
      <c r="D56" s="323">
        <v>78.3</v>
      </c>
      <c r="E56" s="324">
        <v>58.66</v>
      </c>
      <c r="F56" s="325">
        <v>2</v>
      </c>
      <c r="G56" s="322">
        <v>6</v>
      </c>
      <c r="H56" s="323">
        <v>66.2</v>
      </c>
      <c r="I56" s="324">
        <v>62.96</v>
      </c>
      <c r="J56" s="325">
        <v>26</v>
      </c>
      <c r="K56" s="322">
        <v>7</v>
      </c>
      <c r="L56" s="323">
        <v>55</v>
      </c>
      <c r="M56" s="324">
        <v>54.84</v>
      </c>
      <c r="N56" s="325">
        <v>32</v>
      </c>
      <c r="O56" s="322">
        <v>6</v>
      </c>
      <c r="P56" s="323">
        <v>54.3</v>
      </c>
      <c r="Q56" s="324">
        <v>56.26</v>
      </c>
      <c r="R56" s="325">
        <v>41</v>
      </c>
      <c r="S56" s="322">
        <v>10</v>
      </c>
      <c r="T56" s="323">
        <v>65.3</v>
      </c>
      <c r="U56" s="324">
        <v>54.53</v>
      </c>
      <c r="V56" s="325">
        <v>5</v>
      </c>
      <c r="W56" s="177">
        <f t="shared" si="3"/>
        <v>106</v>
      </c>
      <c r="X56" s="9"/>
    </row>
    <row r="57" spans="1:24" ht="15" customHeight="1" x14ac:dyDescent="0.25">
      <c r="A57" s="20">
        <v>13</v>
      </c>
      <c r="B57" s="337" t="s">
        <v>183</v>
      </c>
      <c r="C57" s="338">
        <v>2</v>
      </c>
      <c r="D57" s="339">
        <v>36.5</v>
      </c>
      <c r="E57" s="340">
        <v>58.66</v>
      </c>
      <c r="F57" s="341">
        <v>97</v>
      </c>
      <c r="G57" s="338"/>
      <c r="H57" s="339"/>
      <c r="I57" s="340">
        <v>62.96</v>
      </c>
      <c r="J57" s="341">
        <v>97</v>
      </c>
      <c r="K57" s="338"/>
      <c r="L57" s="339"/>
      <c r="M57" s="340">
        <v>54.84</v>
      </c>
      <c r="N57" s="341">
        <v>92</v>
      </c>
      <c r="O57" s="338"/>
      <c r="P57" s="339"/>
      <c r="Q57" s="340">
        <v>56.26</v>
      </c>
      <c r="R57" s="341">
        <v>95</v>
      </c>
      <c r="S57" s="338"/>
      <c r="T57" s="339"/>
      <c r="U57" s="340">
        <v>54.53</v>
      </c>
      <c r="V57" s="341">
        <v>96</v>
      </c>
      <c r="W57" s="177">
        <f t="shared" si="3"/>
        <v>477</v>
      </c>
      <c r="X57" s="9"/>
    </row>
    <row r="58" spans="1:24" s="191" customFormat="1" ht="15" customHeight="1" x14ac:dyDescent="0.25">
      <c r="A58" s="20">
        <v>14</v>
      </c>
      <c r="B58" s="337" t="s">
        <v>123</v>
      </c>
      <c r="C58" s="338">
        <v>7</v>
      </c>
      <c r="D58" s="339">
        <v>69.7</v>
      </c>
      <c r="E58" s="340">
        <v>58.66</v>
      </c>
      <c r="F58" s="341">
        <v>6</v>
      </c>
      <c r="G58" s="338">
        <v>1</v>
      </c>
      <c r="H58" s="339">
        <v>61</v>
      </c>
      <c r="I58" s="340">
        <v>62.96</v>
      </c>
      <c r="J58" s="341">
        <v>46</v>
      </c>
      <c r="K58" s="338">
        <v>6</v>
      </c>
      <c r="L58" s="339">
        <v>46</v>
      </c>
      <c r="M58" s="340">
        <v>54.84</v>
      </c>
      <c r="N58" s="341">
        <v>68</v>
      </c>
      <c r="O58" s="338">
        <v>1</v>
      </c>
      <c r="P58" s="339">
        <v>45</v>
      </c>
      <c r="Q58" s="340">
        <v>56.26</v>
      </c>
      <c r="R58" s="341">
        <v>83</v>
      </c>
      <c r="S58" s="338">
        <v>9</v>
      </c>
      <c r="T58" s="339">
        <v>52</v>
      </c>
      <c r="U58" s="340">
        <v>54.53</v>
      </c>
      <c r="V58" s="341">
        <v>44</v>
      </c>
      <c r="W58" s="177">
        <f t="shared" si="3"/>
        <v>247</v>
      </c>
      <c r="X58" s="9"/>
    </row>
    <row r="59" spans="1:24" s="191" customFormat="1" ht="15" customHeight="1" x14ac:dyDescent="0.25">
      <c r="A59" s="20">
        <v>15</v>
      </c>
      <c r="B59" s="337" t="s">
        <v>15</v>
      </c>
      <c r="C59" s="338"/>
      <c r="D59" s="339"/>
      <c r="E59" s="340">
        <v>58.66</v>
      </c>
      <c r="F59" s="341">
        <v>98</v>
      </c>
      <c r="G59" s="338"/>
      <c r="H59" s="339"/>
      <c r="I59" s="340">
        <v>62.96</v>
      </c>
      <c r="J59" s="341">
        <v>97</v>
      </c>
      <c r="K59" s="338"/>
      <c r="L59" s="339"/>
      <c r="M59" s="340">
        <v>54.84</v>
      </c>
      <c r="N59" s="341">
        <v>92</v>
      </c>
      <c r="O59" s="338">
        <v>5</v>
      </c>
      <c r="P59" s="339">
        <v>62</v>
      </c>
      <c r="Q59" s="340">
        <v>56.26</v>
      </c>
      <c r="R59" s="341">
        <v>14</v>
      </c>
      <c r="S59" s="338">
        <v>3</v>
      </c>
      <c r="T59" s="339">
        <v>46</v>
      </c>
      <c r="U59" s="340">
        <v>54.53</v>
      </c>
      <c r="V59" s="341">
        <v>73</v>
      </c>
      <c r="W59" s="177">
        <f t="shared" si="3"/>
        <v>374</v>
      </c>
      <c r="X59" s="9"/>
    </row>
    <row r="60" spans="1:24" s="191" customFormat="1" ht="15" customHeight="1" x14ac:dyDescent="0.25">
      <c r="A60" s="20">
        <v>16</v>
      </c>
      <c r="B60" s="337" t="s">
        <v>46</v>
      </c>
      <c r="C60" s="338">
        <v>1</v>
      </c>
      <c r="D60" s="339">
        <v>67</v>
      </c>
      <c r="E60" s="340">
        <v>58.66</v>
      </c>
      <c r="F60" s="341">
        <v>17</v>
      </c>
      <c r="G60" s="338">
        <v>1</v>
      </c>
      <c r="H60" s="339">
        <v>49</v>
      </c>
      <c r="I60" s="340">
        <v>62.96</v>
      </c>
      <c r="J60" s="341">
        <v>84</v>
      </c>
      <c r="K60" s="338"/>
      <c r="L60" s="339"/>
      <c r="M60" s="340">
        <v>54.84</v>
      </c>
      <c r="N60" s="341">
        <v>92</v>
      </c>
      <c r="O60" s="338">
        <v>2</v>
      </c>
      <c r="P60" s="339">
        <v>54.5</v>
      </c>
      <c r="Q60" s="340">
        <v>56.26</v>
      </c>
      <c r="R60" s="341">
        <v>40</v>
      </c>
      <c r="S60" s="338">
        <v>3</v>
      </c>
      <c r="T60" s="339">
        <v>46</v>
      </c>
      <c r="U60" s="340">
        <v>54.53</v>
      </c>
      <c r="V60" s="341">
        <v>74</v>
      </c>
      <c r="W60" s="177">
        <f t="shared" si="3"/>
        <v>307</v>
      </c>
      <c r="X60" s="9"/>
    </row>
    <row r="61" spans="1:24" s="191" customFormat="1" ht="15" customHeight="1" x14ac:dyDescent="0.25">
      <c r="A61" s="20">
        <v>17</v>
      </c>
      <c r="B61" s="337" t="s">
        <v>18</v>
      </c>
      <c r="C61" s="338">
        <v>11</v>
      </c>
      <c r="D61" s="339">
        <v>59.9</v>
      </c>
      <c r="E61" s="340">
        <v>58.66</v>
      </c>
      <c r="F61" s="341">
        <v>35</v>
      </c>
      <c r="G61" s="338">
        <v>13</v>
      </c>
      <c r="H61" s="339">
        <v>64.2</v>
      </c>
      <c r="I61" s="340">
        <v>62.96</v>
      </c>
      <c r="J61" s="341">
        <v>30</v>
      </c>
      <c r="K61" s="338">
        <v>12</v>
      </c>
      <c r="L61" s="339">
        <v>53.1</v>
      </c>
      <c r="M61" s="340">
        <v>54.84</v>
      </c>
      <c r="N61" s="341">
        <v>35</v>
      </c>
      <c r="O61" s="338">
        <v>20</v>
      </c>
      <c r="P61" s="339">
        <v>51.2</v>
      </c>
      <c r="Q61" s="340">
        <v>56.26</v>
      </c>
      <c r="R61" s="341">
        <v>56</v>
      </c>
      <c r="S61" s="338">
        <v>12</v>
      </c>
      <c r="T61" s="339">
        <v>57.9</v>
      </c>
      <c r="U61" s="340">
        <v>54.53</v>
      </c>
      <c r="V61" s="341">
        <v>25</v>
      </c>
      <c r="W61" s="177">
        <f t="shared" si="3"/>
        <v>181</v>
      </c>
      <c r="X61" s="9"/>
    </row>
    <row r="62" spans="1:24" s="191" customFormat="1" ht="15" customHeight="1" x14ac:dyDescent="0.25">
      <c r="A62" s="20">
        <v>17</v>
      </c>
      <c r="B62" s="917" t="s">
        <v>107</v>
      </c>
      <c r="C62" s="918">
        <v>4</v>
      </c>
      <c r="D62" s="919">
        <v>51.4</v>
      </c>
      <c r="E62" s="920">
        <v>58.66</v>
      </c>
      <c r="F62" s="921">
        <v>72</v>
      </c>
      <c r="G62" s="918">
        <v>5</v>
      </c>
      <c r="H62" s="919">
        <v>49.8</v>
      </c>
      <c r="I62" s="920">
        <v>62.96</v>
      </c>
      <c r="J62" s="921">
        <v>82</v>
      </c>
      <c r="K62" s="918">
        <v>3</v>
      </c>
      <c r="L62" s="919">
        <v>33.299999999999997</v>
      </c>
      <c r="M62" s="920">
        <v>54.84</v>
      </c>
      <c r="N62" s="921">
        <v>90</v>
      </c>
      <c r="O62" s="918">
        <v>6</v>
      </c>
      <c r="P62" s="919">
        <v>54.6</v>
      </c>
      <c r="Q62" s="920">
        <v>56.26</v>
      </c>
      <c r="R62" s="921">
        <v>39</v>
      </c>
      <c r="S62" s="918">
        <v>3</v>
      </c>
      <c r="T62" s="919">
        <v>34.6</v>
      </c>
      <c r="U62" s="920">
        <v>54.53</v>
      </c>
      <c r="V62" s="921">
        <v>94</v>
      </c>
      <c r="W62" s="922">
        <f t="shared" si="3"/>
        <v>377</v>
      </c>
      <c r="X62" s="9"/>
    </row>
    <row r="63" spans="1:24" ht="15" customHeight="1" thickBot="1" x14ac:dyDescent="0.3">
      <c r="A63" s="20">
        <v>18</v>
      </c>
      <c r="B63" s="130" t="s">
        <v>175</v>
      </c>
      <c r="C63" s="251">
        <v>4</v>
      </c>
      <c r="D63" s="160">
        <v>42.7</v>
      </c>
      <c r="E63" s="280">
        <v>58.66</v>
      </c>
      <c r="F63" s="252">
        <v>93</v>
      </c>
      <c r="G63" s="251">
        <v>2</v>
      </c>
      <c r="H63" s="160">
        <v>40</v>
      </c>
      <c r="I63" s="280">
        <v>62.96</v>
      </c>
      <c r="J63" s="252">
        <v>92</v>
      </c>
      <c r="K63" s="251"/>
      <c r="L63" s="160"/>
      <c r="M63" s="280">
        <v>54.84</v>
      </c>
      <c r="N63" s="252">
        <v>92</v>
      </c>
      <c r="O63" s="251"/>
      <c r="P63" s="160"/>
      <c r="Q63" s="280">
        <v>56.26</v>
      </c>
      <c r="R63" s="252">
        <v>95</v>
      </c>
      <c r="S63" s="251"/>
      <c r="T63" s="160"/>
      <c r="U63" s="280">
        <v>54.53</v>
      </c>
      <c r="V63" s="252">
        <v>96</v>
      </c>
      <c r="W63" s="326">
        <f t="shared" si="3"/>
        <v>468</v>
      </c>
      <c r="X63" s="9"/>
    </row>
    <row r="64" spans="1:24" ht="15" customHeight="1" thickBot="1" x14ac:dyDescent="0.3">
      <c r="A64" s="139"/>
      <c r="B64" s="149" t="s">
        <v>95</v>
      </c>
      <c r="C64" s="150">
        <f>SUM(C65:C78)</f>
        <v>72</v>
      </c>
      <c r="D64" s="157">
        <f>AVERAGE(D65:D78)</f>
        <v>59.57692307692308</v>
      </c>
      <c r="E64" s="268">
        <v>58.66</v>
      </c>
      <c r="F64" s="151"/>
      <c r="G64" s="150">
        <f>SUM(G65:G78)</f>
        <v>53</v>
      </c>
      <c r="H64" s="157">
        <f>AVERAGE(H65:H78)</f>
        <v>57.046153846153842</v>
      </c>
      <c r="I64" s="268">
        <v>62.96</v>
      </c>
      <c r="J64" s="151"/>
      <c r="K64" s="150">
        <f>SUM(K65:K78)</f>
        <v>65</v>
      </c>
      <c r="L64" s="157">
        <f>AVERAGE(L65:L78)</f>
        <v>53.75454545454545</v>
      </c>
      <c r="M64" s="268">
        <v>54.84</v>
      </c>
      <c r="N64" s="151"/>
      <c r="O64" s="150">
        <f>SUM(O65:O78)</f>
        <v>79</v>
      </c>
      <c r="P64" s="157">
        <f>AVERAGE(P65:P78)</f>
        <v>50.071428571428569</v>
      </c>
      <c r="Q64" s="268">
        <v>56.26</v>
      </c>
      <c r="R64" s="151"/>
      <c r="S64" s="150">
        <f>SUM(S65:S78)</f>
        <v>83</v>
      </c>
      <c r="T64" s="157">
        <f>AVERAGE(T65:T78)</f>
        <v>51.877272727272725</v>
      </c>
      <c r="U64" s="268">
        <v>54.53</v>
      </c>
      <c r="V64" s="151"/>
      <c r="W64" s="152"/>
      <c r="X64" s="9"/>
    </row>
    <row r="65" spans="1:24" ht="15" customHeight="1" x14ac:dyDescent="0.25">
      <c r="A65" s="20">
        <v>1</v>
      </c>
      <c r="B65" s="130" t="s">
        <v>49</v>
      </c>
      <c r="C65" s="251">
        <v>7</v>
      </c>
      <c r="D65" s="160">
        <v>62</v>
      </c>
      <c r="E65" s="280">
        <v>58.66</v>
      </c>
      <c r="F65" s="252">
        <v>29</v>
      </c>
      <c r="G65" s="251">
        <v>7</v>
      </c>
      <c r="H65" s="160">
        <v>60</v>
      </c>
      <c r="I65" s="280">
        <v>62.96</v>
      </c>
      <c r="J65" s="252">
        <v>48</v>
      </c>
      <c r="K65" s="251">
        <v>5</v>
      </c>
      <c r="L65" s="160">
        <v>59</v>
      </c>
      <c r="M65" s="280">
        <v>54.84</v>
      </c>
      <c r="N65" s="252">
        <v>15</v>
      </c>
      <c r="O65" s="251">
        <v>13</v>
      </c>
      <c r="P65" s="160">
        <v>60.5</v>
      </c>
      <c r="Q65" s="280">
        <v>56.26</v>
      </c>
      <c r="R65" s="252">
        <v>17</v>
      </c>
      <c r="S65" s="251">
        <v>15</v>
      </c>
      <c r="T65" s="160">
        <v>60</v>
      </c>
      <c r="U65" s="280">
        <v>54.53</v>
      </c>
      <c r="V65" s="252">
        <v>16</v>
      </c>
      <c r="W65" s="320">
        <f t="shared" ref="W65:W78" si="4">V65+R65+N65+J65+F65</f>
        <v>125</v>
      </c>
      <c r="X65" s="9"/>
    </row>
    <row r="66" spans="1:24" ht="15" customHeight="1" x14ac:dyDescent="0.25">
      <c r="A66" s="20">
        <v>2</v>
      </c>
      <c r="B66" s="130" t="s">
        <v>64</v>
      </c>
      <c r="C66" s="251">
        <v>7</v>
      </c>
      <c r="D66" s="160">
        <v>65</v>
      </c>
      <c r="E66" s="280">
        <v>58.66</v>
      </c>
      <c r="F66" s="252">
        <v>21</v>
      </c>
      <c r="G66" s="251">
        <v>6</v>
      </c>
      <c r="H66" s="160">
        <v>59</v>
      </c>
      <c r="I66" s="280">
        <v>62.96</v>
      </c>
      <c r="J66" s="252">
        <v>51</v>
      </c>
      <c r="K66" s="251">
        <v>3</v>
      </c>
      <c r="L66" s="160">
        <v>61</v>
      </c>
      <c r="M66" s="280">
        <v>54.84</v>
      </c>
      <c r="N66" s="252">
        <v>8</v>
      </c>
      <c r="O66" s="251">
        <v>5</v>
      </c>
      <c r="P66" s="160">
        <v>71</v>
      </c>
      <c r="Q66" s="280">
        <v>56.26</v>
      </c>
      <c r="R66" s="252">
        <v>5</v>
      </c>
      <c r="S66" s="251">
        <v>6</v>
      </c>
      <c r="T66" s="160">
        <v>48</v>
      </c>
      <c r="U66" s="280">
        <v>54.53</v>
      </c>
      <c r="V66" s="252">
        <v>61</v>
      </c>
      <c r="W66" s="342">
        <f t="shared" si="4"/>
        <v>146</v>
      </c>
      <c r="X66" s="9"/>
    </row>
    <row r="67" spans="1:24" ht="15" customHeight="1" x14ac:dyDescent="0.25">
      <c r="A67" s="20">
        <v>3</v>
      </c>
      <c r="B67" s="130" t="s">
        <v>151</v>
      </c>
      <c r="C67" s="251">
        <v>9</v>
      </c>
      <c r="D67" s="160">
        <v>51.8</v>
      </c>
      <c r="E67" s="280">
        <v>58.66</v>
      </c>
      <c r="F67" s="252">
        <v>71</v>
      </c>
      <c r="G67" s="251">
        <v>5</v>
      </c>
      <c r="H67" s="160">
        <v>64</v>
      </c>
      <c r="I67" s="280">
        <v>62.96</v>
      </c>
      <c r="J67" s="252">
        <v>33</v>
      </c>
      <c r="K67" s="251">
        <v>12</v>
      </c>
      <c r="L67" s="160">
        <v>52.6</v>
      </c>
      <c r="M67" s="280">
        <v>54.84</v>
      </c>
      <c r="N67" s="252">
        <v>40</v>
      </c>
      <c r="O67" s="251">
        <v>7</v>
      </c>
      <c r="P67" s="160">
        <v>47.1</v>
      </c>
      <c r="Q67" s="280">
        <v>56.26</v>
      </c>
      <c r="R67" s="252">
        <v>75</v>
      </c>
      <c r="S67" s="251">
        <v>8</v>
      </c>
      <c r="T67" s="160">
        <v>49.8</v>
      </c>
      <c r="U67" s="280">
        <v>54.53</v>
      </c>
      <c r="V67" s="252">
        <v>57</v>
      </c>
      <c r="W67" s="343">
        <f t="shared" si="4"/>
        <v>276</v>
      </c>
      <c r="X67" s="9"/>
    </row>
    <row r="68" spans="1:24" ht="15" customHeight="1" x14ac:dyDescent="0.25">
      <c r="A68" s="20">
        <v>4</v>
      </c>
      <c r="B68" s="130" t="s">
        <v>126</v>
      </c>
      <c r="C68" s="251">
        <v>2</v>
      </c>
      <c r="D68" s="160">
        <v>85</v>
      </c>
      <c r="E68" s="280">
        <v>58.66</v>
      </c>
      <c r="F68" s="252">
        <v>1</v>
      </c>
      <c r="G68" s="251">
        <v>1</v>
      </c>
      <c r="H68" s="160">
        <v>67</v>
      </c>
      <c r="I68" s="280">
        <v>62.96</v>
      </c>
      <c r="J68" s="252">
        <v>24</v>
      </c>
      <c r="K68" s="251">
        <v>2</v>
      </c>
      <c r="L68" s="160">
        <v>50</v>
      </c>
      <c r="M68" s="280">
        <v>54.84</v>
      </c>
      <c r="N68" s="252">
        <v>52</v>
      </c>
      <c r="O68" s="251">
        <v>1</v>
      </c>
      <c r="P68" s="160">
        <v>58</v>
      </c>
      <c r="Q68" s="280">
        <v>56.26</v>
      </c>
      <c r="R68" s="252">
        <v>26</v>
      </c>
      <c r="S68" s="251">
        <v>2</v>
      </c>
      <c r="T68" s="160">
        <v>58</v>
      </c>
      <c r="U68" s="280">
        <v>54.53</v>
      </c>
      <c r="V68" s="252">
        <v>24</v>
      </c>
      <c r="W68" s="177">
        <f t="shared" si="4"/>
        <v>127</v>
      </c>
      <c r="X68" s="9"/>
    </row>
    <row r="69" spans="1:24" ht="15" customHeight="1" x14ac:dyDescent="0.25">
      <c r="A69" s="20">
        <v>5</v>
      </c>
      <c r="B69" s="130" t="s">
        <v>60</v>
      </c>
      <c r="C69" s="251"/>
      <c r="D69" s="160"/>
      <c r="E69" s="280">
        <v>58.66</v>
      </c>
      <c r="F69" s="252">
        <v>98</v>
      </c>
      <c r="G69" s="251">
        <v>6</v>
      </c>
      <c r="H69" s="160">
        <v>71.5</v>
      </c>
      <c r="I69" s="280">
        <v>62.96</v>
      </c>
      <c r="J69" s="252">
        <v>12</v>
      </c>
      <c r="K69" s="251">
        <v>3</v>
      </c>
      <c r="L69" s="160">
        <v>56</v>
      </c>
      <c r="M69" s="280">
        <v>54.84</v>
      </c>
      <c r="N69" s="252">
        <v>28</v>
      </c>
      <c r="O69" s="251">
        <v>3</v>
      </c>
      <c r="P69" s="160">
        <v>57.3</v>
      </c>
      <c r="Q69" s="280">
        <v>56.26</v>
      </c>
      <c r="R69" s="252">
        <v>31</v>
      </c>
      <c r="S69" s="251">
        <v>10</v>
      </c>
      <c r="T69" s="160">
        <v>52.2</v>
      </c>
      <c r="U69" s="280">
        <v>54.53</v>
      </c>
      <c r="V69" s="252">
        <v>42</v>
      </c>
      <c r="W69" s="177">
        <f t="shared" si="4"/>
        <v>211</v>
      </c>
      <c r="X69" s="9"/>
    </row>
    <row r="70" spans="1:24" ht="15" customHeight="1" x14ac:dyDescent="0.25">
      <c r="A70" s="20">
        <v>6</v>
      </c>
      <c r="B70" s="130" t="s">
        <v>150</v>
      </c>
      <c r="C70" s="251">
        <v>4</v>
      </c>
      <c r="D70" s="160">
        <v>46.2</v>
      </c>
      <c r="E70" s="280">
        <v>58.66</v>
      </c>
      <c r="F70" s="252">
        <v>86</v>
      </c>
      <c r="G70" s="251">
        <v>1</v>
      </c>
      <c r="H70" s="160">
        <v>36</v>
      </c>
      <c r="I70" s="280">
        <v>62.96</v>
      </c>
      <c r="J70" s="252">
        <v>94</v>
      </c>
      <c r="K70" s="251">
        <v>3</v>
      </c>
      <c r="L70" s="160">
        <v>52.6</v>
      </c>
      <c r="M70" s="280">
        <v>54.84</v>
      </c>
      <c r="N70" s="252">
        <v>41</v>
      </c>
      <c r="O70" s="251">
        <v>2</v>
      </c>
      <c r="P70" s="160">
        <v>52</v>
      </c>
      <c r="Q70" s="280">
        <v>56.26</v>
      </c>
      <c r="R70" s="252">
        <v>54</v>
      </c>
      <c r="S70" s="251">
        <v>5</v>
      </c>
      <c r="T70" s="160">
        <v>46</v>
      </c>
      <c r="U70" s="280">
        <v>54.53</v>
      </c>
      <c r="V70" s="252">
        <v>75</v>
      </c>
      <c r="W70" s="326">
        <f t="shared" si="4"/>
        <v>350</v>
      </c>
      <c r="X70" s="9"/>
    </row>
    <row r="71" spans="1:24" ht="15" customHeight="1" x14ac:dyDescent="0.25">
      <c r="A71" s="20">
        <v>7</v>
      </c>
      <c r="B71" s="130" t="s">
        <v>127</v>
      </c>
      <c r="C71" s="251">
        <v>5</v>
      </c>
      <c r="D71" s="160">
        <v>70</v>
      </c>
      <c r="E71" s="280">
        <v>58.66</v>
      </c>
      <c r="F71" s="252">
        <v>4</v>
      </c>
      <c r="G71" s="251"/>
      <c r="H71" s="160"/>
      <c r="I71" s="280">
        <v>62.96</v>
      </c>
      <c r="J71" s="252">
        <v>97</v>
      </c>
      <c r="K71" s="251">
        <v>8</v>
      </c>
      <c r="L71" s="160">
        <v>59</v>
      </c>
      <c r="M71" s="280">
        <v>54.84</v>
      </c>
      <c r="N71" s="252">
        <v>16</v>
      </c>
      <c r="O71" s="251">
        <v>9</v>
      </c>
      <c r="P71" s="160">
        <v>56</v>
      </c>
      <c r="Q71" s="280">
        <v>56.26</v>
      </c>
      <c r="R71" s="252">
        <v>36</v>
      </c>
      <c r="S71" s="251">
        <v>9</v>
      </c>
      <c r="T71" s="160">
        <v>64</v>
      </c>
      <c r="U71" s="280">
        <v>54.53</v>
      </c>
      <c r="V71" s="252">
        <v>6</v>
      </c>
      <c r="W71" s="177">
        <f t="shared" si="4"/>
        <v>159</v>
      </c>
      <c r="X71" s="9"/>
    </row>
    <row r="72" spans="1:24" ht="15" customHeight="1" x14ac:dyDescent="0.25">
      <c r="A72" s="20">
        <v>8</v>
      </c>
      <c r="B72" s="130" t="s">
        <v>168</v>
      </c>
      <c r="C72" s="251">
        <v>3</v>
      </c>
      <c r="D72" s="160">
        <v>75</v>
      </c>
      <c r="E72" s="280">
        <v>58.66</v>
      </c>
      <c r="F72" s="252">
        <v>3</v>
      </c>
      <c r="G72" s="251">
        <v>1</v>
      </c>
      <c r="H72" s="160">
        <v>53</v>
      </c>
      <c r="I72" s="280">
        <v>62.96</v>
      </c>
      <c r="J72" s="252">
        <v>73</v>
      </c>
      <c r="K72" s="251"/>
      <c r="L72" s="160"/>
      <c r="M72" s="280">
        <v>54.84</v>
      </c>
      <c r="N72" s="252">
        <v>92</v>
      </c>
      <c r="O72" s="251">
        <v>9</v>
      </c>
      <c r="P72" s="160">
        <v>34.200000000000003</v>
      </c>
      <c r="Q72" s="280">
        <v>56.26</v>
      </c>
      <c r="R72" s="252">
        <v>91</v>
      </c>
      <c r="S72" s="251">
        <v>5</v>
      </c>
      <c r="T72" s="160">
        <v>51.8</v>
      </c>
      <c r="U72" s="280">
        <v>54.53</v>
      </c>
      <c r="V72" s="252">
        <v>47</v>
      </c>
      <c r="W72" s="177">
        <f t="shared" si="4"/>
        <v>306</v>
      </c>
      <c r="X72" s="9"/>
    </row>
    <row r="73" spans="1:24" ht="15" customHeight="1" x14ac:dyDescent="0.25">
      <c r="A73" s="20">
        <v>9</v>
      </c>
      <c r="B73" s="130" t="s">
        <v>169</v>
      </c>
      <c r="C73" s="251">
        <v>3</v>
      </c>
      <c r="D73" s="160">
        <v>51.3</v>
      </c>
      <c r="E73" s="280">
        <v>58.66</v>
      </c>
      <c r="F73" s="252">
        <v>74</v>
      </c>
      <c r="G73" s="251">
        <v>2</v>
      </c>
      <c r="H73" s="160">
        <v>48</v>
      </c>
      <c r="I73" s="280">
        <v>62.96</v>
      </c>
      <c r="J73" s="252">
        <v>86</v>
      </c>
      <c r="K73" s="251">
        <v>2</v>
      </c>
      <c r="L73" s="160">
        <v>48</v>
      </c>
      <c r="M73" s="280">
        <v>54.84</v>
      </c>
      <c r="N73" s="252">
        <v>59</v>
      </c>
      <c r="O73" s="251">
        <v>4</v>
      </c>
      <c r="P73" s="160">
        <v>38</v>
      </c>
      <c r="Q73" s="280">
        <v>56.26</v>
      </c>
      <c r="R73" s="252">
        <v>90</v>
      </c>
      <c r="S73" s="251"/>
      <c r="T73" s="160"/>
      <c r="U73" s="280">
        <v>54.53</v>
      </c>
      <c r="V73" s="252">
        <v>96</v>
      </c>
      <c r="W73" s="177">
        <f t="shared" si="4"/>
        <v>405</v>
      </c>
      <c r="X73" s="9"/>
    </row>
    <row r="74" spans="1:24" ht="15" customHeight="1" x14ac:dyDescent="0.25">
      <c r="A74" s="20">
        <v>10</v>
      </c>
      <c r="B74" s="130" t="s">
        <v>124</v>
      </c>
      <c r="C74" s="251">
        <v>9</v>
      </c>
      <c r="D74" s="160">
        <v>55.1</v>
      </c>
      <c r="E74" s="280">
        <v>58.66</v>
      </c>
      <c r="F74" s="252">
        <v>54</v>
      </c>
      <c r="G74" s="251">
        <v>9</v>
      </c>
      <c r="H74" s="160">
        <v>63</v>
      </c>
      <c r="I74" s="280">
        <v>62.96</v>
      </c>
      <c r="J74" s="252">
        <v>36</v>
      </c>
      <c r="K74" s="251">
        <v>12</v>
      </c>
      <c r="L74" s="160">
        <v>56</v>
      </c>
      <c r="M74" s="280">
        <v>54.84</v>
      </c>
      <c r="N74" s="252">
        <v>29</v>
      </c>
      <c r="O74" s="251">
        <v>13</v>
      </c>
      <c r="P74" s="160">
        <v>53.2</v>
      </c>
      <c r="Q74" s="280">
        <v>56.26</v>
      </c>
      <c r="R74" s="252">
        <v>46</v>
      </c>
      <c r="S74" s="251">
        <v>9</v>
      </c>
      <c r="T74" s="160">
        <v>48</v>
      </c>
      <c r="U74" s="280">
        <v>54.53</v>
      </c>
      <c r="V74" s="252">
        <v>62</v>
      </c>
      <c r="W74" s="177">
        <f t="shared" si="4"/>
        <v>227</v>
      </c>
      <c r="X74" s="9"/>
    </row>
    <row r="75" spans="1:24" ht="15" customHeight="1" x14ac:dyDescent="0.25">
      <c r="A75" s="20">
        <v>11</v>
      </c>
      <c r="B75" s="130" t="s">
        <v>140</v>
      </c>
      <c r="C75" s="251">
        <v>2</v>
      </c>
      <c r="D75" s="160">
        <v>46</v>
      </c>
      <c r="E75" s="280">
        <v>58.66</v>
      </c>
      <c r="F75" s="252">
        <v>87</v>
      </c>
      <c r="G75" s="251">
        <v>2</v>
      </c>
      <c r="H75" s="160">
        <v>47</v>
      </c>
      <c r="I75" s="280">
        <v>62.96</v>
      </c>
      <c r="J75" s="252">
        <v>88</v>
      </c>
      <c r="K75" s="251"/>
      <c r="L75" s="160"/>
      <c r="M75" s="280">
        <v>54.84</v>
      </c>
      <c r="N75" s="252">
        <v>92</v>
      </c>
      <c r="O75" s="251">
        <v>2</v>
      </c>
      <c r="P75" s="160">
        <v>30</v>
      </c>
      <c r="Q75" s="280">
        <v>56.26</v>
      </c>
      <c r="R75" s="252">
        <v>93</v>
      </c>
      <c r="S75" s="251"/>
      <c r="T75" s="160"/>
      <c r="U75" s="280">
        <v>54.53</v>
      </c>
      <c r="V75" s="252">
        <v>96</v>
      </c>
      <c r="W75" s="326">
        <f t="shared" si="4"/>
        <v>456</v>
      </c>
      <c r="X75" s="9"/>
    </row>
    <row r="76" spans="1:24" ht="15" customHeight="1" x14ac:dyDescent="0.25">
      <c r="A76" s="20">
        <v>12</v>
      </c>
      <c r="B76" s="130" t="s">
        <v>125</v>
      </c>
      <c r="C76" s="251">
        <v>3</v>
      </c>
      <c r="D76" s="160">
        <v>53.6</v>
      </c>
      <c r="E76" s="280">
        <v>58.66</v>
      </c>
      <c r="F76" s="252">
        <v>60</v>
      </c>
      <c r="G76" s="251">
        <v>4</v>
      </c>
      <c r="H76" s="160">
        <v>57.3</v>
      </c>
      <c r="I76" s="280">
        <v>62.96</v>
      </c>
      <c r="J76" s="252">
        <v>54</v>
      </c>
      <c r="K76" s="251"/>
      <c r="L76" s="160"/>
      <c r="M76" s="280">
        <v>54.84</v>
      </c>
      <c r="N76" s="252">
        <v>92</v>
      </c>
      <c r="O76" s="251">
        <v>4</v>
      </c>
      <c r="P76" s="160">
        <v>50</v>
      </c>
      <c r="Q76" s="280">
        <v>56.26</v>
      </c>
      <c r="R76" s="252">
        <v>63</v>
      </c>
      <c r="S76" s="251">
        <v>7</v>
      </c>
      <c r="T76" s="160">
        <v>38.85</v>
      </c>
      <c r="U76" s="280">
        <v>54.53</v>
      </c>
      <c r="V76" s="252">
        <v>88</v>
      </c>
      <c r="W76" s="326">
        <f t="shared" si="4"/>
        <v>357</v>
      </c>
      <c r="X76" s="9"/>
    </row>
    <row r="77" spans="1:24" ht="15" customHeight="1" x14ac:dyDescent="0.25">
      <c r="A77" s="20">
        <v>13</v>
      </c>
      <c r="B77" s="130" t="s">
        <v>61</v>
      </c>
      <c r="C77" s="251">
        <v>2</v>
      </c>
      <c r="D77" s="160">
        <v>61.5</v>
      </c>
      <c r="E77" s="280">
        <v>58.66</v>
      </c>
      <c r="F77" s="252">
        <v>32</v>
      </c>
      <c r="G77" s="251">
        <v>3</v>
      </c>
      <c r="H77" s="160">
        <v>60</v>
      </c>
      <c r="I77" s="280">
        <v>62.96</v>
      </c>
      <c r="J77" s="252">
        <v>49</v>
      </c>
      <c r="K77" s="251">
        <v>4</v>
      </c>
      <c r="L77" s="160">
        <v>52.3</v>
      </c>
      <c r="M77" s="280">
        <v>54.84</v>
      </c>
      <c r="N77" s="252">
        <v>43</v>
      </c>
      <c r="O77" s="251">
        <v>3</v>
      </c>
      <c r="P77" s="160">
        <v>46.7</v>
      </c>
      <c r="Q77" s="280">
        <v>56.26</v>
      </c>
      <c r="R77" s="252">
        <v>78</v>
      </c>
      <c r="S77" s="251">
        <v>7</v>
      </c>
      <c r="T77" s="160">
        <v>54</v>
      </c>
      <c r="U77" s="280">
        <v>54.53</v>
      </c>
      <c r="V77" s="252">
        <v>39</v>
      </c>
      <c r="W77" s="177">
        <f t="shared" si="4"/>
        <v>241</v>
      </c>
      <c r="X77" s="9"/>
    </row>
    <row r="78" spans="1:24" s="191" customFormat="1" ht="15" customHeight="1" thickBot="1" x14ac:dyDescent="0.3">
      <c r="A78" s="20">
        <v>14</v>
      </c>
      <c r="B78" s="130" t="s">
        <v>143</v>
      </c>
      <c r="C78" s="251">
        <v>16</v>
      </c>
      <c r="D78" s="160">
        <v>52</v>
      </c>
      <c r="E78" s="280">
        <v>58.66</v>
      </c>
      <c r="F78" s="252">
        <v>70</v>
      </c>
      <c r="G78" s="251">
        <v>6</v>
      </c>
      <c r="H78" s="160">
        <v>55.8</v>
      </c>
      <c r="I78" s="280">
        <v>62.96</v>
      </c>
      <c r="J78" s="252">
        <v>61</v>
      </c>
      <c r="K78" s="251">
        <v>11</v>
      </c>
      <c r="L78" s="160">
        <v>44.8</v>
      </c>
      <c r="M78" s="280">
        <v>54.84</v>
      </c>
      <c r="N78" s="252">
        <v>78</v>
      </c>
      <c r="O78" s="251">
        <v>4</v>
      </c>
      <c r="P78" s="160">
        <v>47</v>
      </c>
      <c r="Q78" s="280">
        <v>56.26</v>
      </c>
      <c r="R78" s="252">
        <v>77</v>
      </c>
      <c r="S78" s="251"/>
      <c r="T78" s="160"/>
      <c r="U78" s="280">
        <v>54.53</v>
      </c>
      <c r="V78" s="252">
        <v>96</v>
      </c>
      <c r="W78" s="177">
        <f t="shared" si="4"/>
        <v>382</v>
      </c>
      <c r="X78" s="9"/>
    </row>
    <row r="79" spans="1:24" ht="15" customHeight="1" thickBot="1" x14ac:dyDescent="0.3">
      <c r="A79" s="139"/>
      <c r="B79" s="142" t="s">
        <v>96</v>
      </c>
      <c r="C79" s="143">
        <f>SUM(C80:C109)</f>
        <v>279</v>
      </c>
      <c r="D79" s="146">
        <f>AVERAGE(D80:D109)</f>
        <v>56.45392857142857</v>
      </c>
      <c r="E79" s="275">
        <v>58.66</v>
      </c>
      <c r="F79" s="144"/>
      <c r="G79" s="143">
        <f>SUM(G80:G109)</f>
        <v>269</v>
      </c>
      <c r="H79" s="146">
        <f>AVERAGE(H80:H109)</f>
        <v>59.922413793103459</v>
      </c>
      <c r="I79" s="275">
        <v>62.96</v>
      </c>
      <c r="J79" s="144"/>
      <c r="K79" s="143">
        <f>SUM(K80:K109)</f>
        <v>225</v>
      </c>
      <c r="L79" s="146">
        <f>AVERAGE(L80:L109)</f>
        <v>51.088558554971584</v>
      </c>
      <c r="M79" s="275">
        <v>54.84</v>
      </c>
      <c r="N79" s="144"/>
      <c r="O79" s="143">
        <f>SUM(O80:O109)</f>
        <v>277</v>
      </c>
      <c r="P79" s="146">
        <f>AVERAGE(P80:P109)</f>
        <v>54.68928571428571</v>
      </c>
      <c r="Q79" s="275">
        <v>56.26</v>
      </c>
      <c r="R79" s="144"/>
      <c r="S79" s="143">
        <f>SUM(S80:S109)</f>
        <v>324</v>
      </c>
      <c r="T79" s="146">
        <f>AVERAGE(T80:T109)</f>
        <v>52.317857142857143</v>
      </c>
      <c r="U79" s="275">
        <v>54.53</v>
      </c>
      <c r="V79" s="144"/>
      <c r="W79" s="147"/>
      <c r="X79" s="9"/>
    </row>
    <row r="80" spans="1:24" s="172" customFormat="1" ht="15" customHeight="1" x14ac:dyDescent="0.25">
      <c r="A80" s="175">
        <v>1</v>
      </c>
      <c r="B80" s="344" t="s">
        <v>128</v>
      </c>
      <c r="C80" s="345">
        <v>6</v>
      </c>
      <c r="D80" s="346">
        <v>48</v>
      </c>
      <c r="E80" s="347">
        <v>58.66</v>
      </c>
      <c r="F80" s="348">
        <v>82</v>
      </c>
      <c r="G80" s="345">
        <v>5</v>
      </c>
      <c r="H80" s="346">
        <v>61.2</v>
      </c>
      <c r="I80" s="347">
        <v>62.96</v>
      </c>
      <c r="J80" s="348">
        <v>45</v>
      </c>
      <c r="K80" s="345">
        <v>7</v>
      </c>
      <c r="L80" s="346">
        <v>43.428571428571431</v>
      </c>
      <c r="M80" s="347">
        <v>54.84</v>
      </c>
      <c r="N80" s="348">
        <v>80</v>
      </c>
      <c r="O80" s="345">
        <v>9</v>
      </c>
      <c r="P80" s="346">
        <v>48</v>
      </c>
      <c r="Q80" s="347">
        <v>56.26</v>
      </c>
      <c r="R80" s="348">
        <v>72</v>
      </c>
      <c r="S80" s="345">
        <v>9</v>
      </c>
      <c r="T80" s="346">
        <v>63</v>
      </c>
      <c r="U80" s="347">
        <v>54.53</v>
      </c>
      <c r="V80" s="348">
        <v>11</v>
      </c>
      <c r="W80" s="183">
        <f t="shared" ref="W80:W118" si="5">V80+R80+N80+J80+F80</f>
        <v>290</v>
      </c>
      <c r="X80" s="9"/>
    </row>
    <row r="81" spans="1:24" s="172" customFormat="1" ht="15" customHeight="1" x14ac:dyDescent="0.25">
      <c r="A81" s="17">
        <v>2</v>
      </c>
      <c r="B81" s="129" t="s">
        <v>154</v>
      </c>
      <c r="C81" s="261"/>
      <c r="D81" s="247"/>
      <c r="E81" s="279">
        <v>58.66</v>
      </c>
      <c r="F81" s="262">
        <v>98</v>
      </c>
      <c r="G81" s="261">
        <v>1</v>
      </c>
      <c r="H81" s="247">
        <v>36</v>
      </c>
      <c r="I81" s="279">
        <v>62.96</v>
      </c>
      <c r="J81" s="262">
        <v>95</v>
      </c>
      <c r="K81" s="261">
        <v>3</v>
      </c>
      <c r="L81" s="247">
        <v>62</v>
      </c>
      <c r="M81" s="279">
        <v>54.84</v>
      </c>
      <c r="N81" s="262">
        <v>5</v>
      </c>
      <c r="O81" s="261"/>
      <c r="P81" s="247"/>
      <c r="Q81" s="279">
        <v>56.26</v>
      </c>
      <c r="R81" s="262">
        <v>95</v>
      </c>
      <c r="S81" s="261"/>
      <c r="T81" s="247"/>
      <c r="U81" s="279">
        <v>54.53</v>
      </c>
      <c r="V81" s="262">
        <v>96</v>
      </c>
      <c r="W81" s="177">
        <f t="shared" si="5"/>
        <v>389</v>
      </c>
      <c r="X81" s="9"/>
    </row>
    <row r="82" spans="1:24" ht="15" customHeight="1" x14ac:dyDescent="0.25">
      <c r="A82" s="17">
        <v>3</v>
      </c>
      <c r="B82" s="344" t="s">
        <v>155</v>
      </c>
      <c r="C82" s="345">
        <v>11</v>
      </c>
      <c r="D82" s="346">
        <v>61</v>
      </c>
      <c r="E82" s="347">
        <v>58.66</v>
      </c>
      <c r="F82" s="348">
        <v>33</v>
      </c>
      <c r="G82" s="345">
        <v>6</v>
      </c>
      <c r="H82" s="346">
        <v>63</v>
      </c>
      <c r="I82" s="347">
        <v>62.96</v>
      </c>
      <c r="J82" s="348">
        <v>37</v>
      </c>
      <c r="K82" s="345">
        <v>5</v>
      </c>
      <c r="L82" s="346">
        <v>49.2</v>
      </c>
      <c r="M82" s="347">
        <v>54.84</v>
      </c>
      <c r="N82" s="348">
        <v>55</v>
      </c>
      <c r="O82" s="345">
        <v>10</v>
      </c>
      <c r="P82" s="346">
        <v>53</v>
      </c>
      <c r="Q82" s="347">
        <v>56.26</v>
      </c>
      <c r="R82" s="348">
        <v>50</v>
      </c>
      <c r="S82" s="345">
        <v>16</v>
      </c>
      <c r="T82" s="346">
        <v>64</v>
      </c>
      <c r="U82" s="347">
        <v>54.53</v>
      </c>
      <c r="V82" s="348">
        <v>8</v>
      </c>
      <c r="W82" s="177">
        <f t="shared" si="5"/>
        <v>183</v>
      </c>
      <c r="X82" s="9"/>
    </row>
    <row r="83" spans="1:24" ht="15" customHeight="1" x14ac:dyDescent="0.25">
      <c r="A83" s="17">
        <v>4</v>
      </c>
      <c r="B83" s="344" t="s">
        <v>132</v>
      </c>
      <c r="C83" s="345">
        <v>16</v>
      </c>
      <c r="D83" s="346">
        <v>56.69</v>
      </c>
      <c r="E83" s="347">
        <v>58.66</v>
      </c>
      <c r="F83" s="348">
        <v>52</v>
      </c>
      <c r="G83" s="345">
        <v>8</v>
      </c>
      <c r="H83" s="346">
        <v>64.099999999999994</v>
      </c>
      <c r="I83" s="347">
        <v>62.96</v>
      </c>
      <c r="J83" s="348">
        <v>31</v>
      </c>
      <c r="K83" s="345">
        <v>9</v>
      </c>
      <c r="L83" s="346">
        <v>56.333333333333336</v>
      </c>
      <c r="M83" s="347">
        <v>54.84</v>
      </c>
      <c r="N83" s="348">
        <v>25</v>
      </c>
      <c r="O83" s="345">
        <v>17</v>
      </c>
      <c r="P83" s="346">
        <v>49.7</v>
      </c>
      <c r="Q83" s="347">
        <v>56.26</v>
      </c>
      <c r="R83" s="348">
        <v>67</v>
      </c>
      <c r="S83" s="345">
        <v>16</v>
      </c>
      <c r="T83" s="346">
        <v>56.3</v>
      </c>
      <c r="U83" s="347">
        <v>54.53</v>
      </c>
      <c r="V83" s="348">
        <v>27</v>
      </c>
      <c r="W83" s="177">
        <f t="shared" si="5"/>
        <v>202</v>
      </c>
      <c r="X83" s="9"/>
    </row>
    <row r="84" spans="1:24" ht="15" customHeight="1" x14ac:dyDescent="0.25">
      <c r="A84" s="17">
        <v>5</v>
      </c>
      <c r="B84" s="344" t="s">
        <v>156</v>
      </c>
      <c r="C84" s="345">
        <v>9</v>
      </c>
      <c r="D84" s="346">
        <v>51</v>
      </c>
      <c r="E84" s="347">
        <v>58.66</v>
      </c>
      <c r="F84" s="348">
        <v>76</v>
      </c>
      <c r="G84" s="345">
        <v>5</v>
      </c>
      <c r="H84" s="346">
        <v>55</v>
      </c>
      <c r="I84" s="347">
        <v>62.96</v>
      </c>
      <c r="J84" s="348">
        <v>65</v>
      </c>
      <c r="K84" s="345">
        <v>15</v>
      </c>
      <c r="L84" s="346">
        <v>50.8</v>
      </c>
      <c r="M84" s="347">
        <v>54.84</v>
      </c>
      <c r="N84" s="348">
        <v>49</v>
      </c>
      <c r="O84" s="345">
        <v>9</v>
      </c>
      <c r="P84" s="346">
        <v>50</v>
      </c>
      <c r="Q84" s="347">
        <v>56.26</v>
      </c>
      <c r="R84" s="348">
        <v>64</v>
      </c>
      <c r="S84" s="345">
        <v>16</v>
      </c>
      <c r="T84" s="346">
        <v>55</v>
      </c>
      <c r="U84" s="347">
        <v>54.53</v>
      </c>
      <c r="V84" s="348">
        <v>35</v>
      </c>
      <c r="W84" s="177">
        <f t="shared" si="5"/>
        <v>289</v>
      </c>
      <c r="X84" s="9"/>
    </row>
    <row r="85" spans="1:24" ht="15" customHeight="1" x14ac:dyDescent="0.25">
      <c r="A85" s="17">
        <v>6</v>
      </c>
      <c r="B85" s="344" t="s">
        <v>133</v>
      </c>
      <c r="C85" s="345">
        <v>12</v>
      </c>
      <c r="D85" s="346">
        <v>63</v>
      </c>
      <c r="E85" s="347">
        <v>58.66</v>
      </c>
      <c r="F85" s="348">
        <v>26</v>
      </c>
      <c r="G85" s="345">
        <v>21</v>
      </c>
      <c r="H85" s="346">
        <v>65.8</v>
      </c>
      <c r="I85" s="347">
        <v>62.96</v>
      </c>
      <c r="J85" s="348">
        <v>27</v>
      </c>
      <c r="K85" s="345">
        <v>9</v>
      </c>
      <c r="L85" s="346">
        <v>58.666666666666664</v>
      </c>
      <c r="M85" s="347">
        <v>54.84</v>
      </c>
      <c r="N85" s="348">
        <v>18</v>
      </c>
      <c r="O85" s="345">
        <v>21</v>
      </c>
      <c r="P85" s="346">
        <v>57</v>
      </c>
      <c r="Q85" s="347">
        <v>56.26</v>
      </c>
      <c r="R85" s="348">
        <v>34</v>
      </c>
      <c r="S85" s="345">
        <v>13</v>
      </c>
      <c r="T85" s="346">
        <v>52</v>
      </c>
      <c r="U85" s="347">
        <v>54.53</v>
      </c>
      <c r="V85" s="348">
        <v>45</v>
      </c>
      <c r="W85" s="177">
        <f t="shared" si="5"/>
        <v>150</v>
      </c>
      <c r="X85" s="9"/>
    </row>
    <row r="86" spans="1:24" ht="15" customHeight="1" x14ac:dyDescent="0.25">
      <c r="A86" s="17">
        <v>7</v>
      </c>
      <c r="B86" s="344" t="s">
        <v>11</v>
      </c>
      <c r="C86" s="345">
        <v>4</v>
      </c>
      <c r="D86" s="346">
        <v>52.5</v>
      </c>
      <c r="E86" s="347">
        <v>58.66</v>
      </c>
      <c r="F86" s="348">
        <v>66</v>
      </c>
      <c r="G86" s="345"/>
      <c r="H86" s="346"/>
      <c r="I86" s="347">
        <v>62.96</v>
      </c>
      <c r="J86" s="348">
        <v>97</v>
      </c>
      <c r="K86" s="345">
        <v>1</v>
      </c>
      <c r="L86" s="346">
        <v>46</v>
      </c>
      <c r="M86" s="347">
        <v>54.84</v>
      </c>
      <c r="N86" s="348">
        <v>69</v>
      </c>
      <c r="O86" s="345">
        <v>4</v>
      </c>
      <c r="P86" s="346">
        <v>49.8</v>
      </c>
      <c r="Q86" s="347">
        <v>56.26</v>
      </c>
      <c r="R86" s="348">
        <v>66</v>
      </c>
      <c r="S86" s="345">
        <v>2</v>
      </c>
      <c r="T86" s="346">
        <v>47</v>
      </c>
      <c r="U86" s="347">
        <v>54.53</v>
      </c>
      <c r="V86" s="348">
        <v>65</v>
      </c>
      <c r="W86" s="177">
        <f t="shared" si="5"/>
        <v>363</v>
      </c>
      <c r="X86" s="9"/>
    </row>
    <row r="87" spans="1:24" ht="15" customHeight="1" x14ac:dyDescent="0.25">
      <c r="A87" s="17">
        <v>8</v>
      </c>
      <c r="B87" s="344" t="s">
        <v>152</v>
      </c>
      <c r="C87" s="345"/>
      <c r="D87" s="346"/>
      <c r="E87" s="347">
        <v>58.66</v>
      </c>
      <c r="F87" s="348">
        <v>98</v>
      </c>
      <c r="G87" s="345">
        <v>1</v>
      </c>
      <c r="H87" s="346">
        <v>48</v>
      </c>
      <c r="I87" s="347">
        <v>62.96</v>
      </c>
      <c r="J87" s="348">
        <v>87</v>
      </c>
      <c r="K87" s="345">
        <v>1</v>
      </c>
      <c r="L87" s="346">
        <v>51</v>
      </c>
      <c r="M87" s="347">
        <v>54.84</v>
      </c>
      <c r="N87" s="348">
        <v>47</v>
      </c>
      <c r="O87" s="345">
        <v>3</v>
      </c>
      <c r="P87" s="346">
        <v>56.7</v>
      </c>
      <c r="Q87" s="347">
        <v>56.26</v>
      </c>
      <c r="R87" s="348">
        <v>35</v>
      </c>
      <c r="S87" s="345">
        <v>5</v>
      </c>
      <c r="T87" s="346">
        <v>46.2</v>
      </c>
      <c r="U87" s="347">
        <v>54.53</v>
      </c>
      <c r="V87" s="348">
        <v>71</v>
      </c>
      <c r="W87" s="177">
        <f t="shared" si="5"/>
        <v>338</v>
      </c>
      <c r="X87" s="9"/>
    </row>
    <row r="88" spans="1:24" s="172" customFormat="1" ht="15" customHeight="1" x14ac:dyDescent="0.25">
      <c r="A88" s="17">
        <v>9</v>
      </c>
      <c r="B88" s="344" t="s">
        <v>153</v>
      </c>
      <c r="C88" s="345">
        <v>4</v>
      </c>
      <c r="D88" s="346">
        <v>50.8</v>
      </c>
      <c r="E88" s="347">
        <v>58.66</v>
      </c>
      <c r="F88" s="348">
        <v>78</v>
      </c>
      <c r="G88" s="345">
        <v>9</v>
      </c>
      <c r="H88" s="346">
        <v>60.7</v>
      </c>
      <c r="I88" s="347">
        <v>62.96</v>
      </c>
      <c r="J88" s="348">
        <v>47</v>
      </c>
      <c r="K88" s="345">
        <v>5</v>
      </c>
      <c r="L88" s="346">
        <v>44</v>
      </c>
      <c r="M88" s="347">
        <v>54.84</v>
      </c>
      <c r="N88" s="348">
        <v>79</v>
      </c>
      <c r="O88" s="345">
        <v>3</v>
      </c>
      <c r="P88" s="346">
        <v>44</v>
      </c>
      <c r="Q88" s="347">
        <v>56.26</v>
      </c>
      <c r="R88" s="348">
        <v>85</v>
      </c>
      <c r="S88" s="345">
        <v>3</v>
      </c>
      <c r="T88" s="346">
        <v>48.3</v>
      </c>
      <c r="U88" s="347">
        <v>54.53</v>
      </c>
      <c r="V88" s="348">
        <v>60</v>
      </c>
      <c r="W88" s="177">
        <f t="shared" si="5"/>
        <v>349</v>
      </c>
      <c r="X88" s="9"/>
    </row>
    <row r="89" spans="1:24" ht="15" customHeight="1" x14ac:dyDescent="0.25">
      <c r="A89" s="17">
        <v>10</v>
      </c>
      <c r="B89" s="344" t="s">
        <v>134</v>
      </c>
      <c r="C89" s="345">
        <v>13</v>
      </c>
      <c r="D89" s="346">
        <v>45.6</v>
      </c>
      <c r="E89" s="347">
        <v>58.66</v>
      </c>
      <c r="F89" s="348">
        <v>88</v>
      </c>
      <c r="G89" s="345">
        <v>6</v>
      </c>
      <c r="H89" s="346">
        <v>58.7</v>
      </c>
      <c r="I89" s="347">
        <v>62.96</v>
      </c>
      <c r="J89" s="348">
        <v>52</v>
      </c>
      <c r="K89" s="345">
        <v>8</v>
      </c>
      <c r="L89" s="346">
        <v>46.375</v>
      </c>
      <c r="M89" s="347">
        <v>54.84</v>
      </c>
      <c r="N89" s="348">
        <v>67</v>
      </c>
      <c r="O89" s="345">
        <v>6</v>
      </c>
      <c r="P89" s="346">
        <v>51</v>
      </c>
      <c r="Q89" s="347">
        <v>56.26</v>
      </c>
      <c r="R89" s="348">
        <v>57</v>
      </c>
      <c r="S89" s="345">
        <v>9</v>
      </c>
      <c r="T89" s="346">
        <v>50.2</v>
      </c>
      <c r="U89" s="347">
        <v>54.53</v>
      </c>
      <c r="V89" s="348">
        <v>55</v>
      </c>
      <c r="W89" s="177">
        <f t="shared" si="5"/>
        <v>319</v>
      </c>
      <c r="X89" s="9"/>
    </row>
    <row r="90" spans="1:24" s="172" customFormat="1" ht="15" customHeight="1" x14ac:dyDescent="0.25">
      <c r="A90" s="17">
        <v>11</v>
      </c>
      <c r="B90" s="344" t="s">
        <v>176</v>
      </c>
      <c r="C90" s="345">
        <v>1</v>
      </c>
      <c r="D90" s="346">
        <v>48</v>
      </c>
      <c r="E90" s="347">
        <v>58.66</v>
      </c>
      <c r="F90" s="348">
        <v>83</v>
      </c>
      <c r="G90" s="345">
        <v>7</v>
      </c>
      <c r="H90" s="346">
        <v>54.9</v>
      </c>
      <c r="I90" s="347">
        <v>62.96</v>
      </c>
      <c r="J90" s="348">
        <v>66</v>
      </c>
      <c r="K90" s="345">
        <v>3</v>
      </c>
      <c r="L90" s="346">
        <v>49.666666666666664</v>
      </c>
      <c r="M90" s="347">
        <v>54.84</v>
      </c>
      <c r="N90" s="348">
        <v>53</v>
      </c>
      <c r="O90" s="345">
        <v>13</v>
      </c>
      <c r="P90" s="346">
        <v>53.1</v>
      </c>
      <c r="Q90" s="347">
        <v>56.26</v>
      </c>
      <c r="R90" s="348">
        <v>48</v>
      </c>
      <c r="S90" s="345">
        <v>2</v>
      </c>
      <c r="T90" s="346">
        <v>58.5</v>
      </c>
      <c r="U90" s="347">
        <v>54.53</v>
      </c>
      <c r="V90" s="348">
        <v>21</v>
      </c>
      <c r="W90" s="177">
        <f t="shared" si="5"/>
        <v>271</v>
      </c>
      <c r="X90" s="9"/>
    </row>
    <row r="91" spans="1:24" s="172" customFormat="1" ht="15" customHeight="1" x14ac:dyDescent="0.25">
      <c r="A91" s="17">
        <v>12</v>
      </c>
      <c r="B91" s="344" t="s">
        <v>177</v>
      </c>
      <c r="C91" s="345">
        <v>10</v>
      </c>
      <c r="D91" s="346">
        <v>58.3</v>
      </c>
      <c r="E91" s="347">
        <v>58.66</v>
      </c>
      <c r="F91" s="348">
        <v>41</v>
      </c>
      <c r="G91" s="345">
        <v>9</v>
      </c>
      <c r="H91" s="346">
        <v>63.8</v>
      </c>
      <c r="I91" s="347">
        <v>62.96</v>
      </c>
      <c r="J91" s="348">
        <v>34</v>
      </c>
      <c r="K91" s="345">
        <v>4</v>
      </c>
      <c r="L91" s="346">
        <v>55.25</v>
      </c>
      <c r="M91" s="347">
        <v>54.84</v>
      </c>
      <c r="N91" s="348">
        <v>30</v>
      </c>
      <c r="O91" s="345">
        <v>6</v>
      </c>
      <c r="P91" s="346">
        <v>57.2</v>
      </c>
      <c r="Q91" s="347">
        <v>56.26</v>
      </c>
      <c r="R91" s="348">
        <v>33</v>
      </c>
      <c r="S91" s="345">
        <v>6</v>
      </c>
      <c r="T91" s="346">
        <v>54</v>
      </c>
      <c r="U91" s="347">
        <v>54.53</v>
      </c>
      <c r="V91" s="348">
        <v>38</v>
      </c>
      <c r="W91" s="177">
        <f t="shared" si="5"/>
        <v>176</v>
      </c>
      <c r="X91" s="9"/>
    </row>
    <row r="92" spans="1:24" s="172" customFormat="1" ht="15" customHeight="1" x14ac:dyDescent="0.25">
      <c r="A92" s="17">
        <v>13</v>
      </c>
      <c r="B92" s="344" t="s">
        <v>129</v>
      </c>
      <c r="C92" s="345">
        <v>9</v>
      </c>
      <c r="D92" s="346">
        <v>58.3</v>
      </c>
      <c r="E92" s="347">
        <v>58.66</v>
      </c>
      <c r="F92" s="348">
        <v>42</v>
      </c>
      <c r="G92" s="345">
        <v>8</v>
      </c>
      <c r="H92" s="346">
        <v>51</v>
      </c>
      <c r="I92" s="347">
        <v>62.96</v>
      </c>
      <c r="J92" s="348">
        <v>80</v>
      </c>
      <c r="K92" s="345">
        <v>4</v>
      </c>
      <c r="L92" s="346">
        <v>42</v>
      </c>
      <c r="M92" s="347">
        <v>54.84</v>
      </c>
      <c r="N92" s="348">
        <v>85</v>
      </c>
      <c r="O92" s="345">
        <v>6</v>
      </c>
      <c r="P92" s="346">
        <v>50.8</v>
      </c>
      <c r="Q92" s="347">
        <v>56.26</v>
      </c>
      <c r="R92" s="348">
        <v>58</v>
      </c>
      <c r="S92" s="345">
        <v>10</v>
      </c>
      <c r="T92" s="346">
        <v>39</v>
      </c>
      <c r="U92" s="347">
        <v>54.53</v>
      </c>
      <c r="V92" s="348">
        <v>87</v>
      </c>
      <c r="W92" s="177">
        <f t="shared" si="5"/>
        <v>352</v>
      </c>
      <c r="X92" s="9"/>
    </row>
    <row r="93" spans="1:24" s="172" customFormat="1" ht="15" customHeight="1" x14ac:dyDescent="0.25">
      <c r="A93" s="17">
        <v>14</v>
      </c>
      <c r="B93" s="344" t="s">
        <v>130</v>
      </c>
      <c r="C93" s="345">
        <v>5</v>
      </c>
      <c r="D93" s="346">
        <v>62</v>
      </c>
      <c r="E93" s="347">
        <v>58.66</v>
      </c>
      <c r="F93" s="348">
        <v>30</v>
      </c>
      <c r="G93" s="345">
        <v>8</v>
      </c>
      <c r="H93" s="346">
        <v>60</v>
      </c>
      <c r="I93" s="347">
        <v>62.96</v>
      </c>
      <c r="J93" s="348">
        <v>50</v>
      </c>
      <c r="K93" s="345">
        <v>12</v>
      </c>
      <c r="L93" s="346">
        <v>60.333333333333336</v>
      </c>
      <c r="M93" s="347">
        <v>54.84</v>
      </c>
      <c r="N93" s="348">
        <v>10</v>
      </c>
      <c r="O93" s="345">
        <v>7</v>
      </c>
      <c r="P93" s="346">
        <v>53.1</v>
      </c>
      <c r="Q93" s="347">
        <v>56.26</v>
      </c>
      <c r="R93" s="348">
        <v>49</v>
      </c>
      <c r="S93" s="345">
        <v>17</v>
      </c>
      <c r="T93" s="346">
        <v>50.8</v>
      </c>
      <c r="U93" s="347">
        <v>54.53</v>
      </c>
      <c r="V93" s="348">
        <v>52</v>
      </c>
      <c r="W93" s="177">
        <f t="shared" si="5"/>
        <v>191</v>
      </c>
      <c r="X93" s="9"/>
    </row>
    <row r="94" spans="1:24" ht="15" customHeight="1" x14ac:dyDescent="0.25">
      <c r="A94" s="17">
        <v>15</v>
      </c>
      <c r="B94" s="344" t="s">
        <v>131</v>
      </c>
      <c r="C94" s="345">
        <v>2</v>
      </c>
      <c r="D94" s="346">
        <v>42</v>
      </c>
      <c r="E94" s="347">
        <v>58.66</v>
      </c>
      <c r="F94" s="348">
        <v>96</v>
      </c>
      <c r="G94" s="345">
        <v>1</v>
      </c>
      <c r="H94" s="346">
        <v>44</v>
      </c>
      <c r="I94" s="347">
        <v>62.96</v>
      </c>
      <c r="J94" s="348">
        <v>90</v>
      </c>
      <c r="K94" s="345">
        <v>1</v>
      </c>
      <c r="L94" s="346">
        <v>45</v>
      </c>
      <c r="M94" s="347">
        <v>54.84</v>
      </c>
      <c r="N94" s="348">
        <v>76</v>
      </c>
      <c r="O94" s="345">
        <v>7</v>
      </c>
      <c r="P94" s="346">
        <v>49</v>
      </c>
      <c r="Q94" s="347">
        <v>56.26</v>
      </c>
      <c r="R94" s="348">
        <v>70</v>
      </c>
      <c r="S94" s="345">
        <v>3</v>
      </c>
      <c r="T94" s="346">
        <v>41</v>
      </c>
      <c r="U94" s="347">
        <v>54.53</v>
      </c>
      <c r="V94" s="348">
        <v>83</v>
      </c>
      <c r="W94" s="177">
        <f t="shared" si="5"/>
        <v>415</v>
      </c>
      <c r="X94" s="9"/>
    </row>
    <row r="95" spans="1:24" ht="15" customHeight="1" x14ac:dyDescent="0.25">
      <c r="A95" s="17">
        <v>16</v>
      </c>
      <c r="B95" s="344" t="s">
        <v>181</v>
      </c>
      <c r="C95" s="345">
        <v>2</v>
      </c>
      <c r="D95" s="346">
        <v>42.5</v>
      </c>
      <c r="E95" s="347">
        <v>58.66</v>
      </c>
      <c r="F95" s="348">
        <v>95</v>
      </c>
      <c r="G95" s="345">
        <v>1</v>
      </c>
      <c r="H95" s="346">
        <v>54</v>
      </c>
      <c r="I95" s="347">
        <v>62.96</v>
      </c>
      <c r="J95" s="348">
        <v>69</v>
      </c>
      <c r="K95" s="345">
        <v>1</v>
      </c>
      <c r="L95" s="346">
        <v>46</v>
      </c>
      <c r="M95" s="347">
        <v>54.84</v>
      </c>
      <c r="N95" s="348">
        <v>70</v>
      </c>
      <c r="O95" s="345">
        <v>6</v>
      </c>
      <c r="P95" s="346">
        <v>45</v>
      </c>
      <c r="Q95" s="347">
        <v>56.26</v>
      </c>
      <c r="R95" s="348">
        <v>84</v>
      </c>
      <c r="S95" s="345">
        <v>5</v>
      </c>
      <c r="T95" s="346">
        <v>49</v>
      </c>
      <c r="U95" s="347">
        <v>54.53</v>
      </c>
      <c r="V95" s="348">
        <v>58</v>
      </c>
      <c r="W95" s="177">
        <f t="shared" si="5"/>
        <v>376</v>
      </c>
      <c r="X95" s="9"/>
    </row>
    <row r="96" spans="1:24" ht="15" customHeight="1" x14ac:dyDescent="0.25">
      <c r="A96" s="17">
        <v>17</v>
      </c>
      <c r="B96" s="344" t="s">
        <v>135</v>
      </c>
      <c r="C96" s="345">
        <v>9</v>
      </c>
      <c r="D96" s="346">
        <v>51</v>
      </c>
      <c r="E96" s="347">
        <v>58.66</v>
      </c>
      <c r="F96" s="348">
        <v>77</v>
      </c>
      <c r="G96" s="345">
        <v>11</v>
      </c>
      <c r="H96" s="346">
        <v>63.1</v>
      </c>
      <c r="I96" s="347">
        <v>62.96</v>
      </c>
      <c r="J96" s="348">
        <v>35</v>
      </c>
      <c r="K96" s="345">
        <v>5</v>
      </c>
      <c r="L96" s="346">
        <v>61.8</v>
      </c>
      <c r="M96" s="347">
        <v>54.84</v>
      </c>
      <c r="N96" s="348">
        <v>6</v>
      </c>
      <c r="O96" s="345">
        <v>7</v>
      </c>
      <c r="P96" s="346">
        <v>53.2</v>
      </c>
      <c r="Q96" s="347">
        <v>56.26</v>
      </c>
      <c r="R96" s="348">
        <v>47</v>
      </c>
      <c r="S96" s="345">
        <v>11</v>
      </c>
      <c r="T96" s="346">
        <v>59</v>
      </c>
      <c r="U96" s="347">
        <v>54.53</v>
      </c>
      <c r="V96" s="348">
        <v>18</v>
      </c>
      <c r="W96" s="177">
        <f t="shared" si="5"/>
        <v>183</v>
      </c>
      <c r="X96" s="9"/>
    </row>
    <row r="97" spans="1:24" ht="15" customHeight="1" x14ac:dyDescent="0.25">
      <c r="A97" s="17">
        <v>18</v>
      </c>
      <c r="B97" s="344" t="s">
        <v>159</v>
      </c>
      <c r="C97" s="345">
        <v>10</v>
      </c>
      <c r="D97" s="346">
        <v>55.1</v>
      </c>
      <c r="E97" s="347">
        <v>58.66</v>
      </c>
      <c r="F97" s="348">
        <v>55</v>
      </c>
      <c r="G97" s="345">
        <v>5</v>
      </c>
      <c r="H97" s="346">
        <v>55.2</v>
      </c>
      <c r="I97" s="347">
        <v>62.96</v>
      </c>
      <c r="J97" s="348">
        <v>64</v>
      </c>
      <c r="K97" s="345">
        <v>2</v>
      </c>
      <c r="L97" s="346">
        <v>59</v>
      </c>
      <c r="M97" s="347">
        <v>54.84</v>
      </c>
      <c r="N97" s="348">
        <v>17</v>
      </c>
      <c r="O97" s="345"/>
      <c r="P97" s="346"/>
      <c r="Q97" s="347">
        <v>56.26</v>
      </c>
      <c r="R97" s="348">
        <v>95</v>
      </c>
      <c r="S97" s="345">
        <v>5</v>
      </c>
      <c r="T97" s="346">
        <v>40.799999999999997</v>
      </c>
      <c r="U97" s="347">
        <v>54.53</v>
      </c>
      <c r="V97" s="348">
        <v>84</v>
      </c>
      <c r="W97" s="326">
        <f t="shared" si="5"/>
        <v>315</v>
      </c>
      <c r="X97" s="9"/>
    </row>
    <row r="98" spans="1:24" ht="15" customHeight="1" x14ac:dyDescent="0.25">
      <c r="A98" s="17">
        <v>19</v>
      </c>
      <c r="B98" s="344" t="s">
        <v>136</v>
      </c>
      <c r="C98" s="345">
        <v>2</v>
      </c>
      <c r="D98" s="346">
        <v>68</v>
      </c>
      <c r="E98" s="347">
        <v>58.66</v>
      </c>
      <c r="F98" s="348">
        <v>12</v>
      </c>
      <c r="G98" s="345">
        <v>4</v>
      </c>
      <c r="H98" s="346">
        <v>54</v>
      </c>
      <c r="I98" s="347">
        <v>62.96</v>
      </c>
      <c r="J98" s="348">
        <v>70</v>
      </c>
      <c r="K98" s="345">
        <v>10</v>
      </c>
      <c r="L98" s="346">
        <v>46.4</v>
      </c>
      <c r="M98" s="347">
        <v>54.84</v>
      </c>
      <c r="N98" s="348">
        <v>65</v>
      </c>
      <c r="O98" s="345">
        <v>3</v>
      </c>
      <c r="P98" s="346">
        <v>57.3</v>
      </c>
      <c r="Q98" s="347">
        <v>56.26</v>
      </c>
      <c r="R98" s="348">
        <v>32</v>
      </c>
      <c r="S98" s="345">
        <v>8</v>
      </c>
      <c r="T98" s="346">
        <v>43.4</v>
      </c>
      <c r="U98" s="347">
        <v>54.53</v>
      </c>
      <c r="V98" s="348">
        <v>79</v>
      </c>
      <c r="W98" s="326">
        <f t="shared" si="5"/>
        <v>258</v>
      </c>
      <c r="X98" s="9"/>
    </row>
    <row r="99" spans="1:24" ht="15" customHeight="1" x14ac:dyDescent="0.25">
      <c r="A99" s="17">
        <v>20</v>
      </c>
      <c r="B99" s="344" t="s">
        <v>102</v>
      </c>
      <c r="C99" s="345">
        <v>21</v>
      </c>
      <c r="D99" s="346">
        <v>64.7</v>
      </c>
      <c r="E99" s="347">
        <v>58.66</v>
      </c>
      <c r="F99" s="348">
        <v>22</v>
      </c>
      <c r="G99" s="345">
        <v>21</v>
      </c>
      <c r="H99" s="346">
        <v>73.95</v>
      </c>
      <c r="I99" s="347">
        <v>62.96</v>
      </c>
      <c r="J99" s="348">
        <v>7</v>
      </c>
      <c r="K99" s="345">
        <v>13</v>
      </c>
      <c r="L99" s="346">
        <v>57.07692307692308</v>
      </c>
      <c r="M99" s="347">
        <v>54.84</v>
      </c>
      <c r="N99" s="348">
        <v>23</v>
      </c>
      <c r="O99" s="345">
        <v>18</v>
      </c>
      <c r="P99" s="346">
        <v>54</v>
      </c>
      <c r="Q99" s="347">
        <v>56.26</v>
      </c>
      <c r="R99" s="348">
        <v>43</v>
      </c>
      <c r="S99" s="345">
        <v>32</v>
      </c>
      <c r="T99" s="346">
        <v>58.7</v>
      </c>
      <c r="U99" s="347">
        <v>54.53</v>
      </c>
      <c r="V99" s="348">
        <v>20</v>
      </c>
      <c r="W99" s="177">
        <f t="shared" si="5"/>
        <v>115</v>
      </c>
      <c r="X99" s="9"/>
    </row>
    <row r="100" spans="1:24" ht="15" customHeight="1" x14ac:dyDescent="0.25">
      <c r="A100" s="17">
        <v>21</v>
      </c>
      <c r="B100" s="344" t="s">
        <v>138</v>
      </c>
      <c r="C100" s="345">
        <v>7</v>
      </c>
      <c r="D100" s="346">
        <v>58.4</v>
      </c>
      <c r="E100" s="347">
        <v>58.66</v>
      </c>
      <c r="F100" s="348">
        <v>40</v>
      </c>
      <c r="G100" s="345">
        <v>7</v>
      </c>
      <c r="H100" s="346">
        <v>70.900000000000006</v>
      </c>
      <c r="I100" s="347">
        <v>62.96</v>
      </c>
      <c r="J100" s="348">
        <v>13</v>
      </c>
      <c r="K100" s="345">
        <v>6</v>
      </c>
      <c r="L100" s="346">
        <v>52.833333333333336</v>
      </c>
      <c r="M100" s="347">
        <v>54.84</v>
      </c>
      <c r="N100" s="348">
        <v>38</v>
      </c>
      <c r="O100" s="345">
        <v>5</v>
      </c>
      <c r="P100" s="346">
        <v>59.2</v>
      </c>
      <c r="Q100" s="347">
        <v>56.26</v>
      </c>
      <c r="R100" s="348">
        <v>21</v>
      </c>
      <c r="S100" s="345">
        <v>12</v>
      </c>
      <c r="T100" s="346">
        <v>56.3</v>
      </c>
      <c r="U100" s="347">
        <v>54.53</v>
      </c>
      <c r="V100" s="348">
        <v>26</v>
      </c>
      <c r="W100" s="326">
        <f t="shared" si="5"/>
        <v>138</v>
      </c>
      <c r="X100" s="9"/>
    </row>
    <row r="101" spans="1:24" s="172" customFormat="1" ht="15" customHeight="1" x14ac:dyDescent="0.25">
      <c r="A101" s="17">
        <v>22</v>
      </c>
      <c r="B101" s="344" t="s">
        <v>101</v>
      </c>
      <c r="C101" s="345">
        <v>19</v>
      </c>
      <c r="D101" s="346">
        <v>63</v>
      </c>
      <c r="E101" s="347">
        <v>58.66</v>
      </c>
      <c r="F101" s="348">
        <v>27</v>
      </c>
      <c r="G101" s="345">
        <v>21</v>
      </c>
      <c r="H101" s="346">
        <v>73</v>
      </c>
      <c r="I101" s="347">
        <v>62.96</v>
      </c>
      <c r="J101" s="348">
        <v>8</v>
      </c>
      <c r="K101" s="345">
        <v>23</v>
      </c>
      <c r="L101" s="346">
        <v>57.043478260869563</v>
      </c>
      <c r="M101" s="347">
        <v>54.84</v>
      </c>
      <c r="N101" s="348">
        <v>24</v>
      </c>
      <c r="O101" s="345">
        <v>19</v>
      </c>
      <c r="P101" s="346">
        <v>76</v>
      </c>
      <c r="Q101" s="347">
        <v>56.26</v>
      </c>
      <c r="R101" s="348">
        <v>2</v>
      </c>
      <c r="S101" s="345">
        <v>18</v>
      </c>
      <c r="T101" s="346">
        <v>58.3</v>
      </c>
      <c r="U101" s="347">
        <v>54.53</v>
      </c>
      <c r="V101" s="348">
        <v>23</v>
      </c>
      <c r="W101" s="320">
        <f t="shared" si="5"/>
        <v>84</v>
      </c>
      <c r="X101" s="9"/>
    </row>
    <row r="102" spans="1:24" s="172" customFormat="1" ht="15" customHeight="1" x14ac:dyDescent="0.25">
      <c r="A102" s="17">
        <v>23</v>
      </c>
      <c r="B102" s="344" t="s">
        <v>180</v>
      </c>
      <c r="C102" s="345">
        <v>11</v>
      </c>
      <c r="D102" s="346">
        <v>67.3</v>
      </c>
      <c r="E102" s="347">
        <v>58.66</v>
      </c>
      <c r="F102" s="348">
        <v>14</v>
      </c>
      <c r="G102" s="345">
        <v>5</v>
      </c>
      <c r="H102" s="346">
        <v>57</v>
      </c>
      <c r="I102" s="347">
        <v>62.96</v>
      </c>
      <c r="J102" s="348">
        <v>57</v>
      </c>
      <c r="K102" s="345">
        <v>7</v>
      </c>
      <c r="L102" s="346">
        <v>47</v>
      </c>
      <c r="M102" s="347">
        <v>54.84</v>
      </c>
      <c r="N102" s="348">
        <v>64</v>
      </c>
      <c r="O102" s="345">
        <v>4</v>
      </c>
      <c r="P102" s="346">
        <v>47.2</v>
      </c>
      <c r="Q102" s="347">
        <v>56.26</v>
      </c>
      <c r="R102" s="348">
        <v>74</v>
      </c>
      <c r="S102" s="345">
        <v>6</v>
      </c>
      <c r="T102" s="346">
        <v>59</v>
      </c>
      <c r="U102" s="347">
        <v>54.53</v>
      </c>
      <c r="V102" s="348">
        <v>17</v>
      </c>
      <c r="W102" s="177">
        <f t="shared" si="5"/>
        <v>226</v>
      </c>
      <c r="X102" s="9"/>
    </row>
    <row r="103" spans="1:24" s="172" customFormat="1" ht="15" customHeight="1" x14ac:dyDescent="0.25">
      <c r="A103" s="17">
        <v>24</v>
      </c>
      <c r="B103" s="349" t="s">
        <v>100</v>
      </c>
      <c r="C103" s="350">
        <v>14</v>
      </c>
      <c r="D103" s="351">
        <v>59</v>
      </c>
      <c r="E103" s="352">
        <v>58.66</v>
      </c>
      <c r="F103" s="353">
        <v>37</v>
      </c>
      <c r="G103" s="350">
        <v>20</v>
      </c>
      <c r="H103" s="351">
        <v>63</v>
      </c>
      <c r="I103" s="352">
        <v>62.96</v>
      </c>
      <c r="J103" s="353">
        <v>38</v>
      </c>
      <c r="K103" s="350">
        <v>7</v>
      </c>
      <c r="L103" s="351">
        <v>48.428571428571431</v>
      </c>
      <c r="M103" s="352">
        <v>54.84</v>
      </c>
      <c r="N103" s="353">
        <v>56</v>
      </c>
      <c r="O103" s="350">
        <v>14</v>
      </c>
      <c r="P103" s="351">
        <v>61</v>
      </c>
      <c r="Q103" s="352">
        <v>56.26</v>
      </c>
      <c r="R103" s="353">
        <v>15</v>
      </c>
      <c r="S103" s="350">
        <v>26</v>
      </c>
      <c r="T103" s="351">
        <v>63</v>
      </c>
      <c r="U103" s="352">
        <v>54.53</v>
      </c>
      <c r="V103" s="353">
        <v>12</v>
      </c>
      <c r="W103" s="177">
        <f t="shared" si="5"/>
        <v>158</v>
      </c>
      <c r="X103" s="9"/>
    </row>
    <row r="104" spans="1:24" s="172" customFormat="1" ht="15" customHeight="1" x14ac:dyDescent="0.25">
      <c r="A104" s="17">
        <v>25</v>
      </c>
      <c r="B104" s="344" t="s">
        <v>99</v>
      </c>
      <c r="C104" s="345">
        <v>14</v>
      </c>
      <c r="D104" s="346">
        <v>58.5</v>
      </c>
      <c r="E104" s="347">
        <v>58.66</v>
      </c>
      <c r="F104" s="348">
        <v>39</v>
      </c>
      <c r="G104" s="345">
        <v>14</v>
      </c>
      <c r="H104" s="346">
        <v>62.7</v>
      </c>
      <c r="I104" s="347">
        <v>62.96</v>
      </c>
      <c r="J104" s="348">
        <v>40</v>
      </c>
      <c r="K104" s="345">
        <v>13</v>
      </c>
      <c r="L104" s="346">
        <v>42.692307692307693</v>
      </c>
      <c r="M104" s="347">
        <v>54.84</v>
      </c>
      <c r="N104" s="348">
        <v>83</v>
      </c>
      <c r="O104" s="345">
        <v>19</v>
      </c>
      <c r="P104" s="346">
        <v>58</v>
      </c>
      <c r="Q104" s="347">
        <v>56.26</v>
      </c>
      <c r="R104" s="348">
        <v>27</v>
      </c>
      <c r="S104" s="345">
        <v>27</v>
      </c>
      <c r="T104" s="346">
        <v>48</v>
      </c>
      <c r="U104" s="347">
        <v>54.53</v>
      </c>
      <c r="V104" s="348">
        <v>64</v>
      </c>
      <c r="W104" s="177">
        <f t="shared" si="5"/>
        <v>253</v>
      </c>
      <c r="X104" s="9"/>
    </row>
    <row r="105" spans="1:24" s="172" customFormat="1" ht="15" customHeight="1" x14ac:dyDescent="0.25">
      <c r="A105" s="17">
        <v>26</v>
      </c>
      <c r="B105" s="349" t="s">
        <v>9</v>
      </c>
      <c r="C105" s="350">
        <v>20</v>
      </c>
      <c r="D105" s="351">
        <v>57.9</v>
      </c>
      <c r="E105" s="352">
        <v>58.66</v>
      </c>
      <c r="F105" s="353">
        <v>46</v>
      </c>
      <c r="G105" s="350">
        <v>27</v>
      </c>
      <c r="H105" s="351">
        <v>62.5</v>
      </c>
      <c r="I105" s="352">
        <v>62.96</v>
      </c>
      <c r="J105" s="353">
        <v>41</v>
      </c>
      <c r="K105" s="350">
        <v>20</v>
      </c>
      <c r="L105" s="351">
        <v>53</v>
      </c>
      <c r="M105" s="352">
        <v>54.84</v>
      </c>
      <c r="N105" s="353">
        <v>37</v>
      </c>
      <c r="O105" s="350">
        <v>22</v>
      </c>
      <c r="P105" s="351">
        <v>61</v>
      </c>
      <c r="Q105" s="352">
        <v>56.26</v>
      </c>
      <c r="R105" s="353">
        <v>16</v>
      </c>
      <c r="S105" s="350">
        <v>24</v>
      </c>
      <c r="T105" s="351">
        <v>52</v>
      </c>
      <c r="U105" s="352">
        <v>54.53</v>
      </c>
      <c r="V105" s="353">
        <v>46</v>
      </c>
      <c r="W105" s="320">
        <f t="shared" si="5"/>
        <v>186</v>
      </c>
      <c r="X105" s="9"/>
    </row>
    <row r="106" spans="1:24" s="191" customFormat="1" ht="15" customHeight="1" x14ac:dyDescent="0.25">
      <c r="A106" s="17">
        <v>27</v>
      </c>
      <c r="B106" s="349" t="s">
        <v>62</v>
      </c>
      <c r="C106" s="350">
        <v>13</v>
      </c>
      <c r="D106" s="351">
        <v>69.8</v>
      </c>
      <c r="E106" s="352">
        <v>58.66</v>
      </c>
      <c r="F106" s="353">
        <v>5</v>
      </c>
      <c r="G106" s="350">
        <v>22</v>
      </c>
      <c r="H106" s="351">
        <v>76.2</v>
      </c>
      <c r="I106" s="352">
        <v>62.96</v>
      </c>
      <c r="J106" s="353">
        <v>3</v>
      </c>
      <c r="K106" s="350">
        <v>14</v>
      </c>
      <c r="L106" s="351">
        <v>58.642857142857146</v>
      </c>
      <c r="M106" s="352">
        <v>54.84</v>
      </c>
      <c r="N106" s="353">
        <v>19</v>
      </c>
      <c r="O106" s="350">
        <v>26</v>
      </c>
      <c r="P106" s="351">
        <v>65.2</v>
      </c>
      <c r="Q106" s="352">
        <v>56.26</v>
      </c>
      <c r="R106" s="353">
        <v>11</v>
      </c>
      <c r="S106" s="350">
        <v>14</v>
      </c>
      <c r="T106" s="351">
        <v>67</v>
      </c>
      <c r="U106" s="352">
        <v>54.53</v>
      </c>
      <c r="V106" s="353">
        <v>3</v>
      </c>
      <c r="W106" s="320">
        <f t="shared" si="5"/>
        <v>41</v>
      </c>
      <c r="X106" s="9"/>
    </row>
    <row r="107" spans="1:24" s="191" customFormat="1" ht="15" customHeight="1" x14ac:dyDescent="0.25">
      <c r="A107" s="17">
        <v>28</v>
      </c>
      <c r="B107" s="349" t="s">
        <v>109</v>
      </c>
      <c r="C107" s="350">
        <v>15</v>
      </c>
      <c r="D107" s="351">
        <v>64.2</v>
      </c>
      <c r="E107" s="352">
        <v>58.66</v>
      </c>
      <c r="F107" s="353">
        <v>23</v>
      </c>
      <c r="G107" s="350">
        <v>4</v>
      </c>
      <c r="H107" s="351">
        <v>57</v>
      </c>
      <c r="I107" s="352">
        <v>62.96</v>
      </c>
      <c r="J107" s="353">
        <v>58</v>
      </c>
      <c r="K107" s="350">
        <v>7</v>
      </c>
      <c r="L107" s="351">
        <v>50.285714285714285</v>
      </c>
      <c r="M107" s="352">
        <v>54.84</v>
      </c>
      <c r="N107" s="353">
        <v>50</v>
      </c>
      <c r="O107" s="350">
        <v>3</v>
      </c>
      <c r="P107" s="351">
        <v>69</v>
      </c>
      <c r="Q107" s="352">
        <v>56.26</v>
      </c>
      <c r="R107" s="353">
        <v>8</v>
      </c>
      <c r="S107" s="350">
        <v>4</v>
      </c>
      <c r="T107" s="351">
        <v>46.7</v>
      </c>
      <c r="U107" s="352">
        <v>54.53</v>
      </c>
      <c r="V107" s="353">
        <v>68</v>
      </c>
      <c r="W107" s="320">
        <f t="shared" si="5"/>
        <v>207</v>
      </c>
      <c r="X107" s="9"/>
    </row>
    <row r="108" spans="1:24" s="172" customFormat="1" ht="15" customHeight="1" x14ac:dyDescent="0.25">
      <c r="A108" s="17">
        <v>29</v>
      </c>
      <c r="B108" s="344" t="s">
        <v>158</v>
      </c>
      <c r="C108" s="345">
        <v>12</v>
      </c>
      <c r="D108" s="346">
        <v>55</v>
      </c>
      <c r="E108" s="347">
        <v>58.66</v>
      </c>
      <c r="F108" s="348">
        <v>56</v>
      </c>
      <c r="G108" s="345">
        <v>11</v>
      </c>
      <c r="H108" s="346">
        <v>53</v>
      </c>
      <c r="I108" s="347">
        <v>62.96</v>
      </c>
      <c r="J108" s="348">
        <v>74</v>
      </c>
      <c r="K108" s="345">
        <v>5</v>
      </c>
      <c r="L108" s="346">
        <v>46.4</v>
      </c>
      <c r="M108" s="347">
        <v>54.84</v>
      </c>
      <c r="N108" s="348">
        <v>66</v>
      </c>
      <c r="O108" s="345">
        <v>5</v>
      </c>
      <c r="P108" s="346">
        <v>52.8</v>
      </c>
      <c r="Q108" s="347">
        <v>56.26</v>
      </c>
      <c r="R108" s="348">
        <v>51</v>
      </c>
      <c r="S108" s="345">
        <v>5</v>
      </c>
      <c r="T108" s="346">
        <v>38.4</v>
      </c>
      <c r="U108" s="347">
        <v>54.53</v>
      </c>
      <c r="V108" s="348">
        <v>89</v>
      </c>
      <c r="W108" s="177">
        <f t="shared" si="5"/>
        <v>336</v>
      </c>
      <c r="X108" s="9"/>
    </row>
    <row r="109" spans="1:24" s="172" customFormat="1" ht="15" customHeight="1" thickBot="1" x14ac:dyDescent="0.3">
      <c r="A109" s="17">
        <v>30</v>
      </c>
      <c r="B109" s="344" t="s">
        <v>157</v>
      </c>
      <c r="C109" s="345">
        <v>8</v>
      </c>
      <c r="D109" s="346">
        <v>49.12</v>
      </c>
      <c r="E109" s="347">
        <v>58.66</v>
      </c>
      <c r="F109" s="348">
        <v>81</v>
      </c>
      <c r="G109" s="345">
        <v>1</v>
      </c>
      <c r="H109" s="346">
        <v>76</v>
      </c>
      <c r="I109" s="347">
        <v>62.96</v>
      </c>
      <c r="J109" s="348">
        <v>4</v>
      </c>
      <c r="K109" s="345">
        <v>5</v>
      </c>
      <c r="L109" s="346">
        <v>46</v>
      </c>
      <c r="M109" s="347">
        <v>54.84</v>
      </c>
      <c r="N109" s="348">
        <v>71</v>
      </c>
      <c r="O109" s="345">
        <v>5</v>
      </c>
      <c r="P109" s="346">
        <v>50</v>
      </c>
      <c r="Q109" s="347">
        <v>56.26</v>
      </c>
      <c r="R109" s="348">
        <v>65</v>
      </c>
      <c r="S109" s="345"/>
      <c r="T109" s="346"/>
      <c r="U109" s="347">
        <v>54.53</v>
      </c>
      <c r="V109" s="348">
        <v>96</v>
      </c>
      <c r="W109" s="177">
        <f t="shared" si="5"/>
        <v>317</v>
      </c>
      <c r="X109" s="9"/>
    </row>
    <row r="110" spans="1:24" ht="15" customHeight="1" thickBot="1" x14ac:dyDescent="0.3">
      <c r="A110" s="166"/>
      <c r="B110" s="167" t="s">
        <v>97</v>
      </c>
      <c r="C110" s="168">
        <f>SUM(C111:C118)</f>
        <v>55</v>
      </c>
      <c r="D110" s="169">
        <f>AVERAGE(D111:D118)</f>
        <v>55.95000000000001</v>
      </c>
      <c r="E110" s="278">
        <v>58.66</v>
      </c>
      <c r="F110" s="170"/>
      <c r="G110" s="168">
        <f>SUM(G111:G118)</f>
        <v>41</v>
      </c>
      <c r="H110" s="169">
        <f>AVERAGE(H111:H118)</f>
        <v>65.004421768707488</v>
      </c>
      <c r="I110" s="278">
        <v>62.96</v>
      </c>
      <c r="J110" s="170"/>
      <c r="K110" s="168">
        <f>SUM(K111:K118)</f>
        <v>53</v>
      </c>
      <c r="L110" s="169">
        <f>AVERAGE(L111:L118)</f>
        <v>50.894444444444446</v>
      </c>
      <c r="M110" s="278">
        <v>54.84</v>
      </c>
      <c r="N110" s="170"/>
      <c r="O110" s="168">
        <f>SUM(O111:O118)</f>
        <v>48</v>
      </c>
      <c r="P110" s="169">
        <f>AVERAGE(P111:P118)</f>
        <v>59.361855158730158</v>
      </c>
      <c r="Q110" s="278">
        <v>56.26</v>
      </c>
      <c r="R110" s="170"/>
      <c r="S110" s="168">
        <f>SUM(S111:S118)</f>
        <v>75</v>
      </c>
      <c r="T110" s="169">
        <f>AVERAGE(T111:T118)</f>
        <v>51.452768759018767</v>
      </c>
      <c r="U110" s="278">
        <v>54.53</v>
      </c>
      <c r="V110" s="170"/>
      <c r="W110" s="148"/>
      <c r="X110" s="9"/>
    </row>
    <row r="111" spans="1:24" s="172" customFormat="1" ht="15" customHeight="1" x14ac:dyDescent="0.25">
      <c r="A111" s="181">
        <v>1</v>
      </c>
      <c r="B111" s="354" t="s">
        <v>53</v>
      </c>
      <c r="C111" s="355">
        <v>2</v>
      </c>
      <c r="D111" s="182">
        <v>54.5</v>
      </c>
      <c r="E111" s="356">
        <v>58.66</v>
      </c>
      <c r="F111" s="357">
        <v>57</v>
      </c>
      <c r="G111" s="355">
        <v>7</v>
      </c>
      <c r="H111" s="182">
        <v>81.714285714285708</v>
      </c>
      <c r="I111" s="356">
        <v>62.96</v>
      </c>
      <c r="J111" s="357">
        <v>1</v>
      </c>
      <c r="K111" s="355">
        <v>6</v>
      </c>
      <c r="L111" s="182">
        <v>60.2</v>
      </c>
      <c r="M111" s="356">
        <v>54.84</v>
      </c>
      <c r="N111" s="357">
        <v>13</v>
      </c>
      <c r="O111" s="355">
        <v>4</v>
      </c>
      <c r="P111" s="182">
        <v>80.5</v>
      </c>
      <c r="Q111" s="356">
        <v>56.26</v>
      </c>
      <c r="R111" s="357">
        <v>1</v>
      </c>
      <c r="S111" s="355">
        <v>6</v>
      </c>
      <c r="T111" s="182">
        <v>63.666666666666664</v>
      </c>
      <c r="U111" s="356">
        <v>54.53</v>
      </c>
      <c r="V111" s="357">
        <v>9</v>
      </c>
      <c r="W111" s="183">
        <f t="shared" si="5"/>
        <v>81</v>
      </c>
      <c r="X111" s="9"/>
    </row>
    <row r="112" spans="1:24" s="172" customFormat="1" ht="15" customHeight="1" x14ac:dyDescent="0.25">
      <c r="A112" s="17">
        <v>2</v>
      </c>
      <c r="B112" s="130" t="s">
        <v>58</v>
      </c>
      <c r="C112" s="251">
        <v>4</v>
      </c>
      <c r="D112" s="160">
        <v>53</v>
      </c>
      <c r="E112" s="280">
        <v>58.66</v>
      </c>
      <c r="F112" s="252">
        <v>64</v>
      </c>
      <c r="G112" s="251">
        <v>4</v>
      </c>
      <c r="H112" s="160">
        <v>63</v>
      </c>
      <c r="I112" s="280">
        <v>62.96</v>
      </c>
      <c r="J112" s="252">
        <v>39</v>
      </c>
      <c r="K112" s="251">
        <v>6</v>
      </c>
      <c r="L112" s="160">
        <v>52.7</v>
      </c>
      <c r="M112" s="280">
        <v>54.84</v>
      </c>
      <c r="N112" s="252">
        <v>39</v>
      </c>
      <c r="O112" s="251">
        <v>6</v>
      </c>
      <c r="P112" s="160">
        <v>51.666666666666664</v>
      </c>
      <c r="Q112" s="280">
        <v>56.26</v>
      </c>
      <c r="R112" s="252">
        <v>55</v>
      </c>
      <c r="S112" s="251">
        <v>12</v>
      </c>
      <c r="T112" s="160">
        <v>52.083333333333336</v>
      </c>
      <c r="U112" s="280">
        <v>54.53</v>
      </c>
      <c r="V112" s="252">
        <v>43</v>
      </c>
      <c r="W112" s="177">
        <f t="shared" si="5"/>
        <v>240</v>
      </c>
      <c r="X112" s="9"/>
    </row>
    <row r="113" spans="1:24" ht="15" customHeight="1" x14ac:dyDescent="0.25">
      <c r="A113" s="184">
        <v>3</v>
      </c>
      <c r="B113" s="130" t="s">
        <v>52</v>
      </c>
      <c r="C113" s="251">
        <v>6</v>
      </c>
      <c r="D113" s="160">
        <v>52.5</v>
      </c>
      <c r="E113" s="280">
        <v>58.66</v>
      </c>
      <c r="F113" s="252">
        <v>67</v>
      </c>
      <c r="G113" s="251">
        <v>6</v>
      </c>
      <c r="H113" s="160">
        <v>72.166666666666671</v>
      </c>
      <c r="I113" s="280">
        <v>62.96</v>
      </c>
      <c r="J113" s="252">
        <v>10</v>
      </c>
      <c r="K113" s="251">
        <v>7</v>
      </c>
      <c r="L113" s="160">
        <v>53.3</v>
      </c>
      <c r="M113" s="280">
        <v>54.84</v>
      </c>
      <c r="N113" s="252">
        <v>34</v>
      </c>
      <c r="O113" s="251">
        <v>11</v>
      </c>
      <c r="P113" s="160">
        <v>72.875</v>
      </c>
      <c r="Q113" s="280">
        <v>56.26</v>
      </c>
      <c r="R113" s="252">
        <v>3</v>
      </c>
      <c r="S113" s="251">
        <v>18</v>
      </c>
      <c r="T113" s="160">
        <v>54.777777777777779</v>
      </c>
      <c r="U113" s="280">
        <v>54.53</v>
      </c>
      <c r="V113" s="252">
        <v>36</v>
      </c>
      <c r="W113" s="177">
        <f t="shared" si="5"/>
        <v>150</v>
      </c>
      <c r="X113" s="9"/>
    </row>
    <row r="114" spans="1:24" ht="15" customHeight="1" x14ac:dyDescent="0.25">
      <c r="A114" s="17">
        <v>4</v>
      </c>
      <c r="B114" s="435" t="s">
        <v>37</v>
      </c>
      <c r="C114" s="261">
        <v>3</v>
      </c>
      <c r="D114" s="247">
        <v>53.3</v>
      </c>
      <c r="E114" s="279">
        <v>58.66</v>
      </c>
      <c r="F114" s="262">
        <v>62</v>
      </c>
      <c r="G114" s="261"/>
      <c r="H114" s="247"/>
      <c r="I114" s="279">
        <v>62.96</v>
      </c>
      <c r="J114" s="262">
        <v>97</v>
      </c>
      <c r="K114" s="261">
        <v>3</v>
      </c>
      <c r="L114" s="247">
        <v>45</v>
      </c>
      <c r="M114" s="279">
        <v>54.84</v>
      </c>
      <c r="N114" s="262">
        <v>77</v>
      </c>
      <c r="O114" s="261">
        <v>3</v>
      </c>
      <c r="P114" s="247">
        <v>50.666666666666664</v>
      </c>
      <c r="Q114" s="279">
        <v>56.26</v>
      </c>
      <c r="R114" s="262">
        <v>59</v>
      </c>
      <c r="S114" s="261">
        <v>6</v>
      </c>
      <c r="T114" s="247">
        <v>49.833333333333336</v>
      </c>
      <c r="U114" s="279">
        <v>54.53</v>
      </c>
      <c r="V114" s="262">
        <v>56</v>
      </c>
      <c r="W114" s="358">
        <f t="shared" si="5"/>
        <v>351</v>
      </c>
      <c r="X114" s="9"/>
    </row>
    <row r="115" spans="1:24" ht="15" customHeight="1" x14ac:dyDescent="0.25">
      <c r="A115" s="17">
        <v>5</v>
      </c>
      <c r="B115" s="178" t="s">
        <v>98</v>
      </c>
      <c r="C115" s="263">
        <v>12</v>
      </c>
      <c r="D115" s="248">
        <v>69.400000000000006</v>
      </c>
      <c r="E115" s="282">
        <v>58.66</v>
      </c>
      <c r="F115" s="264">
        <v>7</v>
      </c>
      <c r="G115" s="263">
        <v>9</v>
      </c>
      <c r="H115" s="248">
        <v>70</v>
      </c>
      <c r="I115" s="282">
        <v>62.96</v>
      </c>
      <c r="J115" s="264">
        <v>15</v>
      </c>
      <c r="K115" s="263">
        <v>9</v>
      </c>
      <c r="L115" s="248">
        <v>59.555555555555557</v>
      </c>
      <c r="M115" s="282">
        <v>54.84</v>
      </c>
      <c r="N115" s="264">
        <v>14</v>
      </c>
      <c r="O115" s="263">
        <v>9</v>
      </c>
      <c r="P115" s="248">
        <v>59.222222222222221</v>
      </c>
      <c r="Q115" s="282">
        <v>56.26</v>
      </c>
      <c r="R115" s="264">
        <v>20</v>
      </c>
      <c r="S115" s="263">
        <v>11</v>
      </c>
      <c r="T115" s="248">
        <v>58.81818181818182</v>
      </c>
      <c r="U115" s="282">
        <v>54.53</v>
      </c>
      <c r="V115" s="264">
        <v>19</v>
      </c>
      <c r="W115" s="177">
        <f t="shared" si="5"/>
        <v>75</v>
      </c>
      <c r="X115" s="9"/>
    </row>
    <row r="116" spans="1:24" ht="15" customHeight="1" x14ac:dyDescent="0.25">
      <c r="A116" s="17">
        <v>6</v>
      </c>
      <c r="B116" s="436" t="s">
        <v>54</v>
      </c>
      <c r="C116" s="263">
        <v>3</v>
      </c>
      <c r="D116" s="248">
        <v>53</v>
      </c>
      <c r="E116" s="282">
        <v>58.66</v>
      </c>
      <c r="F116" s="264">
        <v>65</v>
      </c>
      <c r="G116" s="263">
        <v>1</v>
      </c>
      <c r="H116" s="248">
        <v>56</v>
      </c>
      <c r="I116" s="282">
        <v>62.96</v>
      </c>
      <c r="J116" s="264">
        <v>60</v>
      </c>
      <c r="K116" s="263">
        <v>3</v>
      </c>
      <c r="L116" s="248">
        <v>43</v>
      </c>
      <c r="M116" s="282">
        <v>54.84</v>
      </c>
      <c r="N116" s="264">
        <v>81</v>
      </c>
      <c r="O116" s="263">
        <v>4</v>
      </c>
      <c r="P116" s="248">
        <v>49.25</v>
      </c>
      <c r="Q116" s="282">
        <v>56.26</v>
      </c>
      <c r="R116" s="264">
        <v>69</v>
      </c>
      <c r="S116" s="263">
        <v>2</v>
      </c>
      <c r="T116" s="248">
        <v>35.5</v>
      </c>
      <c r="U116" s="282">
        <v>54.53</v>
      </c>
      <c r="V116" s="264">
        <v>95</v>
      </c>
      <c r="W116" s="326">
        <f t="shared" si="5"/>
        <v>370</v>
      </c>
      <c r="X116" s="9"/>
    </row>
    <row r="117" spans="1:24" ht="15" customHeight="1" x14ac:dyDescent="0.25">
      <c r="A117" s="17">
        <v>7</v>
      </c>
      <c r="B117" s="434" t="s">
        <v>106</v>
      </c>
      <c r="C117" s="359">
        <v>9</v>
      </c>
      <c r="D117" s="360">
        <v>57.8</v>
      </c>
      <c r="E117" s="361">
        <v>58.66</v>
      </c>
      <c r="F117" s="362">
        <v>49</v>
      </c>
      <c r="G117" s="359">
        <v>10</v>
      </c>
      <c r="H117" s="360">
        <v>56.4</v>
      </c>
      <c r="I117" s="361">
        <v>62.96</v>
      </c>
      <c r="J117" s="362">
        <v>59</v>
      </c>
      <c r="K117" s="359">
        <v>11</v>
      </c>
      <c r="L117" s="360">
        <v>48.3</v>
      </c>
      <c r="M117" s="361">
        <v>54.84</v>
      </c>
      <c r="N117" s="362">
        <v>57</v>
      </c>
      <c r="O117" s="359">
        <v>7</v>
      </c>
      <c r="P117" s="360">
        <v>55.714285714285715</v>
      </c>
      <c r="Q117" s="361">
        <v>56.26</v>
      </c>
      <c r="R117" s="362">
        <v>37</v>
      </c>
      <c r="S117" s="359">
        <v>14</v>
      </c>
      <c r="T117" s="360">
        <v>60.142857142857146</v>
      </c>
      <c r="U117" s="361">
        <v>54.53</v>
      </c>
      <c r="V117" s="362">
        <v>15</v>
      </c>
      <c r="W117" s="326">
        <f t="shared" si="5"/>
        <v>217</v>
      </c>
      <c r="X117" s="9"/>
    </row>
    <row r="118" spans="1:24" ht="15" customHeight="1" thickBot="1" x14ac:dyDescent="0.3">
      <c r="A118" s="18">
        <v>8</v>
      </c>
      <c r="B118" s="327" t="s">
        <v>144</v>
      </c>
      <c r="C118" s="363">
        <v>16</v>
      </c>
      <c r="D118" s="185">
        <v>54.1</v>
      </c>
      <c r="E118" s="364">
        <v>58.66</v>
      </c>
      <c r="F118" s="365">
        <v>58</v>
      </c>
      <c r="G118" s="363">
        <v>4</v>
      </c>
      <c r="H118" s="185">
        <v>55.75</v>
      </c>
      <c r="I118" s="364">
        <v>62.96</v>
      </c>
      <c r="J118" s="365">
        <v>62</v>
      </c>
      <c r="K118" s="363">
        <v>8</v>
      </c>
      <c r="L118" s="185">
        <v>45.1</v>
      </c>
      <c r="M118" s="364">
        <v>54.84</v>
      </c>
      <c r="N118" s="365">
        <v>73</v>
      </c>
      <c r="O118" s="363">
        <v>4</v>
      </c>
      <c r="P118" s="185">
        <v>55</v>
      </c>
      <c r="Q118" s="364">
        <v>56.26</v>
      </c>
      <c r="R118" s="365">
        <v>38</v>
      </c>
      <c r="S118" s="363">
        <v>6</v>
      </c>
      <c r="T118" s="185">
        <v>36.799999999999997</v>
      </c>
      <c r="U118" s="364">
        <v>54.53</v>
      </c>
      <c r="V118" s="365">
        <v>91</v>
      </c>
      <c r="W118" s="179">
        <f t="shared" si="5"/>
        <v>322</v>
      </c>
      <c r="X118" s="9"/>
    </row>
    <row r="119" spans="1:24" ht="15" customHeight="1" x14ac:dyDescent="0.25">
      <c r="A119" s="140" t="s">
        <v>104</v>
      </c>
      <c r="B119" s="23"/>
      <c r="C119" s="23"/>
      <c r="D119" s="171">
        <f>AVERAGE(D6:D13,D15:D26,D28:D43,D45:D63,D65:D78,D80:D109,D111:D118)</f>
        <v>57.221752577319592</v>
      </c>
      <c r="E119" s="23"/>
      <c r="F119" s="23"/>
      <c r="G119" s="23"/>
      <c r="H119" s="171">
        <f>AVERAGE(H6:H13,H15:H26,H28:H43,H45:H63,H65:H78,H80:H109,H111:H118)</f>
        <v>59.365451388888879</v>
      </c>
      <c r="I119" s="23"/>
      <c r="J119" s="23"/>
      <c r="K119" s="23"/>
      <c r="L119" s="171">
        <f>AVERAGE(L6:L13,L15:L26,L28:L43,L45:L63,L65:L78,L80:L109,L111:L118)</f>
        <v>51.454091342908846</v>
      </c>
      <c r="M119" s="171"/>
      <c r="N119" s="23"/>
      <c r="O119" s="23"/>
      <c r="P119" s="171">
        <f>AVERAGE(P6:P13,P15:P26,P28:P43,P45:P63,P65:P78,P80:P109,P111:P118)</f>
        <v>53.622582791982033</v>
      </c>
      <c r="Q119" s="171"/>
      <c r="R119" s="23"/>
      <c r="S119" s="23"/>
      <c r="T119" s="171">
        <f>AVERAGE(T6:T13,T15:T26,T28:T43,T45:T63,T65:T78,T80:T109,T111:T118)</f>
        <v>51.55303449397632</v>
      </c>
      <c r="U119" s="171"/>
      <c r="V119" s="23"/>
      <c r="W119" s="22"/>
    </row>
    <row r="120" spans="1:24" x14ac:dyDescent="0.25">
      <c r="A120" s="491" t="s">
        <v>105</v>
      </c>
      <c r="D120" s="141">
        <v>58.66</v>
      </c>
      <c r="H120" s="141">
        <v>62.96</v>
      </c>
      <c r="L120" s="141">
        <v>54.84</v>
      </c>
      <c r="P120" s="141">
        <v>56.26</v>
      </c>
      <c r="T120" s="141">
        <v>54.53</v>
      </c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T4:T120">
    <cfRule type="containsBlanks" dxfId="29" priority="717">
      <formula>LEN(TRIM(T4))=0</formula>
    </cfRule>
    <cfRule type="cellIs" dxfId="28" priority="718" operator="equal">
      <formula>$T$119</formula>
    </cfRule>
    <cfRule type="cellIs" dxfId="27" priority="719" operator="lessThan">
      <formula>50</formula>
    </cfRule>
    <cfRule type="cellIs" dxfId="26" priority="720" operator="between">
      <formula>$T$119</formula>
      <formula>50</formula>
    </cfRule>
    <cfRule type="cellIs" dxfId="25" priority="721" operator="between">
      <formula>74.99</formula>
      <formula>$T$119</formula>
    </cfRule>
    <cfRule type="cellIs" dxfId="24" priority="722" operator="greaterThanOrEqual">
      <formula>75</formula>
    </cfRule>
  </conditionalFormatting>
  <conditionalFormatting sqref="L4:L120">
    <cfRule type="containsBlanks" dxfId="23" priority="729">
      <formula>LEN(TRIM(L4))=0</formula>
    </cfRule>
    <cfRule type="cellIs" dxfId="22" priority="730" operator="equal">
      <formula>$L$119</formula>
    </cfRule>
    <cfRule type="cellIs" dxfId="21" priority="731" operator="lessThan">
      <formula>50</formula>
    </cfRule>
    <cfRule type="cellIs" dxfId="20" priority="732" operator="between">
      <formula>$L$119</formula>
      <formula>50</formula>
    </cfRule>
    <cfRule type="cellIs" dxfId="19" priority="733" operator="between">
      <formula>74.99</formula>
      <formula>$L$119</formula>
    </cfRule>
    <cfRule type="cellIs" dxfId="18" priority="734" operator="greaterThanOrEqual">
      <formula>75</formula>
    </cfRule>
  </conditionalFormatting>
  <conditionalFormatting sqref="P4:P120">
    <cfRule type="containsBlanks" dxfId="17" priority="741">
      <formula>LEN(TRIM(P4))=0</formula>
    </cfRule>
    <cfRule type="cellIs" dxfId="16" priority="742" operator="equal">
      <formula>$P$119</formula>
    </cfRule>
    <cfRule type="cellIs" dxfId="15" priority="743" operator="lessThan">
      <formula>50</formula>
    </cfRule>
    <cfRule type="cellIs" dxfId="14" priority="744" operator="between">
      <formula>$P$119</formula>
      <formula>50</formula>
    </cfRule>
    <cfRule type="cellIs" dxfId="13" priority="745" operator="between">
      <formula>74.99</formula>
      <formula>$P$119</formula>
    </cfRule>
    <cfRule type="cellIs" dxfId="12" priority="746" operator="greaterThanOrEqual">
      <formula>75</formula>
    </cfRule>
  </conditionalFormatting>
  <conditionalFormatting sqref="H4:H120">
    <cfRule type="containsBlanks" dxfId="11" priority="7">
      <formula>LEN(TRIM(H4))=0</formula>
    </cfRule>
    <cfRule type="cellIs" dxfId="10" priority="8" operator="equal">
      <formula>$H$119</formula>
    </cfRule>
    <cfRule type="cellIs" dxfId="9" priority="9" operator="lessThan">
      <formula>50</formula>
    </cfRule>
    <cfRule type="cellIs" dxfId="8" priority="10" operator="between">
      <formula>$H$119</formula>
      <formula>50</formula>
    </cfRule>
    <cfRule type="cellIs" dxfId="7" priority="11" operator="between">
      <formula>74.99</formula>
      <formula>$H$119</formula>
    </cfRule>
    <cfRule type="cellIs" dxfId="6" priority="12" operator="greaterThanOrEqual">
      <formula>75</formula>
    </cfRule>
  </conditionalFormatting>
  <conditionalFormatting sqref="D4:D120">
    <cfRule type="cellIs" dxfId="5" priority="6" operator="greaterThanOrEqual">
      <formula>75</formula>
    </cfRule>
    <cfRule type="cellIs" dxfId="3" priority="5" operator="between">
      <formula>74.99</formula>
      <formula>$D$119</formula>
    </cfRule>
    <cfRule type="cellIs" dxfId="2" priority="4" operator="between">
      <formula>$D$119</formula>
      <formula>50</formula>
    </cfRule>
    <cfRule type="cellIs" dxfId="4" priority="3" operator="lessThan">
      <formula>50</formula>
    </cfRule>
    <cfRule type="cellIs" dxfId="0" priority="2" operator="equal">
      <formula>$D$119</formula>
    </cfRule>
    <cfRule type="containsBlanks" dxfId="1" priority="1">
      <formula>LEN(TRIM(D4))=0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"/>
  <sheetViews>
    <sheetView zoomScale="90" zoomScaleNormal="90" workbookViewId="0">
      <selection activeCell="M62" sqref="M62:U62"/>
    </sheetView>
  </sheetViews>
  <sheetFormatPr defaultRowHeight="15" x14ac:dyDescent="0.25"/>
  <cols>
    <col min="1" max="1" width="5.85546875" style="172" customWidth="1"/>
    <col min="2" max="2" width="32.85546875" style="172" customWidth="1"/>
    <col min="3" max="22" width="7.7109375" style="191" customWidth="1"/>
    <col min="23" max="23" width="8.7109375" style="172" customWidth="1"/>
    <col min="24" max="16384" width="9.140625" style="172"/>
  </cols>
  <sheetData>
    <row r="1" spans="1:26" ht="409.5" customHeight="1" thickBot="1" x14ac:dyDescent="0.3"/>
    <row r="2" spans="1:26" x14ac:dyDescent="0.25">
      <c r="A2" s="725" t="s">
        <v>36</v>
      </c>
      <c r="B2" s="727" t="s">
        <v>63</v>
      </c>
      <c r="C2" s="729">
        <v>2025</v>
      </c>
      <c r="D2" s="730"/>
      <c r="E2" s="730"/>
      <c r="F2" s="731"/>
      <c r="G2" s="729">
        <v>2024</v>
      </c>
      <c r="H2" s="730"/>
      <c r="I2" s="730"/>
      <c r="J2" s="731"/>
      <c r="K2" s="729">
        <v>2023</v>
      </c>
      <c r="L2" s="730"/>
      <c r="M2" s="730"/>
      <c r="N2" s="731"/>
      <c r="O2" s="729">
        <v>2022</v>
      </c>
      <c r="P2" s="730"/>
      <c r="Q2" s="730"/>
      <c r="R2" s="731"/>
      <c r="S2" s="729">
        <v>2021</v>
      </c>
      <c r="T2" s="730"/>
      <c r="U2" s="730"/>
      <c r="V2" s="731"/>
      <c r="W2" s="723" t="s">
        <v>67</v>
      </c>
    </row>
    <row r="3" spans="1:26" ht="48" customHeight="1" thickBot="1" x14ac:dyDescent="0.3">
      <c r="A3" s="726"/>
      <c r="B3" s="728"/>
      <c r="C3" s="212" t="s">
        <v>68</v>
      </c>
      <c r="D3" s="135" t="s">
        <v>69</v>
      </c>
      <c r="E3" s="213" t="s">
        <v>70</v>
      </c>
      <c r="F3" s="7" t="s">
        <v>71</v>
      </c>
      <c r="G3" s="212" t="s">
        <v>68</v>
      </c>
      <c r="H3" s="135" t="s">
        <v>69</v>
      </c>
      <c r="I3" s="213" t="s">
        <v>70</v>
      </c>
      <c r="J3" s="7" t="s">
        <v>71</v>
      </c>
      <c r="K3" s="212" t="s">
        <v>68</v>
      </c>
      <c r="L3" s="135" t="s">
        <v>69</v>
      </c>
      <c r="M3" s="213" t="s">
        <v>70</v>
      </c>
      <c r="N3" s="7" t="s">
        <v>71</v>
      </c>
      <c r="O3" s="212" t="s">
        <v>68</v>
      </c>
      <c r="P3" s="135" t="s">
        <v>69</v>
      </c>
      <c r="Q3" s="213" t="s">
        <v>70</v>
      </c>
      <c r="R3" s="7" t="s">
        <v>71</v>
      </c>
      <c r="S3" s="212" t="s">
        <v>68</v>
      </c>
      <c r="T3" s="135" t="s">
        <v>69</v>
      </c>
      <c r="U3" s="213" t="s">
        <v>70</v>
      </c>
      <c r="V3" s="7" t="s">
        <v>71</v>
      </c>
      <c r="W3" s="724"/>
    </row>
    <row r="4" spans="1:26" ht="15" customHeight="1" thickBot="1" x14ac:dyDescent="0.3">
      <c r="A4" s="83"/>
      <c r="B4" s="216" t="s">
        <v>87</v>
      </c>
      <c r="C4" s="217">
        <f>C5+C14+C27+C44+C64+C79+C110</f>
        <v>737</v>
      </c>
      <c r="D4" s="218">
        <f>AVERAGE(D6:D13,D15:D26,D28:D43,D45:D63,D65:D78,D80:D109,D111:D118)</f>
        <v>57.221752577319599</v>
      </c>
      <c r="E4" s="267">
        <v>58.66</v>
      </c>
      <c r="F4" s="219"/>
      <c r="G4" s="217">
        <f>G5+G14+G27+G44+G64+G79+G110</f>
        <v>692</v>
      </c>
      <c r="H4" s="218">
        <f>AVERAGE(H6:H13,H15:H26,H28:H43,H45:H63,H65:H78,H80:H109,H111:H118)</f>
        <v>59.365451388888879</v>
      </c>
      <c r="I4" s="267">
        <v>62.96</v>
      </c>
      <c r="J4" s="219"/>
      <c r="K4" s="217">
        <f>K5+K14+K27+K44+K64+K79+K110</f>
        <v>660</v>
      </c>
      <c r="L4" s="218">
        <f>AVERAGE(L6:L13,L15:L26,L28:L43,L45:L63,L65:L78,L80:L109,L111:L118)</f>
        <v>51.454091342908846</v>
      </c>
      <c r="M4" s="267">
        <v>54.84</v>
      </c>
      <c r="N4" s="219"/>
      <c r="O4" s="217">
        <f>O5+O14+O27+O44+O64+O79+O110</f>
        <v>768</v>
      </c>
      <c r="P4" s="218">
        <f>AVERAGE(P6:P13,P15:P26,P28:P43,P45:P63,P65:P78,P80:P109,P111:P118)</f>
        <v>53.62258279198204</v>
      </c>
      <c r="Q4" s="267">
        <v>56.26</v>
      </c>
      <c r="R4" s="219"/>
      <c r="S4" s="217">
        <f>S5+S14+S27+S44+S64+S79+S110</f>
        <v>945</v>
      </c>
      <c r="T4" s="218">
        <f>AVERAGE(T6:T13,T15:T26,T28:T43,T45:T63,T65:T78,T80:T109,T111:T118)</f>
        <v>51.55303449397632</v>
      </c>
      <c r="U4" s="267">
        <v>54.53</v>
      </c>
      <c r="V4" s="219"/>
      <c r="W4" s="220"/>
      <c r="Y4" s="113"/>
      <c r="Z4" s="10" t="s">
        <v>72</v>
      </c>
    </row>
    <row r="5" spans="1:26" ht="15" customHeight="1" thickBot="1" x14ac:dyDescent="0.3">
      <c r="A5" s="83"/>
      <c r="B5" s="149" t="s">
        <v>89</v>
      </c>
      <c r="C5" s="150">
        <f>SUM(C6:C13)</f>
        <v>73</v>
      </c>
      <c r="D5" s="157">
        <f>AVERAGE(D6:D13)</f>
        <v>58.737499999999997</v>
      </c>
      <c r="E5" s="268">
        <v>58.66</v>
      </c>
      <c r="F5" s="151"/>
      <c r="G5" s="150">
        <f>SUM(G6:G13)</f>
        <v>70</v>
      </c>
      <c r="H5" s="157">
        <f>AVERAGE(H6:H13)</f>
        <v>59.925297619047612</v>
      </c>
      <c r="I5" s="268">
        <v>62.96</v>
      </c>
      <c r="J5" s="151"/>
      <c r="K5" s="150">
        <f>SUM(K6:K13)</f>
        <v>64</v>
      </c>
      <c r="L5" s="157">
        <f>AVERAGE(L6:L13)</f>
        <v>52.98</v>
      </c>
      <c r="M5" s="268">
        <v>54.84</v>
      </c>
      <c r="N5" s="151"/>
      <c r="O5" s="150">
        <f>SUM(O6:O13)</f>
        <v>82</v>
      </c>
      <c r="P5" s="157">
        <f>AVERAGE(P6:P13)</f>
        <v>54.678492647058825</v>
      </c>
      <c r="Q5" s="268">
        <v>56.26</v>
      </c>
      <c r="R5" s="151"/>
      <c r="S5" s="150">
        <f>SUM(S6:S13)</f>
        <v>91</v>
      </c>
      <c r="T5" s="157">
        <f>AVERAGE(T6:T13)</f>
        <v>51.608265856950069</v>
      </c>
      <c r="U5" s="268">
        <v>54.53</v>
      </c>
      <c r="V5" s="151"/>
      <c r="W5" s="136"/>
      <c r="Y5" s="102"/>
      <c r="Z5" s="10" t="s">
        <v>73</v>
      </c>
    </row>
    <row r="6" spans="1:26" ht="15" customHeight="1" x14ac:dyDescent="0.25">
      <c r="A6" s="173">
        <v>1</v>
      </c>
      <c r="B6" s="63" t="s">
        <v>41</v>
      </c>
      <c r="C6" s="238">
        <v>28</v>
      </c>
      <c r="D6" s="158">
        <v>68.2</v>
      </c>
      <c r="E6" s="271">
        <v>58.66</v>
      </c>
      <c r="F6" s="239">
        <v>9</v>
      </c>
      <c r="G6" s="238">
        <v>31</v>
      </c>
      <c r="H6" s="158">
        <v>67.599999999999994</v>
      </c>
      <c r="I6" s="271">
        <v>62.96</v>
      </c>
      <c r="J6" s="239">
        <v>20</v>
      </c>
      <c r="K6" s="238">
        <v>24</v>
      </c>
      <c r="L6" s="158">
        <v>60.3</v>
      </c>
      <c r="M6" s="271">
        <v>54.84</v>
      </c>
      <c r="N6" s="239">
        <v>11</v>
      </c>
      <c r="O6" s="238">
        <v>34</v>
      </c>
      <c r="P6" s="158">
        <v>69.2</v>
      </c>
      <c r="Q6" s="271">
        <v>56.26</v>
      </c>
      <c r="R6" s="239">
        <v>7</v>
      </c>
      <c r="S6" s="238">
        <v>38</v>
      </c>
      <c r="T6" s="158">
        <v>66.078947368421055</v>
      </c>
      <c r="U6" s="271">
        <v>54.53</v>
      </c>
      <c r="V6" s="239">
        <v>4</v>
      </c>
      <c r="W6" s="16">
        <f>V6+R6+N6+J6+F6</f>
        <v>51</v>
      </c>
      <c r="Y6" s="367"/>
      <c r="Z6" s="10" t="s">
        <v>74</v>
      </c>
    </row>
    <row r="7" spans="1:26" ht="15" customHeight="1" x14ac:dyDescent="0.25">
      <c r="A7" s="162">
        <v>2</v>
      </c>
      <c r="B7" s="121" t="s">
        <v>170</v>
      </c>
      <c r="C7" s="240">
        <v>1</v>
      </c>
      <c r="D7" s="242">
        <v>67</v>
      </c>
      <c r="E7" s="270">
        <v>58.66</v>
      </c>
      <c r="F7" s="241">
        <v>16</v>
      </c>
      <c r="G7" s="240">
        <v>7</v>
      </c>
      <c r="H7" s="242">
        <v>48.285714285714285</v>
      </c>
      <c r="I7" s="270">
        <v>62.96</v>
      </c>
      <c r="J7" s="241">
        <v>85</v>
      </c>
      <c r="K7" s="240">
        <v>13</v>
      </c>
      <c r="L7" s="242">
        <v>50.2</v>
      </c>
      <c r="M7" s="270">
        <v>54.84</v>
      </c>
      <c r="N7" s="241">
        <v>51</v>
      </c>
      <c r="O7" s="240">
        <v>8</v>
      </c>
      <c r="P7" s="242">
        <v>72.625</v>
      </c>
      <c r="Q7" s="270">
        <v>56.26</v>
      </c>
      <c r="R7" s="241">
        <v>4</v>
      </c>
      <c r="S7" s="240">
        <v>10</v>
      </c>
      <c r="T7" s="242">
        <v>46.7</v>
      </c>
      <c r="U7" s="270">
        <v>54.53</v>
      </c>
      <c r="V7" s="241">
        <v>69</v>
      </c>
      <c r="W7" s="75">
        <f t="shared" ref="W7:W13" si="0">V7+R7+N7+J7+F7</f>
        <v>225</v>
      </c>
      <c r="X7" s="9"/>
      <c r="Y7" s="13"/>
      <c r="Z7" s="10" t="s">
        <v>75</v>
      </c>
    </row>
    <row r="8" spans="1:26" ht="15" customHeight="1" x14ac:dyDescent="0.25">
      <c r="A8" s="11">
        <v>3</v>
      </c>
      <c r="B8" s="63" t="s">
        <v>114</v>
      </c>
      <c r="C8" s="238">
        <v>10</v>
      </c>
      <c r="D8" s="158">
        <v>63</v>
      </c>
      <c r="E8" s="271">
        <v>58.66</v>
      </c>
      <c r="F8" s="239">
        <v>25</v>
      </c>
      <c r="G8" s="238">
        <v>4</v>
      </c>
      <c r="H8" s="158">
        <v>68.75</v>
      </c>
      <c r="I8" s="271">
        <v>62.96</v>
      </c>
      <c r="J8" s="239">
        <v>18</v>
      </c>
      <c r="K8" s="238">
        <v>3</v>
      </c>
      <c r="L8" s="158">
        <v>54</v>
      </c>
      <c r="M8" s="271">
        <v>54.84</v>
      </c>
      <c r="N8" s="239">
        <v>33</v>
      </c>
      <c r="O8" s="238">
        <v>6</v>
      </c>
      <c r="P8" s="158">
        <v>57.666666666666664</v>
      </c>
      <c r="Q8" s="271">
        <v>56.26</v>
      </c>
      <c r="R8" s="239">
        <v>29</v>
      </c>
      <c r="S8" s="238">
        <v>8</v>
      </c>
      <c r="T8" s="158">
        <v>55.875</v>
      </c>
      <c r="U8" s="271">
        <v>54.53</v>
      </c>
      <c r="V8" s="239">
        <v>29</v>
      </c>
      <c r="W8" s="12">
        <f t="shared" si="0"/>
        <v>134</v>
      </c>
      <c r="X8" s="9"/>
    </row>
    <row r="9" spans="1:26" ht="15" customHeight="1" x14ac:dyDescent="0.25">
      <c r="A9" s="11">
        <v>4</v>
      </c>
      <c r="B9" s="63" t="s">
        <v>112</v>
      </c>
      <c r="C9" s="238">
        <v>5</v>
      </c>
      <c r="D9" s="158">
        <v>60.2</v>
      </c>
      <c r="E9" s="271">
        <v>58.66</v>
      </c>
      <c r="F9" s="239">
        <v>34</v>
      </c>
      <c r="G9" s="238">
        <v>3</v>
      </c>
      <c r="H9" s="158">
        <v>58.666666666666664</v>
      </c>
      <c r="I9" s="271">
        <v>62.96</v>
      </c>
      <c r="J9" s="239">
        <v>53</v>
      </c>
      <c r="K9" s="238">
        <v>3</v>
      </c>
      <c r="L9" s="158">
        <v>68</v>
      </c>
      <c r="M9" s="271">
        <v>54.84</v>
      </c>
      <c r="N9" s="239">
        <v>1</v>
      </c>
      <c r="O9" s="238">
        <v>6</v>
      </c>
      <c r="P9" s="158">
        <v>58</v>
      </c>
      <c r="Q9" s="271">
        <v>56.26</v>
      </c>
      <c r="R9" s="239">
        <v>24</v>
      </c>
      <c r="S9" s="238">
        <v>8</v>
      </c>
      <c r="T9" s="158">
        <v>46.125</v>
      </c>
      <c r="U9" s="271">
        <v>54.53</v>
      </c>
      <c r="V9" s="239">
        <v>72</v>
      </c>
      <c r="W9" s="12">
        <f t="shared" si="0"/>
        <v>184</v>
      </c>
      <c r="X9" s="9"/>
    </row>
    <row r="10" spans="1:26" ht="15" customHeight="1" x14ac:dyDescent="0.25">
      <c r="A10" s="11">
        <v>5</v>
      </c>
      <c r="B10" s="63" t="s">
        <v>43</v>
      </c>
      <c r="C10" s="238">
        <v>10</v>
      </c>
      <c r="D10" s="158">
        <v>58</v>
      </c>
      <c r="E10" s="271">
        <v>58.66</v>
      </c>
      <c r="F10" s="239">
        <v>43</v>
      </c>
      <c r="G10" s="238">
        <v>16</v>
      </c>
      <c r="H10" s="158">
        <v>67</v>
      </c>
      <c r="I10" s="271">
        <v>62.96</v>
      </c>
      <c r="J10" s="239">
        <v>22</v>
      </c>
      <c r="K10" s="238">
        <v>11</v>
      </c>
      <c r="L10" s="158">
        <v>48</v>
      </c>
      <c r="M10" s="271">
        <v>54.84</v>
      </c>
      <c r="N10" s="239">
        <v>58</v>
      </c>
      <c r="O10" s="238">
        <v>17</v>
      </c>
      <c r="P10" s="158">
        <v>53.352941176470587</v>
      </c>
      <c r="Q10" s="271">
        <v>56.26</v>
      </c>
      <c r="R10" s="239">
        <v>45</v>
      </c>
      <c r="S10" s="238">
        <v>13</v>
      </c>
      <c r="T10" s="158">
        <v>51.153846153846153</v>
      </c>
      <c r="U10" s="271">
        <v>54.53</v>
      </c>
      <c r="V10" s="239">
        <v>50</v>
      </c>
      <c r="W10" s="12">
        <f t="shared" si="0"/>
        <v>218</v>
      </c>
      <c r="X10" s="9"/>
    </row>
    <row r="11" spans="1:26" ht="15" customHeight="1" x14ac:dyDescent="0.25">
      <c r="A11" s="11">
        <v>6</v>
      </c>
      <c r="B11" s="63" t="s">
        <v>44</v>
      </c>
      <c r="C11" s="238">
        <v>6</v>
      </c>
      <c r="D11" s="158">
        <v>58</v>
      </c>
      <c r="E11" s="271">
        <v>58.66</v>
      </c>
      <c r="F11" s="239">
        <v>44</v>
      </c>
      <c r="G11" s="238">
        <v>5</v>
      </c>
      <c r="H11" s="158">
        <v>69.599999999999994</v>
      </c>
      <c r="I11" s="271">
        <v>62.96</v>
      </c>
      <c r="J11" s="239">
        <v>16</v>
      </c>
      <c r="K11" s="238">
        <v>3</v>
      </c>
      <c r="L11" s="158">
        <v>47.66</v>
      </c>
      <c r="M11" s="271">
        <v>54.84</v>
      </c>
      <c r="N11" s="239">
        <v>61</v>
      </c>
      <c r="O11" s="238">
        <v>3</v>
      </c>
      <c r="P11" s="158">
        <v>50.333333333333336</v>
      </c>
      <c r="Q11" s="271">
        <v>56.26</v>
      </c>
      <c r="R11" s="239">
        <v>60</v>
      </c>
      <c r="S11" s="238">
        <v>5</v>
      </c>
      <c r="T11" s="158">
        <v>46.6</v>
      </c>
      <c r="U11" s="271">
        <v>54.53</v>
      </c>
      <c r="V11" s="239">
        <v>70</v>
      </c>
      <c r="W11" s="12">
        <f t="shared" si="0"/>
        <v>251</v>
      </c>
      <c r="X11" s="9"/>
    </row>
    <row r="12" spans="1:26" ht="15" customHeight="1" x14ac:dyDescent="0.25">
      <c r="A12" s="11">
        <v>7</v>
      </c>
      <c r="B12" s="63" t="s">
        <v>113</v>
      </c>
      <c r="C12" s="238">
        <v>3</v>
      </c>
      <c r="D12" s="158">
        <v>51.3</v>
      </c>
      <c r="E12" s="271">
        <v>58.66</v>
      </c>
      <c r="F12" s="239">
        <v>73</v>
      </c>
      <c r="G12" s="238">
        <v>2</v>
      </c>
      <c r="H12" s="158">
        <v>49.5</v>
      </c>
      <c r="I12" s="271">
        <v>62.96</v>
      </c>
      <c r="J12" s="239">
        <v>83</v>
      </c>
      <c r="K12" s="238">
        <v>7</v>
      </c>
      <c r="L12" s="158">
        <v>42.7</v>
      </c>
      <c r="M12" s="271">
        <v>54.84</v>
      </c>
      <c r="N12" s="239">
        <v>82</v>
      </c>
      <c r="O12" s="238">
        <v>4</v>
      </c>
      <c r="P12" s="158">
        <v>33</v>
      </c>
      <c r="Q12" s="271">
        <v>56.26</v>
      </c>
      <c r="R12" s="239">
        <v>92</v>
      </c>
      <c r="S12" s="238">
        <v>3</v>
      </c>
      <c r="T12" s="158">
        <v>45.333333333333336</v>
      </c>
      <c r="U12" s="271">
        <v>54.53</v>
      </c>
      <c r="V12" s="239">
        <v>76</v>
      </c>
      <c r="W12" s="12">
        <f t="shared" si="0"/>
        <v>406</v>
      </c>
      <c r="X12" s="9"/>
    </row>
    <row r="13" spans="1:26" ht="15" customHeight="1" thickBot="1" x14ac:dyDescent="0.3">
      <c r="A13" s="14">
        <v>8</v>
      </c>
      <c r="B13" s="63" t="s">
        <v>91</v>
      </c>
      <c r="C13" s="238">
        <v>10</v>
      </c>
      <c r="D13" s="158">
        <v>44.2</v>
      </c>
      <c r="E13" s="271">
        <v>58.66</v>
      </c>
      <c r="F13" s="239">
        <v>90</v>
      </c>
      <c r="G13" s="238">
        <v>2</v>
      </c>
      <c r="H13" s="158">
        <v>50</v>
      </c>
      <c r="I13" s="271">
        <v>62.96</v>
      </c>
      <c r="J13" s="239">
        <v>81</v>
      </c>
      <c r="K13" s="238"/>
      <c r="L13" s="158"/>
      <c r="M13" s="271">
        <v>54.84</v>
      </c>
      <c r="N13" s="239">
        <v>92</v>
      </c>
      <c r="O13" s="238">
        <v>4</v>
      </c>
      <c r="P13" s="158">
        <v>43.25</v>
      </c>
      <c r="Q13" s="271">
        <v>56.26</v>
      </c>
      <c r="R13" s="239">
        <v>87</v>
      </c>
      <c r="S13" s="238">
        <v>6</v>
      </c>
      <c r="T13" s="158">
        <v>55</v>
      </c>
      <c r="U13" s="271">
        <v>54.53</v>
      </c>
      <c r="V13" s="239">
        <v>33</v>
      </c>
      <c r="W13" s="179">
        <f t="shared" si="0"/>
        <v>383</v>
      </c>
      <c r="X13" s="9"/>
    </row>
    <row r="14" spans="1:26" ht="15" customHeight="1" thickBot="1" x14ac:dyDescent="0.3">
      <c r="A14" s="137"/>
      <c r="B14" s="163" t="s">
        <v>90</v>
      </c>
      <c r="C14" s="164">
        <f>SUM(C15:C26)</f>
        <v>54</v>
      </c>
      <c r="D14" s="145">
        <f>AVERAGE(D15:D26)</f>
        <v>57.788888888888891</v>
      </c>
      <c r="E14" s="269">
        <v>58.66</v>
      </c>
      <c r="F14" s="165"/>
      <c r="G14" s="164">
        <f>SUM(G15:G26)</f>
        <v>83</v>
      </c>
      <c r="H14" s="145">
        <f>AVERAGE(H15:H26)</f>
        <v>56.63000000000001</v>
      </c>
      <c r="I14" s="269">
        <v>62.96</v>
      </c>
      <c r="J14" s="165"/>
      <c r="K14" s="164">
        <f>SUM(K15:K26)</f>
        <v>72</v>
      </c>
      <c r="L14" s="145">
        <f>AVERAGE(L15:L26)</f>
        <v>53.283333333333331</v>
      </c>
      <c r="M14" s="269">
        <v>54.84</v>
      </c>
      <c r="N14" s="165"/>
      <c r="O14" s="164">
        <f>SUM(O15:O26)</f>
        <v>88</v>
      </c>
      <c r="P14" s="145">
        <f>AVERAGE(P15:P26)</f>
        <v>51.25555555555556</v>
      </c>
      <c r="Q14" s="269">
        <v>56.26</v>
      </c>
      <c r="R14" s="165"/>
      <c r="S14" s="164">
        <f>SUM(S15:S26)</f>
        <v>116</v>
      </c>
      <c r="T14" s="145">
        <f>AVERAGE(T15:T26)</f>
        <v>51.554545454545469</v>
      </c>
      <c r="U14" s="269">
        <v>54.53</v>
      </c>
      <c r="V14" s="165"/>
      <c r="W14" s="147"/>
      <c r="X14" s="9"/>
    </row>
    <row r="15" spans="1:26" ht="15" customHeight="1" x14ac:dyDescent="0.25">
      <c r="A15" s="8">
        <v>1</v>
      </c>
      <c r="B15" s="63" t="s">
        <v>30</v>
      </c>
      <c r="C15" s="238">
        <v>11</v>
      </c>
      <c r="D15" s="158">
        <v>67.8</v>
      </c>
      <c r="E15" s="271">
        <v>58.66</v>
      </c>
      <c r="F15" s="239">
        <v>13</v>
      </c>
      <c r="G15" s="238">
        <v>11</v>
      </c>
      <c r="H15" s="158">
        <v>78.2</v>
      </c>
      <c r="I15" s="271">
        <v>62.96</v>
      </c>
      <c r="J15" s="239">
        <v>2</v>
      </c>
      <c r="K15" s="238">
        <v>12</v>
      </c>
      <c r="L15" s="158">
        <v>60.25</v>
      </c>
      <c r="M15" s="271">
        <v>54.84</v>
      </c>
      <c r="N15" s="239">
        <v>12</v>
      </c>
      <c r="O15" s="238">
        <v>9</v>
      </c>
      <c r="P15" s="158">
        <v>69.3</v>
      </c>
      <c r="Q15" s="271">
        <v>56.26</v>
      </c>
      <c r="R15" s="239">
        <v>6</v>
      </c>
      <c r="S15" s="238">
        <v>15</v>
      </c>
      <c r="T15" s="158">
        <v>63.1</v>
      </c>
      <c r="U15" s="271">
        <v>54.53</v>
      </c>
      <c r="V15" s="239">
        <v>10</v>
      </c>
      <c r="W15" s="12">
        <f t="shared" ref="W15:W26" si="1">V15+R15+N15+J15+F15</f>
        <v>43</v>
      </c>
      <c r="X15" s="9"/>
    </row>
    <row r="16" spans="1:26" ht="15" customHeight="1" x14ac:dyDescent="0.25">
      <c r="A16" s="11">
        <v>2</v>
      </c>
      <c r="B16" s="64" t="s">
        <v>146</v>
      </c>
      <c r="C16" s="249">
        <v>4</v>
      </c>
      <c r="D16" s="243">
        <v>66.5</v>
      </c>
      <c r="E16" s="274">
        <v>58.66</v>
      </c>
      <c r="F16" s="250">
        <v>18</v>
      </c>
      <c r="G16" s="249">
        <v>10</v>
      </c>
      <c r="H16" s="243">
        <v>53.1</v>
      </c>
      <c r="I16" s="274">
        <v>62.96</v>
      </c>
      <c r="J16" s="250">
        <v>71</v>
      </c>
      <c r="K16" s="249">
        <v>10</v>
      </c>
      <c r="L16" s="243">
        <v>51.6</v>
      </c>
      <c r="M16" s="274">
        <v>54.84</v>
      </c>
      <c r="N16" s="250">
        <v>45</v>
      </c>
      <c r="O16" s="249">
        <v>13</v>
      </c>
      <c r="P16" s="243">
        <v>43.5</v>
      </c>
      <c r="Q16" s="274">
        <v>56.26</v>
      </c>
      <c r="R16" s="250">
        <v>86</v>
      </c>
      <c r="S16" s="249">
        <v>10</v>
      </c>
      <c r="T16" s="243">
        <v>45.2</v>
      </c>
      <c r="U16" s="274">
        <v>54.53</v>
      </c>
      <c r="V16" s="250">
        <v>77</v>
      </c>
      <c r="W16" s="12">
        <f t="shared" si="1"/>
        <v>297</v>
      </c>
      <c r="X16" s="9"/>
    </row>
    <row r="17" spans="1:24" ht="15" customHeight="1" x14ac:dyDescent="0.25">
      <c r="A17" s="162">
        <v>3</v>
      </c>
      <c r="B17" s="64" t="s">
        <v>28</v>
      </c>
      <c r="C17" s="249">
        <v>5</v>
      </c>
      <c r="D17" s="243">
        <v>64</v>
      </c>
      <c r="E17" s="274">
        <v>58.66</v>
      </c>
      <c r="F17" s="250">
        <v>24</v>
      </c>
      <c r="G17" s="249">
        <v>7</v>
      </c>
      <c r="H17" s="243">
        <v>54</v>
      </c>
      <c r="I17" s="274">
        <v>62.96</v>
      </c>
      <c r="J17" s="250">
        <v>67</v>
      </c>
      <c r="K17" s="249">
        <v>9</v>
      </c>
      <c r="L17" s="243">
        <v>45</v>
      </c>
      <c r="M17" s="274">
        <v>54.84</v>
      </c>
      <c r="N17" s="250">
        <v>74</v>
      </c>
      <c r="O17" s="249">
        <v>7</v>
      </c>
      <c r="P17" s="243">
        <v>45.3</v>
      </c>
      <c r="Q17" s="274">
        <v>56.26</v>
      </c>
      <c r="R17" s="250">
        <v>79</v>
      </c>
      <c r="S17" s="249">
        <v>5</v>
      </c>
      <c r="T17" s="243">
        <v>53</v>
      </c>
      <c r="U17" s="274">
        <v>54.53</v>
      </c>
      <c r="V17" s="250">
        <v>40</v>
      </c>
      <c r="W17" s="75">
        <f t="shared" si="1"/>
        <v>284</v>
      </c>
      <c r="X17" s="9"/>
    </row>
    <row r="18" spans="1:24" ht="15" customHeight="1" x14ac:dyDescent="0.25">
      <c r="A18" s="11">
        <v>4</v>
      </c>
      <c r="B18" s="63" t="s">
        <v>31</v>
      </c>
      <c r="C18" s="238">
        <v>18</v>
      </c>
      <c r="D18" s="158">
        <v>62</v>
      </c>
      <c r="E18" s="271">
        <v>58.66</v>
      </c>
      <c r="F18" s="239">
        <v>28</v>
      </c>
      <c r="G18" s="238">
        <v>23</v>
      </c>
      <c r="H18" s="158">
        <v>69.3</v>
      </c>
      <c r="I18" s="271">
        <v>62.96</v>
      </c>
      <c r="J18" s="239">
        <v>17</v>
      </c>
      <c r="K18" s="238">
        <v>20</v>
      </c>
      <c r="L18" s="158">
        <v>67.2</v>
      </c>
      <c r="M18" s="271">
        <v>54.84</v>
      </c>
      <c r="N18" s="239">
        <v>2</v>
      </c>
      <c r="O18" s="238">
        <v>28</v>
      </c>
      <c r="P18" s="158">
        <v>59</v>
      </c>
      <c r="Q18" s="271">
        <v>56.26</v>
      </c>
      <c r="R18" s="239">
        <v>22</v>
      </c>
      <c r="S18" s="238">
        <v>29</v>
      </c>
      <c r="T18" s="158">
        <v>60.9</v>
      </c>
      <c r="U18" s="271">
        <v>54.53</v>
      </c>
      <c r="V18" s="239">
        <v>14</v>
      </c>
      <c r="W18" s="12">
        <f t="shared" si="1"/>
        <v>83</v>
      </c>
      <c r="X18" s="9"/>
    </row>
    <row r="19" spans="1:24" ht="15" customHeight="1" x14ac:dyDescent="0.25">
      <c r="A19" s="11">
        <v>5</v>
      </c>
      <c r="B19" s="63" t="s">
        <v>178</v>
      </c>
      <c r="C19" s="238">
        <v>2</v>
      </c>
      <c r="D19" s="158">
        <v>61.5</v>
      </c>
      <c r="E19" s="271">
        <v>58.66</v>
      </c>
      <c r="F19" s="239">
        <v>31</v>
      </c>
      <c r="G19" s="238"/>
      <c r="H19" s="158"/>
      <c r="I19" s="271">
        <v>62.96</v>
      </c>
      <c r="J19" s="239">
        <v>97</v>
      </c>
      <c r="K19" s="238">
        <v>2</v>
      </c>
      <c r="L19" s="158">
        <v>65</v>
      </c>
      <c r="M19" s="271">
        <v>54.84</v>
      </c>
      <c r="N19" s="239">
        <v>4</v>
      </c>
      <c r="O19" s="238"/>
      <c r="P19" s="158"/>
      <c r="Q19" s="271">
        <v>56.26</v>
      </c>
      <c r="R19" s="239">
        <v>95</v>
      </c>
      <c r="S19" s="238">
        <v>3</v>
      </c>
      <c r="T19" s="158">
        <v>47</v>
      </c>
      <c r="U19" s="271">
        <v>54.53</v>
      </c>
      <c r="V19" s="239">
        <v>66</v>
      </c>
      <c r="W19" s="12">
        <f t="shared" si="1"/>
        <v>293</v>
      </c>
      <c r="X19" s="9"/>
    </row>
    <row r="20" spans="1:24" ht="15" customHeight="1" x14ac:dyDescent="0.25">
      <c r="A20" s="11">
        <v>6</v>
      </c>
      <c r="B20" s="64" t="s">
        <v>119</v>
      </c>
      <c r="C20" s="249">
        <v>1</v>
      </c>
      <c r="D20" s="243">
        <v>58</v>
      </c>
      <c r="E20" s="274">
        <v>58.66</v>
      </c>
      <c r="F20" s="250">
        <v>45</v>
      </c>
      <c r="G20" s="249">
        <v>2</v>
      </c>
      <c r="H20" s="243">
        <v>52.5</v>
      </c>
      <c r="I20" s="274">
        <v>62.96</v>
      </c>
      <c r="J20" s="250">
        <v>75</v>
      </c>
      <c r="K20" s="249">
        <v>1</v>
      </c>
      <c r="L20" s="243">
        <v>53</v>
      </c>
      <c r="M20" s="274">
        <v>54.84</v>
      </c>
      <c r="N20" s="250">
        <v>36</v>
      </c>
      <c r="O20" s="249">
        <v>1</v>
      </c>
      <c r="P20" s="243">
        <v>40</v>
      </c>
      <c r="Q20" s="274">
        <v>56.26</v>
      </c>
      <c r="R20" s="250">
        <v>89</v>
      </c>
      <c r="S20" s="249">
        <v>5</v>
      </c>
      <c r="T20" s="243">
        <v>46.8</v>
      </c>
      <c r="U20" s="274">
        <v>54.53</v>
      </c>
      <c r="V20" s="250">
        <v>67</v>
      </c>
      <c r="W20" s="12">
        <f t="shared" si="1"/>
        <v>312</v>
      </c>
      <c r="X20" s="9"/>
    </row>
    <row r="21" spans="1:24" ht="15" customHeight="1" x14ac:dyDescent="0.25">
      <c r="A21" s="11">
        <v>7</v>
      </c>
      <c r="B21" s="64" t="s">
        <v>32</v>
      </c>
      <c r="C21" s="249">
        <v>6</v>
      </c>
      <c r="D21" s="243">
        <v>50.5</v>
      </c>
      <c r="E21" s="274">
        <v>58.66</v>
      </c>
      <c r="F21" s="250">
        <v>79</v>
      </c>
      <c r="G21" s="249">
        <v>8</v>
      </c>
      <c r="H21" s="243">
        <v>52.1</v>
      </c>
      <c r="I21" s="274">
        <v>62.96</v>
      </c>
      <c r="J21" s="250">
        <v>77</v>
      </c>
      <c r="K21" s="249">
        <v>6</v>
      </c>
      <c r="L21" s="243">
        <v>55</v>
      </c>
      <c r="M21" s="274">
        <v>54.84</v>
      </c>
      <c r="N21" s="250">
        <v>31</v>
      </c>
      <c r="O21" s="249">
        <v>12</v>
      </c>
      <c r="P21" s="243">
        <v>53.4</v>
      </c>
      <c r="Q21" s="274">
        <v>56.26</v>
      </c>
      <c r="R21" s="250">
        <v>44</v>
      </c>
      <c r="S21" s="249">
        <v>13</v>
      </c>
      <c r="T21" s="243">
        <v>55.6</v>
      </c>
      <c r="U21" s="274">
        <v>54.53</v>
      </c>
      <c r="V21" s="250">
        <v>31</v>
      </c>
      <c r="W21" s="12">
        <f t="shared" si="1"/>
        <v>262</v>
      </c>
      <c r="X21" s="9"/>
    </row>
    <row r="22" spans="1:24" ht="15" customHeight="1" x14ac:dyDescent="0.25">
      <c r="A22" s="11">
        <v>8</v>
      </c>
      <c r="B22" s="64" t="s">
        <v>29</v>
      </c>
      <c r="C22" s="249">
        <v>3</v>
      </c>
      <c r="D22" s="243">
        <v>47.3</v>
      </c>
      <c r="E22" s="274">
        <v>58.66</v>
      </c>
      <c r="F22" s="250">
        <v>84</v>
      </c>
      <c r="G22" s="249">
        <v>6</v>
      </c>
      <c r="H22" s="243">
        <v>57</v>
      </c>
      <c r="I22" s="274">
        <v>62.96</v>
      </c>
      <c r="J22" s="250">
        <v>55</v>
      </c>
      <c r="K22" s="249">
        <v>9</v>
      </c>
      <c r="L22" s="243">
        <v>50.8</v>
      </c>
      <c r="M22" s="274">
        <v>54.84</v>
      </c>
      <c r="N22" s="250">
        <v>48</v>
      </c>
      <c r="O22" s="249">
        <v>10</v>
      </c>
      <c r="P22" s="243">
        <v>45.1</v>
      </c>
      <c r="Q22" s="274">
        <v>56.26</v>
      </c>
      <c r="R22" s="250">
        <v>80</v>
      </c>
      <c r="S22" s="249">
        <v>19</v>
      </c>
      <c r="T22" s="243">
        <v>54.1</v>
      </c>
      <c r="U22" s="274">
        <v>54.53</v>
      </c>
      <c r="V22" s="250">
        <v>37</v>
      </c>
      <c r="W22" s="12">
        <f t="shared" si="1"/>
        <v>304</v>
      </c>
      <c r="X22" s="9"/>
    </row>
    <row r="23" spans="1:24" s="191" customFormat="1" ht="15" customHeight="1" x14ac:dyDescent="0.25">
      <c r="A23" s="11">
        <v>9</v>
      </c>
      <c r="B23" s="64" t="s">
        <v>118</v>
      </c>
      <c r="C23" s="249">
        <v>4</v>
      </c>
      <c r="D23" s="243">
        <v>42.5</v>
      </c>
      <c r="E23" s="274">
        <v>58.66</v>
      </c>
      <c r="F23" s="250">
        <v>94</v>
      </c>
      <c r="G23" s="249">
        <v>7</v>
      </c>
      <c r="H23" s="243">
        <v>51.7</v>
      </c>
      <c r="I23" s="274">
        <v>62.96</v>
      </c>
      <c r="J23" s="250">
        <v>78</v>
      </c>
      <c r="K23" s="249">
        <v>3</v>
      </c>
      <c r="L23" s="243">
        <v>31.7</v>
      </c>
      <c r="M23" s="274">
        <v>54.84</v>
      </c>
      <c r="N23" s="250">
        <v>91</v>
      </c>
      <c r="O23" s="249">
        <v>6</v>
      </c>
      <c r="P23" s="243">
        <v>47.7</v>
      </c>
      <c r="Q23" s="274">
        <v>56.26</v>
      </c>
      <c r="R23" s="250">
        <v>73</v>
      </c>
      <c r="S23" s="249">
        <v>10</v>
      </c>
      <c r="T23" s="243">
        <v>52.2</v>
      </c>
      <c r="U23" s="274">
        <v>54.53</v>
      </c>
      <c r="V23" s="250">
        <v>41</v>
      </c>
      <c r="W23" s="12">
        <f t="shared" si="1"/>
        <v>377</v>
      </c>
      <c r="X23" s="9"/>
    </row>
    <row r="24" spans="1:24" s="191" customFormat="1" ht="15" customHeight="1" x14ac:dyDescent="0.25">
      <c r="A24" s="11">
        <v>10</v>
      </c>
      <c r="B24" s="64" t="s">
        <v>165</v>
      </c>
      <c r="C24" s="249"/>
      <c r="D24" s="243"/>
      <c r="E24" s="274">
        <v>58.66</v>
      </c>
      <c r="F24" s="250">
        <v>98</v>
      </c>
      <c r="G24" s="249">
        <v>5</v>
      </c>
      <c r="H24" s="243">
        <v>52.4</v>
      </c>
      <c r="I24" s="274">
        <v>62.96</v>
      </c>
      <c r="J24" s="250">
        <v>76</v>
      </c>
      <c r="K24" s="249"/>
      <c r="L24" s="243"/>
      <c r="M24" s="274">
        <v>54.84</v>
      </c>
      <c r="N24" s="250">
        <v>92</v>
      </c>
      <c r="O24" s="249">
        <v>2</v>
      </c>
      <c r="P24" s="243">
        <v>58</v>
      </c>
      <c r="Q24" s="274">
        <v>56.26</v>
      </c>
      <c r="R24" s="250">
        <v>25</v>
      </c>
      <c r="S24" s="249"/>
      <c r="T24" s="243"/>
      <c r="U24" s="274">
        <v>54.53</v>
      </c>
      <c r="V24" s="250">
        <v>96</v>
      </c>
      <c r="W24" s="12">
        <f t="shared" si="1"/>
        <v>387</v>
      </c>
      <c r="X24" s="9"/>
    </row>
    <row r="25" spans="1:24" s="191" customFormat="1" ht="15" customHeight="1" x14ac:dyDescent="0.25">
      <c r="A25" s="11">
        <v>11</v>
      </c>
      <c r="B25" s="64" t="s">
        <v>160</v>
      </c>
      <c r="C25" s="249"/>
      <c r="D25" s="243"/>
      <c r="E25" s="274">
        <v>58.66</v>
      </c>
      <c r="F25" s="250">
        <v>98</v>
      </c>
      <c r="G25" s="249"/>
      <c r="H25" s="243"/>
      <c r="I25" s="274">
        <v>62.96</v>
      </c>
      <c r="J25" s="250">
        <v>97</v>
      </c>
      <c r="K25" s="249"/>
      <c r="L25" s="243"/>
      <c r="M25" s="274">
        <v>54.84</v>
      </c>
      <c r="N25" s="250">
        <v>92</v>
      </c>
      <c r="O25" s="249"/>
      <c r="P25" s="243"/>
      <c r="Q25" s="274">
        <v>56.26</v>
      </c>
      <c r="R25" s="250">
        <v>95</v>
      </c>
      <c r="S25" s="249">
        <v>6</v>
      </c>
      <c r="T25" s="243">
        <v>50.2</v>
      </c>
      <c r="U25" s="274">
        <v>54.53</v>
      </c>
      <c r="V25" s="250">
        <v>54</v>
      </c>
      <c r="W25" s="12">
        <f t="shared" si="1"/>
        <v>436</v>
      </c>
      <c r="X25" s="9"/>
    </row>
    <row r="26" spans="1:24" ht="15" customHeight="1" thickBot="1" x14ac:dyDescent="0.3">
      <c r="A26" s="11">
        <v>12</v>
      </c>
      <c r="B26" s="64" t="s">
        <v>166</v>
      </c>
      <c r="C26" s="249"/>
      <c r="D26" s="243"/>
      <c r="E26" s="274">
        <v>58.66</v>
      </c>
      <c r="F26" s="250">
        <v>98</v>
      </c>
      <c r="G26" s="249">
        <v>4</v>
      </c>
      <c r="H26" s="243">
        <v>46</v>
      </c>
      <c r="I26" s="274">
        <v>62.96</v>
      </c>
      <c r="J26" s="250">
        <v>89</v>
      </c>
      <c r="K26" s="249"/>
      <c r="L26" s="243"/>
      <c r="M26" s="274">
        <v>54.84</v>
      </c>
      <c r="N26" s="250">
        <v>92</v>
      </c>
      <c r="O26" s="249"/>
      <c r="P26" s="243"/>
      <c r="Q26" s="274">
        <v>56.26</v>
      </c>
      <c r="R26" s="250">
        <v>95</v>
      </c>
      <c r="S26" s="249">
        <v>1</v>
      </c>
      <c r="T26" s="243">
        <v>39</v>
      </c>
      <c r="U26" s="274">
        <v>54.53</v>
      </c>
      <c r="V26" s="250">
        <v>86</v>
      </c>
      <c r="W26" s="12">
        <f t="shared" si="1"/>
        <v>460</v>
      </c>
      <c r="X26" s="9"/>
    </row>
    <row r="27" spans="1:24" ht="15" customHeight="1" thickBot="1" x14ac:dyDescent="0.3">
      <c r="A27" s="137"/>
      <c r="B27" s="149" t="s">
        <v>93</v>
      </c>
      <c r="C27" s="150">
        <f>SUM(C28:C43)</f>
        <v>84</v>
      </c>
      <c r="D27" s="157">
        <f>AVERAGE(D28:D43)</f>
        <v>53.992307692307698</v>
      </c>
      <c r="E27" s="268">
        <v>58.66</v>
      </c>
      <c r="F27" s="151"/>
      <c r="G27" s="150">
        <f>SUM(G28:G43)</f>
        <v>81</v>
      </c>
      <c r="H27" s="157">
        <f>AVERAGE(H28:H43)</f>
        <v>62.092857142857142</v>
      </c>
      <c r="I27" s="268">
        <v>62.96</v>
      </c>
      <c r="J27" s="151"/>
      <c r="K27" s="150">
        <f>SUM(K28:K43)</f>
        <v>70</v>
      </c>
      <c r="L27" s="157">
        <f>AVERAGE(L28:L43)</f>
        <v>47.65</v>
      </c>
      <c r="M27" s="268">
        <v>54.84</v>
      </c>
      <c r="N27" s="151"/>
      <c r="O27" s="150">
        <f>SUM(O28:O43)</f>
        <v>68</v>
      </c>
      <c r="P27" s="157">
        <f>AVERAGE(P28:P43)</f>
        <v>50.5</v>
      </c>
      <c r="Q27" s="268">
        <v>56.26</v>
      </c>
      <c r="R27" s="151"/>
      <c r="S27" s="150">
        <f>SUM(S28:S43)</f>
        <v>106</v>
      </c>
      <c r="T27" s="157">
        <f>AVERAGE(T28:T43)</f>
        <v>48.907142857142858</v>
      </c>
      <c r="U27" s="268">
        <v>54.53</v>
      </c>
      <c r="V27" s="151"/>
      <c r="W27" s="147"/>
      <c r="X27" s="9"/>
    </row>
    <row r="28" spans="1:24" ht="15" customHeight="1" x14ac:dyDescent="0.25">
      <c r="A28" s="8">
        <v>1</v>
      </c>
      <c r="B28" s="63" t="s">
        <v>45</v>
      </c>
      <c r="C28" s="238">
        <v>7</v>
      </c>
      <c r="D28" s="158">
        <v>65</v>
      </c>
      <c r="E28" s="271">
        <v>58.66</v>
      </c>
      <c r="F28" s="239">
        <v>20</v>
      </c>
      <c r="G28" s="238">
        <v>7</v>
      </c>
      <c r="H28" s="158">
        <v>67.599999999999994</v>
      </c>
      <c r="I28" s="271">
        <v>62.96</v>
      </c>
      <c r="J28" s="239">
        <v>21</v>
      </c>
      <c r="K28" s="238">
        <v>5</v>
      </c>
      <c r="L28" s="158">
        <v>61.6</v>
      </c>
      <c r="M28" s="271">
        <v>54.84</v>
      </c>
      <c r="N28" s="239">
        <v>7</v>
      </c>
      <c r="O28" s="238">
        <v>7</v>
      </c>
      <c r="P28" s="158">
        <v>59.3</v>
      </c>
      <c r="Q28" s="271">
        <v>56.26</v>
      </c>
      <c r="R28" s="239">
        <v>19</v>
      </c>
      <c r="S28" s="238">
        <v>8</v>
      </c>
      <c r="T28" s="158">
        <v>51.4</v>
      </c>
      <c r="U28" s="271">
        <v>54.53</v>
      </c>
      <c r="V28" s="239">
        <v>49</v>
      </c>
      <c r="W28" s="12">
        <f t="shared" ref="W28:W43" si="2">V28+R28+N28+J28+F28</f>
        <v>116</v>
      </c>
      <c r="X28" s="9"/>
    </row>
    <row r="29" spans="1:24" ht="15" customHeight="1" x14ac:dyDescent="0.25">
      <c r="A29" s="175">
        <v>2</v>
      </c>
      <c r="B29" s="63" t="s">
        <v>116</v>
      </c>
      <c r="C29" s="238">
        <v>2</v>
      </c>
      <c r="D29" s="158">
        <v>59.5</v>
      </c>
      <c r="E29" s="271">
        <v>58.66</v>
      </c>
      <c r="F29" s="239">
        <v>36</v>
      </c>
      <c r="G29" s="238">
        <v>6</v>
      </c>
      <c r="H29" s="158">
        <v>75</v>
      </c>
      <c r="I29" s="271">
        <v>62.96</v>
      </c>
      <c r="J29" s="239">
        <v>5</v>
      </c>
      <c r="K29" s="238">
        <v>8</v>
      </c>
      <c r="L29" s="158">
        <v>58.3</v>
      </c>
      <c r="M29" s="271">
        <v>54.84</v>
      </c>
      <c r="N29" s="239">
        <v>21</v>
      </c>
      <c r="O29" s="238">
        <v>4</v>
      </c>
      <c r="P29" s="158">
        <v>63.5</v>
      </c>
      <c r="Q29" s="271">
        <v>56.26</v>
      </c>
      <c r="R29" s="239">
        <v>13</v>
      </c>
      <c r="S29" s="238">
        <v>12</v>
      </c>
      <c r="T29" s="158">
        <v>62.1</v>
      </c>
      <c r="U29" s="271">
        <v>54.53</v>
      </c>
      <c r="V29" s="239">
        <v>13</v>
      </c>
      <c r="W29" s="186">
        <f t="shared" si="2"/>
        <v>88</v>
      </c>
      <c r="X29" s="9"/>
    </row>
    <row r="30" spans="1:24" ht="15" customHeight="1" x14ac:dyDescent="0.25">
      <c r="A30" s="17">
        <v>3</v>
      </c>
      <c r="B30" s="63" t="s">
        <v>39</v>
      </c>
      <c r="C30" s="238">
        <v>3</v>
      </c>
      <c r="D30" s="158">
        <v>58.7</v>
      </c>
      <c r="E30" s="271">
        <v>58.66</v>
      </c>
      <c r="F30" s="239">
        <v>38</v>
      </c>
      <c r="G30" s="238">
        <v>7</v>
      </c>
      <c r="H30" s="158">
        <v>55.7</v>
      </c>
      <c r="I30" s="271">
        <v>62.96</v>
      </c>
      <c r="J30" s="239">
        <v>63</v>
      </c>
      <c r="K30" s="238">
        <v>4</v>
      </c>
      <c r="L30" s="158">
        <v>45</v>
      </c>
      <c r="M30" s="271">
        <v>54.84</v>
      </c>
      <c r="N30" s="239">
        <v>75</v>
      </c>
      <c r="O30" s="238">
        <v>3</v>
      </c>
      <c r="P30" s="158">
        <v>50.3</v>
      </c>
      <c r="Q30" s="271">
        <v>56.26</v>
      </c>
      <c r="R30" s="239">
        <v>61</v>
      </c>
      <c r="S30" s="238">
        <v>16</v>
      </c>
      <c r="T30" s="158">
        <v>48</v>
      </c>
      <c r="U30" s="271">
        <v>54.53</v>
      </c>
      <c r="V30" s="239">
        <v>63</v>
      </c>
      <c r="W30" s="12">
        <f t="shared" si="2"/>
        <v>300</v>
      </c>
      <c r="X30" s="9"/>
    </row>
    <row r="31" spans="1:24" ht="15" customHeight="1" x14ac:dyDescent="0.25">
      <c r="A31" s="17">
        <v>4</v>
      </c>
      <c r="B31" s="121" t="s">
        <v>25</v>
      </c>
      <c r="C31" s="240">
        <v>14</v>
      </c>
      <c r="D31" s="242">
        <v>57.8</v>
      </c>
      <c r="E31" s="270">
        <v>58.66</v>
      </c>
      <c r="F31" s="241">
        <v>47</v>
      </c>
      <c r="G31" s="240">
        <v>11</v>
      </c>
      <c r="H31" s="242">
        <v>67.8</v>
      </c>
      <c r="I31" s="270">
        <v>62.96</v>
      </c>
      <c r="J31" s="241">
        <v>19</v>
      </c>
      <c r="K31" s="240">
        <v>5</v>
      </c>
      <c r="L31" s="242">
        <v>57.6</v>
      </c>
      <c r="M31" s="270">
        <v>54.84</v>
      </c>
      <c r="N31" s="241">
        <v>22</v>
      </c>
      <c r="O31" s="240">
        <v>7</v>
      </c>
      <c r="P31" s="242">
        <v>52.1</v>
      </c>
      <c r="Q31" s="270">
        <v>56.26</v>
      </c>
      <c r="R31" s="241">
        <v>53</v>
      </c>
      <c r="S31" s="240">
        <v>8</v>
      </c>
      <c r="T31" s="242">
        <v>55.4</v>
      </c>
      <c r="U31" s="270">
        <v>54.53</v>
      </c>
      <c r="V31" s="241">
        <v>32</v>
      </c>
      <c r="W31" s="16">
        <f t="shared" si="2"/>
        <v>173</v>
      </c>
      <c r="X31" s="9"/>
    </row>
    <row r="32" spans="1:24" ht="15" customHeight="1" x14ac:dyDescent="0.25">
      <c r="A32" s="17">
        <v>5</v>
      </c>
      <c r="B32" s="121" t="s">
        <v>92</v>
      </c>
      <c r="C32" s="240">
        <v>8</v>
      </c>
      <c r="D32" s="242">
        <v>57.5</v>
      </c>
      <c r="E32" s="270">
        <v>58.66</v>
      </c>
      <c r="F32" s="241">
        <v>50</v>
      </c>
      <c r="G32" s="240">
        <v>3</v>
      </c>
      <c r="H32" s="242">
        <v>67</v>
      </c>
      <c r="I32" s="270">
        <v>62.96</v>
      </c>
      <c r="J32" s="241">
        <v>23</v>
      </c>
      <c r="K32" s="240">
        <v>2</v>
      </c>
      <c r="L32" s="242">
        <v>45.5</v>
      </c>
      <c r="M32" s="270">
        <v>54.84</v>
      </c>
      <c r="N32" s="241">
        <v>72</v>
      </c>
      <c r="O32" s="240">
        <v>6</v>
      </c>
      <c r="P32" s="242">
        <v>50</v>
      </c>
      <c r="Q32" s="270">
        <v>56.26</v>
      </c>
      <c r="R32" s="241">
        <v>62</v>
      </c>
      <c r="S32" s="240">
        <v>9</v>
      </c>
      <c r="T32" s="242">
        <v>71.599999999999994</v>
      </c>
      <c r="U32" s="270">
        <v>54.53</v>
      </c>
      <c r="V32" s="241">
        <v>1</v>
      </c>
      <c r="W32" s="12">
        <f t="shared" si="2"/>
        <v>208</v>
      </c>
      <c r="X32" s="9"/>
    </row>
    <row r="33" spans="1:24" ht="15" customHeight="1" x14ac:dyDescent="0.25">
      <c r="A33" s="176">
        <v>6</v>
      </c>
      <c r="B33" s="63" t="s">
        <v>20</v>
      </c>
      <c r="C33" s="238">
        <v>4</v>
      </c>
      <c r="D33" s="158">
        <v>56.8</v>
      </c>
      <c r="E33" s="271">
        <v>58.66</v>
      </c>
      <c r="F33" s="239">
        <v>51</v>
      </c>
      <c r="G33" s="238">
        <v>8</v>
      </c>
      <c r="H33" s="158">
        <v>61.9</v>
      </c>
      <c r="I33" s="271">
        <v>62.96</v>
      </c>
      <c r="J33" s="239">
        <v>44</v>
      </c>
      <c r="K33" s="238">
        <v>12</v>
      </c>
      <c r="L33" s="158">
        <v>47.4</v>
      </c>
      <c r="M33" s="271">
        <v>54.84</v>
      </c>
      <c r="N33" s="239">
        <v>62</v>
      </c>
      <c r="O33" s="238">
        <v>5</v>
      </c>
      <c r="P33" s="158">
        <v>52.6</v>
      </c>
      <c r="Q33" s="271">
        <v>56.26</v>
      </c>
      <c r="R33" s="239">
        <v>52</v>
      </c>
      <c r="S33" s="238">
        <v>4</v>
      </c>
      <c r="T33" s="158">
        <v>42.8</v>
      </c>
      <c r="U33" s="271">
        <v>54.53</v>
      </c>
      <c r="V33" s="239">
        <v>80</v>
      </c>
      <c r="W33" s="12">
        <f t="shared" si="2"/>
        <v>289</v>
      </c>
      <c r="X33" s="9"/>
    </row>
    <row r="34" spans="1:24" ht="15" customHeight="1" x14ac:dyDescent="0.25">
      <c r="A34" s="17">
        <v>7</v>
      </c>
      <c r="B34" s="63" t="s">
        <v>22</v>
      </c>
      <c r="C34" s="238">
        <v>2</v>
      </c>
      <c r="D34" s="158">
        <v>54</v>
      </c>
      <c r="E34" s="271">
        <v>58.66</v>
      </c>
      <c r="F34" s="239">
        <v>59</v>
      </c>
      <c r="G34" s="238">
        <v>1</v>
      </c>
      <c r="H34" s="158">
        <v>39</v>
      </c>
      <c r="I34" s="271">
        <v>62.96</v>
      </c>
      <c r="J34" s="239">
        <v>93</v>
      </c>
      <c r="K34" s="238"/>
      <c r="L34" s="158"/>
      <c r="M34" s="271">
        <v>54.84</v>
      </c>
      <c r="N34" s="239">
        <v>92</v>
      </c>
      <c r="O34" s="238">
        <v>1</v>
      </c>
      <c r="P34" s="158">
        <v>22</v>
      </c>
      <c r="Q34" s="271">
        <v>56.26</v>
      </c>
      <c r="R34" s="239">
        <v>94</v>
      </c>
      <c r="S34" s="238"/>
      <c r="T34" s="158"/>
      <c r="U34" s="271">
        <v>54.53</v>
      </c>
      <c r="V34" s="239">
        <v>96</v>
      </c>
      <c r="W34" s="12">
        <f t="shared" si="2"/>
        <v>434</v>
      </c>
      <c r="X34" s="9"/>
    </row>
    <row r="35" spans="1:24" ht="15" customHeight="1" x14ac:dyDescent="0.25">
      <c r="A35" s="17">
        <v>8</v>
      </c>
      <c r="B35" s="63" t="s">
        <v>120</v>
      </c>
      <c r="C35" s="238">
        <v>5</v>
      </c>
      <c r="D35" s="158">
        <v>53.4</v>
      </c>
      <c r="E35" s="271">
        <v>58.66</v>
      </c>
      <c r="F35" s="239">
        <v>61</v>
      </c>
      <c r="G35" s="238">
        <v>4</v>
      </c>
      <c r="H35" s="158">
        <v>74</v>
      </c>
      <c r="I35" s="271">
        <v>62.96</v>
      </c>
      <c r="J35" s="239">
        <v>6</v>
      </c>
      <c r="K35" s="238">
        <v>7</v>
      </c>
      <c r="L35" s="158">
        <v>35.700000000000003</v>
      </c>
      <c r="M35" s="271">
        <v>54.84</v>
      </c>
      <c r="N35" s="239">
        <v>89</v>
      </c>
      <c r="O35" s="238">
        <v>5</v>
      </c>
      <c r="P35" s="158">
        <v>49.4</v>
      </c>
      <c r="Q35" s="271">
        <v>56.26</v>
      </c>
      <c r="R35" s="239">
        <v>68</v>
      </c>
      <c r="S35" s="238">
        <v>1</v>
      </c>
      <c r="T35" s="158">
        <v>36</v>
      </c>
      <c r="U35" s="271">
        <v>54.53</v>
      </c>
      <c r="V35" s="239">
        <v>92</v>
      </c>
      <c r="W35" s="16">
        <f t="shared" si="2"/>
        <v>316</v>
      </c>
      <c r="X35" s="9"/>
    </row>
    <row r="36" spans="1:24" ht="15" customHeight="1" x14ac:dyDescent="0.25">
      <c r="A36" s="17">
        <v>9</v>
      </c>
      <c r="B36" s="63" t="s">
        <v>167</v>
      </c>
      <c r="C36" s="238">
        <v>1</v>
      </c>
      <c r="D36" s="158">
        <v>53</v>
      </c>
      <c r="E36" s="271">
        <v>58.66</v>
      </c>
      <c r="F36" s="239">
        <v>63</v>
      </c>
      <c r="G36" s="238"/>
      <c r="H36" s="158"/>
      <c r="I36" s="271">
        <v>62.96</v>
      </c>
      <c r="J36" s="239">
        <v>97</v>
      </c>
      <c r="K36" s="238"/>
      <c r="L36" s="158"/>
      <c r="M36" s="271">
        <v>54.84</v>
      </c>
      <c r="N36" s="239">
        <v>92</v>
      </c>
      <c r="O36" s="238"/>
      <c r="P36" s="158"/>
      <c r="Q36" s="271">
        <v>56.26</v>
      </c>
      <c r="R36" s="239">
        <v>95</v>
      </c>
      <c r="S36" s="238">
        <v>5</v>
      </c>
      <c r="T36" s="158">
        <v>38</v>
      </c>
      <c r="U36" s="271">
        <v>54.53</v>
      </c>
      <c r="V36" s="239">
        <v>90</v>
      </c>
      <c r="W36" s="12">
        <f t="shared" si="2"/>
        <v>437</v>
      </c>
      <c r="X36" s="9"/>
    </row>
    <row r="37" spans="1:24" ht="15" customHeight="1" x14ac:dyDescent="0.25">
      <c r="A37" s="17">
        <v>10</v>
      </c>
      <c r="B37" s="130" t="s">
        <v>40</v>
      </c>
      <c r="C37" s="251">
        <v>2</v>
      </c>
      <c r="D37" s="160">
        <v>52</v>
      </c>
      <c r="E37" s="280">
        <v>58.66</v>
      </c>
      <c r="F37" s="252">
        <v>69</v>
      </c>
      <c r="G37" s="251">
        <v>4</v>
      </c>
      <c r="H37" s="160">
        <v>64.8</v>
      </c>
      <c r="I37" s="280">
        <v>62.96</v>
      </c>
      <c r="J37" s="252">
        <v>29</v>
      </c>
      <c r="K37" s="251">
        <v>1</v>
      </c>
      <c r="L37" s="160">
        <v>42</v>
      </c>
      <c r="M37" s="280">
        <v>54.84</v>
      </c>
      <c r="N37" s="252">
        <v>84</v>
      </c>
      <c r="O37" s="251">
        <v>4</v>
      </c>
      <c r="P37" s="160">
        <v>40.799999999999997</v>
      </c>
      <c r="Q37" s="280">
        <v>56.26</v>
      </c>
      <c r="R37" s="252">
        <v>88</v>
      </c>
      <c r="S37" s="251">
        <v>6</v>
      </c>
      <c r="T37" s="160">
        <v>42.7</v>
      </c>
      <c r="U37" s="280">
        <v>54.53</v>
      </c>
      <c r="V37" s="252">
        <v>82</v>
      </c>
      <c r="W37" s="74">
        <f t="shared" si="2"/>
        <v>352</v>
      </c>
      <c r="X37" s="9"/>
    </row>
    <row r="38" spans="1:24" ht="15" customHeight="1" x14ac:dyDescent="0.25">
      <c r="A38" s="17">
        <v>11</v>
      </c>
      <c r="B38" s="63" t="s">
        <v>24</v>
      </c>
      <c r="C38" s="238">
        <v>33</v>
      </c>
      <c r="D38" s="158">
        <v>47.2</v>
      </c>
      <c r="E38" s="271">
        <v>58.66</v>
      </c>
      <c r="F38" s="239">
        <v>85</v>
      </c>
      <c r="G38" s="238">
        <v>22</v>
      </c>
      <c r="H38" s="158">
        <v>53</v>
      </c>
      <c r="I38" s="271">
        <v>62.96</v>
      </c>
      <c r="J38" s="239">
        <v>72</v>
      </c>
      <c r="K38" s="238">
        <v>20</v>
      </c>
      <c r="L38" s="158">
        <v>41</v>
      </c>
      <c r="M38" s="271">
        <v>54.84</v>
      </c>
      <c r="N38" s="239">
        <v>87</v>
      </c>
      <c r="O38" s="238">
        <v>19</v>
      </c>
      <c r="P38" s="158">
        <v>45</v>
      </c>
      <c r="Q38" s="271">
        <v>56.26</v>
      </c>
      <c r="R38" s="239">
        <v>82</v>
      </c>
      <c r="S38" s="238">
        <v>27</v>
      </c>
      <c r="T38" s="158">
        <v>39.6</v>
      </c>
      <c r="U38" s="271">
        <v>54.53</v>
      </c>
      <c r="V38" s="239">
        <v>85</v>
      </c>
      <c r="W38" s="12">
        <f t="shared" si="2"/>
        <v>411</v>
      </c>
      <c r="X38" s="9"/>
    </row>
    <row r="39" spans="1:24" ht="15" customHeight="1" x14ac:dyDescent="0.25">
      <c r="A39" s="17">
        <v>12</v>
      </c>
      <c r="B39" s="63" t="s">
        <v>179</v>
      </c>
      <c r="C39" s="238">
        <v>2</v>
      </c>
      <c r="D39" s="158">
        <v>44</v>
      </c>
      <c r="E39" s="271">
        <v>58.66</v>
      </c>
      <c r="F39" s="239">
        <v>91</v>
      </c>
      <c r="G39" s="238"/>
      <c r="H39" s="158"/>
      <c r="I39" s="271">
        <v>62.96</v>
      </c>
      <c r="J39" s="239">
        <v>97</v>
      </c>
      <c r="K39" s="238"/>
      <c r="L39" s="158"/>
      <c r="M39" s="271">
        <v>54.84</v>
      </c>
      <c r="N39" s="239">
        <v>92</v>
      </c>
      <c r="O39" s="238"/>
      <c r="P39" s="158"/>
      <c r="Q39" s="271">
        <v>56.26</v>
      </c>
      <c r="R39" s="239">
        <v>95</v>
      </c>
      <c r="S39" s="238">
        <v>1</v>
      </c>
      <c r="T39" s="158">
        <v>51</v>
      </c>
      <c r="U39" s="271">
        <v>54.53</v>
      </c>
      <c r="V39" s="239">
        <v>51</v>
      </c>
      <c r="W39" s="12">
        <f t="shared" si="2"/>
        <v>426</v>
      </c>
      <c r="X39" s="9"/>
    </row>
    <row r="40" spans="1:24" s="191" customFormat="1" ht="15" customHeight="1" x14ac:dyDescent="0.25">
      <c r="A40" s="17">
        <v>13</v>
      </c>
      <c r="B40" s="63" t="s">
        <v>38</v>
      </c>
      <c r="C40" s="238">
        <v>1</v>
      </c>
      <c r="D40" s="158">
        <v>43</v>
      </c>
      <c r="E40" s="271">
        <v>58.66</v>
      </c>
      <c r="F40" s="239">
        <v>92</v>
      </c>
      <c r="G40" s="238">
        <v>2</v>
      </c>
      <c r="H40" s="158">
        <v>66.5</v>
      </c>
      <c r="I40" s="271">
        <v>62.96</v>
      </c>
      <c r="J40" s="239">
        <v>25</v>
      </c>
      <c r="K40" s="238">
        <v>1</v>
      </c>
      <c r="L40" s="158">
        <v>56</v>
      </c>
      <c r="M40" s="271">
        <v>54.84</v>
      </c>
      <c r="N40" s="239">
        <v>26</v>
      </c>
      <c r="O40" s="238">
        <v>2</v>
      </c>
      <c r="P40" s="158">
        <v>45</v>
      </c>
      <c r="Q40" s="271">
        <v>56.26</v>
      </c>
      <c r="R40" s="239">
        <v>81</v>
      </c>
      <c r="S40" s="238">
        <v>3</v>
      </c>
      <c r="T40" s="158">
        <v>50.7</v>
      </c>
      <c r="U40" s="271">
        <v>54.53</v>
      </c>
      <c r="V40" s="239">
        <v>53</v>
      </c>
      <c r="W40" s="12">
        <f t="shared" si="2"/>
        <v>277</v>
      </c>
      <c r="X40" s="9"/>
    </row>
    <row r="41" spans="1:24" s="191" customFormat="1" ht="15" customHeight="1" x14ac:dyDescent="0.25">
      <c r="A41" s="17">
        <v>14</v>
      </c>
      <c r="B41" s="63" t="s">
        <v>121</v>
      </c>
      <c r="C41" s="238"/>
      <c r="D41" s="158"/>
      <c r="E41" s="271">
        <v>58.66</v>
      </c>
      <c r="F41" s="239">
        <v>98</v>
      </c>
      <c r="G41" s="238">
        <v>2</v>
      </c>
      <c r="H41" s="158">
        <v>72</v>
      </c>
      <c r="I41" s="271">
        <v>62.96</v>
      </c>
      <c r="J41" s="239">
        <v>11</v>
      </c>
      <c r="K41" s="238"/>
      <c r="L41" s="158"/>
      <c r="M41" s="271">
        <v>54.84</v>
      </c>
      <c r="N41" s="239">
        <v>92</v>
      </c>
      <c r="O41" s="238">
        <v>4</v>
      </c>
      <c r="P41" s="158">
        <v>58.5</v>
      </c>
      <c r="Q41" s="271">
        <v>56.26</v>
      </c>
      <c r="R41" s="239">
        <v>23</v>
      </c>
      <c r="S41" s="238">
        <v>1</v>
      </c>
      <c r="T41" s="158">
        <v>44</v>
      </c>
      <c r="U41" s="271">
        <v>54.53</v>
      </c>
      <c r="V41" s="239">
        <v>78</v>
      </c>
      <c r="W41" s="12">
        <f t="shared" si="2"/>
        <v>302</v>
      </c>
      <c r="X41" s="9"/>
    </row>
    <row r="42" spans="1:24" s="191" customFormat="1" ht="15" customHeight="1" x14ac:dyDescent="0.25">
      <c r="A42" s="17">
        <v>15</v>
      </c>
      <c r="B42" s="63" t="s">
        <v>147</v>
      </c>
      <c r="C42" s="238"/>
      <c r="D42" s="158"/>
      <c r="E42" s="271">
        <v>58.66</v>
      </c>
      <c r="F42" s="239">
        <v>98</v>
      </c>
      <c r="G42" s="238">
        <v>2</v>
      </c>
      <c r="H42" s="158">
        <v>54</v>
      </c>
      <c r="I42" s="271">
        <v>62.96</v>
      </c>
      <c r="J42" s="239">
        <v>68</v>
      </c>
      <c r="K42" s="238">
        <v>2</v>
      </c>
      <c r="L42" s="158">
        <v>41</v>
      </c>
      <c r="M42" s="271">
        <v>54.84</v>
      </c>
      <c r="N42" s="239">
        <v>86</v>
      </c>
      <c r="O42" s="238"/>
      <c r="P42" s="158"/>
      <c r="Q42" s="271">
        <v>56.26</v>
      </c>
      <c r="R42" s="239">
        <v>95</v>
      </c>
      <c r="S42" s="238"/>
      <c r="T42" s="158"/>
      <c r="U42" s="271">
        <v>54.53</v>
      </c>
      <c r="V42" s="239">
        <v>96</v>
      </c>
      <c r="W42" s="12">
        <f t="shared" si="2"/>
        <v>443</v>
      </c>
      <c r="X42" s="9"/>
    </row>
    <row r="43" spans="1:24" ht="15" customHeight="1" thickBot="1" x14ac:dyDescent="0.3">
      <c r="A43" s="17">
        <v>16</v>
      </c>
      <c r="B43" s="63" t="s">
        <v>23</v>
      </c>
      <c r="C43" s="238"/>
      <c r="D43" s="158"/>
      <c r="E43" s="271">
        <v>58.66</v>
      </c>
      <c r="F43" s="239">
        <v>98</v>
      </c>
      <c r="G43" s="238">
        <v>2</v>
      </c>
      <c r="H43" s="158">
        <v>51</v>
      </c>
      <c r="I43" s="271">
        <v>62.96</v>
      </c>
      <c r="J43" s="239">
        <v>79</v>
      </c>
      <c r="K43" s="238">
        <v>3</v>
      </c>
      <c r="L43" s="158">
        <v>40.700000000000003</v>
      </c>
      <c r="M43" s="271">
        <v>54.84</v>
      </c>
      <c r="N43" s="239">
        <v>88</v>
      </c>
      <c r="O43" s="238">
        <v>1</v>
      </c>
      <c r="P43" s="158">
        <v>68</v>
      </c>
      <c r="Q43" s="271">
        <v>56.26</v>
      </c>
      <c r="R43" s="239">
        <v>9</v>
      </c>
      <c r="S43" s="238">
        <v>5</v>
      </c>
      <c r="T43" s="158">
        <v>51.4</v>
      </c>
      <c r="U43" s="271">
        <v>54.53</v>
      </c>
      <c r="V43" s="239">
        <v>48</v>
      </c>
      <c r="W43" s="177">
        <f t="shared" si="2"/>
        <v>322</v>
      </c>
      <c r="X43" s="9"/>
    </row>
    <row r="44" spans="1:24" ht="15" customHeight="1" thickBot="1" x14ac:dyDescent="0.3">
      <c r="A44" s="166"/>
      <c r="B44" s="163" t="s">
        <v>94</v>
      </c>
      <c r="C44" s="164">
        <f>SUM(C45:C63)</f>
        <v>120</v>
      </c>
      <c r="D44" s="145">
        <f>AVERAGE(D45:D63)</f>
        <v>58.655555555555537</v>
      </c>
      <c r="E44" s="269">
        <v>58.66</v>
      </c>
      <c r="F44" s="165"/>
      <c r="G44" s="164">
        <f>SUM(G45:G63)</f>
        <v>95</v>
      </c>
      <c r="H44" s="145">
        <f>AVERAGE(H45:H63)</f>
        <v>56.646666666666661</v>
      </c>
      <c r="I44" s="269">
        <v>62.96</v>
      </c>
      <c r="J44" s="165"/>
      <c r="K44" s="164">
        <f>SUM(K45:K63)</f>
        <v>111</v>
      </c>
      <c r="L44" s="145">
        <f>AVERAGE(L45:L63)</f>
        <v>52.071428571428569</v>
      </c>
      <c r="M44" s="269">
        <v>54.84</v>
      </c>
      <c r="N44" s="165"/>
      <c r="O44" s="164">
        <f>SUM(O45:O63)</f>
        <v>126</v>
      </c>
      <c r="P44" s="145">
        <f>AVERAGE(P45:P63)</f>
        <v>55.578571428571429</v>
      </c>
      <c r="Q44" s="269">
        <v>56.26</v>
      </c>
      <c r="R44" s="165"/>
      <c r="S44" s="164">
        <f>SUM(S45:S63)</f>
        <v>150</v>
      </c>
      <c r="T44" s="145">
        <f>AVERAGE(T45:T63)</f>
        <v>52.379999999999995</v>
      </c>
      <c r="U44" s="269">
        <v>54.53</v>
      </c>
      <c r="V44" s="165"/>
      <c r="W44" s="138"/>
      <c r="X44" s="9"/>
    </row>
    <row r="45" spans="1:24" ht="15" customHeight="1" x14ac:dyDescent="0.25">
      <c r="A45" s="19">
        <v>1</v>
      </c>
      <c r="B45" s="121" t="s">
        <v>174</v>
      </c>
      <c r="C45" s="240">
        <v>6</v>
      </c>
      <c r="D45" s="242">
        <v>78.3</v>
      </c>
      <c r="E45" s="270">
        <v>58.66</v>
      </c>
      <c r="F45" s="241">
        <v>2</v>
      </c>
      <c r="G45" s="240">
        <v>6</v>
      </c>
      <c r="H45" s="242">
        <v>66.2</v>
      </c>
      <c r="I45" s="270">
        <v>62.96</v>
      </c>
      <c r="J45" s="241">
        <v>26</v>
      </c>
      <c r="K45" s="240">
        <v>7</v>
      </c>
      <c r="L45" s="242">
        <v>55</v>
      </c>
      <c r="M45" s="270">
        <v>54.84</v>
      </c>
      <c r="N45" s="241">
        <v>32</v>
      </c>
      <c r="O45" s="240">
        <v>6</v>
      </c>
      <c r="P45" s="242">
        <v>54.3</v>
      </c>
      <c r="Q45" s="270">
        <v>56.26</v>
      </c>
      <c r="R45" s="241">
        <v>41</v>
      </c>
      <c r="S45" s="240">
        <v>10</v>
      </c>
      <c r="T45" s="242">
        <v>65.3</v>
      </c>
      <c r="U45" s="270">
        <v>54.53</v>
      </c>
      <c r="V45" s="241">
        <v>5</v>
      </c>
      <c r="W45" s="21">
        <f t="shared" ref="W45:W63" si="3">V45+R45+N45+J45+F45</f>
        <v>106</v>
      </c>
      <c r="X45" s="9"/>
    </row>
    <row r="46" spans="1:24" ht="15" customHeight="1" x14ac:dyDescent="0.25">
      <c r="A46" s="20">
        <v>2</v>
      </c>
      <c r="B46" s="63" t="s">
        <v>123</v>
      </c>
      <c r="C46" s="238">
        <v>7</v>
      </c>
      <c r="D46" s="158">
        <v>69.7</v>
      </c>
      <c r="E46" s="271">
        <v>58.66</v>
      </c>
      <c r="F46" s="239">
        <v>6</v>
      </c>
      <c r="G46" s="238">
        <v>1</v>
      </c>
      <c r="H46" s="158">
        <v>61</v>
      </c>
      <c r="I46" s="271">
        <v>62.96</v>
      </c>
      <c r="J46" s="239">
        <v>46</v>
      </c>
      <c r="K46" s="238">
        <v>6</v>
      </c>
      <c r="L46" s="158">
        <v>46</v>
      </c>
      <c r="M46" s="271">
        <v>54.84</v>
      </c>
      <c r="N46" s="239">
        <v>68</v>
      </c>
      <c r="O46" s="238">
        <v>1</v>
      </c>
      <c r="P46" s="158">
        <v>45</v>
      </c>
      <c r="Q46" s="271">
        <v>56.26</v>
      </c>
      <c r="R46" s="239">
        <v>83</v>
      </c>
      <c r="S46" s="238">
        <v>9</v>
      </c>
      <c r="T46" s="158">
        <v>52</v>
      </c>
      <c r="U46" s="271">
        <v>54.53</v>
      </c>
      <c r="V46" s="239">
        <v>44</v>
      </c>
      <c r="W46" s="12">
        <f t="shared" si="3"/>
        <v>247</v>
      </c>
      <c r="X46" s="9"/>
    </row>
    <row r="47" spans="1:24" ht="15" customHeight="1" x14ac:dyDescent="0.25">
      <c r="A47" s="20">
        <v>3</v>
      </c>
      <c r="B47" s="127" t="s">
        <v>48</v>
      </c>
      <c r="C47" s="253">
        <v>16</v>
      </c>
      <c r="D47" s="244">
        <v>68.5</v>
      </c>
      <c r="E47" s="272">
        <v>58.66</v>
      </c>
      <c r="F47" s="254">
        <v>8</v>
      </c>
      <c r="G47" s="253">
        <v>13</v>
      </c>
      <c r="H47" s="244">
        <v>65.7</v>
      </c>
      <c r="I47" s="272">
        <v>62.96</v>
      </c>
      <c r="J47" s="254">
        <v>28</v>
      </c>
      <c r="K47" s="253">
        <v>18</v>
      </c>
      <c r="L47" s="244">
        <v>58.4</v>
      </c>
      <c r="M47" s="272">
        <v>54.84</v>
      </c>
      <c r="N47" s="254">
        <v>20</v>
      </c>
      <c r="O47" s="253">
        <v>27</v>
      </c>
      <c r="P47" s="244">
        <v>66.7</v>
      </c>
      <c r="Q47" s="272">
        <v>56.26</v>
      </c>
      <c r="R47" s="254">
        <v>10</v>
      </c>
      <c r="S47" s="253">
        <v>30</v>
      </c>
      <c r="T47" s="244">
        <v>67.599999999999994</v>
      </c>
      <c r="U47" s="272">
        <v>54.53</v>
      </c>
      <c r="V47" s="254">
        <v>2</v>
      </c>
      <c r="W47" s="12">
        <f t="shared" si="3"/>
        <v>68</v>
      </c>
      <c r="X47" s="9"/>
    </row>
    <row r="48" spans="1:24" ht="15" customHeight="1" x14ac:dyDescent="0.25">
      <c r="A48" s="20">
        <v>4</v>
      </c>
      <c r="B48" s="63" t="s">
        <v>59</v>
      </c>
      <c r="C48" s="238">
        <v>17</v>
      </c>
      <c r="D48" s="158">
        <v>68.2</v>
      </c>
      <c r="E48" s="271">
        <v>58.66</v>
      </c>
      <c r="F48" s="239">
        <v>10</v>
      </c>
      <c r="G48" s="238">
        <v>18</v>
      </c>
      <c r="H48" s="158">
        <v>62</v>
      </c>
      <c r="I48" s="271">
        <v>62.96</v>
      </c>
      <c r="J48" s="239">
        <v>42</v>
      </c>
      <c r="K48" s="238">
        <v>8</v>
      </c>
      <c r="L48" s="158">
        <v>51.8</v>
      </c>
      <c r="M48" s="271">
        <v>54.84</v>
      </c>
      <c r="N48" s="239">
        <v>44</v>
      </c>
      <c r="O48" s="238">
        <v>16</v>
      </c>
      <c r="P48" s="158">
        <v>57.9</v>
      </c>
      <c r="Q48" s="271">
        <v>56.26</v>
      </c>
      <c r="R48" s="239">
        <v>28</v>
      </c>
      <c r="S48" s="238">
        <v>26</v>
      </c>
      <c r="T48" s="158">
        <v>55.7</v>
      </c>
      <c r="U48" s="271">
        <v>54.53</v>
      </c>
      <c r="V48" s="239">
        <v>30</v>
      </c>
      <c r="W48" s="12">
        <f t="shared" si="3"/>
        <v>154</v>
      </c>
      <c r="X48" s="9"/>
    </row>
    <row r="49" spans="1:24" ht="15" customHeight="1" x14ac:dyDescent="0.25">
      <c r="A49" s="187">
        <v>5</v>
      </c>
      <c r="B49" s="63" t="s">
        <v>117</v>
      </c>
      <c r="C49" s="238">
        <v>1</v>
      </c>
      <c r="D49" s="158">
        <v>68</v>
      </c>
      <c r="E49" s="271">
        <v>58.66</v>
      </c>
      <c r="F49" s="239">
        <v>11</v>
      </c>
      <c r="G49" s="238">
        <v>5</v>
      </c>
      <c r="H49" s="158">
        <v>57</v>
      </c>
      <c r="I49" s="271">
        <v>62.96</v>
      </c>
      <c r="J49" s="239">
        <v>56</v>
      </c>
      <c r="K49" s="238">
        <v>1</v>
      </c>
      <c r="L49" s="158">
        <v>47</v>
      </c>
      <c r="M49" s="271">
        <v>54.84</v>
      </c>
      <c r="N49" s="239">
        <v>63</v>
      </c>
      <c r="O49" s="238">
        <v>1</v>
      </c>
      <c r="P49" s="158">
        <v>48</v>
      </c>
      <c r="Q49" s="271">
        <v>56.26</v>
      </c>
      <c r="R49" s="239">
        <v>71</v>
      </c>
      <c r="S49" s="238">
        <v>4</v>
      </c>
      <c r="T49" s="158">
        <v>58.3</v>
      </c>
      <c r="U49" s="271">
        <v>54.53</v>
      </c>
      <c r="V49" s="239">
        <v>22</v>
      </c>
      <c r="W49" s="177">
        <f t="shared" si="3"/>
        <v>223</v>
      </c>
      <c r="X49" s="9"/>
    </row>
    <row r="50" spans="1:24" ht="15" customHeight="1" x14ac:dyDescent="0.25">
      <c r="A50" s="20">
        <v>6</v>
      </c>
      <c r="B50" s="63" t="s">
        <v>172</v>
      </c>
      <c r="C50" s="238">
        <v>5</v>
      </c>
      <c r="D50" s="158">
        <v>67.2</v>
      </c>
      <c r="E50" s="271">
        <v>58.66</v>
      </c>
      <c r="F50" s="239">
        <v>15</v>
      </c>
      <c r="G50" s="238">
        <v>4</v>
      </c>
      <c r="H50" s="158">
        <v>72.5</v>
      </c>
      <c r="I50" s="271">
        <v>62.96</v>
      </c>
      <c r="J50" s="239">
        <v>9</v>
      </c>
      <c r="K50" s="238">
        <v>4</v>
      </c>
      <c r="L50" s="158">
        <v>66.8</v>
      </c>
      <c r="M50" s="271">
        <v>54.84</v>
      </c>
      <c r="N50" s="239">
        <v>3</v>
      </c>
      <c r="O50" s="238">
        <v>4</v>
      </c>
      <c r="P50" s="158">
        <v>57.3</v>
      </c>
      <c r="Q50" s="271">
        <v>56.26</v>
      </c>
      <c r="R50" s="239">
        <v>30</v>
      </c>
      <c r="S50" s="238">
        <v>3</v>
      </c>
      <c r="T50" s="158">
        <v>42.7</v>
      </c>
      <c r="U50" s="271">
        <v>54.53</v>
      </c>
      <c r="V50" s="239">
        <v>81</v>
      </c>
      <c r="W50" s="12">
        <f t="shared" si="3"/>
        <v>138</v>
      </c>
      <c r="X50" s="9"/>
    </row>
    <row r="51" spans="1:24" ht="15" customHeight="1" x14ac:dyDescent="0.25">
      <c r="A51" s="20">
        <v>7</v>
      </c>
      <c r="B51" s="63" t="s">
        <v>46</v>
      </c>
      <c r="C51" s="238">
        <v>1</v>
      </c>
      <c r="D51" s="158">
        <v>67</v>
      </c>
      <c r="E51" s="271">
        <v>58.66</v>
      </c>
      <c r="F51" s="239">
        <v>17</v>
      </c>
      <c r="G51" s="238">
        <v>1</v>
      </c>
      <c r="H51" s="158">
        <v>49</v>
      </c>
      <c r="I51" s="271">
        <v>62.96</v>
      </c>
      <c r="J51" s="239">
        <v>84</v>
      </c>
      <c r="K51" s="238"/>
      <c r="L51" s="158"/>
      <c r="M51" s="271">
        <v>54.84</v>
      </c>
      <c r="N51" s="239">
        <v>92</v>
      </c>
      <c r="O51" s="238">
        <v>2</v>
      </c>
      <c r="P51" s="158">
        <v>54.5</v>
      </c>
      <c r="Q51" s="271">
        <v>56.26</v>
      </c>
      <c r="R51" s="239">
        <v>40</v>
      </c>
      <c r="S51" s="238">
        <v>3</v>
      </c>
      <c r="T51" s="158">
        <v>46</v>
      </c>
      <c r="U51" s="271">
        <v>54.53</v>
      </c>
      <c r="V51" s="239">
        <v>74</v>
      </c>
      <c r="W51" s="12">
        <f t="shared" si="3"/>
        <v>307</v>
      </c>
      <c r="X51" s="9"/>
    </row>
    <row r="52" spans="1:24" ht="15" customHeight="1" x14ac:dyDescent="0.25">
      <c r="A52" s="20">
        <v>8</v>
      </c>
      <c r="B52" s="63" t="s">
        <v>47</v>
      </c>
      <c r="C52" s="238">
        <v>18</v>
      </c>
      <c r="D52" s="158">
        <v>65.900000000000006</v>
      </c>
      <c r="E52" s="271">
        <v>58.66</v>
      </c>
      <c r="F52" s="239">
        <v>19</v>
      </c>
      <c r="G52" s="238">
        <v>17</v>
      </c>
      <c r="H52" s="158">
        <v>70.3</v>
      </c>
      <c r="I52" s="271">
        <v>62.96</v>
      </c>
      <c r="J52" s="239">
        <v>14</v>
      </c>
      <c r="K52" s="238">
        <v>18</v>
      </c>
      <c r="L52" s="158">
        <v>60.7</v>
      </c>
      <c r="M52" s="271">
        <v>54.84</v>
      </c>
      <c r="N52" s="239">
        <v>9</v>
      </c>
      <c r="O52" s="238">
        <v>15</v>
      </c>
      <c r="P52" s="158">
        <v>65</v>
      </c>
      <c r="Q52" s="271">
        <v>56.26</v>
      </c>
      <c r="R52" s="239">
        <v>12</v>
      </c>
      <c r="S52" s="238">
        <v>16</v>
      </c>
      <c r="T52" s="158">
        <v>64</v>
      </c>
      <c r="U52" s="271">
        <v>54.53</v>
      </c>
      <c r="V52" s="239">
        <v>7</v>
      </c>
      <c r="W52" s="186">
        <f t="shared" si="3"/>
        <v>61</v>
      </c>
      <c r="X52" s="9"/>
    </row>
    <row r="53" spans="1:24" ht="15" customHeight="1" x14ac:dyDescent="0.25">
      <c r="A53" s="20">
        <v>9</v>
      </c>
      <c r="B53" s="63" t="s">
        <v>18</v>
      </c>
      <c r="C53" s="238">
        <v>11</v>
      </c>
      <c r="D53" s="158">
        <v>59.9</v>
      </c>
      <c r="E53" s="271">
        <v>58.66</v>
      </c>
      <c r="F53" s="239">
        <v>35</v>
      </c>
      <c r="G53" s="238">
        <v>13</v>
      </c>
      <c r="H53" s="158">
        <v>64.2</v>
      </c>
      <c r="I53" s="271">
        <v>62.96</v>
      </c>
      <c r="J53" s="239">
        <v>30</v>
      </c>
      <c r="K53" s="238">
        <v>12</v>
      </c>
      <c r="L53" s="158">
        <v>53.1</v>
      </c>
      <c r="M53" s="271">
        <v>54.84</v>
      </c>
      <c r="N53" s="239">
        <v>35</v>
      </c>
      <c r="O53" s="238">
        <v>20</v>
      </c>
      <c r="P53" s="158">
        <v>51.2</v>
      </c>
      <c r="Q53" s="271">
        <v>56.26</v>
      </c>
      <c r="R53" s="239">
        <v>56</v>
      </c>
      <c r="S53" s="238">
        <v>12</v>
      </c>
      <c r="T53" s="158">
        <v>57.9</v>
      </c>
      <c r="U53" s="271">
        <v>54.53</v>
      </c>
      <c r="V53" s="239">
        <v>25</v>
      </c>
      <c r="W53" s="12">
        <f t="shared" si="3"/>
        <v>181</v>
      </c>
      <c r="X53" s="9"/>
    </row>
    <row r="54" spans="1:24" ht="15" customHeight="1" x14ac:dyDescent="0.25">
      <c r="A54" s="20">
        <v>10</v>
      </c>
      <c r="B54" s="77" t="s">
        <v>17</v>
      </c>
      <c r="C54" s="255">
        <v>14</v>
      </c>
      <c r="D54" s="245">
        <v>57.8</v>
      </c>
      <c r="E54" s="273">
        <v>58.66</v>
      </c>
      <c r="F54" s="256">
        <v>48</v>
      </c>
      <c r="G54" s="255">
        <v>4</v>
      </c>
      <c r="H54" s="245">
        <v>62</v>
      </c>
      <c r="I54" s="273">
        <v>62.96</v>
      </c>
      <c r="J54" s="256">
        <v>43</v>
      </c>
      <c r="K54" s="255">
        <v>7</v>
      </c>
      <c r="L54" s="245">
        <v>47.9</v>
      </c>
      <c r="M54" s="273">
        <v>54.84</v>
      </c>
      <c r="N54" s="256">
        <v>60</v>
      </c>
      <c r="O54" s="255">
        <v>8</v>
      </c>
      <c r="P54" s="245">
        <v>60.4</v>
      </c>
      <c r="Q54" s="273">
        <v>56.26</v>
      </c>
      <c r="R54" s="256">
        <v>18</v>
      </c>
      <c r="S54" s="255">
        <v>13</v>
      </c>
      <c r="T54" s="245">
        <v>48.6</v>
      </c>
      <c r="U54" s="273">
        <v>54.53</v>
      </c>
      <c r="V54" s="256">
        <v>59</v>
      </c>
      <c r="W54" s="12">
        <f t="shared" si="3"/>
        <v>228</v>
      </c>
      <c r="X54" s="9"/>
    </row>
    <row r="55" spans="1:24" ht="15" customHeight="1" x14ac:dyDescent="0.25">
      <c r="A55" s="20">
        <v>11</v>
      </c>
      <c r="B55" s="63" t="s">
        <v>164</v>
      </c>
      <c r="C55" s="238">
        <v>1</v>
      </c>
      <c r="D55" s="158">
        <v>56</v>
      </c>
      <c r="E55" s="271">
        <v>58.66</v>
      </c>
      <c r="F55" s="239">
        <v>53</v>
      </c>
      <c r="G55" s="238">
        <v>2</v>
      </c>
      <c r="H55" s="158">
        <v>25</v>
      </c>
      <c r="I55" s="271">
        <v>62.96</v>
      </c>
      <c r="J55" s="239">
        <v>96</v>
      </c>
      <c r="K55" s="238"/>
      <c r="L55" s="158"/>
      <c r="M55" s="271">
        <v>54.84</v>
      </c>
      <c r="N55" s="239">
        <v>92</v>
      </c>
      <c r="O55" s="238"/>
      <c r="P55" s="158"/>
      <c r="Q55" s="271">
        <v>56.26</v>
      </c>
      <c r="R55" s="239">
        <v>95</v>
      </c>
      <c r="S55" s="238">
        <v>2</v>
      </c>
      <c r="T55" s="158">
        <v>36</v>
      </c>
      <c r="U55" s="271">
        <v>54.53</v>
      </c>
      <c r="V55" s="239">
        <v>93</v>
      </c>
      <c r="W55" s="16">
        <f t="shared" si="3"/>
        <v>429</v>
      </c>
      <c r="X55" s="9"/>
    </row>
    <row r="56" spans="1:24" ht="15" customHeight="1" x14ac:dyDescent="0.25">
      <c r="A56" s="20">
        <v>12</v>
      </c>
      <c r="B56" s="63" t="s">
        <v>122</v>
      </c>
      <c r="C56" s="238">
        <v>3</v>
      </c>
      <c r="D56" s="158">
        <v>52.4</v>
      </c>
      <c r="E56" s="271">
        <v>58.66</v>
      </c>
      <c r="F56" s="239">
        <v>68</v>
      </c>
      <c r="G56" s="238">
        <v>1</v>
      </c>
      <c r="H56" s="158">
        <v>64</v>
      </c>
      <c r="I56" s="271">
        <v>62.96</v>
      </c>
      <c r="J56" s="239">
        <v>32</v>
      </c>
      <c r="K56" s="238">
        <v>3</v>
      </c>
      <c r="L56" s="158">
        <v>56</v>
      </c>
      <c r="M56" s="271">
        <v>54.84</v>
      </c>
      <c r="N56" s="239">
        <v>27</v>
      </c>
      <c r="O56" s="238">
        <v>5</v>
      </c>
      <c r="P56" s="158">
        <v>47</v>
      </c>
      <c r="Q56" s="271">
        <v>56.26</v>
      </c>
      <c r="R56" s="239">
        <v>76</v>
      </c>
      <c r="S56" s="238">
        <v>6</v>
      </c>
      <c r="T56" s="158">
        <v>55</v>
      </c>
      <c r="U56" s="271">
        <v>54.53</v>
      </c>
      <c r="V56" s="239">
        <v>34</v>
      </c>
      <c r="W56" s="12">
        <f t="shared" si="3"/>
        <v>237</v>
      </c>
      <c r="X56" s="9"/>
    </row>
    <row r="57" spans="1:24" ht="15" customHeight="1" x14ac:dyDescent="0.25">
      <c r="A57" s="20">
        <v>13</v>
      </c>
      <c r="B57" s="64" t="s">
        <v>107</v>
      </c>
      <c r="C57" s="249">
        <v>4</v>
      </c>
      <c r="D57" s="243">
        <v>51.4</v>
      </c>
      <c r="E57" s="274">
        <v>58.66</v>
      </c>
      <c r="F57" s="250">
        <v>72</v>
      </c>
      <c r="G57" s="249">
        <v>5</v>
      </c>
      <c r="H57" s="243">
        <v>49.8</v>
      </c>
      <c r="I57" s="274">
        <v>62.96</v>
      </c>
      <c r="J57" s="250">
        <v>82</v>
      </c>
      <c r="K57" s="249">
        <v>3</v>
      </c>
      <c r="L57" s="243">
        <v>33.299999999999997</v>
      </c>
      <c r="M57" s="274">
        <v>54.84</v>
      </c>
      <c r="N57" s="250">
        <v>90</v>
      </c>
      <c r="O57" s="249">
        <v>6</v>
      </c>
      <c r="P57" s="243">
        <v>54.6</v>
      </c>
      <c r="Q57" s="274">
        <v>56.26</v>
      </c>
      <c r="R57" s="250">
        <v>39</v>
      </c>
      <c r="S57" s="249">
        <v>3</v>
      </c>
      <c r="T57" s="243">
        <v>34.6</v>
      </c>
      <c r="U57" s="274">
        <v>54.53</v>
      </c>
      <c r="V57" s="250">
        <v>94</v>
      </c>
      <c r="W57" s="12">
        <f t="shared" si="3"/>
        <v>377</v>
      </c>
      <c r="X57" s="9"/>
    </row>
    <row r="58" spans="1:24" s="191" customFormat="1" ht="15" customHeight="1" x14ac:dyDescent="0.25">
      <c r="A58" s="20">
        <v>14</v>
      </c>
      <c r="B58" s="64" t="s">
        <v>149</v>
      </c>
      <c r="C58" s="249">
        <v>1</v>
      </c>
      <c r="D58" s="243">
        <v>51</v>
      </c>
      <c r="E58" s="274">
        <v>58.66</v>
      </c>
      <c r="F58" s="250">
        <v>75</v>
      </c>
      <c r="G58" s="249"/>
      <c r="H58" s="243"/>
      <c r="I58" s="274">
        <v>62.96</v>
      </c>
      <c r="J58" s="250">
        <v>97</v>
      </c>
      <c r="K58" s="249">
        <v>3</v>
      </c>
      <c r="L58" s="243">
        <v>51</v>
      </c>
      <c r="M58" s="274">
        <v>54.84</v>
      </c>
      <c r="N58" s="250">
        <v>46</v>
      </c>
      <c r="O58" s="249"/>
      <c r="P58" s="243"/>
      <c r="Q58" s="274">
        <v>56.26</v>
      </c>
      <c r="R58" s="250">
        <v>95</v>
      </c>
      <c r="S58" s="249"/>
      <c r="T58" s="243"/>
      <c r="U58" s="274">
        <v>54.53</v>
      </c>
      <c r="V58" s="250">
        <v>96</v>
      </c>
      <c r="W58" s="12">
        <f t="shared" si="3"/>
        <v>409</v>
      </c>
      <c r="X58" s="9"/>
    </row>
    <row r="59" spans="1:24" s="191" customFormat="1" ht="15" customHeight="1" x14ac:dyDescent="0.25">
      <c r="A59" s="20">
        <v>15</v>
      </c>
      <c r="B59" s="64" t="s">
        <v>148</v>
      </c>
      <c r="C59" s="249">
        <v>3</v>
      </c>
      <c r="D59" s="243">
        <v>50.5</v>
      </c>
      <c r="E59" s="274">
        <v>58.66</v>
      </c>
      <c r="F59" s="250">
        <v>80</v>
      </c>
      <c r="G59" s="249">
        <v>3</v>
      </c>
      <c r="H59" s="243">
        <v>41</v>
      </c>
      <c r="I59" s="274">
        <v>62.96</v>
      </c>
      <c r="J59" s="250">
        <v>91</v>
      </c>
      <c r="K59" s="249">
        <v>5</v>
      </c>
      <c r="L59" s="243">
        <v>52.4</v>
      </c>
      <c r="M59" s="274">
        <v>54.84</v>
      </c>
      <c r="N59" s="250">
        <v>42</v>
      </c>
      <c r="O59" s="249"/>
      <c r="P59" s="243"/>
      <c r="Q59" s="274">
        <v>56.26</v>
      </c>
      <c r="R59" s="250">
        <v>95</v>
      </c>
      <c r="S59" s="249"/>
      <c r="T59" s="243"/>
      <c r="U59" s="274">
        <v>54.53</v>
      </c>
      <c r="V59" s="250">
        <v>96</v>
      </c>
      <c r="W59" s="12">
        <f t="shared" si="3"/>
        <v>404</v>
      </c>
      <c r="X59" s="9"/>
    </row>
    <row r="60" spans="1:24" s="191" customFormat="1" ht="15" customHeight="1" x14ac:dyDescent="0.25">
      <c r="A60" s="20">
        <v>16</v>
      </c>
      <c r="B60" s="64" t="s">
        <v>16</v>
      </c>
      <c r="C60" s="249">
        <v>6</v>
      </c>
      <c r="D60" s="243">
        <v>44.8</v>
      </c>
      <c r="E60" s="274">
        <v>58.66</v>
      </c>
      <c r="F60" s="250">
        <v>89</v>
      </c>
      <c r="G60" s="249"/>
      <c r="H60" s="243"/>
      <c r="I60" s="274">
        <v>62.96</v>
      </c>
      <c r="J60" s="250">
        <v>97</v>
      </c>
      <c r="K60" s="249">
        <v>16</v>
      </c>
      <c r="L60" s="243">
        <v>49.6</v>
      </c>
      <c r="M60" s="274">
        <v>54.84</v>
      </c>
      <c r="N60" s="250">
        <v>54</v>
      </c>
      <c r="O60" s="249">
        <v>10</v>
      </c>
      <c r="P60" s="243">
        <v>54.2</v>
      </c>
      <c r="Q60" s="274">
        <v>56.26</v>
      </c>
      <c r="R60" s="250">
        <v>42</v>
      </c>
      <c r="S60" s="249">
        <v>10</v>
      </c>
      <c r="T60" s="243">
        <v>56</v>
      </c>
      <c r="U60" s="274">
        <v>54.53</v>
      </c>
      <c r="V60" s="250">
        <v>28</v>
      </c>
      <c r="W60" s="12">
        <f t="shared" si="3"/>
        <v>310</v>
      </c>
      <c r="X60" s="9"/>
    </row>
    <row r="61" spans="1:24" s="191" customFormat="1" ht="15" customHeight="1" x14ac:dyDescent="0.25">
      <c r="A61" s="20">
        <v>17</v>
      </c>
      <c r="B61" s="64" t="s">
        <v>175</v>
      </c>
      <c r="C61" s="249">
        <v>4</v>
      </c>
      <c r="D61" s="243">
        <v>42.7</v>
      </c>
      <c r="E61" s="274">
        <v>58.66</v>
      </c>
      <c r="F61" s="250">
        <v>93</v>
      </c>
      <c r="G61" s="249">
        <v>2</v>
      </c>
      <c r="H61" s="243">
        <v>40</v>
      </c>
      <c r="I61" s="274">
        <v>62.96</v>
      </c>
      <c r="J61" s="250">
        <v>92</v>
      </c>
      <c r="K61" s="249"/>
      <c r="L61" s="243"/>
      <c r="M61" s="274">
        <v>54.84</v>
      </c>
      <c r="N61" s="250">
        <v>92</v>
      </c>
      <c r="O61" s="249"/>
      <c r="P61" s="243"/>
      <c r="Q61" s="274">
        <v>56.26</v>
      </c>
      <c r="R61" s="250">
        <v>95</v>
      </c>
      <c r="S61" s="249"/>
      <c r="T61" s="243"/>
      <c r="U61" s="274">
        <v>54.53</v>
      </c>
      <c r="V61" s="250">
        <v>96</v>
      </c>
      <c r="W61" s="12">
        <f t="shared" si="3"/>
        <v>468</v>
      </c>
      <c r="X61" s="9"/>
    </row>
    <row r="62" spans="1:24" s="191" customFormat="1" ht="15" customHeight="1" x14ac:dyDescent="0.25">
      <c r="A62" s="20">
        <v>18</v>
      </c>
      <c r="B62" s="911" t="s">
        <v>183</v>
      </c>
      <c r="C62" s="912">
        <v>2</v>
      </c>
      <c r="D62" s="913">
        <v>36.5</v>
      </c>
      <c r="E62" s="914">
        <v>58.66</v>
      </c>
      <c r="F62" s="915">
        <v>97</v>
      </c>
      <c r="G62" s="912"/>
      <c r="H62" s="913"/>
      <c r="I62" s="914">
        <v>62.96</v>
      </c>
      <c r="J62" s="915">
        <v>97</v>
      </c>
      <c r="K62" s="912"/>
      <c r="L62" s="913"/>
      <c r="M62" s="914">
        <v>54.84</v>
      </c>
      <c r="N62" s="915">
        <v>92</v>
      </c>
      <c r="O62" s="912"/>
      <c r="P62" s="913"/>
      <c r="Q62" s="914">
        <v>56.26</v>
      </c>
      <c r="R62" s="915">
        <v>95</v>
      </c>
      <c r="S62" s="912"/>
      <c r="T62" s="913"/>
      <c r="U62" s="914">
        <v>54.53</v>
      </c>
      <c r="V62" s="915">
        <v>96</v>
      </c>
      <c r="W62" s="916">
        <f t="shared" si="3"/>
        <v>477</v>
      </c>
      <c r="X62" s="9"/>
    </row>
    <row r="63" spans="1:24" ht="15" customHeight="1" thickBot="1" x14ac:dyDescent="0.3">
      <c r="A63" s="20">
        <v>19</v>
      </c>
      <c r="B63" s="63" t="s">
        <v>15</v>
      </c>
      <c r="C63" s="238"/>
      <c r="D63" s="158"/>
      <c r="E63" s="271">
        <v>58.66</v>
      </c>
      <c r="F63" s="239">
        <v>98</v>
      </c>
      <c r="G63" s="238"/>
      <c r="H63" s="158"/>
      <c r="I63" s="271">
        <v>62.96</v>
      </c>
      <c r="J63" s="239">
        <v>97</v>
      </c>
      <c r="K63" s="238"/>
      <c r="L63" s="158"/>
      <c r="M63" s="271">
        <v>54.84</v>
      </c>
      <c r="N63" s="239">
        <v>92</v>
      </c>
      <c r="O63" s="238">
        <v>5</v>
      </c>
      <c r="P63" s="158">
        <v>62</v>
      </c>
      <c r="Q63" s="271">
        <v>56.26</v>
      </c>
      <c r="R63" s="239">
        <v>14</v>
      </c>
      <c r="S63" s="238">
        <v>3</v>
      </c>
      <c r="T63" s="158">
        <v>46</v>
      </c>
      <c r="U63" s="271">
        <v>54.53</v>
      </c>
      <c r="V63" s="239">
        <v>73</v>
      </c>
      <c r="W63" s="12">
        <f t="shared" si="3"/>
        <v>374</v>
      </c>
      <c r="X63" s="9"/>
    </row>
    <row r="64" spans="1:24" ht="15" customHeight="1" thickBot="1" x14ac:dyDescent="0.3">
      <c r="A64" s="139"/>
      <c r="B64" s="149" t="s">
        <v>95</v>
      </c>
      <c r="C64" s="150">
        <f>SUM(C65:C78)</f>
        <v>72</v>
      </c>
      <c r="D64" s="157">
        <f>AVERAGE(D65:D78)</f>
        <v>59.57692307692308</v>
      </c>
      <c r="E64" s="268">
        <v>58.66</v>
      </c>
      <c r="F64" s="151"/>
      <c r="G64" s="150">
        <f>SUM(G65:G78)</f>
        <v>53</v>
      </c>
      <c r="H64" s="157">
        <f>AVERAGE(H65:H78)</f>
        <v>57.04615384615385</v>
      </c>
      <c r="I64" s="268">
        <v>62.96</v>
      </c>
      <c r="J64" s="151"/>
      <c r="K64" s="150">
        <f>SUM(K65:K78)</f>
        <v>65</v>
      </c>
      <c r="L64" s="157">
        <f>AVERAGE(L65:L78)</f>
        <v>53.754545454545458</v>
      </c>
      <c r="M64" s="268">
        <v>54.84</v>
      </c>
      <c r="N64" s="151"/>
      <c r="O64" s="150">
        <f>SUM(O65:O78)</f>
        <v>79</v>
      </c>
      <c r="P64" s="157">
        <f>AVERAGE(P65:P78)</f>
        <v>50.071428571428562</v>
      </c>
      <c r="Q64" s="268">
        <v>56.26</v>
      </c>
      <c r="R64" s="151"/>
      <c r="S64" s="150">
        <f>SUM(S65:S78)</f>
        <v>83</v>
      </c>
      <c r="T64" s="157">
        <f>AVERAGE(T65:T78)</f>
        <v>51.877272727272732</v>
      </c>
      <c r="U64" s="268">
        <v>54.53</v>
      </c>
      <c r="V64" s="151"/>
      <c r="W64" s="152"/>
      <c r="X64" s="9"/>
    </row>
    <row r="65" spans="1:24" ht="15" customHeight="1" x14ac:dyDescent="0.25">
      <c r="A65" s="20">
        <v>1</v>
      </c>
      <c r="B65" s="63" t="s">
        <v>126</v>
      </c>
      <c r="C65" s="238">
        <v>2</v>
      </c>
      <c r="D65" s="158">
        <v>85</v>
      </c>
      <c r="E65" s="271">
        <v>58.66</v>
      </c>
      <c r="F65" s="239">
        <v>1</v>
      </c>
      <c r="G65" s="238">
        <v>1</v>
      </c>
      <c r="H65" s="158">
        <v>67</v>
      </c>
      <c r="I65" s="271">
        <v>62.96</v>
      </c>
      <c r="J65" s="239">
        <v>24</v>
      </c>
      <c r="K65" s="238">
        <v>2</v>
      </c>
      <c r="L65" s="158">
        <v>50</v>
      </c>
      <c r="M65" s="271">
        <v>54.84</v>
      </c>
      <c r="N65" s="239">
        <v>52</v>
      </c>
      <c r="O65" s="238">
        <v>1</v>
      </c>
      <c r="P65" s="158">
        <v>58</v>
      </c>
      <c r="Q65" s="271">
        <v>56.26</v>
      </c>
      <c r="R65" s="239">
        <v>26</v>
      </c>
      <c r="S65" s="238">
        <v>2</v>
      </c>
      <c r="T65" s="158">
        <v>58</v>
      </c>
      <c r="U65" s="271">
        <v>54.53</v>
      </c>
      <c r="V65" s="239">
        <v>24</v>
      </c>
      <c r="W65" s="75">
        <f t="shared" ref="W65:W78" si="4">V65+R65+N65+J65+F65</f>
        <v>127</v>
      </c>
      <c r="X65" s="9"/>
    </row>
    <row r="66" spans="1:24" ht="15" customHeight="1" x14ac:dyDescent="0.25">
      <c r="A66" s="20">
        <v>2</v>
      </c>
      <c r="B66" s="63" t="s">
        <v>168</v>
      </c>
      <c r="C66" s="238">
        <v>3</v>
      </c>
      <c r="D66" s="158">
        <v>75</v>
      </c>
      <c r="E66" s="271">
        <v>58.66</v>
      </c>
      <c r="F66" s="239">
        <v>3</v>
      </c>
      <c r="G66" s="238">
        <v>1</v>
      </c>
      <c r="H66" s="158">
        <v>53</v>
      </c>
      <c r="I66" s="271">
        <v>62.96</v>
      </c>
      <c r="J66" s="239">
        <v>73</v>
      </c>
      <c r="K66" s="238"/>
      <c r="L66" s="158"/>
      <c r="M66" s="271">
        <v>54.84</v>
      </c>
      <c r="N66" s="239">
        <v>92</v>
      </c>
      <c r="O66" s="238">
        <v>9</v>
      </c>
      <c r="P66" s="158">
        <v>34.200000000000003</v>
      </c>
      <c r="Q66" s="271">
        <v>56.26</v>
      </c>
      <c r="R66" s="239">
        <v>91</v>
      </c>
      <c r="S66" s="238">
        <v>5</v>
      </c>
      <c r="T66" s="158">
        <v>51.8</v>
      </c>
      <c r="U66" s="271">
        <v>54.53</v>
      </c>
      <c r="V66" s="239">
        <v>47</v>
      </c>
      <c r="W66" s="16">
        <f t="shared" si="4"/>
        <v>306</v>
      </c>
      <c r="X66" s="9"/>
    </row>
    <row r="67" spans="1:24" ht="15" customHeight="1" x14ac:dyDescent="0.25">
      <c r="A67" s="20">
        <v>3</v>
      </c>
      <c r="B67" s="63" t="s">
        <v>127</v>
      </c>
      <c r="C67" s="238">
        <v>5</v>
      </c>
      <c r="D67" s="158">
        <v>70</v>
      </c>
      <c r="E67" s="271">
        <v>58.66</v>
      </c>
      <c r="F67" s="239">
        <v>4</v>
      </c>
      <c r="G67" s="238"/>
      <c r="H67" s="158"/>
      <c r="I67" s="271">
        <v>62.96</v>
      </c>
      <c r="J67" s="239">
        <v>97</v>
      </c>
      <c r="K67" s="238">
        <v>8</v>
      </c>
      <c r="L67" s="158">
        <v>59</v>
      </c>
      <c r="M67" s="271">
        <v>54.84</v>
      </c>
      <c r="N67" s="239">
        <v>16</v>
      </c>
      <c r="O67" s="238">
        <v>9</v>
      </c>
      <c r="P67" s="158">
        <v>56</v>
      </c>
      <c r="Q67" s="271">
        <v>56.26</v>
      </c>
      <c r="R67" s="239">
        <v>36</v>
      </c>
      <c r="S67" s="238">
        <v>9</v>
      </c>
      <c r="T67" s="158">
        <v>64</v>
      </c>
      <c r="U67" s="271">
        <v>54.53</v>
      </c>
      <c r="V67" s="239">
        <v>6</v>
      </c>
      <c r="W67" s="174">
        <f t="shared" si="4"/>
        <v>159</v>
      </c>
      <c r="X67" s="9"/>
    </row>
    <row r="68" spans="1:24" ht="15" customHeight="1" x14ac:dyDescent="0.25">
      <c r="A68" s="20">
        <v>4</v>
      </c>
      <c r="B68" s="63" t="s">
        <v>64</v>
      </c>
      <c r="C68" s="238">
        <v>7</v>
      </c>
      <c r="D68" s="158">
        <v>65</v>
      </c>
      <c r="E68" s="271">
        <v>58.66</v>
      </c>
      <c r="F68" s="239">
        <v>21</v>
      </c>
      <c r="G68" s="238">
        <v>6</v>
      </c>
      <c r="H68" s="158">
        <v>59</v>
      </c>
      <c r="I68" s="271">
        <v>62.96</v>
      </c>
      <c r="J68" s="239">
        <v>51</v>
      </c>
      <c r="K68" s="238">
        <v>3</v>
      </c>
      <c r="L68" s="158">
        <v>61</v>
      </c>
      <c r="M68" s="271">
        <v>54.84</v>
      </c>
      <c r="N68" s="239">
        <v>8</v>
      </c>
      <c r="O68" s="238">
        <v>5</v>
      </c>
      <c r="P68" s="158">
        <v>71</v>
      </c>
      <c r="Q68" s="271">
        <v>56.26</v>
      </c>
      <c r="R68" s="239">
        <v>5</v>
      </c>
      <c r="S68" s="238">
        <v>6</v>
      </c>
      <c r="T68" s="158">
        <v>48</v>
      </c>
      <c r="U68" s="271">
        <v>54.53</v>
      </c>
      <c r="V68" s="239">
        <v>61</v>
      </c>
      <c r="W68" s="12">
        <f t="shared" si="4"/>
        <v>146</v>
      </c>
      <c r="X68" s="9"/>
    </row>
    <row r="69" spans="1:24" ht="15" customHeight="1" x14ac:dyDescent="0.25">
      <c r="A69" s="20">
        <v>5</v>
      </c>
      <c r="B69" s="63" t="s">
        <v>49</v>
      </c>
      <c r="C69" s="238">
        <v>7</v>
      </c>
      <c r="D69" s="158">
        <v>62</v>
      </c>
      <c r="E69" s="271">
        <v>58.66</v>
      </c>
      <c r="F69" s="239">
        <v>29</v>
      </c>
      <c r="G69" s="238">
        <v>7</v>
      </c>
      <c r="H69" s="158">
        <v>60</v>
      </c>
      <c r="I69" s="271">
        <v>62.96</v>
      </c>
      <c r="J69" s="239">
        <v>48</v>
      </c>
      <c r="K69" s="238">
        <v>5</v>
      </c>
      <c r="L69" s="158">
        <v>59</v>
      </c>
      <c r="M69" s="271">
        <v>54.84</v>
      </c>
      <c r="N69" s="239">
        <v>15</v>
      </c>
      <c r="O69" s="238">
        <v>13</v>
      </c>
      <c r="P69" s="158">
        <v>60.5</v>
      </c>
      <c r="Q69" s="271">
        <v>56.26</v>
      </c>
      <c r="R69" s="239">
        <v>17</v>
      </c>
      <c r="S69" s="238">
        <v>15</v>
      </c>
      <c r="T69" s="158">
        <v>60</v>
      </c>
      <c r="U69" s="271">
        <v>54.53</v>
      </c>
      <c r="V69" s="239">
        <v>16</v>
      </c>
      <c r="W69" s="12">
        <f t="shared" si="4"/>
        <v>125</v>
      </c>
      <c r="X69" s="9"/>
    </row>
    <row r="70" spans="1:24" ht="15" customHeight="1" x14ac:dyDescent="0.25">
      <c r="A70" s="20">
        <v>6</v>
      </c>
      <c r="B70" s="63" t="s">
        <v>61</v>
      </c>
      <c r="C70" s="238">
        <v>2</v>
      </c>
      <c r="D70" s="158">
        <v>61.5</v>
      </c>
      <c r="E70" s="271">
        <v>58.66</v>
      </c>
      <c r="F70" s="239">
        <v>32</v>
      </c>
      <c r="G70" s="238">
        <v>3</v>
      </c>
      <c r="H70" s="158">
        <v>60</v>
      </c>
      <c r="I70" s="271">
        <v>62.96</v>
      </c>
      <c r="J70" s="239">
        <v>49</v>
      </c>
      <c r="K70" s="238">
        <v>4</v>
      </c>
      <c r="L70" s="158">
        <v>52.3</v>
      </c>
      <c r="M70" s="271">
        <v>54.84</v>
      </c>
      <c r="N70" s="239">
        <v>43</v>
      </c>
      <c r="O70" s="238">
        <v>3</v>
      </c>
      <c r="P70" s="158">
        <v>46.7</v>
      </c>
      <c r="Q70" s="271">
        <v>56.26</v>
      </c>
      <c r="R70" s="239">
        <v>78</v>
      </c>
      <c r="S70" s="238">
        <v>7</v>
      </c>
      <c r="T70" s="158">
        <v>54</v>
      </c>
      <c r="U70" s="271">
        <v>54.53</v>
      </c>
      <c r="V70" s="239">
        <v>39</v>
      </c>
      <c r="W70" s="12">
        <f t="shared" si="4"/>
        <v>241</v>
      </c>
      <c r="X70" s="9"/>
    </row>
    <row r="71" spans="1:24" ht="15" customHeight="1" x14ac:dyDescent="0.25">
      <c r="A71" s="20">
        <v>7</v>
      </c>
      <c r="B71" s="63" t="s">
        <v>124</v>
      </c>
      <c r="C71" s="238">
        <v>9</v>
      </c>
      <c r="D71" s="158">
        <v>55.1</v>
      </c>
      <c r="E71" s="271">
        <v>58.66</v>
      </c>
      <c r="F71" s="239">
        <v>54</v>
      </c>
      <c r="G71" s="238">
        <v>9</v>
      </c>
      <c r="H71" s="158">
        <v>63</v>
      </c>
      <c r="I71" s="271">
        <v>62.96</v>
      </c>
      <c r="J71" s="239">
        <v>36</v>
      </c>
      <c r="K71" s="238">
        <v>12</v>
      </c>
      <c r="L71" s="158">
        <v>56</v>
      </c>
      <c r="M71" s="271">
        <v>54.84</v>
      </c>
      <c r="N71" s="239">
        <v>29</v>
      </c>
      <c r="O71" s="238">
        <v>13</v>
      </c>
      <c r="P71" s="158">
        <v>53.2</v>
      </c>
      <c r="Q71" s="271">
        <v>56.26</v>
      </c>
      <c r="R71" s="239">
        <v>46</v>
      </c>
      <c r="S71" s="238">
        <v>9</v>
      </c>
      <c r="T71" s="158">
        <v>48</v>
      </c>
      <c r="U71" s="271">
        <v>54.53</v>
      </c>
      <c r="V71" s="239">
        <v>62</v>
      </c>
      <c r="W71" s="177">
        <f t="shared" si="4"/>
        <v>227</v>
      </c>
      <c r="X71" s="9"/>
    </row>
    <row r="72" spans="1:24" ht="15" customHeight="1" x14ac:dyDescent="0.25">
      <c r="A72" s="20">
        <v>8</v>
      </c>
      <c r="B72" s="63" t="s">
        <v>125</v>
      </c>
      <c r="C72" s="238">
        <v>3</v>
      </c>
      <c r="D72" s="158">
        <v>53.6</v>
      </c>
      <c r="E72" s="271">
        <v>58.66</v>
      </c>
      <c r="F72" s="239">
        <v>60</v>
      </c>
      <c r="G72" s="238">
        <v>4</v>
      </c>
      <c r="H72" s="158">
        <v>57.3</v>
      </c>
      <c r="I72" s="271">
        <v>62.96</v>
      </c>
      <c r="J72" s="239">
        <v>54</v>
      </c>
      <c r="K72" s="238"/>
      <c r="L72" s="158"/>
      <c r="M72" s="271">
        <v>54.84</v>
      </c>
      <c r="N72" s="239">
        <v>92</v>
      </c>
      <c r="O72" s="238">
        <v>4</v>
      </c>
      <c r="P72" s="158">
        <v>50</v>
      </c>
      <c r="Q72" s="271">
        <v>56.26</v>
      </c>
      <c r="R72" s="239">
        <v>63</v>
      </c>
      <c r="S72" s="238">
        <v>7</v>
      </c>
      <c r="T72" s="158">
        <v>38.85</v>
      </c>
      <c r="U72" s="271">
        <v>54.53</v>
      </c>
      <c r="V72" s="239">
        <v>88</v>
      </c>
      <c r="W72" s="16">
        <f t="shared" si="4"/>
        <v>357</v>
      </c>
      <c r="X72" s="9"/>
    </row>
    <row r="73" spans="1:24" ht="15" customHeight="1" x14ac:dyDescent="0.25">
      <c r="A73" s="20">
        <v>9</v>
      </c>
      <c r="B73" s="63" t="s">
        <v>143</v>
      </c>
      <c r="C73" s="238">
        <v>16</v>
      </c>
      <c r="D73" s="158">
        <v>52</v>
      </c>
      <c r="E73" s="271">
        <v>58.66</v>
      </c>
      <c r="F73" s="239">
        <v>70</v>
      </c>
      <c r="G73" s="238">
        <v>6</v>
      </c>
      <c r="H73" s="158">
        <v>55.8</v>
      </c>
      <c r="I73" s="271">
        <v>62.96</v>
      </c>
      <c r="J73" s="239">
        <v>61</v>
      </c>
      <c r="K73" s="238">
        <v>11</v>
      </c>
      <c r="L73" s="158">
        <v>44.8</v>
      </c>
      <c r="M73" s="271">
        <v>54.84</v>
      </c>
      <c r="N73" s="239">
        <v>78</v>
      </c>
      <c r="O73" s="238">
        <v>4</v>
      </c>
      <c r="P73" s="158">
        <v>47</v>
      </c>
      <c r="Q73" s="271">
        <v>56.26</v>
      </c>
      <c r="R73" s="239">
        <v>77</v>
      </c>
      <c r="S73" s="238"/>
      <c r="T73" s="158"/>
      <c r="U73" s="271">
        <v>54.53</v>
      </c>
      <c r="V73" s="239">
        <v>96</v>
      </c>
      <c r="W73" s="180">
        <f t="shared" si="4"/>
        <v>382</v>
      </c>
      <c r="X73" s="9"/>
    </row>
    <row r="74" spans="1:24" ht="15" customHeight="1" x14ac:dyDescent="0.25">
      <c r="A74" s="20">
        <v>10</v>
      </c>
      <c r="B74" s="63" t="s">
        <v>151</v>
      </c>
      <c r="C74" s="238">
        <v>9</v>
      </c>
      <c r="D74" s="158">
        <v>51.8</v>
      </c>
      <c r="E74" s="271">
        <v>58.66</v>
      </c>
      <c r="F74" s="239">
        <v>71</v>
      </c>
      <c r="G74" s="238">
        <v>5</v>
      </c>
      <c r="H74" s="158">
        <v>64</v>
      </c>
      <c r="I74" s="271">
        <v>62.96</v>
      </c>
      <c r="J74" s="239">
        <v>33</v>
      </c>
      <c r="K74" s="238">
        <v>12</v>
      </c>
      <c r="L74" s="158">
        <v>52.6</v>
      </c>
      <c r="M74" s="271">
        <v>54.84</v>
      </c>
      <c r="N74" s="239">
        <v>40</v>
      </c>
      <c r="O74" s="238">
        <v>7</v>
      </c>
      <c r="P74" s="158">
        <v>47.1</v>
      </c>
      <c r="Q74" s="271">
        <v>56.26</v>
      </c>
      <c r="R74" s="239">
        <v>75</v>
      </c>
      <c r="S74" s="238">
        <v>8</v>
      </c>
      <c r="T74" s="158">
        <v>49.8</v>
      </c>
      <c r="U74" s="271">
        <v>54.53</v>
      </c>
      <c r="V74" s="239">
        <v>57</v>
      </c>
      <c r="W74" s="12">
        <f t="shared" si="4"/>
        <v>276</v>
      </c>
      <c r="X74" s="9"/>
    </row>
    <row r="75" spans="1:24" ht="15" customHeight="1" x14ac:dyDescent="0.25">
      <c r="A75" s="20">
        <v>11</v>
      </c>
      <c r="B75" s="63" t="s">
        <v>169</v>
      </c>
      <c r="C75" s="238">
        <v>3</v>
      </c>
      <c r="D75" s="158">
        <v>51.3</v>
      </c>
      <c r="E75" s="271">
        <v>58.66</v>
      </c>
      <c r="F75" s="239">
        <v>74</v>
      </c>
      <c r="G75" s="238">
        <v>2</v>
      </c>
      <c r="H75" s="158">
        <v>48</v>
      </c>
      <c r="I75" s="271">
        <v>62.96</v>
      </c>
      <c r="J75" s="239">
        <v>86</v>
      </c>
      <c r="K75" s="238">
        <v>2</v>
      </c>
      <c r="L75" s="158">
        <v>48</v>
      </c>
      <c r="M75" s="271">
        <v>54.84</v>
      </c>
      <c r="N75" s="239">
        <v>59</v>
      </c>
      <c r="O75" s="238">
        <v>4</v>
      </c>
      <c r="P75" s="158">
        <v>38</v>
      </c>
      <c r="Q75" s="271">
        <v>56.26</v>
      </c>
      <c r="R75" s="239">
        <v>90</v>
      </c>
      <c r="S75" s="238"/>
      <c r="T75" s="158"/>
      <c r="U75" s="271">
        <v>54.53</v>
      </c>
      <c r="V75" s="239">
        <v>96</v>
      </c>
      <c r="W75" s="12">
        <f t="shared" si="4"/>
        <v>405</v>
      </c>
      <c r="X75" s="9"/>
    </row>
    <row r="76" spans="1:24" ht="15" customHeight="1" x14ac:dyDescent="0.25">
      <c r="A76" s="20">
        <v>12</v>
      </c>
      <c r="B76" s="63" t="s">
        <v>150</v>
      </c>
      <c r="C76" s="238">
        <v>4</v>
      </c>
      <c r="D76" s="158">
        <v>46.2</v>
      </c>
      <c r="E76" s="271">
        <v>58.66</v>
      </c>
      <c r="F76" s="239">
        <v>86</v>
      </c>
      <c r="G76" s="238">
        <v>1</v>
      </c>
      <c r="H76" s="158">
        <v>36</v>
      </c>
      <c r="I76" s="271">
        <v>62.96</v>
      </c>
      <c r="J76" s="239">
        <v>94</v>
      </c>
      <c r="K76" s="238">
        <v>3</v>
      </c>
      <c r="L76" s="158">
        <v>52.6</v>
      </c>
      <c r="M76" s="271">
        <v>54.84</v>
      </c>
      <c r="N76" s="239">
        <v>41</v>
      </c>
      <c r="O76" s="238">
        <v>2</v>
      </c>
      <c r="P76" s="158">
        <v>52</v>
      </c>
      <c r="Q76" s="271">
        <v>56.26</v>
      </c>
      <c r="R76" s="239">
        <v>54</v>
      </c>
      <c r="S76" s="238">
        <v>5</v>
      </c>
      <c r="T76" s="158">
        <v>46</v>
      </c>
      <c r="U76" s="271">
        <v>54.53</v>
      </c>
      <c r="V76" s="239">
        <v>75</v>
      </c>
      <c r="W76" s="16">
        <f t="shared" si="4"/>
        <v>350</v>
      </c>
      <c r="X76" s="9"/>
    </row>
    <row r="77" spans="1:24" ht="15" customHeight="1" x14ac:dyDescent="0.25">
      <c r="A77" s="20">
        <v>13</v>
      </c>
      <c r="B77" s="63" t="s">
        <v>140</v>
      </c>
      <c r="C77" s="238">
        <v>2</v>
      </c>
      <c r="D77" s="158">
        <v>46</v>
      </c>
      <c r="E77" s="271">
        <v>58.66</v>
      </c>
      <c r="F77" s="239">
        <v>87</v>
      </c>
      <c r="G77" s="238">
        <v>2</v>
      </c>
      <c r="H77" s="158">
        <v>47</v>
      </c>
      <c r="I77" s="271">
        <v>62.96</v>
      </c>
      <c r="J77" s="239">
        <v>88</v>
      </c>
      <c r="K77" s="238"/>
      <c r="L77" s="158"/>
      <c r="M77" s="271">
        <v>54.84</v>
      </c>
      <c r="N77" s="239">
        <v>92</v>
      </c>
      <c r="O77" s="238">
        <v>2</v>
      </c>
      <c r="P77" s="158">
        <v>30</v>
      </c>
      <c r="Q77" s="271">
        <v>56.26</v>
      </c>
      <c r="R77" s="239">
        <v>93</v>
      </c>
      <c r="S77" s="238"/>
      <c r="T77" s="158"/>
      <c r="U77" s="271">
        <v>54.53</v>
      </c>
      <c r="V77" s="239">
        <v>96</v>
      </c>
      <c r="W77" s="12">
        <f t="shared" si="4"/>
        <v>456</v>
      </c>
      <c r="X77" s="9"/>
    </row>
    <row r="78" spans="1:24" s="191" customFormat="1" ht="15" customHeight="1" thickBot="1" x14ac:dyDescent="0.3">
      <c r="A78" s="20">
        <v>14</v>
      </c>
      <c r="B78" s="63" t="s">
        <v>60</v>
      </c>
      <c r="C78" s="238"/>
      <c r="D78" s="158"/>
      <c r="E78" s="271">
        <v>58.66</v>
      </c>
      <c r="F78" s="239">
        <v>98</v>
      </c>
      <c r="G78" s="238">
        <v>6</v>
      </c>
      <c r="H78" s="158">
        <v>71.5</v>
      </c>
      <c r="I78" s="271">
        <v>62.96</v>
      </c>
      <c r="J78" s="239">
        <v>12</v>
      </c>
      <c r="K78" s="238">
        <v>3</v>
      </c>
      <c r="L78" s="158">
        <v>56</v>
      </c>
      <c r="M78" s="271">
        <v>54.84</v>
      </c>
      <c r="N78" s="239">
        <v>28</v>
      </c>
      <c r="O78" s="238">
        <v>3</v>
      </c>
      <c r="P78" s="158">
        <v>57.3</v>
      </c>
      <c r="Q78" s="271">
        <v>56.26</v>
      </c>
      <c r="R78" s="239">
        <v>31</v>
      </c>
      <c r="S78" s="238">
        <v>10</v>
      </c>
      <c r="T78" s="158">
        <v>52.2</v>
      </c>
      <c r="U78" s="271">
        <v>54.53</v>
      </c>
      <c r="V78" s="239">
        <v>42</v>
      </c>
      <c r="W78" s="12">
        <f t="shared" si="4"/>
        <v>211</v>
      </c>
      <c r="X78" s="9"/>
    </row>
    <row r="79" spans="1:24" ht="15" customHeight="1" thickBot="1" x14ac:dyDescent="0.3">
      <c r="A79" s="139"/>
      <c r="B79" s="142" t="s">
        <v>96</v>
      </c>
      <c r="C79" s="143">
        <f>SUM(C80:C109)</f>
        <v>279</v>
      </c>
      <c r="D79" s="146">
        <f>AVERAGE(D80:D109)</f>
        <v>56.453928571428555</v>
      </c>
      <c r="E79" s="275">
        <v>58.66</v>
      </c>
      <c r="F79" s="144"/>
      <c r="G79" s="143">
        <f>SUM(G80:G109)</f>
        <v>269</v>
      </c>
      <c r="H79" s="146">
        <f>AVERAGE(H80:H109)</f>
        <v>59.922413793103459</v>
      </c>
      <c r="I79" s="275">
        <v>62.96</v>
      </c>
      <c r="J79" s="144"/>
      <c r="K79" s="143">
        <f>SUM(K80:K109)</f>
        <v>225</v>
      </c>
      <c r="L79" s="146">
        <f>AVERAGE(L80:L109)</f>
        <v>51.088558554971605</v>
      </c>
      <c r="M79" s="275">
        <v>54.84</v>
      </c>
      <c r="N79" s="144"/>
      <c r="O79" s="143">
        <f>SUM(O80:O109)</f>
        <v>277</v>
      </c>
      <c r="P79" s="146">
        <f>AVERAGE(P80:P109)</f>
        <v>54.68928571428571</v>
      </c>
      <c r="Q79" s="275">
        <v>56.26</v>
      </c>
      <c r="R79" s="144"/>
      <c r="S79" s="143">
        <f>SUM(S80:S109)</f>
        <v>324</v>
      </c>
      <c r="T79" s="146">
        <f>AVERAGE(T80:T109)</f>
        <v>52.317857142857136</v>
      </c>
      <c r="U79" s="275">
        <v>54.53</v>
      </c>
      <c r="V79" s="144"/>
      <c r="W79" s="147"/>
      <c r="X79" s="9"/>
    </row>
    <row r="80" spans="1:24" ht="15" customHeight="1" x14ac:dyDescent="0.25">
      <c r="A80" s="175">
        <v>1</v>
      </c>
      <c r="B80" s="65" t="s">
        <v>62</v>
      </c>
      <c r="C80" s="257">
        <v>13</v>
      </c>
      <c r="D80" s="161">
        <v>69.8</v>
      </c>
      <c r="E80" s="276">
        <v>58.66</v>
      </c>
      <c r="F80" s="258">
        <v>5</v>
      </c>
      <c r="G80" s="257">
        <v>22</v>
      </c>
      <c r="H80" s="161">
        <v>76.2</v>
      </c>
      <c r="I80" s="276">
        <v>62.96</v>
      </c>
      <c r="J80" s="258">
        <v>3</v>
      </c>
      <c r="K80" s="257">
        <v>14</v>
      </c>
      <c r="L80" s="161">
        <v>58.642857142857146</v>
      </c>
      <c r="M80" s="276">
        <v>54.84</v>
      </c>
      <c r="N80" s="258">
        <v>19</v>
      </c>
      <c r="O80" s="257">
        <v>26</v>
      </c>
      <c r="P80" s="161">
        <v>65.2</v>
      </c>
      <c r="Q80" s="276">
        <v>56.26</v>
      </c>
      <c r="R80" s="258">
        <v>11</v>
      </c>
      <c r="S80" s="257">
        <v>14</v>
      </c>
      <c r="T80" s="161">
        <v>67</v>
      </c>
      <c r="U80" s="276">
        <v>54.53</v>
      </c>
      <c r="V80" s="258">
        <v>3</v>
      </c>
      <c r="W80" s="21">
        <f t="shared" ref="W80:W109" si="5">V80+R80+N80+J80+F80</f>
        <v>41</v>
      </c>
      <c r="X80" s="9"/>
    </row>
    <row r="81" spans="1:24" ht="15" customHeight="1" x14ac:dyDescent="0.25">
      <c r="A81" s="17">
        <v>2</v>
      </c>
      <c r="B81" s="63" t="s">
        <v>136</v>
      </c>
      <c r="C81" s="238">
        <v>2</v>
      </c>
      <c r="D81" s="158">
        <v>68</v>
      </c>
      <c r="E81" s="271">
        <v>58.66</v>
      </c>
      <c r="F81" s="239">
        <v>12</v>
      </c>
      <c r="G81" s="238">
        <v>4</v>
      </c>
      <c r="H81" s="158">
        <v>54</v>
      </c>
      <c r="I81" s="271">
        <v>62.96</v>
      </c>
      <c r="J81" s="239">
        <v>70</v>
      </c>
      <c r="K81" s="238">
        <v>10</v>
      </c>
      <c r="L81" s="158">
        <v>46.4</v>
      </c>
      <c r="M81" s="271">
        <v>54.84</v>
      </c>
      <c r="N81" s="239">
        <v>65</v>
      </c>
      <c r="O81" s="238">
        <v>3</v>
      </c>
      <c r="P81" s="158">
        <v>57.3</v>
      </c>
      <c r="Q81" s="271">
        <v>56.26</v>
      </c>
      <c r="R81" s="239">
        <v>32</v>
      </c>
      <c r="S81" s="238">
        <v>8</v>
      </c>
      <c r="T81" s="158">
        <v>43.4</v>
      </c>
      <c r="U81" s="271">
        <v>54.53</v>
      </c>
      <c r="V81" s="239">
        <v>79</v>
      </c>
      <c r="W81" s="12">
        <f t="shared" si="5"/>
        <v>258</v>
      </c>
      <c r="X81" s="9"/>
    </row>
    <row r="82" spans="1:24" ht="15" customHeight="1" x14ac:dyDescent="0.25">
      <c r="A82" s="17">
        <v>3</v>
      </c>
      <c r="B82" s="65" t="s">
        <v>180</v>
      </c>
      <c r="C82" s="257">
        <v>11</v>
      </c>
      <c r="D82" s="161">
        <v>67.3</v>
      </c>
      <c r="E82" s="276">
        <v>58.66</v>
      </c>
      <c r="F82" s="258">
        <v>14</v>
      </c>
      <c r="G82" s="257">
        <v>5</v>
      </c>
      <c r="H82" s="161">
        <v>57</v>
      </c>
      <c r="I82" s="276">
        <v>62.96</v>
      </c>
      <c r="J82" s="258">
        <v>57</v>
      </c>
      <c r="K82" s="257">
        <v>7</v>
      </c>
      <c r="L82" s="161">
        <v>47</v>
      </c>
      <c r="M82" s="276">
        <v>54.84</v>
      </c>
      <c r="N82" s="258">
        <v>64</v>
      </c>
      <c r="O82" s="257">
        <v>4</v>
      </c>
      <c r="P82" s="161">
        <v>47.2</v>
      </c>
      <c r="Q82" s="276">
        <v>56.26</v>
      </c>
      <c r="R82" s="258">
        <v>74</v>
      </c>
      <c r="S82" s="257">
        <v>6</v>
      </c>
      <c r="T82" s="161">
        <v>59</v>
      </c>
      <c r="U82" s="276">
        <v>54.53</v>
      </c>
      <c r="V82" s="258">
        <v>17</v>
      </c>
      <c r="W82" s="12">
        <f t="shared" si="5"/>
        <v>226</v>
      </c>
      <c r="X82" s="9"/>
    </row>
    <row r="83" spans="1:24" ht="15" customHeight="1" x14ac:dyDescent="0.25">
      <c r="A83" s="17">
        <v>4</v>
      </c>
      <c r="B83" s="65" t="s">
        <v>102</v>
      </c>
      <c r="C83" s="257">
        <v>21</v>
      </c>
      <c r="D83" s="161">
        <v>64.7</v>
      </c>
      <c r="E83" s="276">
        <v>58.66</v>
      </c>
      <c r="F83" s="258">
        <v>22</v>
      </c>
      <c r="G83" s="257">
        <v>21</v>
      </c>
      <c r="H83" s="161">
        <v>73.95</v>
      </c>
      <c r="I83" s="276">
        <v>62.96</v>
      </c>
      <c r="J83" s="258">
        <v>7</v>
      </c>
      <c r="K83" s="257">
        <v>13</v>
      </c>
      <c r="L83" s="161">
        <v>57.07692307692308</v>
      </c>
      <c r="M83" s="276">
        <v>54.84</v>
      </c>
      <c r="N83" s="258">
        <v>23</v>
      </c>
      <c r="O83" s="257">
        <v>18</v>
      </c>
      <c r="P83" s="161">
        <v>54</v>
      </c>
      <c r="Q83" s="276">
        <v>56.26</v>
      </c>
      <c r="R83" s="258">
        <v>43</v>
      </c>
      <c r="S83" s="257">
        <v>32</v>
      </c>
      <c r="T83" s="161">
        <v>58.7</v>
      </c>
      <c r="U83" s="276">
        <v>54.53</v>
      </c>
      <c r="V83" s="258">
        <v>20</v>
      </c>
      <c r="W83" s="12">
        <f t="shared" si="5"/>
        <v>115</v>
      </c>
      <c r="X83" s="9"/>
    </row>
    <row r="84" spans="1:24" ht="15" customHeight="1" x14ac:dyDescent="0.25">
      <c r="A84" s="17">
        <v>5</v>
      </c>
      <c r="B84" s="65" t="s">
        <v>109</v>
      </c>
      <c r="C84" s="257">
        <v>15</v>
      </c>
      <c r="D84" s="161">
        <v>64.2</v>
      </c>
      <c r="E84" s="276">
        <v>58.66</v>
      </c>
      <c r="F84" s="258">
        <v>23</v>
      </c>
      <c r="G84" s="257">
        <v>4</v>
      </c>
      <c r="H84" s="161">
        <v>57</v>
      </c>
      <c r="I84" s="276">
        <v>62.96</v>
      </c>
      <c r="J84" s="258">
        <v>58</v>
      </c>
      <c r="K84" s="257">
        <v>7</v>
      </c>
      <c r="L84" s="161">
        <v>50.285714285714285</v>
      </c>
      <c r="M84" s="276">
        <v>54.84</v>
      </c>
      <c r="N84" s="258">
        <v>50</v>
      </c>
      <c r="O84" s="257">
        <v>3</v>
      </c>
      <c r="P84" s="161">
        <v>69</v>
      </c>
      <c r="Q84" s="276">
        <v>56.26</v>
      </c>
      <c r="R84" s="258">
        <v>8</v>
      </c>
      <c r="S84" s="257">
        <v>4</v>
      </c>
      <c r="T84" s="161">
        <v>46.7</v>
      </c>
      <c r="U84" s="276">
        <v>54.53</v>
      </c>
      <c r="V84" s="258">
        <v>68</v>
      </c>
      <c r="W84" s="12">
        <f t="shared" si="5"/>
        <v>207</v>
      </c>
      <c r="X84" s="9"/>
    </row>
    <row r="85" spans="1:24" ht="15" customHeight="1" x14ac:dyDescent="0.25">
      <c r="A85" s="17">
        <v>6</v>
      </c>
      <c r="B85" s="128" t="s">
        <v>101</v>
      </c>
      <c r="C85" s="259">
        <v>19</v>
      </c>
      <c r="D85" s="246">
        <v>63</v>
      </c>
      <c r="E85" s="277">
        <v>58.66</v>
      </c>
      <c r="F85" s="260">
        <v>27</v>
      </c>
      <c r="G85" s="259">
        <v>21</v>
      </c>
      <c r="H85" s="246">
        <v>73</v>
      </c>
      <c r="I85" s="277">
        <v>62.96</v>
      </c>
      <c r="J85" s="260">
        <v>8</v>
      </c>
      <c r="K85" s="259">
        <v>23</v>
      </c>
      <c r="L85" s="246">
        <v>57.043478260869563</v>
      </c>
      <c r="M85" s="277">
        <v>54.84</v>
      </c>
      <c r="N85" s="260">
        <v>24</v>
      </c>
      <c r="O85" s="259">
        <v>19</v>
      </c>
      <c r="P85" s="246">
        <v>76</v>
      </c>
      <c r="Q85" s="277">
        <v>56.26</v>
      </c>
      <c r="R85" s="260">
        <v>2</v>
      </c>
      <c r="S85" s="259">
        <v>18</v>
      </c>
      <c r="T85" s="246">
        <v>58.3</v>
      </c>
      <c r="U85" s="277">
        <v>54.53</v>
      </c>
      <c r="V85" s="260">
        <v>23</v>
      </c>
      <c r="W85" s="12">
        <f t="shared" si="5"/>
        <v>84</v>
      </c>
      <c r="X85" s="9"/>
    </row>
    <row r="86" spans="1:24" ht="15" customHeight="1" x14ac:dyDescent="0.25">
      <c r="A86" s="17">
        <v>7</v>
      </c>
      <c r="B86" s="65" t="s">
        <v>133</v>
      </c>
      <c r="C86" s="257">
        <v>12</v>
      </c>
      <c r="D86" s="161">
        <v>63</v>
      </c>
      <c r="E86" s="276">
        <v>58.66</v>
      </c>
      <c r="F86" s="258">
        <v>26</v>
      </c>
      <c r="G86" s="257">
        <v>21</v>
      </c>
      <c r="H86" s="161">
        <v>65.8</v>
      </c>
      <c r="I86" s="276">
        <v>62.96</v>
      </c>
      <c r="J86" s="258">
        <v>27</v>
      </c>
      <c r="K86" s="257">
        <v>9</v>
      </c>
      <c r="L86" s="161">
        <v>58.666666666666664</v>
      </c>
      <c r="M86" s="276">
        <v>54.84</v>
      </c>
      <c r="N86" s="258">
        <v>18</v>
      </c>
      <c r="O86" s="257">
        <v>21</v>
      </c>
      <c r="P86" s="161">
        <v>57</v>
      </c>
      <c r="Q86" s="276">
        <v>56.26</v>
      </c>
      <c r="R86" s="258">
        <v>34</v>
      </c>
      <c r="S86" s="257">
        <v>13</v>
      </c>
      <c r="T86" s="161">
        <v>52</v>
      </c>
      <c r="U86" s="276">
        <v>54.53</v>
      </c>
      <c r="V86" s="258">
        <v>45</v>
      </c>
      <c r="W86" s="12">
        <f t="shared" si="5"/>
        <v>150</v>
      </c>
      <c r="X86" s="9"/>
    </row>
    <row r="87" spans="1:24" ht="15" customHeight="1" x14ac:dyDescent="0.25">
      <c r="A87" s="17">
        <v>8</v>
      </c>
      <c r="B87" s="65" t="s">
        <v>130</v>
      </c>
      <c r="C87" s="257">
        <v>5</v>
      </c>
      <c r="D87" s="161">
        <v>62</v>
      </c>
      <c r="E87" s="276">
        <v>58.66</v>
      </c>
      <c r="F87" s="258">
        <v>30</v>
      </c>
      <c r="G87" s="257">
        <v>8</v>
      </c>
      <c r="H87" s="161">
        <v>60</v>
      </c>
      <c r="I87" s="276">
        <v>62.96</v>
      </c>
      <c r="J87" s="258">
        <v>50</v>
      </c>
      <c r="K87" s="257">
        <v>12</v>
      </c>
      <c r="L87" s="161">
        <v>60.333333333333336</v>
      </c>
      <c r="M87" s="276">
        <v>54.84</v>
      </c>
      <c r="N87" s="258">
        <v>10</v>
      </c>
      <c r="O87" s="257">
        <v>7</v>
      </c>
      <c r="P87" s="161">
        <v>53.1</v>
      </c>
      <c r="Q87" s="276">
        <v>56.26</v>
      </c>
      <c r="R87" s="258">
        <v>49</v>
      </c>
      <c r="S87" s="257">
        <v>17</v>
      </c>
      <c r="T87" s="161">
        <v>50.8</v>
      </c>
      <c r="U87" s="276">
        <v>54.53</v>
      </c>
      <c r="V87" s="258">
        <v>52</v>
      </c>
      <c r="W87" s="12">
        <f t="shared" si="5"/>
        <v>191</v>
      </c>
      <c r="X87" s="9"/>
    </row>
    <row r="88" spans="1:24" ht="15" customHeight="1" x14ac:dyDescent="0.25">
      <c r="A88" s="17">
        <v>9</v>
      </c>
      <c r="B88" s="65" t="s">
        <v>155</v>
      </c>
      <c r="C88" s="257">
        <v>11</v>
      </c>
      <c r="D88" s="161">
        <v>61</v>
      </c>
      <c r="E88" s="276">
        <v>58.66</v>
      </c>
      <c r="F88" s="258">
        <v>33</v>
      </c>
      <c r="G88" s="257">
        <v>6</v>
      </c>
      <c r="H88" s="161">
        <v>63</v>
      </c>
      <c r="I88" s="276">
        <v>62.96</v>
      </c>
      <c r="J88" s="258">
        <v>37</v>
      </c>
      <c r="K88" s="257">
        <v>5</v>
      </c>
      <c r="L88" s="161">
        <v>49.2</v>
      </c>
      <c r="M88" s="276">
        <v>54.84</v>
      </c>
      <c r="N88" s="258">
        <v>55</v>
      </c>
      <c r="O88" s="257">
        <v>10</v>
      </c>
      <c r="P88" s="161">
        <v>53</v>
      </c>
      <c r="Q88" s="276">
        <v>56.26</v>
      </c>
      <c r="R88" s="258">
        <v>50</v>
      </c>
      <c r="S88" s="257">
        <v>16</v>
      </c>
      <c r="T88" s="161">
        <v>64</v>
      </c>
      <c r="U88" s="276">
        <v>54.53</v>
      </c>
      <c r="V88" s="258">
        <v>8</v>
      </c>
      <c r="W88" s="12">
        <f t="shared" si="5"/>
        <v>183</v>
      </c>
      <c r="X88" s="9"/>
    </row>
    <row r="89" spans="1:24" ht="15" customHeight="1" x14ac:dyDescent="0.25">
      <c r="A89" s="17">
        <v>10</v>
      </c>
      <c r="B89" s="65" t="s">
        <v>100</v>
      </c>
      <c r="C89" s="257">
        <v>14</v>
      </c>
      <c r="D89" s="161">
        <v>59</v>
      </c>
      <c r="E89" s="276">
        <v>58.66</v>
      </c>
      <c r="F89" s="258">
        <v>37</v>
      </c>
      <c r="G89" s="257">
        <v>20</v>
      </c>
      <c r="H89" s="161">
        <v>63</v>
      </c>
      <c r="I89" s="276">
        <v>62.96</v>
      </c>
      <c r="J89" s="258">
        <v>38</v>
      </c>
      <c r="K89" s="257">
        <v>7</v>
      </c>
      <c r="L89" s="161">
        <v>48.428571428571431</v>
      </c>
      <c r="M89" s="276">
        <v>54.84</v>
      </c>
      <c r="N89" s="258">
        <v>56</v>
      </c>
      <c r="O89" s="257">
        <v>14</v>
      </c>
      <c r="P89" s="161">
        <v>61</v>
      </c>
      <c r="Q89" s="276">
        <v>56.26</v>
      </c>
      <c r="R89" s="258">
        <v>15</v>
      </c>
      <c r="S89" s="257">
        <v>26</v>
      </c>
      <c r="T89" s="161">
        <v>63</v>
      </c>
      <c r="U89" s="276">
        <v>54.53</v>
      </c>
      <c r="V89" s="258">
        <v>12</v>
      </c>
      <c r="W89" s="12">
        <f t="shared" si="5"/>
        <v>158</v>
      </c>
      <c r="X89" s="9"/>
    </row>
    <row r="90" spans="1:24" ht="15" customHeight="1" x14ac:dyDescent="0.25">
      <c r="A90" s="17">
        <v>11</v>
      </c>
      <c r="B90" s="65" t="s">
        <v>99</v>
      </c>
      <c r="C90" s="257">
        <v>14</v>
      </c>
      <c r="D90" s="161">
        <v>58.5</v>
      </c>
      <c r="E90" s="276">
        <v>58.66</v>
      </c>
      <c r="F90" s="258">
        <v>39</v>
      </c>
      <c r="G90" s="257">
        <v>14</v>
      </c>
      <c r="H90" s="161">
        <v>62.7</v>
      </c>
      <c r="I90" s="276">
        <v>62.96</v>
      </c>
      <c r="J90" s="258">
        <v>40</v>
      </c>
      <c r="K90" s="257">
        <v>13</v>
      </c>
      <c r="L90" s="161">
        <v>42.692307692307693</v>
      </c>
      <c r="M90" s="276">
        <v>54.84</v>
      </c>
      <c r="N90" s="258">
        <v>83</v>
      </c>
      <c r="O90" s="257">
        <v>19</v>
      </c>
      <c r="P90" s="161">
        <v>58</v>
      </c>
      <c r="Q90" s="276">
        <v>56.26</v>
      </c>
      <c r="R90" s="258">
        <v>27</v>
      </c>
      <c r="S90" s="257">
        <v>27</v>
      </c>
      <c r="T90" s="161">
        <v>48</v>
      </c>
      <c r="U90" s="276">
        <v>54.53</v>
      </c>
      <c r="V90" s="258">
        <v>64</v>
      </c>
      <c r="W90" s="12">
        <f t="shared" si="5"/>
        <v>253</v>
      </c>
      <c r="X90" s="9"/>
    </row>
    <row r="91" spans="1:24" ht="15" customHeight="1" x14ac:dyDescent="0.25">
      <c r="A91" s="17">
        <v>12</v>
      </c>
      <c r="B91" s="65" t="s">
        <v>138</v>
      </c>
      <c r="C91" s="257">
        <v>7</v>
      </c>
      <c r="D91" s="161">
        <v>58.4</v>
      </c>
      <c r="E91" s="276">
        <v>58.66</v>
      </c>
      <c r="F91" s="258">
        <v>40</v>
      </c>
      <c r="G91" s="257">
        <v>7</v>
      </c>
      <c r="H91" s="161">
        <v>70.900000000000006</v>
      </c>
      <c r="I91" s="276">
        <v>62.96</v>
      </c>
      <c r="J91" s="258">
        <v>13</v>
      </c>
      <c r="K91" s="257">
        <v>6</v>
      </c>
      <c r="L91" s="161">
        <v>52.833333333333336</v>
      </c>
      <c r="M91" s="276">
        <v>54.84</v>
      </c>
      <c r="N91" s="258">
        <v>38</v>
      </c>
      <c r="O91" s="257">
        <v>5</v>
      </c>
      <c r="P91" s="161">
        <v>59.2</v>
      </c>
      <c r="Q91" s="276">
        <v>56.26</v>
      </c>
      <c r="R91" s="258">
        <v>21</v>
      </c>
      <c r="S91" s="257">
        <v>12</v>
      </c>
      <c r="T91" s="161">
        <v>56.3</v>
      </c>
      <c r="U91" s="276">
        <v>54.53</v>
      </c>
      <c r="V91" s="258">
        <v>26</v>
      </c>
      <c r="W91" s="12">
        <f t="shared" si="5"/>
        <v>138</v>
      </c>
      <c r="X91" s="9"/>
    </row>
    <row r="92" spans="1:24" ht="15" customHeight="1" x14ac:dyDescent="0.25">
      <c r="A92" s="17">
        <v>13</v>
      </c>
      <c r="B92" s="65" t="s">
        <v>129</v>
      </c>
      <c r="C92" s="257">
        <v>9</v>
      </c>
      <c r="D92" s="161">
        <v>58.3</v>
      </c>
      <c r="E92" s="276">
        <v>58.66</v>
      </c>
      <c r="F92" s="258">
        <v>42</v>
      </c>
      <c r="G92" s="257">
        <v>8</v>
      </c>
      <c r="H92" s="161">
        <v>51</v>
      </c>
      <c r="I92" s="276">
        <v>62.96</v>
      </c>
      <c r="J92" s="258">
        <v>80</v>
      </c>
      <c r="K92" s="257">
        <v>4</v>
      </c>
      <c r="L92" s="161">
        <v>42</v>
      </c>
      <c r="M92" s="276">
        <v>54.84</v>
      </c>
      <c r="N92" s="258">
        <v>85</v>
      </c>
      <c r="O92" s="257">
        <v>6</v>
      </c>
      <c r="P92" s="161">
        <v>50.8</v>
      </c>
      <c r="Q92" s="276">
        <v>56.26</v>
      </c>
      <c r="R92" s="258">
        <v>58</v>
      </c>
      <c r="S92" s="257">
        <v>10</v>
      </c>
      <c r="T92" s="161">
        <v>39</v>
      </c>
      <c r="U92" s="276">
        <v>54.53</v>
      </c>
      <c r="V92" s="258">
        <v>87</v>
      </c>
      <c r="W92" s="16">
        <f t="shared" si="5"/>
        <v>352</v>
      </c>
      <c r="X92" s="9"/>
    </row>
    <row r="93" spans="1:24" ht="15" customHeight="1" x14ac:dyDescent="0.25">
      <c r="A93" s="17">
        <v>14</v>
      </c>
      <c r="B93" s="65" t="s">
        <v>177</v>
      </c>
      <c r="C93" s="257">
        <v>10</v>
      </c>
      <c r="D93" s="161">
        <v>58.3</v>
      </c>
      <c r="E93" s="276">
        <v>58.66</v>
      </c>
      <c r="F93" s="258">
        <v>41</v>
      </c>
      <c r="G93" s="257">
        <v>9</v>
      </c>
      <c r="H93" s="161">
        <v>63.8</v>
      </c>
      <c r="I93" s="276">
        <v>62.96</v>
      </c>
      <c r="J93" s="258">
        <v>34</v>
      </c>
      <c r="K93" s="257">
        <v>4</v>
      </c>
      <c r="L93" s="161">
        <v>55.25</v>
      </c>
      <c r="M93" s="276">
        <v>54.84</v>
      </c>
      <c r="N93" s="258">
        <v>30</v>
      </c>
      <c r="O93" s="257">
        <v>6</v>
      </c>
      <c r="P93" s="161">
        <v>57.2</v>
      </c>
      <c r="Q93" s="276">
        <v>56.26</v>
      </c>
      <c r="R93" s="258">
        <v>33</v>
      </c>
      <c r="S93" s="257">
        <v>6</v>
      </c>
      <c r="T93" s="161">
        <v>54</v>
      </c>
      <c r="U93" s="276">
        <v>54.53</v>
      </c>
      <c r="V93" s="258">
        <v>38</v>
      </c>
      <c r="W93" s="12">
        <f t="shared" si="5"/>
        <v>176</v>
      </c>
      <c r="X93" s="9"/>
    </row>
    <row r="94" spans="1:24" ht="15" customHeight="1" x14ac:dyDescent="0.25">
      <c r="A94" s="17">
        <v>15</v>
      </c>
      <c r="B94" s="65" t="s">
        <v>9</v>
      </c>
      <c r="C94" s="257">
        <v>20</v>
      </c>
      <c r="D94" s="161">
        <v>57.9</v>
      </c>
      <c r="E94" s="276">
        <v>58.66</v>
      </c>
      <c r="F94" s="258">
        <v>46</v>
      </c>
      <c r="G94" s="257">
        <v>27</v>
      </c>
      <c r="H94" s="161">
        <v>62.5</v>
      </c>
      <c r="I94" s="276">
        <v>62.96</v>
      </c>
      <c r="J94" s="258">
        <v>41</v>
      </c>
      <c r="K94" s="257">
        <v>20</v>
      </c>
      <c r="L94" s="161">
        <v>53</v>
      </c>
      <c r="M94" s="276">
        <v>54.84</v>
      </c>
      <c r="N94" s="258">
        <v>37</v>
      </c>
      <c r="O94" s="257">
        <v>22</v>
      </c>
      <c r="P94" s="161">
        <v>61</v>
      </c>
      <c r="Q94" s="276">
        <v>56.26</v>
      </c>
      <c r="R94" s="258">
        <v>16</v>
      </c>
      <c r="S94" s="257">
        <v>24</v>
      </c>
      <c r="T94" s="161">
        <v>52</v>
      </c>
      <c r="U94" s="276">
        <v>54.53</v>
      </c>
      <c r="V94" s="258">
        <v>46</v>
      </c>
      <c r="W94" s="12">
        <f t="shared" si="5"/>
        <v>186</v>
      </c>
      <c r="X94" s="9"/>
    </row>
    <row r="95" spans="1:24" ht="15" customHeight="1" x14ac:dyDescent="0.25">
      <c r="A95" s="17">
        <v>16</v>
      </c>
      <c r="B95" s="65" t="s">
        <v>132</v>
      </c>
      <c r="C95" s="257">
        <v>16</v>
      </c>
      <c r="D95" s="161">
        <v>56.69</v>
      </c>
      <c r="E95" s="276">
        <v>58.66</v>
      </c>
      <c r="F95" s="258">
        <v>52</v>
      </c>
      <c r="G95" s="257">
        <v>8</v>
      </c>
      <c r="H95" s="161">
        <v>64.099999999999994</v>
      </c>
      <c r="I95" s="276">
        <v>62.96</v>
      </c>
      <c r="J95" s="258">
        <v>31</v>
      </c>
      <c r="K95" s="257">
        <v>9</v>
      </c>
      <c r="L95" s="161">
        <v>56.333333333333336</v>
      </c>
      <c r="M95" s="276">
        <v>54.84</v>
      </c>
      <c r="N95" s="258">
        <v>25</v>
      </c>
      <c r="O95" s="257">
        <v>17</v>
      </c>
      <c r="P95" s="161">
        <v>49.7</v>
      </c>
      <c r="Q95" s="276">
        <v>56.26</v>
      </c>
      <c r="R95" s="258">
        <v>67</v>
      </c>
      <c r="S95" s="257">
        <v>16</v>
      </c>
      <c r="T95" s="161">
        <v>56.3</v>
      </c>
      <c r="U95" s="276">
        <v>54.53</v>
      </c>
      <c r="V95" s="258">
        <v>27</v>
      </c>
      <c r="W95" s="16">
        <f t="shared" si="5"/>
        <v>202</v>
      </c>
      <c r="X95" s="9"/>
    </row>
    <row r="96" spans="1:24" ht="15" customHeight="1" x14ac:dyDescent="0.25">
      <c r="A96" s="17">
        <v>17</v>
      </c>
      <c r="B96" s="65" t="s">
        <v>159</v>
      </c>
      <c r="C96" s="257">
        <v>10</v>
      </c>
      <c r="D96" s="161">
        <v>55.1</v>
      </c>
      <c r="E96" s="276">
        <v>58.66</v>
      </c>
      <c r="F96" s="258">
        <v>55</v>
      </c>
      <c r="G96" s="257">
        <v>5</v>
      </c>
      <c r="H96" s="161">
        <v>55.2</v>
      </c>
      <c r="I96" s="276">
        <v>62.96</v>
      </c>
      <c r="J96" s="258">
        <v>64</v>
      </c>
      <c r="K96" s="257">
        <v>2</v>
      </c>
      <c r="L96" s="161">
        <v>59</v>
      </c>
      <c r="M96" s="276">
        <v>54.84</v>
      </c>
      <c r="N96" s="258">
        <v>17</v>
      </c>
      <c r="O96" s="257"/>
      <c r="P96" s="161"/>
      <c r="Q96" s="276">
        <v>56.26</v>
      </c>
      <c r="R96" s="258">
        <v>95</v>
      </c>
      <c r="S96" s="257">
        <v>5</v>
      </c>
      <c r="T96" s="161">
        <v>40.799999999999997</v>
      </c>
      <c r="U96" s="276">
        <v>54.53</v>
      </c>
      <c r="V96" s="258">
        <v>84</v>
      </c>
      <c r="W96" s="12">
        <f t="shared" si="5"/>
        <v>315</v>
      </c>
      <c r="X96" s="9"/>
    </row>
    <row r="97" spans="1:24" ht="15" customHeight="1" x14ac:dyDescent="0.25">
      <c r="A97" s="17">
        <v>18</v>
      </c>
      <c r="B97" s="65" t="s">
        <v>158</v>
      </c>
      <c r="C97" s="257">
        <v>12</v>
      </c>
      <c r="D97" s="161">
        <v>55</v>
      </c>
      <c r="E97" s="276">
        <v>58.66</v>
      </c>
      <c r="F97" s="258">
        <v>56</v>
      </c>
      <c r="G97" s="257">
        <v>11</v>
      </c>
      <c r="H97" s="161">
        <v>53</v>
      </c>
      <c r="I97" s="276">
        <v>62.96</v>
      </c>
      <c r="J97" s="258">
        <v>74</v>
      </c>
      <c r="K97" s="257">
        <v>5</v>
      </c>
      <c r="L97" s="161">
        <v>46.4</v>
      </c>
      <c r="M97" s="276">
        <v>54.84</v>
      </c>
      <c r="N97" s="258">
        <v>66</v>
      </c>
      <c r="O97" s="257">
        <v>5</v>
      </c>
      <c r="P97" s="161">
        <v>52.8</v>
      </c>
      <c r="Q97" s="276">
        <v>56.26</v>
      </c>
      <c r="R97" s="258">
        <v>51</v>
      </c>
      <c r="S97" s="257">
        <v>5</v>
      </c>
      <c r="T97" s="161">
        <v>38.4</v>
      </c>
      <c r="U97" s="276">
        <v>54.53</v>
      </c>
      <c r="V97" s="258">
        <v>89</v>
      </c>
      <c r="W97" s="12">
        <f t="shared" si="5"/>
        <v>336</v>
      </c>
      <c r="X97" s="9"/>
    </row>
    <row r="98" spans="1:24" ht="15" customHeight="1" x14ac:dyDescent="0.25">
      <c r="A98" s="17">
        <v>19</v>
      </c>
      <c r="B98" s="65" t="s">
        <v>11</v>
      </c>
      <c r="C98" s="257">
        <v>4</v>
      </c>
      <c r="D98" s="161">
        <v>52.5</v>
      </c>
      <c r="E98" s="276">
        <v>58.66</v>
      </c>
      <c r="F98" s="258">
        <v>66</v>
      </c>
      <c r="G98" s="257"/>
      <c r="H98" s="161"/>
      <c r="I98" s="276">
        <v>62.96</v>
      </c>
      <c r="J98" s="258">
        <v>97</v>
      </c>
      <c r="K98" s="257">
        <v>1</v>
      </c>
      <c r="L98" s="161">
        <v>46</v>
      </c>
      <c r="M98" s="276">
        <v>54.84</v>
      </c>
      <c r="N98" s="258">
        <v>69</v>
      </c>
      <c r="O98" s="257">
        <v>4</v>
      </c>
      <c r="P98" s="161">
        <v>49.8</v>
      </c>
      <c r="Q98" s="276">
        <v>56.26</v>
      </c>
      <c r="R98" s="258">
        <v>66</v>
      </c>
      <c r="S98" s="257">
        <v>2</v>
      </c>
      <c r="T98" s="161">
        <v>47</v>
      </c>
      <c r="U98" s="276">
        <v>54.53</v>
      </c>
      <c r="V98" s="258">
        <v>65</v>
      </c>
      <c r="W98" s="12">
        <f t="shared" si="5"/>
        <v>363</v>
      </c>
      <c r="X98" s="9"/>
    </row>
    <row r="99" spans="1:24" ht="15" customHeight="1" x14ac:dyDescent="0.25">
      <c r="A99" s="17">
        <v>20</v>
      </c>
      <c r="B99" s="65" t="s">
        <v>135</v>
      </c>
      <c r="C99" s="257">
        <v>9</v>
      </c>
      <c r="D99" s="161">
        <v>51</v>
      </c>
      <c r="E99" s="276">
        <v>58.66</v>
      </c>
      <c r="F99" s="258">
        <v>77</v>
      </c>
      <c r="G99" s="257">
        <v>11</v>
      </c>
      <c r="H99" s="161">
        <v>63.1</v>
      </c>
      <c r="I99" s="276">
        <v>62.96</v>
      </c>
      <c r="J99" s="258">
        <v>35</v>
      </c>
      <c r="K99" s="257">
        <v>5</v>
      </c>
      <c r="L99" s="161">
        <v>61.8</v>
      </c>
      <c r="M99" s="276">
        <v>54.84</v>
      </c>
      <c r="N99" s="258">
        <v>6</v>
      </c>
      <c r="O99" s="257">
        <v>7</v>
      </c>
      <c r="P99" s="161">
        <v>53.2</v>
      </c>
      <c r="Q99" s="276">
        <v>56.26</v>
      </c>
      <c r="R99" s="258">
        <v>47</v>
      </c>
      <c r="S99" s="257">
        <v>11</v>
      </c>
      <c r="T99" s="161">
        <v>59</v>
      </c>
      <c r="U99" s="276">
        <v>54.53</v>
      </c>
      <c r="V99" s="258">
        <v>18</v>
      </c>
      <c r="W99" s="12">
        <f t="shared" si="5"/>
        <v>183</v>
      </c>
      <c r="X99" s="9"/>
    </row>
    <row r="100" spans="1:24" ht="15" customHeight="1" x14ac:dyDescent="0.25">
      <c r="A100" s="17">
        <v>21</v>
      </c>
      <c r="B100" s="128" t="s">
        <v>156</v>
      </c>
      <c r="C100" s="259">
        <v>9</v>
      </c>
      <c r="D100" s="246">
        <v>51</v>
      </c>
      <c r="E100" s="277">
        <v>58.66</v>
      </c>
      <c r="F100" s="260">
        <v>76</v>
      </c>
      <c r="G100" s="259">
        <v>5</v>
      </c>
      <c r="H100" s="246">
        <v>55</v>
      </c>
      <c r="I100" s="277">
        <v>62.96</v>
      </c>
      <c r="J100" s="260">
        <v>65</v>
      </c>
      <c r="K100" s="259">
        <v>15</v>
      </c>
      <c r="L100" s="246">
        <v>50.8</v>
      </c>
      <c r="M100" s="277">
        <v>54.84</v>
      </c>
      <c r="N100" s="260">
        <v>49</v>
      </c>
      <c r="O100" s="259">
        <v>9</v>
      </c>
      <c r="P100" s="246">
        <v>50</v>
      </c>
      <c r="Q100" s="277">
        <v>56.26</v>
      </c>
      <c r="R100" s="260">
        <v>64</v>
      </c>
      <c r="S100" s="259">
        <v>16</v>
      </c>
      <c r="T100" s="246">
        <v>55</v>
      </c>
      <c r="U100" s="277">
        <v>54.53</v>
      </c>
      <c r="V100" s="260">
        <v>35</v>
      </c>
      <c r="W100" s="12">
        <f t="shared" si="5"/>
        <v>289</v>
      </c>
      <c r="X100" s="9"/>
    </row>
    <row r="101" spans="1:24" ht="15" customHeight="1" x14ac:dyDescent="0.25">
      <c r="A101" s="17">
        <v>22</v>
      </c>
      <c r="B101" s="65" t="s">
        <v>153</v>
      </c>
      <c r="C101" s="257">
        <v>4</v>
      </c>
      <c r="D101" s="161">
        <v>50.8</v>
      </c>
      <c r="E101" s="276">
        <v>58.66</v>
      </c>
      <c r="F101" s="258">
        <v>78</v>
      </c>
      <c r="G101" s="257">
        <v>9</v>
      </c>
      <c r="H101" s="161">
        <v>60.7</v>
      </c>
      <c r="I101" s="276">
        <v>62.96</v>
      </c>
      <c r="J101" s="258">
        <v>47</v>
      </c>
      <c r="K101" s="257">
        <v>5</v>
      </c>
      <c r="L101" s="161">
        <v>44</v>
      </c>
      <c r="M101" s="276">
        <v>54.84</v>
      </c>
      <c r="N101" s="258">
        <v>79</v>
      </c>
      <c r="O101" s="257">
        <v>3</v>
      </c>
      <c r="P101" s="161">
        <v>44</v>
      </c>
      <c r="Q101" s="276">
        <v>56.26</v>
      </c>
      <c r="R101" s="258">
        <v>85</v>
      </c>
      <c r="S101" s="257">
        <v>3</v>
      </c>
      <c r="T101" s="161">
        <v>48.3</v>
      </c>
      <c r="U101" s="276">
        <v>54.53</v>
      </c>
      <c r="V101" s="258">
        <v>60</v>
      </c>
      <c r="W101" s="75">
        <f t="shared" si="5"/>
        <v>349</v>
      </c>
      <c r="X101" s="9"/>
    </row>
    <row r="102" spans="1:24" ht="15" customHeight="1" x14ac:dyDescent="0.25">
      <c r="A102" s="17">
        <v>23</v>
      </c>
      <c r="B102" s="65" t="s">
        <v>157</v>
      </c>
      <c r="C102" s="257">
        <v>8</v>
      </c>
      <c r="D102" s="161">
        <v>49.12</v>
      </c>
      <c r="E102" s="276">
        <v>58.66</v>
      </c>
      <c r="F102" s="258">
        <v>81</v>
      </c>
      <c r="G102" s="257">
        <v>1</v>
      </c>
      <c r="H102" s="161">
        <v>76</v>
      </c>
      <c r="I102" s="276">
        <v>62.96</v>
      </c>
      <c r="J102" s="258">
        <v>4</v>
      </c>
      <c r="K102" s="257">
        <v>5</v>
      </c>
      <c r="L102" s="161">
        <v>46</v>
      </c>
      <c r="M102" s="276">
        <v>54.84</v>
      </c>
      <c r="N102" s="258">
        <v>71</v>
      </c>
      <c r="O102" s="257">
        <v>5</v>
      </c>
      <c r="P102" s="161">
        <v>50</v>
      </c>
      <c r="Q102" s="276">
        <v>56.26</v>
      </c>
      <c r="R102" s="258">
        <v>65</v>
      </c>
      <c r="S102" s="257"/>
      <c r="T102" s="161"/>
      <c r="U102" s="276">
        <v>54.53</v>
      </c>
      <c r="V102" s="258">
        <v>96</v>
      </c>
      <c r="W102" s="12">
        <f t="shared" si="5"/>
        <v>317</v>
      </c>
      <c r="X102" s="9"/>
    </row>
    <row r="103" spans="1:24" ht="15" customHeight="1" x14ac:dyDescent="0.25">
      <c r="A103" s="17">
        <v>24</v>
      </c>
      <c r="B103" s="65" t="s">
        <v>128</v>
      </c>
      <c r="C103" s="257">
        <v>6</v>
      </c>
      <c r="D103" s="161">
        <v>48</v>
      </c>
      <c r="E103" s="276">
        <v>58.66</v>
      </c>
      <c r="F103" s="258">
        <v>82</v>
      </c>
      <c r="G103" s="257">
        <v>5</v>
      </c>
      <c r="H103" s="161">
        <v>61.2</v>
      </c>
      <c r="I103" s="276">
        <v>62.96</v>
      </c>
      <c r="J103" s="258">
        <v>45</v>
      </c>
      <c r="K103" s="257">
        <v>7</v>
      </c>
      <c r="L103" s="161">
        <v>43.428571428571431</v>
      </c>
      <c r="M103" s="276">
        <v>54.84</v>
      </c>
      <c r="N103" s="258">
        <v>80</v>
      </c>
      <c r="O103" s="257">
        <v>9</v>
      </c>
      <c r="P103" s="161">
        <v>48</v>
      </c>
      <c r="Q103" s="276">
        <v>56.26</v>
      </c>
      <c r="R103" s="258">
        <v>72</v>
      </c>
      <c r="S103" s="257">
        <v>9</v>
      </c>
      <c r="T103" s="161">
        <v>63</v>
      </c>
      <c r="U103" s="276">
        <v>54.53</v>
      </c>
      <c r="V103" s="258">
        <v>11</v>
      </c>
      <c r="W103" s="12">
        <f t="shared" si="5"/>
        <v>290</v>
      </c>
      <c r="X103" s="9"/>
    </row>
    <row r="104" spans="1:24" ht="15" customHeight="1" x14ac:dyDescent="0.25">
      <c r="A104" s="17">
        <v>25</v>
      </c>
      <c r="B104" s="65" t="s">
        <v>176</v>
      </c>
      <c r="C104" s="257">
        <v>1</v>
      </c>
      <c r="D104" s="161">
        <v>48</v>
      </c>
      <c r="E104" s="276">
        <v>58.66</v>
      </c>
      <c r="F104" s="258">
        <v>83</v>
      </c>
      <c r="G104" s="257">
        <v>7</v>
      </c>
      <c r="H104" s="161">
        <v>54.9</v>
      </c>
      <c r="I104" s="276">
        <v>62.96</v>
      </c>
      <c r="J104" s="258">
        <v>66</v>
      </c>
      <c r="K104" s="257">
        <v>3</v>
      </c>
      <c r="L104" s="161">
        <v>49.666666666666664</v>
      </c>
      <c r="M104" s="276">
        <v>54.84</v>
      </c>
      <c r="N104" s="258">
        <v>53</v>
      </c>
      <c r="O104" s="257">
        <v>13</v>
      </c>
      <c r="P104" s="161">
        <v>53.1</v>
      </c>
      <c r="Q104" s="276">
        <v>56.26</v>
      </c>
      <c r="R104" s="258">
        <v>48</v>
      </c>
      <c r="S104" s="257">
        <v>2</v>
      </c>
      <c r="T104" s="161">
        <v>58.5</v>
      </c>
      <c r="U104" s="276">
        <v>54.53</v>
      </c>
      <c r="V104" s="258">
        <v>21</v>
      </c>
      <c r="W104" s="177">
        <f t="shared" si="5"/>
        <v>271</v>
      </c>
      <c r="X104" s="9"/>
    </row>
    <row r="105" spans="1:24" ht="15" customHeight="1" x14ac:dyDescent="0.25">
      <c r="A105" s="17">
        <v>26</v>
      </c>
      <c r="B105" s="65" t="s">
        <v>134</v>
      </c>
      <c r="C105" s="257">
        <v>13</v>
      </c>
      <c r="D105" s="161">
        <v>45.6</v>
      </c>
      <c r="E105" s="276">
        <v>58.66</v>
      </c>
      <c r="F105" s="258">
        <v>88</v>
      </c>
      <c r="G105" s="257">
        <v>6</v>
      </c>
      <c r="H105" s="161">
        <v>58.7</v>
      </c>
      <c r="I105" s="276">
        <v>62.96</v>
      </c>
      <c r="J105" s="258">
        <v>52</v>
      </c>
      <c r="K105" s="257">
        <v>8</v>
      </c>
      <c r="L105" s="161">
        <v>46.375</v>
      </c>
      <c r="M105" s="276">
        <v>54.84</v>
      </c>
      <c r="N105" s="258">
        <v>67</v>
      </c>
      <c r="O105" s="257">
        <v>6</v>
      </c>
      <c r="P105" s="161">
        <v>51</v>
      </c>
      <c r="Q105" s="276">
        <v>56.26</v>
      </c>
      <c r="R105" s="258">
        <v>57</v>
      </c>
      <c r="S105" s="257">
        <v>9</v>
      </c>
      <c r="T105" s="161">
        <v>50.2</v>
      </c>
      <c r="U105" s="276">
        <v>54.53</v>
      </c>
      <c r="V105" s="258">
        <v>55</v>
      </c>
      <c r="W105" s="75">
        <f t="shared" si="5"/>
        <v>319</v>
      </c>
      <c r="X105" s="9"/>
    </row>
    <row r="106" spans="1:24" s="191" customFormat="1" ht="15" customHeight="1" x14ac:dyDescent="0.25">
      <c r="A106" s="17">
        <v>27</v>
      </c>
      <c r="B106" s="65" t="s">
        <v>181</v>
      </c>
      <c r="C106" s="257">
        <v>2</v>
      </c>
      <c r="D106" s="161">
        <v>42.5</v>
      </c>
      <c r="E106" s="276">
        <v>58.66</v>
      </c>
      <c r="F106" s="258">
        <v>95</v>
      </c>
      <c r="G106" s="257">
        <v>1</v>
      </c>
      <c r="H106" s="161">
        <v>54</v>
      </c>
      <c r="I106" s="276">
        <v>62.96</v>
      </c>
      <c r="J106" s="258">
        <v>69</v>
      </c>
      <c r="K106" s="257">
        <v>1</v>
      </c>
      <c r="L106" s="161">
        <v>46</v>
      </c>
      <c r="M106" s="276">
        <v>54.84</v>
      </c>
      <c r="N106" s="258">
        <v>70</v>
      </c>
      <c r="O106" s="257">
        <v>6</v>
      </c>
      <c r="P106" s="161">
        <v>45</v>
      </c>
      <c r="Q106" s="276">
        <v>56.26</v>
      </c>
      <c r="R106" s="258">
        <v>84</v>
      </c>
      <c r="S106" s="257">
        <v>5</v>
      </c>
      <c r="T106" s="161">
        <v>49</v>
      </c>
      <c r="U106" s="276">
        <v>54.53</v>
      </c>
      <c r="V106" s="258">
        <v>58</v>
      </c>
      <c r="W106" s="75">
        <f t="shared" si="5"/>
        <v>376</v>
      </c>
      <c r="X106" s="9"/>
    </row>
    <row r="107" spans="1:24" s="191" customFormat="1" ht="15" customHeight="1" x14ac:dyDescent="0.25">
      <c r="A107" s="17">
        <v>28</v>
      </c>
      <c r="B107" s="65" t="s">
        <v>131</v>
      </c>
      <c r="C107" s="257">
        <v>2</v>
      </c>
      <c r="D107" s="161">
        <v>42</v>
      </c>
      <c r="E107" s="276">
        <v>58.66</v>
      </c>
      <c r="F107" s="258">
        <v>96</v>
      </c>
      <c r="G107" s="257">
        <v>1</v>
      </c>
      <c r="H107" s="161">
        <v>44</v>
      </c>
      <c r="I107" s="276">
        <v>62.96</v>
      </c>
      <c r="J107" s="258">
        <v>90</v>
      </c>
      <c r="K107" s="257">
        <v>1</v>
      </c>
      <c r="L107" s="161">
        <v>45</v>
      </c>
      <c r="M107" s="276">
        <v>54.84</v>
      </c>
      <c r="N107" s="258">
        <v>76</v>
      </c>
      <c r="O107" s="257">
        <v>7</v>
      </c>
      <c r="P107" s="161">
        <v>49</v>
      </c>
      <c r="Q107" s="276">
        <v>56.26</v>
      </c>
      <c r="R107" s="258">
        <v>70</v>
      </c>
      <c r="S107" s="257">
        <v>3</v>
      </c>
      <c r="T107" s="161">
        <v>41</v>
      </c>
      <c r="U107" s="276">
        <v>54.53</v>
      </c>
      <c r="V107" s="258">
        <v>83</v>
      </c>
      <c r="W107" s="75">
        <f t="shared" si="5"/>
        <v>415</v>
      </c>
      <c r="X107" s="9"/>
    </row>
    <row r="108" spans="1:24" ht="15" customHeight="1" x14ac:dyDescent="0.25">
      <c r="A108" s="17">
        <v>29</v>
      </c>
      <c r="B108" s="65" t="s">
        <v>152</v>
      </c>
      <c r="C108" s="257"/>
      <c r="D108" s="161"/>
      <c r="E108" s="276">
        <v>58.66</v>
      </c>
      <c r="F108" s="258">
        <v>98</v>
      </c>
      <c r="G108" s="257">
        <v>1</v>
      </c>
      <c r="H108" s="161">
        <v>48</v>
      </c>
      <c r="I108" s="276">
        <v>62.96</v>
      </c>
      <c r="J108" s="258">
        <v>87</v>
      </c>
      <c r="K108" s="257">
        <v>1</v>
      </c>
      <c r="L108" s="161">
        <v>51</v>
      </c>
      <c r="M108" s="276">
        <v>54.84</v>
      </c>
      <c r="N108" s="258">
        <v>47</v>
      </c>
      <c r="O108" s="257">
        <v>3</v>
      </c>
      <c r="P108" s="161">
        <v>56.7</v>
      </c>
      <c r="Q108" s="276">
        <v>56.26</v>
      </c>
      <c r="R108" s="258">
        <v>35</v>
      </c>
      <c r="S108" s="257">
        <v>5</v>
      </c>
      <c r="T108" s="161">
        <v>46.2</v>
      </c>
      <c r="U108" s="276">
        <v>54.53</v>
      </c>
      <c r="V108" s="258">
        <v>71</v>
      </c>
      <c r="W108" s="12">
        <f t="shared" si="5"/>
        <v>338</v>
      </c>
      <c r="X108" s="9"/>
    </row>
    <row r="109" spans="1:24" ht="15" customHeight="1" thickBot="1" x14ac:dyDescent="0.3">
      <c r="A109" s="17">
        <v>30</v>
      </c>
      <c r="B109" s="64" t="s">
        <v>154</v>
      </c>
      <c r="C109" s="249"/>
      <c r="D109" s="243"/>
      <c r="E109" s="274">
        <v>58.66</v>
      </c>
      <c r="F109" s="250">
        <v>98</v>
      </c>
      <c r="G109" s="249">
        <v>1</v>
      </c>
      <c r="H109" s="243">
        <v>36</v>
      </c>
      <c r="I109" s="274">
        <v>62.96</v>
      </c>
      <c r="J109" s="250">
        <v>95</v>
      </c>
      <c r="K109" s="249">
        <v>3</v>
      </c>
      <c r="L109" s="243">
        <v>62</v>
      </c>
      <c r="M109" s="274">
        <v>54.84</v>
      </c>
      <c r="N109" s="250">
        <v>5</v>
      </c>
      <c r="O109" s="249"/>
      <c r="P109" s="243"/>
      <c r="Q109" s="274">
        <v>56.26</v>
      </c>
      <c r="R109" s="250">
        <v>95</v>
      </c>
      <c r="S109" s="249"/>
      <c r="T109" s="243"/>
      <c r="U109" s="274">
        <v>54.53</v>
      </c>
      <c r="V109" s="250">
        <v>96</v>
      </c>
      <c r="W109" s="12">
        <f t="shared" si="5"/>
        <v>389</v>
      </c>
      <c r="X109" s="9"/>
    </row>
    <row r="110" spans="1:24" ht="15" customHeight="1" thickBot="1" x14ac:dyDescent="0.3">
      <c r="A110" s="166"/>
      <c r="B110" s="167" t="s">
        <v>97</v>
      </c>
      <c r="C110" s="168">
        <f>SUM(C111:C118)</f>
        <v>55</v>
      </c>
      <c r="D110" s="169">
        <f>AVERAGE(D111:D118)</f>
        <v>55.949999999999996</v>
      </c>
      <c r="E110" s="278">
        <v>58.66</v>
      </c>
      <c r="F110" s="170"/>
      <c r="G110" s="168">
        <f>SUM(G111:G118)</f>
        <v>41</v>
      </c>
      <c r="H110" s="169">
        <f>AVERAGE(H111:H118)</f>
        <v>65.004421768707488</v>
      </c>
      <c r="I110" s="278">
        <v>62.96</v>
      </c>
      <c r="J110" s="170"/>
      <c r="K110" s="168">
        <f>SUM(K111:K118)</f>
        <v>53</v>
      </c>
      <c r="L110" s="169">
        <f>AVERAGE(L111:L118)</f>
        <v>50.894444444444446</v>
      </c>
      <c r="M110" s="278">
        <v>54.84</v>
      </c>
      <c r="N110" s="170"/>
      <c r="O110" s="168">
        <f>SUM(O111:O118)</f>
        <v>48</v>
      </c>
      <c r="P110" s="169">
        <f>AVERAGE(P111:P118)</f>
        <v>59.361855158730165</v>
      </c>
      <c r="Q110" s="278">
        <v>56.26</v>
      </c>
      <c r="R110" s="170"/>
      <c r="S110" s="168">
        <f>SUM(S111:S118)</f>
        <v>75</v>
      </c>
      <c r="T110" s="169">
        <f>AVERAGE(T111:T118)</f>
        <v>51.452768759018753</v>
      </c>
      <c r="U110" s="278">
        <v>54.53</v>
      </c>
      <c r="V110" s="170"/>
      <c r="W110" s="148"/>
      <c r="X110" s="9"/>
    </row>
    <row r="111" spans="1:24" ht="15" customHeight="1" x14ac:dyDescent="0.25">
      <c r="A111" s="181">
        <v>1</v>
      </c>
      <c r="B111" s="291" t="s">
        <v>98</v>
      </c>
      <c r="C111" s="307">
        <v>12</v>
      </c>
      <c r="D111" s="308">
        <v>69.400000000000006</v>
      </c>
      <c r="E111" s="309">
        <v>58.66</v>
      </c>
      <c r="F111" s="310">
        <v>7</v>
      </c>
      <c r="G111" s="307">
        <v>9</v>
      </c>
      <c r="H111" s="308">
        <v>70</v>
      </c>
      <c r="I111" s="309">
        <v>62.96</v>
      </c>
      <c r="J111" s="310">
        <v>15</v>
      </c>
      <c r="K111" s="307">
        <v>9</v>
      </c>
      <c r="L111" s="308">
        <v>59.555555555555557</v>
      </c>
      <c r="M111" s="309">
        <v>54.84</v>
      </c>
      <c r="N111" s="310">
        <v>14</v>
      </c>
      <c r="O111" s="307">
        <v>9</v>
      </c>
      <c r="P111" s="308">
        <v>59.222222222222221</v>
      </c>
      <c r="Q111" s="309">
        <v>56.26</v>
      </c>
      <c r="R111" s="310">
        <v>20</v>
      </c>
      <c r="S111" s="307">
        <v>11</v>
      </c>
      <c r="T111" s="308">
        <v>58.81818181818182</v>
      </c>
      <c r="U111" s="309">
        <v>54.53</v>
      </c>
      <c r="V111" s="310">
        <v>19</v>
      </c>
      <c r="W111" s="21">
        <f t="shared" ref="W111:W118" si="6">V111+R111+N111+J111+F111</f>
        <v>75</v>
      </c>
      <c r="X111" s="9"/>
    </row>
    <row r="112" spans="1:24" ht="15" customHeight="1" x14ac:dyDescent="0.25">
      <c r="A112" s="17">
        <v>2</v>
      </c>
      <c r="B112" s="63" t="s">
        <v>106</v>
      </c>
      <c r="C112" s="238">
        <v>9</v>
      </c>
      <c r="D112" s="158">
        <v>57.8</v>
      </c>
      <c r="E112" s="271">
        <v>58.66</v>
      </c>
      <c r="F112" s="239">
        <v>49</v>
      </c>
      <c r="G112" s="238">
        <v>10</v>
      </c>
      <c r="H112" s="158">
        <v>56.4</v>
      </c>
      <c r="I112" s="271">
        <v>62.96</v>
      </c>
      <c r="J112" s="239">
        <v>59</v>
      </c>
      <c r="K112" s="238">
        <v>11</v>
      </c>
      <c r="L112" s="158">
        <v>48.3</v>
      </c>
      <c r="M112" s="271">
        <v>54.84</v>
      </c>
      <c r="N112" s="239">
        <v>57</v>
      </c>
      <c r="O112" s="238">
        <v>7</v>
      </c>
      <c r="P112" s="158">
        <v>55.714285714285715</v>
      </c>
      <c r="Q112" s="271">
        <v>56.26</v>
      </c>
      <c r="R112" s="239">
        <v>37</v>
      </c>
      <c r="S112" s="238">
        <v>14</v>
      </c>
      <c r="T112" s="158">
        <v>60.142857142857146</v>
      </c>
      <c r="U112" s="271">
        <v>54.53</v>
      </c>
      <c r="V112" s="239">
        <v>15</v>
      </c>
      <c r="W112" s="177">
        <f t="shared" si="6"/>
        <v>217</v>
      </c>
      <c r="X112" s="9"/>
    </row>
    <row r="113" spans="1:24" ht="15" customHeight="1" x14ac:dyDescent="0.25">
      <c r="A113" s="184">
        <v>3</v>
      </c>
      <c r="B113" s="63" t="s">
        <v>53</v>
      </c>
      <c r="C113" s="238">
        <v>2</v>
      </c>
      <c r="D113" s="158">
        <v>54.5</v>
      </c>
      <c r="E113" s="271">
        <v>58.66</v>
      </c>
      <c r="F113" s="239">
        <v>57</v>
      </c>
      <c r="G113" s="238">
        <v>7</v>
      </c>
      <c r="H113" s="158">
        <v>81.714285714285708</v>
      </c>
      <c r="I113" s="271">
        <v>62.96</v>
      </c>
      <c r="J113" s="239">
        <v>1</v>
      </c>
      <c r="K113" s="238">
        <v>6</v>
      </c>
      <c r="L113" s="158">
        <v>60.2</v>
      </c>
      <c r="M113" s="271">
        <v>54.84</v>
      </c>
      <c r="N113" s="239">
        <v>13</v>
      </c>
      <c r="O113" s="238">
        <v>4</v>
      </c>
      <c r="P113" s="158">
        <v>80.5</v>
      </c>
      <c r="Q113" s="271">
        <v>56.26</v>
      </c>
      <c r="R113" s="239">
        <v>1</v>
      </c>
      <c r="S113" s="238">
        <v>6</v>
      </c>
      <c r="T113" s="158">
        <v>63.666666666666664</v>
      </c>
      <c r="U113" s="271">
        <v>54.53</v>
      </c>
      <c r="V113" s="239">
        <v>9</v>
      </c>
      <c r="W113" s="16">
        <f t="shared" si="6"/>
        <v>81</v>
      </c>
      <c r="X113" s="9"/>
    </row>
    <row r="114" spans="1:24" ht="15" customHeight="1" x14ac:dyDescent="0.25">
      <c r="A114" s="17">
        <v>4</v>
      </c>
      <c r="B114" s="63" t="s">
        <v>144</v>
      </c>
      <c r="C114" s="238">
        <v>16</v>
      </c>
      <c r="D114" s="158">
        <v>54.1</v>
      </c>
      <c r="E114" s="271">
        <v>58.66</v>
      </c>
      <c r="F114" s="239">
        <v>58</v>
      </c>
      <c r="G114" s="238">
        <v>4</v>
      </c>
      <c r="H114" s="158">
        <v>55.75</v>
      </c>
      <c r="I114" s="271">
        <v>62.96</v>
      </c>
      <c r="J114" s="239">
        <v>62</v>
      </c>
      <c r="K114" s="238">
        <v>8</v>
      </c>
      <c r="L114" s="158">
        <v>45.1</v>
      </c>
      <c r="M114" s="271">
        <v>54.84</v>
      </c>
      <c r="N114" s="239">
        <v>73</v>
      </c>
      <c r="O114" s="238">
        <v>4</v>
      </c>
      <c r="P114" s="158">
        <v>55</v>
      </c>
      <c r="Q114" s="271">
        <v>56.26</v>
      </c>
      <c r="R114" s="239">
        <v>38</v>
      </c>
      <c r="S114" s="238">
        <v>6</v>
      </c>
      <c r="T114" s="158">
        <v>36.799999999999997</v>
      </c>
      <c r="U114" s="271">
        <v>54.53</v>
      </c>
      <c r="V114" s="239">
        <v>91</v>
      </c>
      <c r="W114" s="12">
        <f t="shared" si="6"/>
        <v>322</v>
      </c>
      <c r="X114" s="9"/>
    </row>
    <row r="115" spans="1:24" ht="15" customHeight="1" x14ac:dyDescent="0.25">
      <c r="A115" s="17">
        <v>5</v>
      </c>
      <c r="B115" s="63" t="s">
        <v>37</v>
      </c>
      <c r="C115" s="238">
        <v>3</v>
      </c>
      <c r="D115" s="158">
        <v>53.3</v>
      </c>
      <c r="E115" s="271">
        <v>58.66</v>
      </c>
      <c r="F115" s="239">
        <v>62</v>
      </c>
      <c r="G115" s="238"/>
      <c r="H115" s="158"/>
      <c r="I115" s="271">
        <v>62.96</v>
      </c>
      <c r="J115" s="239">
        <v>97</v>
      </c>
      <c r="K115" s="238">
        <v>3</v>
      </c>
      <c r="L115" s="158">
        <v>45</v>
      </c>
      <c r="M115" s="271">
        <v>54.84</v>
      </c>
      <c r="N115" s="239">
        <v>77</v>
      </c>
      <c r="O115" s="238">
        <v>3</v>
      </c>
      <c r="P115" s="158">
        <v>50.666666666666664</v>
      </c>
      <c r="Q115" s="271">
        <v>56.26</v>
      </c>
      <c r="R115" s="239">
        <v>59</v>
      </c>
      <c r="S115" s="238">
        <v>6</v>
      </c>
      <c r="T115" s="158">
        <v>49.833333333333336</v>
      </c>
      <c r="U115" s="271">
        <v>54.53</v>
      </c>
      <c r="V115" s="239">
        <v>56</v>
      </c>
      <c r="W115" s="76">
        <f t="shared" si="6"/>
        <v>351</v>
      </c>
      <c r="X115" s="9"/>
    </row>
    <row r="116" spans="1:24" ht="15" customHeight="1" x14ac:dyDescent="0.25">
      <c r="A116" s="17">
        <v>6</v>
      </c>
      <c r="B116" s="64" t="s">
        <v>58</v>
      </c>
      <c r="C116" s="249">
        <v>4</v>
      </c>
      <c r="D116" s="243">
        <v>53</v>
      </c>
      <c r="E116" s="274">
        <v>58.66</v>
      </c>
      <c r="F116" s="250">
        <v>64</v>
      </c>
      <c r="G116" s="249">
        <v>4</v>
      </c>
      <c r="H116" s="243">
        <v>63</v>
      </c>
      <c r="I116" s="274">
        <v>62.96</v>
      </c>
      <c r="J116" s="250">
        <v>39</v>
      </c>
      <c r="K116" s="249">
        <v>6</v>
      </c>
      <c r="L116" s="243">
        <v>52.7</v>
      </c>
      <c r="M116" s="274">
        <v>54.84</v>
      </c>
      <c r="N116" s="250">
        <v>39</v>
      </c>
      <c r="O116" s="249">
        <v>6</v>
      </c>
      <c r="P116" s="243">
        <v>51.666666666666664</v>
      </c>
      <c r="Q116" s="274">
        <v>56.26</v>
      </c>
      <c r="R116" s="250">
        <v>55</v>
      </c>
      <c r="S116" s="249">
        <v>12</v>
      </c>
      <c r="T116" s="243">
        <v>52.083333333333336</v>
      </c>
      <c r="U116" s="274">
        <v>54.53</v>
      </c>
      <c r="V116" s="250">
        <v>43</v>
      </c>
      <c r="W116" s="16">
        <f t="shared" si="6"/>
        <v>240</v>
      </c>
      <c r="X116" s="9"/>
    </row>
    <row r="117" spans="1:24" ht="15" customHeight="1" x14ac:dyDescent="0.25">
      <c r="A117" s="17">
        <v>7</v>
      </c>
      <c r="B117" s="129" t="s">
        <v>54</v>
      </c>
      <c r="C117" s="261">
        <v>3</v>
      </c>
      <c r="D117" s="247">
        <v>53</v>
      </c>
      <c r="E117" s="279">
        <v>58.66</v>
      </c>
      <c r="F117" s="262">
        <v>65</v>
      </c>
      <c r="G117" s="261">
        <v>1</v>
      </c>
      <c r="H117" s="247">
        <v>56</v>
      </c>
      <c r="I117" s="279">
        <v>62.96</v>
      </c>
      <c r="J117" s="262">
        <v>60</v>
      </c>
      <c r="K117" s="261">
        <v>3</v>
      </c>
      <c r="L117" s="247">
        <v>43</v>
      </c>
      <c r="M117" s="279">
        <v>54.84</v>
      </c>
      <c r="N117" s="262">
        <v>81</v>
      </c>
      <c r="O117" s="261">
        <v>4</v>
      </c>
      <c r="P117" s="247">
        <v>49.25</v>
      </c>
      <c r="Q117" s="279">
        <v>56.26</v>
      </c>
      <c r="R117" s="262">
        <v>69</v>
      </c>
      <c r="S117" s="261">
        <v>2</v>
      </c>
      <c r="T117" s="247">
        <v>35.5</v>
      </c>
      <c r="U117" s="279">
        <v>54.53</v>
      </c>
      <c r="V117" s="262">
        <v>95</v>
      </c>
      <c r="W117" s="12">
        <f t="shared" si="6"/>
        <v>370</v>
      </c>
      <c r="X117" s="9"/>
    </row>
    <row r="118" spans="1:24" ht="15" customHeight="1" thickBot="1" x14ac:dyDescent="0.3">
      <c r="A118" s="18">
        <v>8</v>
      </c>
      <c r="B118" s="311" t="s">
        <v>52</v>
      </c>
      <c r="C118" s="312">
        <v>6</v>
      </c>
      <c r="D118" s="313">
        <v>52.5</v>
      </c>
      <c r="E118" s="314">
        <v>58.66</v>
      </c>
      <c r="F118" s="315">
        <v>67</v>
      </c>
      <c r="G118" s="312">
        <v>6</v>
      </c>
      <c r="H118" s="313">
        <v>72.166666666666671</v>
      </c>
      <c r="I118" s="314">
        <v>62.96</v>
      </c>
      <c r="J118" s="315">
        <v>10</v>
      </c>
      <c r="K118" s="312">
        <v>7</v>
      </c>
      <c r="L118" s="313">
        <v>53.3</v>
      </c>
      <c r="M118" s="314">
        <v>54.84</v>
      </c>
      <c r="N118" s="315">
        <v>34</v>
      </c>
      <c r="O118" s="312">
        <v>11</v>
      </c>
      <c r="P118" s="313">
        <v>72.875</v>
      </c>
      <c r="Q118" s="314">
        <v>56.26</v>
      </c>
      <c r="R118" s="315">
        <v>3</v>
      </c>
      <c r="S118" s="312">
        <v>18</v>
      </c>
      <c r="T118" s="313">
        <v>54.777777777777779</v>
      </c>
      <c r="U118" s="314">
        <v>54.53</v>
      </c>
      <c r="V118" s="315">
        <v>36</v>
      </c>
      <c r="W118" s="15">
        <f t="shared" si="6"/>
        <v>150</v>
      </c>
      <c r="X118" s="9"/>
    </row>
    <row r="119" spans="1:24" ht="15" customHeight="1" x14ac:dyDescent="0.25">
      <c r="A119" s="140" t="s">
        <v>104</v>
      </c>
      <c r="B119" s="23"/>
      <c r="C119" s="23"/>
      <c r="D119" s="171">
        <f>AVERAGE(D6:D13,D15:D26,D28:D43,D45:D63,D65:D78,D80:D109,D111:D118)</f>
        <v>57.221752577319599</v>
      </c>
      <c r="E119" s="23"/>
      <c r="F119" s="23"/>
      <c r="G119" s="23"/>
      <c r="H119" s="171">
        <f>AVERAGE(H6:H13,H15:H26,H28:H43,H45:H63,H65:H78,H80:H109,H111:H118)</f>
        <v>59.365451388888879</v>
      </c>
      <c r="I119" s="23"/>
      <c r="J119" s="23"/>
      <c r="K119" s="23"/>
      <c r="L119" s="171">
        <f>AVERAGE(L6:L13,L15:L26,L28:L43,L45:L63,L65:L78,L80:L109,L111:L118)</f>
        <v>51.454091342908846</v>
      </c>
      <c r="M119" s="171"/>
      <c r="N119" s="23"/>
      <c r="O119" s="23"/>
      <c r="P119" s="171">
        <f>AVERAGE(P6:P13,P15:P26,P28:P43,P45:P63,P65:P78,P80:P109,P111:P118)</f>
        <v>53.62258279198204</v>
      </c>
      <c r="Q119" s="171"/>
      <c r="R119" s="23"/>
      <c r="S119" s="23"/>
      <c r="T119" s="171">
        <f>AVERAGE(T6:T13,T15:T26,T28:T43,T45:T63,T65:T78,T80:T109,T111:T118)</f>
        <v>51.55303449397632</v>
      </c>
      <c r="U119" s="171"/>
      <c r="V119" s="23"/>
      <c r="W119" s="22"/>
    </row>
    <row r="120" spans="1:24" x14ac:dyDescent="0.25">
      <c r="A120" s="491" t="s">
        <v>105</v>
      </c>
      <c r="D120" s="141">
        <v>58.66</v>
      </c>
      <c r="H120" s="141">
        <v>62.96</v>
      </c>
      <c r="L120" s="141">
        <v>54.84</v>
      </c>
      <c r="P120" s="141">
        <v>56.26</v>
      </c>
      <c r="T120" s="141">
        <v>54.53</v>
      </c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T4:T120">
    <cfRule type="cellIs" dxfId="124" priority="25" operator="equal">
      <formula>$T$119</formula>
    </cfRule>
    <cfRule type="containsBlanks" dxfId="123" priority="588">
      <formula>LEN(TRIM(T4))=0</formula>
    </cfRule>
    <cfRule type="cellIs" dxfId="122" priority="589" operator="lessThan">
      <formula>50</formula>
    </cfRule>
    <cfRule type="cellIs" dxfId="121" priority="590" operator="between">
      <formula>$T$119</formula>
      <formula>50</formula>
    </cfRule>
    <cfRule type="cellIs" dxfId="120" priority="591" operator="between">
      <formula>74.99</formula>
      <formula>$T$119</formula>
    </cfRule>
    <cfRule type="cellIs" dxfId="119" priority="592" operator="greaterThanOrEqual">
      <formula>75</formula>
    </cfRule>
  </conditionalFormatting>
  <conditionalFormatting sqref="L4:L120">
    <cfRule type="cellIs" dxfId="118" priority="19" operator="equal">
      <formula>$L$119</formula>
    </cfRule>
    <cfRule type="containsBlanks" dxfId="117" priority="20">
      <formula>LEN(TRIM(L4))=0</formula>
    </cfRule>
    <cfRule type="cellIs" dxfId="116" priority="21" operator="lessThan">
      <formula>50</formula>
    </cfRule>
    <cfRule type="cellIs" dxfId="115" priority="22" operator="between">
      <formula>$L$119</formula>
      <formula>50</formula>
    </cfRule>
    <cfRule type="cellIs" dxfId="114" priority="23" operator="between">
      <formula>74.99</formula>
      <formula>$L$119</formula>
    </cfRule>
    <cfRule type="cellIs" dxfId="113" priority="24" operator="greaterThanOrEqual">
      <formula>75</formula>
    </cfRule>
  </conditionalFormatting>
  <conditionalFormatting sqref="P4:P120">
    <cfRule type="cellIs" dxfId="112" priority="13" operator="equal">
      <formula>$P$119</formula>
    </cfRule>
    <cfRule type="containsBlanks" dxfId="111" priority="14">
      <formula>LEN(TRIM(P4))=0</formula>
    </cfRule>
    <cfRule type="cellIs" dxfId="110" priority="15" operator="lessThan">
      <formula>50</formula>
    </cfRule>
    <cfRule type="cellIs" dxfId="109" priority="16" operator="between">
      <formula>$P$119</formula>
      <formula>50</formula>
    </cfRule>
    <cfRule type="cellIs" dxfId="108" priority="17" operator="between">
      <formula>74.99</formula>
      <formula>$P$119</formula>
    </cfRule>
    <cfRule type="cellIs" dxfId="107" priority="18" operator="greaterThanOrEqual">
      <formula>75</formula>
    </cfRule>
  </conditionalFormatting>
  <conditionalFormatting sqref="H4:H120">
    <cfRule type="cellIs" dxfId="106" priority="7" operator="equal">
      <formula>$H$119</formula>
    </cfRule>
    <cfRule type="containsBlanks" dxfId="105" priority="8">
      <formula>LEN(TRIM(H4))=0</formula>
    </cfRule>
    <cfRule type="cellIs" dxfId="104" priority="9" operator="lessThan">
      <formula>50</formula>
    </cfRule>
    <cfRule type="cellIs" dxfId="103" priority="10" operator="between">
      <formula>$H$119</formula>
      <formula>50</formula>
    </cfRule>
    <cfRule type="cellIs" dxfId="102" priority="11" operator="between">
      <formula>74.99</formula>
      <formula>$H$119</formula>
    </cfRule>
    <cfRule type="cellIs" dxfId="101" priority="12" operator="greaterThanOrEqual">
      <formula>75</formula>
    </cfRule>
  </conditionalFormatting>
  <conditionalFormatting sqref="D4:D120">
    <cfRule type="cellIs" dxfId="100" priority="1" operator="equal">
      <formula>$D$119</formula>
    </cfRule>
    <cfRule type="containsBlanks" dxfId="99" priority="2">
      <formula>LEN(TRIM(D4))=0</formula>
    </cfRule>
    <cfRule type="cellIs" dxfId="98" priority="3" operator="lessThan">
      <formula>50</formula>
    </cfRule>
    <cfRule type="cellIs" dxfId="97" priority="4" operator="between">
      <formula>$D$119</formula>
      <formula>50</formula>
    </cfRule>
    <cfRule type="cellIs" dxfId="96" priority="5" operator="between">
      <formula>74.99</formula>
      <formula>$D$119</formula>
    </cfRule>
    <cfRule type="cellIs" dxfId="95" priority="6" operator="greaterThanOrEqual">
      <formula>75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4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4.7109375" customWidth="1"/>
    <col min="2" max="2" width="18.7109375" style="191" customWidth="1"/>
    <col min="3" max="3" width="31.7109375" style="191" customWidth="1"/>
    <col min="4" max="5" width="7.7109375" style="191" customWidth="1"/>
    <col min="6" max="6" width="18.7109375" style="191" customWidth="1"/>
    <col min="7" max="7" width="31.7109375" style="191" customWidth="1"/>
    <col min="8" max="9" width="7.7109375" style="191" customWidth="1"/>
    <col min="10" max="10" width="18.7109375" style="191" customWidth="1"/>
    <col min="11" max="11" width="31.7109375" style="191" customWidth="1"/>
    <col min="12" max="13" width="7.7109375" style="191" customWidth="1"/>
    <col min="14" max="14" width="18.7109375" style="191" customWidth="1"/>
    <col min="15" max="15" width="31.7109375" style="191" customWidth="1"/>
    <col min="16" max="17" width="7.7109375" style="191" customWidth="1"/>
    <col min="18" max="18" width="18.7109375" style="191" customWidth="1"/>
    <col min="19" max="19" width="31.7109375" style="191" customWidth="1"/>
    <col min="20" max="21" width="7.7109375" style="191" customWidth="1"/>
    <col min="22" max="22" width="7.7109375" style="5" customWidth="1"/>
  </cols>
  <sheetData>
    <row r="1" spans="1:24" x14ac:dyDescent="0.25">
      <c r="W1" s="113"/>
      <c r="X1" s="10" t="s">
        <v>72</v>
      </c>
    </row>
    <row r="2" spans="1:24" ht="15.75" x14ac:dyDescent="0.25">
      <c r="C2" s="448" t="s">
        <v>78</v>
      </c>
      <c r="K2" s="366"/>
      <c r="S2" s="222"/>
      <c r="T2" s="222"/>
      <c r="U2" s="222"/>
      <c r="W2" s="102"/>
      <c r="X2" s="10" t="s">
        <v>73</v>
      </c>
    </row>
    <row r="3" spans="1:24" ht="15.75" thickBot="1" x14ac:dyDescent="0.3">
      <c r="W3" s="367"/>
      <c r="X3" s="10" t="s">
        <v>74</v>
      </c>
    </row>
    <row r="4" spans="1:24" s="3" customFormat="1" ht="18" customHeight="1" thickBot="1" x14ac:dyDescent="0.3">
      <c r="A4" s="732" t="s">
        <v>36</v>
      </c>
      <c r="B4" s="734">
        <v>2025</v>
      </c>
      <c r="C4" s="734"/>
      <c r="D4" s="734"/>
      <c r="E4" s="735"/>
      <c r="F4" s="734">
        <v>2024</v>
      </c>
      <c r="G4" s="734"/>
      <c r="H4" s="734"/>
      <c r="I4" s="735"/>
      <c r="J4" s="734">
        <v>2023</v>
      </c>
      <c r="K4" s="734"/>
      <c r="L4" s="734"/>
      <c r="M4" s="735"/>
      <c r="N4" s="734">
        <v>2022</v>
      </c>
      <c r="O4" s="734"/>
      <c r="P4" s="734"/>
      <c r="Q4" s="735"/>
      <c r="R4" s="734">
        <v>2021</v>
      </c>
      <c r="S4" s="734"/>
      <c r="T4" s="734"/>
      <c r="U4" s="735"/>
      <c r="V4" s="4"/>
      <c r="W4" s="13"/>
      <c r="X4" s="10" t="s">
        <v>75</v>
      </c>
    </row>
    <row r="5" spans="1:24" ht="42" customHeight="1" thickBot="1" x14ac:dyDescent="0.3">
      <c r="A5" s="733"/>
      <c r="B5" s="70" t="s">
        <v>35</v>
      </c>
      <c r="C5" s="70" t="s">
        <v>83</v>
      </c>
      <c r="D5" s="71" t="s">
        <v>84</v>
      </c>
      <c r="E5" s="72" t="s">
        <v>85</v>
      </c>
      <c r="F5" s="70" t="s">
        <v>35</v>
      </c>
      <c r="G5" s="70" t="s">
        <v>83</v>
      </c>
      <c r="H5" s="71" t="s">
        <v>84</v>
      </c>
      <c r="I5" s="72" t="s">
        <v>85</v>
      </c>
      <c r="J5" s="70" t="s">
        <v>35</v>
      </c>
      <c r="K5" s="70" t="s">
        <v>83</v>
      </c>
      <c r="L5" s="71" t="s">
        <v>84</v>
      </c>
      <c r="M5" s="72" t="s">
        <v>85</v>
      </c>
      <c r="N5" s="70" t="s">
        <v>35</v>
      </c>
      <c r="O5" s="70" t="s">
        <v>83</v>
      </c>
      <c r="P5" s="71" t="s">
        <v>84</v>
      </c>
      <c r="Q5" s="72" t="s">
        <v>85</v>
      </c>
      <c r="R5" s="70" t="s">
        <v>35</v>
      </c>
      <c r="S5" s="70" t="s">
        <v>83</v>
      </c>
      <c r="T5" s="71" t="s">
        <v>84</v>
      </c>
      <c r="U5" s="72" t="s">
        <v>85</v>
      </c>
    </row>
    <row r="6" spans="1:24" ht="15" customHeight="1" x14ac:dyDescent="0.25">
      <c r="A6" s="53">
        <v>1</v>
      </c>
      <c r="B6" s="202" t="s">
        <v>12</v>
      </c>
      <c r="C6" s="202" t="s">
        <v>126</v>
      </c>
      <c r="D6" s="115">
        <v>58.66</v>
      </c>
      <c r="E6" s="223">
        <v>85</v>
      </c>
      <c r="F6" s="202" t="s">
        <v>0</v>
      </c>
      <c r="G6" s="202" t="s">
        <v>53</v>
      </c>
      <c r="H6" s="115">
        <v>62.96</v>
      </c>
      <c r="I6" s="223">
        <v>81.714285714285708</v>
      </c>
      <c r="J6" s="202" t="s">
        <v>33</v>
      </c>
      <c r="K6" s="202" t="s">
        <v>112</v>
      </c>
      <c r="L6" s="115">
        <v>54.84</v>
      </c>
      <c r="M6" s="223">
        <v>68</v>
      </c>
      <c r="N6" s="202" t="s">
        <v>0</v>
      </c>
      <c r="O6" s="202" t="s">
        <v>53</v>
      </c>
      <c r="P6" s="115">
        <v>56.26</v>
      </c>
      <c r="Q6" s="223">
        <v>80.5</v>
      </c>
      <c r="R6" s="202" t="s">
        <v>21</v>
      </c>
      <c r="S6" s="202" t="s">
        <v>92</v>
      </c>
      <c r="T6" s="115">
        <v>54.53</v>
      </c>
      <c r="U6" s="223">
        <v>71.599999999999994</v>
      </c>
    </row>
    <row r="7" spans="1:24" ht="15" customHeight="1" x14ac:dyDescent="0.25">
      <c r="A7" s="53">
        <v>2</v>
      </c>
      <c r="B7" s="202" t="s">
        <v>14</v>
      </c>
      <c r="C7" s="202" t="s">
        <v>174</v>
      </c>
      <c r="D7" s="115">
        <v>58.66</v>
      </c>
      <c r="E7" s="223">
        <v>78.3</v>
      </c>
      <c r="F7" s="202" t="s">
        <v>27</v>
      </c>
      <c r="G7" s="202" t="s">
        <v>30</v>
      </c>
      <c r="H7" s="115">
        <v>62.96</v>
      </c>
      <c r="I7" s="223">
        <v>78.2</v>
      </c>
      <c r="J7" s="202" t="s">
        <v>27</v>
      </c>
      <c r="K7" s="202" t="s">
        <v>31</v>
      </c>
      <c r="L7" s="115">
        <v>54.84</v>
      </c>
      <c r="M7" s="223">
        <v>67.2</v>
      </c>
      <c r="N7" s="202" t="s">
        <v>1</v>
      </c>
      <c r="O7" s="202" t="s">
        <v>101</v>
      </c>
      <c r="P7" s="115">
        <v>56.26</v>
      </c>
      <c r="Q7" s="223">
        <v>76</v>
      </c>
      <c r="R7" s="202" t="s">
        <v>14</v>
      </c>
      <c r="S7" s="202" t="s">
        <v>48</v>
      </c>
      <c r="T7" s="115">
        <v>54.53</v>
      </c>
      <c r="U7" s="223">
        <v>67.599999999999994</v>
      </c>
    </row>
    <row r="8" spans="1:24" ht="15" customHeight="1" x14ac:dyDescent="0.25">
      <c r="A8" s="53">
        <v>3</v>
      </c>
      <c r="B8" s="202" t="s">
        <v>12</v>
      </c>
      <c r="C8" s="202" t="s">
        <v>168</v>
      </c>
      <c r="D8" s="115">
        <v>58.66</v>
      </c>
      <c r="E8" s="223">
        <v>75</v>
      </c>
      <c r="F8" s="202" t="s">
        <v>0</v>
      </c>
      <c r="G8" s="202" t="s">
        <v>62</v>
      </c>
      <c r="H8" s="115">
        <v>62.96</v>
      </c>
      <c r="I8" s="223">
        <v>76.2</v>
      </c>
      <c r="J8" s="202" t="s">
        <v>14</v>
      </c>
      <c r="K8" s="202" t="s">
        <v>19</v>
      </c>
      <c r="L8" s="115">
        <v>54.84</v>
      </c>
      <c r="M8" s="223">
        <v>66.8</v>
      </c>
      <c r="N8" s="202" t="s">
        <v>0</v>
      </c>
      <c r="O8" s="202" t="s">
        <v>52</v>
      </c>
      <c r="P8" s="115">
        <v>56.26</v>
      </c>
      <c r="Q8" s="223">
        <v>72.875</v>
      </c>
      <c r="R8" s="202" t="s">
        <v>1</v>
      </c>
      <c r="S8" s="202" t="s">
        <v>62</v>
      </c>
      <c r="T8" s="115">
        <v>54.53</v>
      </c>
      <c r="U8" s="223">
        <v>67</v>
      </c>
    </row>
    <row r="9" spans="1:24" ht="15" customHeight="1" x14ac:dyDescent="0.25">
      <c r="A9" s="53">
        <v>4</v>
      </c>
      <c r="B9" s="60" t="s">
        <v>12</v>
      </c>
      <c r="C9" s="68" t="s">
        <v>184</v>
      </c>
      <c r="D9" s="205">
        <v>58.66</v>
      </c>
      <c r="E9" s="227">
        <v>70</v>
      </c>
      <c r="F9" s="60" t="s">
        <v>0</v>
      </c>
      <c r="G9" s="68" t="s">
        <v>157</v>
      </c>
      <c r="H9" s="205">
        <v>62.96</v>
      </c>
      <c r="I9" s="227">
        <v>76</v>
      </c>
      <c r="J9" s="60" t="s">
        <v>27</v>
      </c>
      <c r="K9" s="68" t="s">
        <v>145</v>
      </c>
      <c r="L9" s="205">
        <v>54.84</v>
      </c>
      <c r="M9" s="227">
        <v>65</v>
      </c>
      <c r="N9" s="60" t="s">
        <v>33</v>
      </c>
      <c r="O9" s="68" t="s">
        <v>42</v>
      </c>
      <c r="P9" s="205">
        <v>56.26</v>
      </c>
      <c r="Q9" s="227">
        <v>72.625</v>
      </c>
      <c r="R9" s="60" t="s">
        <v>33</v>
      </c>
      <c r="S9" s="68" t="s">
        <v>41</v>
      </c>
      <c r="T9" s="205">
        <v>54.53</v>
      </c>
      <c r="U9" s="227">
        <v>66.078947368421055</v>
      </c>
    </row>
    <row r="10" spans="1:24" ht="15" customHeight="1" x14ac:dyDescent="0.25">
      <c r="A10" s="53">
        <v>5</v>
      </c>
      <c r="B10" s="202" t="s">
        <v>1</v>
      </c>
      <c r="C10" s="202" t="s">
        <v>62</v>
      </c>
      <c r="D10" s="115">
        <v>58.66</v>
      </c>
      <c r="E10" s="223">
        <v>69.8</v>
      </c>
      <c r="F10" s="202" t="s">
        <v>21</v>
      </c>
      <c r="G10" s="202" t="s">
        <v>116</v>
      </c>
      <c r="H10" s="115">
        <v>62.96</v>
      </c>
      <c r="I10" s="223">
        <v>75</v>
      </c>
      <c r="J10" s="202" t="s">
        <v>1</v>
      </c>
      <c r="K10" s="202" t="s">
        <v>154</v>
      </c>
      <c r="L10" s="115">
        <v>54.84</v>
      </c>
      <c r="M10" s="223">
        <v>62</v>
      </c>
      <c r="N10" s="202" t="s">
        <v>12</v>
      </c>
      <c r="O10" s="202" t="s">
        <v>64</v>
      </c>
      <c r="P10" s="115">
        <v>56.26</v>
      </c>
      <c r="Q10" s="223">
        <v>71</v>
      </c>
      <c r="R10" s="202" t="s">
        <v>14</v>
      </c>
      <c r="S10" s="202" t="s">
        <v>86</v>
      </c>
      <c r="T10" s="115">
        <v>54.53</v>
      </c>
      <c r="U10" s="223">
        <v>65.3</v>
      </c>
    </row>
    <row r="11" spans="1:24" ht="15" customHeight="1" x14ac:dyDescent="0.25">
      <c r="A11" s="53">
        <v>6</v>
      </c>
      <c r="B11" s="202" t="s">
        <v>14</v>
      </c>
      <c r="C11" s="202" t="s">
        <v>123</v>
      </c>
      <c r="D11" s="115">
        <v>58.66</v>
      </c>
      <c r="E11" s="223">
        <v>69.7</v>
      </c>
      <c r="F11" s="202" t="s">
        <v>21</v>
      </c>
      <c r="G11" s="202" t="s">
        <v>120</v>
      </c>
      <c r="H11" s="115">
        <v>62.96</v>
      </c>
      <c r="I11" s="223">
        <v>74</v>
      </c>
      <c r="J11" s="202" t="s">
        <v>1</v>
      </c>
      <c r="K11" s="202" t="s">
        <v>135</v>
      </c>
      <c r="L11" s="115">
        <v>54.84</v>
      </c>
      <c r="M11" s="223">
        <v>61.8</v>
      </c>
      <c r="N11" s="202" t="s">
        <v>27</v>
      </c>
      <c r="O11" s="202" t="s">
        <v>30</v>
      </c>
      <c r="P11" s="115">
        <v>56.26</v>
      </c>
      <c r="Q11" s="223">
        <v>69.3</v>
      </c>
      <c r="R11" s="202" t="s">
        <v>12</v>
      </c>
      <c r="S11" s="202" t="s">
        <v>127</v>
      </c>
      <c r="T11" s="115">
        <v>54.53</v>
      </c>
      <c r="U11" s="223">
        <v>64</v>
      </c>
    </row>
    <row r="12" spans="1:24" ht="15" customHeight="1" x14ac:dyDescent="0.25">
      <c r="A12" s="53">
        <v>7</v>
      </c>
      <c r="B12" s="202" t="s">
        <v>0</v>
      </c>
      <c r="C12" s="202" t="s">
        <v>171</v>
      </c>
      <c r="D12" s="115">
        <v>58.66</v>
      </c>
      <c r="E12" s="223">
        <v>69.400000000000006</v>
      </c>
      <c r="F12" s="202" t="s">
        <v>1</v>
      </c>
      <c r="G12" s="202" t="s">
        <v>102</v>
      </c>
      <c r="H12" s="115">
        <v>62.96</v>
      </c>
      <c r="I12" s="223">
        <v>73.95</v>
      </c>
      <c r="J12" s="202" t="s">
        <v>21</v>
      </c>
      <c r="K12" s="202" t="s">
        <v>45</v>
      </c>
      <c r="L12" s="115">
        <v>54.84</v>
      </c>
      <c r="M12" s="223">
        <v>61.6</v>
      </c>
      <c r="N12" s="202" t="s">
        <v>33</v>
      </c>
      <c r="O12" s="202" t="s">
        <v>41</v>
      </c>
      <c r="P12" s="115">
        <v>56.26</v>
      </c>
      <c r="Q12" s="223">
        <v>69.2</v>
      </c>
      <c r="R12" s="202" t="s">
        <v>14</v>
      </c>
      <c r="S12" s="202" t="s">
        <v>47</v>
      </c>
      <c r="T12" s="115">
        <v>54.53</v>
      </c>
      <c r="U12" s="223">
        <v>64</v>
      </c>
    </row>
    <row r="13" spans="1:24" ht="15" customHeight="1" x14ac:dyDescent="0.25">
      <c r="A13" s="53">
        <v>8</v>
      </c>
      <c r="B13" s="202" t="s">
        <v>14</v>
      </c>
      <c r="C13" s="202" t="s">
        <v>48</v>
      </c>
      <c r="D13" s="115">
        <v>58.66</v>
      </c>
      <c r="E13" s="223">
        <v>68.5</v>
      </c>
      <c r="F13" s="202" t="s">
        <v>1</v>
      </c>
      <c r="G13" s="202" t="s">
        <v>101</v>
      </c>
      <c r="H13" s="115">
        <v>62.96</v>
      </c>
      <c r="I13" s="223">
        <v>73</v>
      </c>
      <c r="J13" s="202" t="s">
        <v>12</v>
      </c>
      <c r="K13" s="202" t="s">
        <v>64</v>
      </c>
      <c r="L13" s="115">
        <v>54.84</v>
      </c>
      <c r="M13" s="223">
        <v>61</v>
      </c>
      <c r="N13" s="202" t="s">
        <v>1</v>
      </c>
      <c r="O13" s="202" t="s">
        <v>109</v>
      </c>
      <c r="P13" s="115">
        <v>56.26</v>
      </c>
      <c r="Q13" s="223">
        <v>69</v>
      </c>
      <c r="R13" s="202" t="s">
        <v>1</v>
      </c>
      <c r="S13" s="202" t="s">
        <v>6</v>
      </c>
      <c r="T13" s="115">
        <v>54.53</v>
      </c>
      <c r="U13" s="223">
        <v>64</v>
      </c>
    </row>
    <row r="14" spans="1:24" ht="15" customHeight="1" x14ac:dyDescent="0.25">
      <c r="A14" s="53">
        <v>9</v>
      </c>
      <c r="B14" s="202" t="s">
        <v>33</v>
      </c>
      <c r="C14" s="202" t="s">
        <v>41</v>
      </c>
      <c r="D14" s="115">
        <v>58.66</v>
      </c>
      <c r="E14" s="223">
        <v>68.2</v>
      </c>
      <c r="F14" s="202" t="s">
        <v>14</v>
      </c>
      <c r="G14" s="202" t="s">
        <v>172</v>
      </c>
      <c r="H14" s="115">
        <v>62.96</v>
      </c>
      <c r="I14" s="223">
        <v>72.5</v>
      </c>
      <c r="J14" s="202" t="s">
        <v>14</v>
      </c>
      <c r="K14" s="202" t="s">
        <v>47</v>
      </c>
      <c r="L14" s="115">
        <v>54.84</v>
      </c>
      <c r="M14" s="223">
        <v>60.7</v>
      </c>
      <c r="N14" s="202" t="s">
        <v>21</v>
      </c>
      <c r="O14" s="202" t="s">
        <v>23</v>
      </c>
      <c r="P14" s="115">
        <v>56.26</v>
      </c>
      <c r="Q14" s="223">
        <v>68</v>
      </c>
      <c r="R14" s="202" t="s">
        <v>0</v>
      </c>
      <c r="S14" s="202" t="s">
        <v>53</v>
      </c>
      <c r="T14" s="115">
        <v>54.53</v>
      </c>
      <c r="U14" s="223">
        <v>63.666666666666664</v>
      </c>
    </row>
    <row r="15" spans="1:24" ht="15" customHeight="1" thickBot="1" x14ac:dyDescent="0.3">
      <c r="A15" s="59">
        <v>10</v>
      </c>
      <c r="B15" s="204" t="s">
        <v>14</v>
      </c>
      <c r="C15" s="204" t="s">
        <v>59</v>
      </c>
      <c r="D15" s="117">
        <v>58.66</v>
      </c>
      <c r="E15" s="225">
        <v>68.2</v>
      </c>
      <c r="F15" s="204" t="s">
        <v>0</v>
      </c>
      <c r="G15" s="204" t="s">
        <v>52</v>
      </c>
      <c r="H15" s="117">
        <v>62.96</v>
      </c>
      <c r="I15" s="225">
        <v>72.166666666666671</v>
      </c>
      <c r="J15" s="204" t="s">
        <v>1</v>
      </c>
      <c r="K15" s="204" t="s">
        <v>130</v>
      </c>
      <c r="L15" s="117">
        <v>54.84</v>
      </c>
      <c r="M15" s="225">
        <v>60.333333333333336</v>
      </c>
      <c r="N15" s="204" t="s">
        <v>14</v>
      </c>
      <c r="O15" s="204" t="s">
        <v>48</v>
      </c>
      <c r="P15" s="117">
        <v>56.26</v>
      </c>
      <c r="Q15" s="225">
        <v>66.7</v>
      </c>
      <c r="R15" s="204" t="s">
        <v>27</v>
      </c>
      <c r="S15" s="204" t="s">
        <v>30</v>
      </c>
      <c r="T15" s="117">
        <v>54.53</v>
      </c>
      <c r="U15" s="225">
        <v>63.1</v>
      </c>
    </row>
    <row r="16" spans="1:24" ht="15" customHeight="1" x14ac:dyDescent="0.25">
      <c r="A16" s="56">
        <v>11</v>
      </c>
      <c r="B16" s="67" t="s">
        <v>14</v>
      </c>
      <c r="C16" s="67" t="s">
        <v>117</v>
      </c>
      <c r="D16" s="114">
        <v>58.66</v>
      </c>
      <c r="E16" s="226">
        <v>68</v>
      </c>
      <c r="F16" s="67" t="s">
        <v>21</v>
      </c>
      <c r="G16" s="67" t="s">
        <v>121</v>
      </c>
      <c r="H16" s="114">
        <v>62.96</v>
      </c>
      <c r="I16" s="226">
        <v>72</v>
      </c>
      <c r="J16" s="67" t="s">
        <v>33</v>
      </c>
      <c r="K16" s="67" t="s">
        <v>41</v>
      </c>
      <c r="L16" s="114">
        <v>54.84</v>
      </c>
      <c r="M16" s="226">
        <v>60.3</v>
      </c>
      <c r="N16" s="67" t="s">
        <v>1</v>
      </c>
      <c r="O16" s="67" t="s">
        <v>62</v>
      </c>
      <c r="P16" s="114">
        <v>56.26</v>
      </c>
      <c r="Q16" s="226">
        <v>65.2</v>
      </c>
      <c r="R16" s="67" t="s">
        <v>1</v>
      </c>
      <c r="S16" s="67" t="s">
        <v>128</v>
      </c>
      <c r="T16" s="114">
        <v>54.53</v>
      </c>
      <c r="U16" s="226">
        <v>63</v>
      </c>
    </row>
    <row r="17" spans="1:21" ht="15" customHeight="1" x14ac:dyDescent="0.25">
      <c r="A17" s="53">
        <v>12</v>
      </c>
      <c r="B17" s="202" t="s">
        <v>1</v>
      </c>
      <c r="C17" s="202" t="s">
        <v>136</v>
      </c>
      <c r="D17" s="115">
        <v>58.66</v>
      </c>
      <c r="E17" s="223">
        <v>68</v>
      </c>
      <c r="F17" s="202" t="s">
        <v>12</v>
      </c>
      <c r="G17" s="202" t="s">
        <v>60</v>
      </c>
      <c r="H17" s="115">
        <v>62.96</v>
      </c>
      <c r="I17" s="223">
        <v>71.5</v>
      </c>
      <c r="J17" s="202" t="s">
        <v>27</v>
      </c>
      <c r="K17" s="202" t="s">
        <v>30</v>
      </c>
      <c r="L17" s="115">
        <v>54.84</v>
      </c>
      <c r="M17" s="223">
        <v>60.25</v>
      </c>
      <c r="N17" s="202" t="s">
        <v>14</v>
      </c>
      <c r="O17" s="202" t="s">
        <v>47</v>
      </c>
      <c r="P17" s="115">
        <v>56.26</v>
      </c>
      <c r="Q17" s="223">
        <v>65</v>
      </c>
      <c r="R17" s="202" t="s">
        <v>1</v>
      </c>
      <c r="S17" s="202" t="s">
        <v>100</v>
      </c>
      <c r="T17" s="115">
        <v>54.53</v>
      </c>
      <c r="U17" s="223">
        <v>63</v>
      </c>
    </row>
    <row r="18" spans="1:21" ht="15" customHeight="1" x14ac:dyDescent="0.25">
      <c r="A18" s="53">
        <v>13</v>
      </c>
      <c r="B18" s="202" t="s">
        <v>27</v>
      </c>
      <c r="C18" s="202" t="s">
        <v>30</v>
      </c>
      <c r="D18" s="115">
        <v>58.66</v>
      </c>
      <c r="E18" s="223">
        <v>67.8</v>
      </c>
      <c r="F18" s="202" t="s">
        <v>1</v>
      </c>
      <c r="G18" s="202" t="s">
        <v>138</v>
      </c>
      <c r="H18" s="115">
        <v>62.96</v>
      </c>
      <c r="I18" s="223">
        <v>70.900000000000006</v>
      </c>
      <c r="J18" s="202" t="s">
        <v>0</v>
      </c>
      <c r="K18" s="202" t="s">
        <v>53</v>
      </c>
      <c r="L18" s="115">
        <v>54.84</v>
      </c>
      <c r="M18" s="223">
        <v>60.2</v>
      </c>
      <c r="N18" s="202" t="s">
        <v>21</v>
      </c>
      <c r="O18" s="202" t="s">
        <v>116</v>
      </c>
      <c r="P18" s="115">
        <v>56.26</v>
      </c>
      <c r="Q18" s="223">
        <v>63.5</v>
      </c>
      <c r="R18" s="202" t="s">
        <v>21</v>
      </c>
      <c r="S18" s="202" t="s">
        <v>116</v>
      </c>
      <c r="T18" s="115">
        <v>54.53</v>
      </c>
      <c r="U18" s="223">
        <v>62.1</v>
      </c>
    </row>
    <row r="19" spans="1:21" ht="15" customHeight="1" x14ac:dyDescent="0.25">
      <c r="A19" s="53">
        <v>14</v>
      </c>
      <c r="B19" s="202" t="s">
        <v>1</v>
      </c>
      <c r="C19" s="202" t="s">
        <v>3</v>
      </c>
      <c r="D19" s="115">
        <v>58.66</v>
      </c>
      <c r="E19" s="223">
        <v>67.3</v>
      </c>
      <c r="F19" s="202" t="s">
        <v>14</v>
      </c>
      <c r="G19" s="202" t="s">
        <v>47</v>
      </c>
      <c r="H19" s="115">
        <v>62.96</v>
      </c>
      <c r="I19" s="223">
        <v>70.3</v>
      </c>
      <c r="J19" s="202" t="s">
        <v>0</v>
      </c>
      <c r="K19" s="202" t="s">
        <v>98</v>
      </c>
      <c r="L19" s="115">
        <v>54.84</v>
      </c>
      <c r="M19" s="223">
        <v>59.555555555555557</v>
      </c>
      <c r="N19" s="202" t="s">
        <v>14</v>
      </c>
      <c r="O19" s="202" t="s">
        <v>15</v>
      </c>
      <c r="P19" s="115">
        <v>56.26</v>
      </c>
      <c r="Q19" s="223">
        <v>62</v>
      </c>
      <c r="R19" s="202" t="s">
        <v>27</v>
      </c>
      <c r="S19" s="202" t="s">
        <v>31</v>
      </c>
      <c r="T19" s="115">
        <v>54.53</v>
      </c>
      <c r="U19" s="223">
        <v>60.9</v>
      </c>
    </row>
    <row r="20" spans="1:21" ht="15" customHeight="1" x14ac:dyDescent="0.25">
      <c r="A20" s="53">
        <v>15</v>
      </c>
      <c r="B20" s="202" t="s">
        <v>14</v>
      </c>
      <c r="C20" s="202" t="s">
        <v>172</v>
      </c>
      <c r="D20" s="115">
        <v>58.66</v>
      </c>
      <c r="E20" s="223">
        <v>67.2</v>
      </c>
      <c r="F20" s="202" t="s">
        <v>0</v>
      </c>
      <c r="G20" s="202" t="s">
        <v>171</v>
      </c>
      <c r="H20" s="115">
        <v>62.96</v>
      </c>
      <c r="I20" s="223">
        <v>70</v>
      </c>
      <c r="J20" s="202" t="s">
        <v>12</v>
      </c>
      <c r="K20" s="202" t="s">
        <v>49</v>
      </c>
      <c r="L20" s="115">
        <v>54.84</v>
      </c>
      <c r="M20" s="223">
        <v>59</v>
      </c>
      <c r="N20" s="202" t="s">
        <v>1</v>
      </c>
      <c r="O20" s="202" t="s">
        <v>100</v>
      </c>
      <c r="P20" s="115">
        <v>56.26</v>
      </c>
      <c r="Q20" s="223">
        <v>61</v>
      </c>
      <c r="R20" s="202" t="s">
        <v>0</v>
      </c>
      <c r="S20" s="202" t="s">
        <v>106</v>
      </c>
      <c r="T20" s="115">
        <v>54.53</v>
      </c>
      <c r="U20" s="223">
        <v>60.142857142857146</v>
      </c>
    </row>
    <row r="21" spans="1:21" ht="15" customHeight="1" x14ac:dyDescent="0.25">
      <c r="A21" s="53">
        <v>16</v>
      </c>
      <c r="B21" s="202" t="s">
        <v>33</v>
      </c>
      <c r="C21" s="202" t="s">
        <v>170</v>
      </c>
      <c r="D21" s="115">
        <v>58.66</v>
      </c>
      <c r="E21" s="223">
        <v>67</v>
      </c>
      <c r="F21" s="202" t="s">
        <v>33</v>
      </c>
      <c r="G21" s="202" t="s">
        <v>44</v>
      </c>
      <c r="H21" s="115">
        <v>62.96</v>
      </c>
      <c r="I21" s="223">
        <v>69.599999999999994</v>
      </c>
      <c r="J21" s="202" t="s">
        <v>12</v>
      </c>
      <c r="K21" s="202" t="s">
        <v>127</v>
      </c>
      <c r="L21" s="115">
        <v>54.84</v>
      </c>
      <c r="M21" s="223">
        <v>59</v>
      </c>
      <c r="N21" s="202" t="s">
        <v>1</v>
      </c>
      <c r="O21" s="202" t="s">
        <v>9</v>
      </c>
      <c r="P21" s="115">
        <v>56.26</v>
      </c>
      <c r="Q21" s="223">
        <v>61</v>
      </c>
      <c r="R21" s="202" t="s">
        <v>12</v>
      </c>
      <c r="S21" s="202" t="s">
        <v>49</v>
      </c>
      <c r="T21" s="115">
        <v>54.53</v>
      </c>
      <c r="U21" s="223">
        <v>60</v>
      </c>
    </row>
    <row r="22" spans="1:21" ht="15" customHeight="1" x14ac:dyDescent="0.25">
      <c r="A22" s="53">
        <v>17</v>
      </c>
      <c r="B22" s="202" t="s">
        <v>14</v>
      </c>
      <c r="C22" s="202" t="s">
        <v>46</v>
      </c>
      <c r="D22" s="115">
        <v>58.66</v>
      </c>
      <c r="E22" s="223">
        <v>67</v>
      </c>
      <c r="F22" s="202" t="s">
        <v>27</v>
      </c>
      <c r="G22" s="202" t="s">
        <v>31</v>
      </c>
      <c r="H22" s="115">
        <v>62.96</v>
      </c>
      <c r="I22" s="223">
        <v>69.3</v>
      </c>
      <c r="J22" s="202" t="s">
        <v>1</v>
      </c>
      <c r="K22" s="202" t="s">
        <v>159</v>
      </c>
      <c r="L22" s="115">
        <v>54.84</v>
      </c>
      <c r="M22" s="223">
        <v>59</v>
      </c>
      <c r="N22" s="202" t="s">
        <v>12</v>
      </c>
      <c r="O22" s="202" t="s">
        <v>49</v>
      </c>
      <c r="P22" s="115">
        <v>56.26</v>
      </c>
      <c r="Q22" s="223">
        <v>60.5</v>
      </c>
      <c r="R22" s="202" t="s">
        <v>1</v>
      </c>
      <c r="S22" s="202" t="s">
        <v>3</v>
      </c>
      <c r="T22" s="115">
        <v>54.53</v>
      </c>
      <c r="U22" s="223">
        <v>59</v>
      </c>
    </row>
    <row r="23" spans="1:21" ht="15" customHeight="1" x14ac:dyDescent="0.25">
      <c r="A23" s="53">
        <v>18</v>
      </c>
      <c r="B23" s="202" t="s">
        <v>27</v>
      </c>
      <c r="C23" s="202" t="s">
        <v>146</v>
      </c>
      <c r="D23" s="115">
        <v>58.66</v>
      </c>
      <c r="E23" s="223">
        <v>66.5</v>
      </c>
      <c r="F23" s="202" t="s">
        <v>33</v>
      </c>
      <c r="G23" s="202" t="s">
        <v>114</v>
      </c>
      <c r="H23" s="115">
        <v>62.96</v>
      </c>
      <c r="I23" s="223">
        <v>68.75</v>
      </c>
      <c r="J23" s="202" t="s">
        <v>1</v>
      </c>
      <c r="K23" s="202" t="s">
        <v>133</v>
      </c>
      <c r="L23" s="115">
        <v>54.84</v>
      </c>
      <c r="M23" s="223">
        <v>58.666666666666664</v>
      </c>
      <c r="N23" s="202" t="s">
        <v>14</v>
      </c>
      <c r="O23" s="202" t="s">
        <v>17</v>
      </c>
      <c r="P23" s="115">
        <v>56.26</v>
      </c>
      <c r="Q23" s="223">
        <v>60.4</v>
      </c>
      <c r="R23" s="202" t="s">
        <v>1</v>
      </c>
      <c r="S23" s="202" t="s">
        <v>135</v>
      </c>
      <c r="T23" s="115">
        <v>54.53</v>
      </c>
      <c r="U23" s="223">
        <v>59</v>
      </c>
    </row>
    <row r="24" spans="1:21" ht="15" customHeight="1" x14ac:dyDescent="0.25">
      <c r="A24" s="53">
        <v>19</v>
      </c>
      <c r="B24" s="202" t="s">
        <v>14</v>
      </c>
      <c r="C24" s="202" t="s">
        <v>47</v>
      </c>
      <c r="D24" s="115">
        <v>58.66</v>
      </c>
      <c r="E24" s="223">
        <v>65.900000000000006</v>
      </c>
      <c r="F24" s="202" t="s">
        <v>21</v>
      </c>
      <c r="G24" s="202" t="s">
        <v>25</v>
      </c>
      <c r="H24" s="115">
        <v>62.96</v>
      </c>
      <c r="I24" s="223">
        <v>67.8</v>
      </c>
      <c r="J24" s="202" t="s">
        <v>1</v>
      </c>
      <c r="K24" s="202" t="s">
        <v>62</v>
      </c>
      <c r="L24" s="115">
        <v>54.84</v>
      </c>
      <c r="M24" s="223">
        <v>58.642857142857146</v>
      </c>
      <c r="N24" s="202" t="s">
        <v>21</v>
      </c>
      <c r="O24" s="202" t="s">
        <v>45</v>
      </c>
      <c r="P24" s="115">
        <v>56.26</v>
      </c>
      <c r="Q24" s="223">
        <v>59.3</v>
      </c>
      <c r="R24" s="202" t="s">
        <v>0</v>
      </c>
      <c r="S24" s="202" t="s">
        <v>98</v>
      </c>
      <c r="T24" s="115">
        <v>54.53</v>
      </c>
      <c r="U24" s="223">
        <v>58.81818181818182</v>
      </c>
    </row>
    <row r="25" spans="1:21" ht="15" customHeight="1" thickBot="1" x14ac:dyDescent="0.3">
      <c r="A25" s="59">
        <v>20</v>
      </c>
      <c r="B25" s="204" t="s">
        <v>21</v>
      </c>
      <c r="C25" s="204" t="s">
        <v>45</v>
      </c>
      <c r="D25" s="117">
        <v>58.66</v>
      </c>
      <c r="E25" s="225">
        <v>65</v>
      </c>
      <c r="F25" s="204" t="s">
        <v>33</v>
      </c>
      <c r="G25" s="204" t="s">
        <v>41</v>
      </c>
      <c r="H25" s="117">
        <v>62.96</v>
      </c>
      <c r="I25" s="225">
        <v>67.599999999999994</v>
      </c>
      <c r="J25" s="204" t="s">
        <v>14</v>
      </c>
      <c r="K25" s="204" t="s">
        <v>48</v>
      </c>
      <c r="L25" s="117">
        <v>54.84</v>
      </c>
      <c r="M25" s="225">
        <v>58.4</v>
      </c>
      <c r="N25" s="204" t="s">
        <v>0</v>
      </c>
      <c r="O25" s="204" t="s">
        <v>98</v>
      </c>
      <c r="P25" s="117">
        <v>56.26</v>
      </c>
      <c r="Q25" s="225">
        <v>59.222222222222221</v>
      </c>
      <c r="R25" s="204" t="s">
        <v>1</v>
      </c>
      <c r="S25" s="204" t="s">
        <v>102</v>
      </c>
      <c r="T25" s="117">
        <v>54.53</v>
      </c>
      <c r="U25" s="225">
        <v>58.7</v>
      </c>
    </row>
    <row r="26" spans="1:21" ht="15" customHeight="1" x14ac:dyDescent="0.25">
      <c r="A26" s="53">
        <v>21</v>
      </c>
      <c r="B26" s="202" t="s">
        <v>12</v>
      </c>
      <c r="C26" s="202" t="s">
        <v>64</v>
      </c>
      <c r="D26" s="115">
        <v>58.66</v>
      </c>
      <c r="E26" s="223">
        <v>65</v>
      </c>
      <c r="F26" s="202" t="s">
        <v>21</v>
      </c>
      <c r="G26" s="202" t="s">
        <v>45</v>
      </c>
      <c r="H26" s="115">
        <v>62.96</v>
      </c>
      <c r="I26" s="223">
        <v>67.599999999999994</v>
      </c>
      <c r="J26" s="202" t="s">
        <v>21</v>
      </c>
      <c r="K26" s="202" t="s">
        <v>116</v>
      </c>
      <c r="L26" s="115">
        <v>54.84</v>
      </c>
      <c r="M26" s="223">
        <v>58.3</v>
      </c>
      <c r="N26" s="202" t="s">
        <v>1</v>
      </c>
      <c r="O26" s="202" t="s">
        <v>138</v>
      </c>
      <c r="P26" s="115">
        <v>56.26</v>
      </c>
      <c r="Q26" s="223">
        <v>59.2</v>
      </c>
      <c r="R26" s="202" t="s">
        <v>1</v>
      </c>
      <c r="S26" s="202" t="s">
        <v>10</v>
      </c>
      <c r="T26" s="115">
        <v>54.53</v>
      </c>
      <c r="U26" s="223">
        <v>58.5</v>
      </c>
    </row>
    <row r="27" spans="1:21" ht="15" customHeight="1" x14ac:dyDescent="0.25">
      <c r="A27" s="53">
        <v>22</v>
      </c>
      <c r="B27" s="202" t="s">
        <v>1</v>
      </c>
      <c r="C27" s="202" t="s">
        <v>102</v>
      </c>
      <c r="D27" s="115">
        <v>58.66</v>
      </c>
      <c r="E27" s="223">
        <v>64.7</v>
      </c>
      <c r="F27" s="202" t="s">
        <v>33</v>
      </c>
      <c r="G27" s="202" t="s">
        <v>43</v>
      </c>
      <c r="H27" s="115">
        <v>62.96</v>
      </c>
      <c r="I27" s="223">
        <v>67</v>
      </c>
      <c r="J27" s="202" t="s">
        <v>21</v>
      </c>
      <c r="K27" s="202" t="s">
        <v>25</v>
      </c>
      <c r="L27" s="115">
        <v>54.84</v>
      </c>
      <c r="M27" s="223">
        <v>57.6</v>
      </c>
      <c r="N27" s="202" t="s">
        <v>27</v>
      </c>
      <c r="O27" s="202" t="s">
        <v>31</v>
      </c>
      <c r="P27" s="115">
        <v>56.26</v>
      </c>
      <c r="Q27" s="223">
        <v>59</v>
      </c>
      <c r="R27" s="202" t="s">
        <v>14</v>
      </c>
      <c r="S27" s="202" t="s">
        <v>117</v>
      </c>
      <c r="T27" s="115">
        <v>54.53</v>
      </c>
      <c r="U27" s="223">
        <v>58.3</v>
      </c>
    </row>
    <row r="28" spans="1:21" ht="15" customHeight="1" x14ac:dyDescent="0.25">
      <c r="A28" s="53">
        <v>23</v>
      </c>
      <c r="B28" s="202" t="s">
        <v>1</v>
      </c>
      <c r="C28" s="202" t="s">
        <v>109</v>
      </c>
      <c r="D28" s="115">
        <v>58.66</v>
      </c>
      <c r="E28" s="223">
        <v>64.2</v>
      </c>
      <c r="F28" s="202" t="s">
        <v>21</v>
      </c>
      <c r="G28" s="202" t="s">
        <v>92</v>
      </c>
      <c r="H28" s="115">
        <v>62.96</v>
      </c>
      <c r="I28" s="223">
        <v>67</v>
      </c>
      <c r="J28" s="202" t="s">
        <v>1</v>
      </c>
      <c r="K28" s="202" t="s">
        <v>102</v>
      </c>
      <c r="L28" s="115">
        <v>54.84</v>
      </c>
      <c r="M28" s="223">
        <v>57.07692307692308</v>
      </c>
      <c r="N28" s="202" t="s">
        <v>21</v>
      </c>
      <c r="O28" s="202" t="s">
        <v>121</v>
      </c>
      <c r="P28" s="115">
        <v>56.26</v>
      </c>
      <c r="Q28" s="223">
        <v>58.5</v>
      </c>
      <c r="R28" s="202" t="s">
        <v>1</v>
      </c>
      <c r="S28" s="202" t="s">
        <v>101</v>
      </c>
      <c r="T28" s="115">
        <v>54.53</v>
      </c>
      <c r="U28" s="223">
        <v>58.3</v>
      </c>
    </row>
    <row r="29" spans="1:21" ht="15" customHeight="1" x14ac:dyDescent="0.25">
      <c r="A29" s="53">
        <v>24</v>
      </c>
      <c r="B29" s="202" t="s">
        <v>27</v>
      </c>
      <c r="C29" s="202" t="s">
        <v>28</v>
      </c>
      <c r="D29" s="115">
        <v>58.66</v>
      </c>
      <c r="E29" s="223">
        <v>64</v>
      </c>
      <c r="F29" s="202" t="s">
        <v>12</v>
      </c>
      <c r="G29" s="202" t="s">
        <v>126</v>
      </c>
      <c r="H29" s="115">
        <v>62.96</v>
      </c>
      <c r="I29" s="223">
        <v>67</v>
      </c>
      <c r="J29" s="202" t="s">
        <v>1</v>
      </c>
      <c r="K29" s="202" t="s">
        <v>101</v>
      </c>
      <c r="L29" s="115">
        <v>54.84</v>
      </c>
      <c r="M29" s="223">
        <v>57.043478260869563</v>
      </c>
      <c r="N29" s="202" t="s">
        <v>33</v>
      </c>
      <c r="O29" s="202" t="s">
        <v>112</v>
      </c>
      <c r="P29" s="115">
        <v>56.26</v>
      </c>
      <c r="Q29" s="223">
        <v>58</v>
      </c>
      <c r="R29" s="202" t="s">
        <v>12</v>
      </c>
      <c r="S29" s="202" t="s">
        <v>126</v>
      </c>
      <c r="T29" s="115">
        <v>54.53</v>
      </c>
      <c r="U29" s="223">
        <v>58</v>
      </c>
    </row>
    <row r="30" spans="1:21" ht="15" customHeight="1" x14ac:dyDescent="0.25">
      <c r="A30" s="53">
        <v>25</v>
      </c>
      <c r="B30" s="202" t="s">
        <v>33</v>
      </c>
      <c r="C30" s="202" t="s">
        <v>114</v>
      </c>
      <c r="D30" s="115">
        <v>58.66</v>
      </c>
      <c r="E30" s="223">
        <v>63</v>
      </c>
      <c r="F30" s="202" t="s">
        <v>21</v>
      </c>
      <c r="G30" s="202" t="s">
        <v>38</v>
      </c>
      <c r="H30" s="115">
        <v>62.96</v>
      </c>
      <c r="I30" s="223">
        <v>66.5</v>
      </c>
      <c r="J30" s="202" t="s">
        <v>1</v>
      </c>
      <c r="K30" s="202" t="s">
        <v>132</v>
      </c>
      <c r="L30" s="115">
        <v>54.84</v>
      </c>
      <c r="M30" s="223">
        <v>56.333333333333336</v>
      </c>
      <c r="N30" s="202" t="s">
        <v>27</v>
      </c>
      <c r="O30" s="202" t="s">
        <v>26</v>
      </c>
      <c r="P30" s="115">
        <v>56.26</v>
      </c>
      <c r="Q30" s="223">
        <v>58</v>
      </c>
      <c r="R30" s="202" t="s">
        <v>14</v>
      </c>
      <c r="S30" s="202" t="s">
        <v>18</v>
      </c>
      <c r="T30" s="115">
        <v>54.53</v>
      </c>
      <c r="U30" s="223">
        <v>57.9</v>
      </c>
    </row>
    <row r="31" spans="1:21" ht="15" customHeight="1" x14ac:dyDescent="0.25">
      <c r="A31" s="53">
        <v>26</v>
      </c>
      <c r="B31" s="202" t="s">
        <v>1</v>
      </c>
      <c r="C31" s="202" t="s">
        <v>133</v>
      </c>
      <c r="D31" s="115">
        <v>58.66</v>
      </c>
      <c r="E31" s="223">
        <v>63</v>
      </c>
      <c r="F31" s="202" t="s">
        <v>14</v>
      </c>
      <c r="G31" s="202" t="s">
        <v>174</v>
      </c>
      <c r="H31" s="115">
        <v>62.96</v>
      </c>
      <c r="I31" s="223">
        <v>66.2</v>
      </c>
      <c r="J31" s="202" t="s">
        <v>21</v>
      </c>
      <c r="K31" s="202" t="s">
        <v>38</v>
      </c>
      <c r="L31" s="115">
        <v>54.84</v>
      </c>
      <c r="M31" s="223">
        <v>56</v>
      </c>
      <c r="N31" s="202" t="s">
        <v>12</v>
      </c>
      <c r="O31" s="202" t="s">
        <v>126</v>
      </c>
      <c r="P31" s="115">
        <v>56.26</v>
      </c>
      <c r="Q31" s="223">
        <v>58</v>
      </c>
      <c r="R31" s="202" t="s">
        <v>1</v>
      </c>
      <c r="S31" s="202" t="s">
        <v>138</v>
      </c>
      <c r="T31" s="115">
        <v>54.53</v>
      </c>
      <c r="U31" s="223">
        <v>56.3</v>
      </c>
    </row>
    <row r="32" spans="1:21" ht="15" customHeight="1" x14ac:dyDescent="0.25">
      <c r="A32" s="53">
        <v>27</v>
      </c>
      <c r="B32" s="202" t="s">
        <v>1</v>
      </c>
      <c r="C32" s="202" t="s">
        <v>101</v>
      </c>
      <c r="D32" s="115">
        <v>58.66</v>
      </c>
      <c r="E32" s="223">
        <v>63</v>
      </c>
      <c r="F32" s="202" t="s">
        <v>1</v>
      </c>
      <c r="G32" s="202" t="s">
        <v>133</v>
      </c>
      <c r="H32" s="115">
        <v>62.96</v>
      </c>
      <c r="I32" s="223">
        <v>65.8</v>
      </c>
      <c r="J32" s="202" t="s">
        <v>14</v>
      </c>
      <c r="K32" s="202" t="s">
        <v>122</v>
      </c>
      <c r="L32" s="115">
        <v>54.84</v>
      </c>
      <c r="M32" s="223">
        <v>56</v>
      </c>
      <c r="N32" s="202" t="s">
        <v>1</v>
      </c>
      <c r="O32" s="202" t="s">
        <v>99</v>
      </c>
      <c r="P32" s="115">
        <v>56.26</v>
      </c>
      <c r="Q32" s="223">
        <v>58</v>
      </c>
      <c r="R32" s="202" t="s">
        <v>1</v>
      </c>
      <c r="S32" s="202" t="s">
        <v>132</v>
      </c>
      <c r="T32" s="115">
        <v>54.53</v>
      </c>
      <c r="U32" s="223">
        <v>56.3</v>
      </c>
    </row>
    <row r="33" spans="1:21" ht="15" customHeight="1" x14ac:dyDescent="0.25">
      <c r="A33" s="53">
        <v>28</v>
      </c>
      <c r="B33" s="202" t="s">
        <v>27</v>
      </c>
      <c r="C33" s="202" t="s">
        <v>31</v>
      </c>
      <c r="D33" s="115">
        <v>58.66</v>
      </c>
      <c r="E33" s="223">
        <v>62</v>
      </c>
      <c r="F33" s="202" t="s">
        <v>14</v>
      </c>
      <c r="G33" s="202" t="s">
        <v>48</v>
      </c>
      <c r="H33" s="115">
        <v>62.96</v>
      </c>
      <c r="I33" s="223">
        <v>65.7</v>
      </c>
      <c r="J33" s="202" t="s">
        <v>12</v>
      </c>
      <c r="K33" s="202" t="s">
        <v>60</v>
      </c>
      <c r="L33" s="115">
        <v>54.84</v>
      </c>
      <c r="M33" s="223">
        <v>56</v>
      </c>
      <c r="N33" s="202" t="s">
        <v>14</v>
      </c>
      <c r="O33" s="202" t="s">
        <v>59</v>
      </c>
      <c r="P33" s="115">
        <v>56.26</v>
      </c>
      <c r="Q33" s="223">
        <v>57.9</v>
      </c>
      <c r="R33" s="202" t="s">
        <v>14</v>
      </c>
      <c r="S33" s="202" t="s">
        <v>16</v>
      </c>
      <c r="T33" s="115">
        <v>54.53</v>
      </c>
      <c r="U33" s="223">
        <v>56</v>
      </c>
    </row>
    <row r="34" spans="1:21" ht="15" customHeight="1" x14ac:dyDescent="0.25">
      <c r="A34" s="53">
        <v>29</v>
      </c>
      <c r="B34" s="202" t="s">
        <v>12</v>
      </c>
      <c r="C34" s="202" t="s">
        <v>49</v>
      </c>
      <c r="D34" s="115">
        <v>58.66</v>
      </c>
      <c r="E34" s="223">
        <v>62</v>
      </c>
      <c r="F34" s="202" t="s">
        <v>21</v>
      </c>
      <c r="G34" s="202" t="s">
        <v>40</v>
      </c>
      <c r="H34" s="115">
        <v>62.96</v>
      </c>
      <c r="I34" s="223">
        <v>64.8</v>
      </c>
      <c r="J34" s="202" t="s">
        <v>12</v>
      </c>
      <c r="K34" s="202" t="s">
        <v>124</v>
      </c>
      <c r="L34" s="115">
        <v>54.84</v>
      </c>
      <c r="M34" s="223">
        <v>56</v>
      </c>
      <c r="N34" s="202" t="s">
        <v>33</v>
      </c>
      <c r="O34" s="202" t="s">
        <v>114</v>
      </c>
      <c r="P34" s="115">
        <v>56.26</v>
      </c>
      <c r="Q34" s="223">
        <v>57.666666666666664</v>
      </c>
      <c r="R34" s="202" t="s">
        <v>33</v>
      </c>
      <c r="S34" s="202" t="s">
        <v>114</v>
      </c>
      <c r="T34" s="115">
        <v>54.53</v>
      </c>
      <c r="U34" s="223">
        <v>55.875</v>
      </c>
    </row>
    <row r="35" spans="1:21" ht="15" customHeight="1" thickBot="1" x14ac:dyDescent="0.3">
      <c r="A35" s="69">
        <v>30</v>
      </c>
      <c r="B35" s="203" t="s">
        <v>1</v>
      </c>
      <c r="C35" s="203" t="s">
        <v>130</v>
      </c>
      <c r="D35" s="116">
        <v>58.66</v>
      </c>
      <c r="E35" s="224">
        <v>62</v>
      </c>
      <c r="F35" s="203" t="s">
        <v>14</v>
      </c>
      <c r="G35" s="203" t="s">
        <v>18</v>
      </c>
      <c r="H35" s="116">
        <v>62.96</v>
      </c>
      <c r="I35" s="224">
        <v>64.2</v>
      </c>
      <c r="J35" s="203" t="s">
        <v>1</v>
      </c>
      <c r="K35" s="203" t="s">
        <v>5</v>
      </c>
      <c r="L35" s="116">
        <v>54.84</v>
      </c>
      <c r="M35" s="224">
        <v>55.25</v>
      </c>
      <c r="N35" s="203" t="s">
        <v>14</v>
      </c>
      <c r="O35" s="203" t="s">
        <v>19</v>
      </c>
      <c r="P35" s="116">
        <v>56.26</v>
      </c>
      <c r="Q35" s="224">
        <v>57.3</v>
      </c>
      <c r="R35" s="203" t="s">
        <v>14</v>
      </c>
      <c r="S35" s="203" t="s">
        <v>59</v>
      </c>
      <c r="T35" s="116">
        <v>54.53</v>
      </c>
      <c r="U35" s="224">
        <v>55.7</v>
      </c>
    </row>
    <row r="36" spans="1:21" ht="15" customHeight="1" x14ac:dyDescent="0.25">
      <c r="A36" s="56">
        <v>31</v>
      </c>
      <c r="B36" s="67" t="s">
        <v>27</v>
      </c>
      <c r="C36" s="67" t="s">
        <v>178</v>
      </c>
      <c r="D36" s="114">
        <v>58.66</v>
      </c>
      <c r="E36" s="226">
        <v>61.5</v>
      </c>
      <c r="F36" s="67" t="s">
        <v>1</v>
      </c>
      <c r="G36" s="67" t="s">
        <v>132</v>
      </c>
      <c r="H36" s="114">
        <v>62.96</v>
      </c>
      <c r="I36" s="226">
        <v>64.099999999999994</v>
      </c>
      <c r="J36" s="67" t="s">
        <v>27</v>
      </c>
      <c r="K36" s="67" t="s">
        <v>32</v>
      </c>
      <c r="L36" s="114">
        <v>54.84</v>
      </c>
      <c r="M36" s="226">
        <v>55</v>
      </c>
      <c r="N36" s="67" t="s">
        <v>12</v>
      </c>
      <c r="O36" s="67" t="s">
        <v>60</v>
      </c>
      <c r="P36" s="114">
        <v>56.26</v>
      </c>
      <c r="Q36" s="226">
        <v>57.3</v>
      </c>
      <c r="R36" s="67" t="s">
        <v>27</v>
      </c>
      <c r="S36" s="67" t="s">
        <v>32</v>
      </c>
      <c r="T36" s="114">
        <v>54.53</v>
      </c>
      <c r="U36" s="226">
        <v>55.6</v>
      </c>
    </row>
    <row r="37" spans="1:21" ht="15" customHeight="1" x14ac:dyDescent="0.25">
      <c r="A37" s="53">
        <v>32</v>
      </c>
      <c r="B37" s="202" t="s">
        <v>12</v>
      </c>
      <c r="C37" s="202" t="s">
        <v>61</v>
      </c>
      <c r="D37" s="115">
        <v>58.66</v>
      </c>
      <c r="E37" s="223">
        <v>61.5</v>
      </c>
      <c r="F37" s="202" t="s">
        <v>14</v>
      </c>
      <c r="G37" s="202" t="s">
        <v>122</v>
      </c>
      <c r="H37" s="115">
        <v>62.96</v>
      </c>
      <c r="I37" s="223">
        <v>64</v>
      </c>
      <c r="J37" s="202" t="s">
        <v>14</v>
      </c>
      <c r="K37" s="202" t="s">
        <v>86</v>
      </c>
      <c r="L37" s="115">
        <v>54.84</v>
      </c>
      <c r="M37" s="223">
        <v>55</v>
      </c>
      <c r="N37" s="202" t="s">
        <v>1</v>
      </c>
      <c r="O37" s="202" t="s">
        <v>136</v>
      </c>
      <c r="P37" s="115">
        <v>56.26</v>
      </c>
      <c r="Q37" s="223">
        <v>57.3</v>
      </c>
      <c r="R37" s="202" t="s">
        <v>21</v>
      </c>
      <c r="S37" s="202" t="s">
        <v>25</v>
      </c>
      <c r="T37" s="115">
        <v>54.53</v>
      </c>
      <c r="U37" s="223">
        <v>55.4</v>
      </c>
    </row>
    <row r="38" spans="1:21" ht="15" customHeight="1" x14ac:dyDescent="0.25">
      <c r="A38" s="53">
        <v>33</v>
      </c>
      <c r="B38" s="202" t="s">
        <v>1</v>
      </c>
      <c r="C38" s="202" t="s">
        <v>155</v>
      </c>
      <c r="D38" s="115">
        <v>58.66</v>
      </c>
      <c r="E38" s="223">
        <v>61</v>
      </c>
      <c r="F38" s="202" t="s">
        <v>12</v>
      </c>
      <c r="G38" s="202" t="s">
        <v>151</v>
      </c>
      <c r="H38" s="115">
        <v>62.96</v>
      </c>
      <c r="I38" s="223">
        <v>64</v>
      </c>
      <c r="J38" s="202" t="s">
        <v>33</v>
      </c>
      <c r="K38" s="202" t="s">
        <v>114</v>
      </c>
      <c r="L38" s="115">
        <v>54.84</v>
      </c>
      <c r="M38" s="223">
        <v>54</v>
      </c>
      <c r="N38" s="202" t="s">
        <v>1</v>
      </c>
      <c r="O38" s="202" t="s">
        <v>5</v>
      </c>
      <c r="P38" s="115">
        <v>56.26</v>
      </c>
      <c r="Q38" s="223">
        <v>57.2</v>
      </c>
      <c r="R38" s="202" t="s">
        <v>33</v>
      </c>
      <c r="S38" s="202" t="s">
        <v>91</v>
      </c>
      <c r="T38" s="115">
        <v>54.53</v>
      </c>
      <c r="U38" s="223">
        <v>55</v>
      </c>
    </row>
    <row r="39" spans="1:21" ht="15" customHeight="1" x14ac:dyDescent="0.25">
      <c r="A39" s="53">
        <v>34</v>
      </c>
      <c r="B39" s="202" t="s">
        <v>33</v>
      </c>
      <c r="C39" s="202" t="s">
        <v>112</v>
      </c>
      <c r="D39" s="115">
        <v>58.66</v>
      </c>
      <c r="E39" s="223">
        <v>60.2</v>
      </c>
      <c r="F39" s="202" t="s">
        <v>1</v>
      </c>
      <c r="G39" s="202" t="s">
        <v>177</v>
      </c>
      <c r="H39" s="115">
        <v>62.96</v>
      </c>
      <c r="I39" s="223">
        <v>63.8</v>
      </c>
      <c r="J39" s="202" t="s">
        <v>0</v>
      </c>
      <c r="K39" s="202" t="s">
        <v>52</v>
      </c>
      <c r="L39" s="115">
        <v>54.84</v>
      </c>
      <c r="M39" s="223">
        <v>53.3</v>
      </c>
      <c r="N39" s="202" t="s">
        <v>1</v>
      </c>
      <c r="O39" s="202" t="s">
        <v>133</v>
      </c>
      <c r="P39" s="115">
        <v>56.26</v>
      </c>
      <c r="Q39" s="223">
        <v>57</v>
      </c>
      <c r="R39" s="202" t="s">
        <v>14</v>
      </c>
      <c r="S39" s="202" t="s">
        <v>122</v>
      </c>
      <c r="T39" s="115">
        <v>54.53</v>
      </c>
      <c r="U39" s="223">
        <v>55</v>
      </c>
    </row>
    <row r="40" spans="1:21" ht="15" customHeight="1" x14ac:dyDescent="0.25">
      <c r="A40" s="53">
        <v>35</v>
      </c>
      <c r="B40" s="202" t="s">
        <v>14</v>
      </c>
      <c r="C40" s="202" t="s">
        <v>18</v>
      </c>
      <c r="D40" s="115">
        <v>58.66</v>
      </c>
      <c r="E40" s="223">
        <v>59.9</v>
      </c>
      <c r="F40" s="202" t="s">
        <v>1</v>
      </c>
      <c r="G40" s="202" t="s">
        <v>135</v>
      </c>
      <c r="H40" s="115">
        <v>62.96</v>
      </c>
      <c r="I40" s="223">
        <v>63.1</v>
      </c>
      <c r="J40" s="202" t="s">
        <v>14</v>
      </c>
      <c r="K40" s="202" t="s">
        <v>18</v>
      </c>
      <c r="L40" s="115">
        <v>54.84</v>
      </c>
      <c r="M40" s="223">
        <v>53.1</v>
      </c>
      <c r="N40" s="202" t="s">
        <v>1</v>
      </c>
      <c r="O40" s="202" t="s">
        <v>2</v>
      </c>
      <c r="P40" s="115">
        <v>56.26</v>
      </c>
      <c r="Q40" s="223">
        <v>56.7</v>
      </c>
      <c r="R40" s="202" t="s">
        <v>1</v>
      </c>
      <c r="S40" s="202" t="s">
        <v>7</v>
      </c>
      <c r="T40" s="115">
        <v>54.53</v>
      </c>
      <c r="U40" s="223">
        <v>55</v>
      </c>
    </row>
    <row r="41" spans="1:21" ht="15" customHeight="1" x14ac:dyDescent="0.25">
      <c r="A41" s="53">
        <v>36</v>
      </c>
      <c r="B41" s="202" t="s">
        <v>21</v>
      </c>
      <c r="C41" s="202" t="s">
        <v>116</v>
      </c>
      <c r="D41" s="115">
        <v>58.66</v>
      </c>
      <c r="E41" s="223">
        <v>59.5</v>
      </c>
      <c r="F41" s="202" t="s">
        <v>12</v>
      </c>
      <c r="G41" s="202" t="s">
        <v>124</v>
      </c>
      <c r="H41" s="115">
        <v>62.96</v>
      </c>
      <c r="I41" s="223">
        <v>63</v>
      </c>
      <c r="J41" s="202" t="s">
        <v>27</v>
      </c>
      <c r="K41" s="202" t="s">
        <v>119</v>
      </c>
      <c r="L41" s="115">
        <v>54.84</v>
      </c>
      <c r="M41" s="223">
        <v>53</v>
      </c>
      <c r="N41" s="202" t="s">
        <v>12</v>
      </c>
      <c r="O41" s="202" t="s">
        <v>127</v>
      </c>
      <c r="P41" s="115">
        <v>56.26</v>
      </c>
      <c r="Q41" s="223">
        <v>56</v>
      </c>
      <c r="R41" s="202" t="s">
        <v>0</v>
      </c>
      <c r="S41" s="202" t="s">
        <v>52</v>
      </c>
      <c r="T41" s="115">
        <v>54.53</v>
      </c>
      <c r="U41" s="223">
        <v>54.777777777777779</v>
      </c>
    </row>
    <row r="42" spans="1:21" ht="15" customHeight="1" x14ac:dyDescent="0.25">
      <c r="A42" s="53">
        <v>37</v>
      </c>
      <c r="B42" s="202" t="s">
        <v>1</v>
      </c>
      <c r="C42" s="202" t="s">
        <v>100</v>
      </c>
      <c r="D42" s="115">
        <v>58.66</v>
      </c>
      <c r="E42" s="223">
        <v>59</v>
      </c>
      <c r="F42" s="202" t="s">
        <v>1</v>
      </c>
      <c r="G42" s="202" t="s">
        <v>155</v>
      </c>
      <c r="H42" s="115">
        <v>62.96</v>
      </c>
      <c r="I42" s="223">
        <v>63</v>
      </c>
      <c r="J42" s="202" t="s">
        <v>1</v>
      </c>
      <c r="K42" s="202" t="s">
        <v>9</v>
      </c>
      <c r="L42" s="115">
        <v>54.84</v>
      </c>
      <c r="M42" s="223">
        <v>53</v>
      </c>
      <c r="N42" s="202" t="s">
        <v>0</v>
      </c>
      <c r="O42" s="202" t="s">
        <v>106</v>
      </c>
      <c r="P42" s="115">
        <v>56.26</v>
      </c>
      <c r="Q42" s="223">
        <v>55.714285714285715</v>
      </c>
      <c r="R42" s="202" t="s">
        <v>27</v>
      </c>
      <c r="S42" s="202" t="s">
        <v>29</v>
      </c>
      <c r="T42" s="115">
        <v>54.53</v>
      </c>
      <c r="U42" s="223">
        <v>54.1</v>
      </c>
    </row>
    <row r="43" spans="1:21" ht="15" customHeight="1" x14ac:dyDescent="0.25">
      <c r="A43" s="53">
        <v>38</v>
      </c>
      <c r="B43" s="202" t="s">
        <v>21</v>
      </c>
      <c r="C43" s="202" t="s">
        <v>39</v>
      </c>
      <c r="D43" s="115">
        <v>58.66</v>
      </c>
      <c r="E43" s="223">
        <v>58.7</v>
      </c>
      <c r="F43" s="202" t="s">
        <v>1</v>
      </c>
      <c r="G43" s="202" t="s">
        <v>100</v>
      </c>
      <c r="H43" s="115">
        <v>62.96</v>
      </c>
      <c r="I43" s="223">
        <v>63</v>
      </c>
      <c r="J43" s="202" t="s">
        <v>1</v>
      </c>
      <c r="K43" s="202" t="s">
        <v>138</v>
      </c>
      <c r="L43" s="115">
        <v>54.84</v>
      </c>
      <c r="M43" s="223">
        <v>52.833333333333336</v>
      </c>
      <c r="N43" s="202" t="s">
        <v>0</v>
      </c>
      <c r="O43" s="202" t="s">
        <v>115</v>
      </c>
      <c r="P43" s="115">
        <v>56.26</v>
      </c>
      <c r="Q43" s="223">
        <v>55</v>
      </c>
      <c r="R43" s="202" t="s">
        <v>1</v>
      </c>
      <c r="S43" s="202" t="s">
        <v>5</v>
      </c>
      <c r="T43" s="115">
        <v>54.53</v>
      </c>
      <c r="U43" s="223">
        <v>54</v>
      </c>
    </row>
    <row r="44" spans="1:21" ht="15" customHeight="1" x14ac:dyDescent="0.25">
      <c r="A44" s="53">
        <v>39</v>
      </c>
      <c r="B44" s="202" t="s">
        <v>1</v>
      </c>
      <c r="C44" s="202" t="s">
        <v>99</v>
      </c>
      <c r="D44" s="115">
        <v>58.66</v>
      </c>
      <c r="E44" s="223">
        <v>58.5</v>
      </c>
      <c r="F44" s="202" t="s">
        <v>0</v>
      </c>
      <c r="G44" s="202" t="s">
        <v>58</v>
      </c>
      <c r="H44" s="115">
        <v>62.96</v>
      </c>
      <c r="I44" s="223">
        <v>63</v>
      </c>
      <c r="J44" s="202" t="s">
        <v>0</v>
      </c>
      <c r="K44" s="202" t="s">
        <v>58</v>
      </c>
      <c r="L44" s="115">
        <v>54.84</v>
      </c>
      <c r="M44" s="223">
        <v>52.7</v>
      </c>
      <c r="N44" s="202" t="s">
        <v>14</v>
      </c>
      <c r="O44" s="202" t="s">
        <v>107</v>
      </c>
      <c r="P44" s="115">
        <v>56.26</v>
      </c>
      <c r="Q44" s="223">
        <v>54.6</v>
      </c>
      <c r="R44" s="202" t="s">
        <v>12</v>
      </c>
      <c r="S44" s="202" t="s">
        <v>61</v>
      </c>
      <c r="T44" s="115">
        <v>54.53</v>
      </c>
      <c r="U44" s="223">
        <v>54</v>
      </c>
    </row>
    <row r="45" spans="1:21" ht="15" customHeight="1" thickBot="1" x14ac:dyDescent="0.3">
      <c r="A45" s="69">
        <v>40</v>
      </c>
      <c r="B45" s="203" t="s">
        <v>1</v>
      </c>
      <c r="C45" s="203" t="s">
        <v>138</v>
      </c>
      <c r="D45" s="116">
        <v>58.66</v>
      </c>
      <c r="E45" s="224">
        <v>58.4</v>
      </c>
      <c r="F45" s="203" t="s">
        <v>0</v>
      </c>
      <c r="G45" s="203" t="s">
        <v>99</v>
      </c>
      <c r="H45" s="116">
        <v>62.96</v>
      </c>
      <c r="I45" s="224">
        <v>62.7</v>
      </c>
      <c r="J45" s="203" t="s">
        <v>12</v>
      </c>
      <c r="K45" s="203" t="s">
        <v>151</v>
      </c>
      <c r="L45" s="116">
        <v>54.84</v>
      </c>
      <c r="M45" s="224">
        <v>52.6</v>
      </c>
      <c r="N45" s="203" t="s">
        <v>14</v>
      </c>
      <c r="O45" s="203" t="s">
        <v>46</v>
      </c>
      <c r="P45" s="116">
        <v>56.26</v>
      </c>
      <c r="Q45" s="224">
        <v>54.5</v>
      </c>
      <c r="R45" s="203" t="s">
        <v>27</v>
      </c>
      <c r="S45" s="203" t="s">
        <v>28</v>
      </c>
      <c r="T45" s="116">
        <v>54.53</v>
      </c>
      <c r="U45" s="224">
        <v>53</v>
      </c>
    </row>
    <row r="46" spans="1:21" ht="15" customHeight="1" x14ac:dyDescent="0.25">
      <c r="A46" s="56">
        <v>41</v>
      </c>
      <c r="B46" s="67" t="s">
        <v>1</v>
      </c>
      <c r="C46" s="67" t="s">
        <v>177</v>
      </c>
      <c r="D46" s="114">
        <v>58.66</v>
      </c>
      <c r="E46" s="226">
        <v>58.3</v>
      </c>
      <c r="F46" s="67" t="s">
        <v>0</v>
      </c>
      <c r="G46" s="67" t="s">
        <v>9</v>
      </c>
      <c r="H46" s="114">
        <v>62.96</v>
      </c>
      <c r="I46" s="226">
        <v>62.5</v>
      </c>
      <c r="J46" s="67" t="s">
        <v>12</v>
      </c>
      <c r="K46" s="67" t="s">
        <v>150</v>
      </c>
      <c r="L46" s="114">
        <v>54.84</v>
      </c>
      <c r="M46" s="226">
        <v>52.6</v>
      </c>
      <c r="N46" s="67" t="s">
        <v>14</v>
      </c>
      <c r="O46" s="67" t="s">
        <v>86</v>
      </c>
      <c r="P46" s="114">
        <v>56.26</v>
      </c>
      <c r="Q46" s="226">
        <v>54.3</v>
      </c>
      <c r="R46" s="67" t="s">
        <v>27</v>
      </c>
      <c r="S46" s="67" t="s">
        <v>118</v>
      </c>
      <c r="T46" s="114">
        <v>54.53</v>
      </c>
      <c r="U46" s="226">
        <v>52.2</v>
      </c>
    </row>
    <row r="47" spans="1:21" ht="15" customHeight="1" x14ac:dyDescent="0.25">
      <c r="A47" s="53">
        <v>42</v>
      </c>
      <c r="B47" s="202" t="s">
        <v>1</v>
      </c>
      <c r="C47" s="202" t="s">
        <v>129</v>
      </c>
      <c r="D47" s="115">
        <v>58.66</v>
      </c>
      <c r="E47" s="223">
        <v>58.3</v>
      </c>
      <c r="F47" s="202" t="s">
        <v>14</v>
      </c>
      <c r="G47" s="202" t="s">
        <v>59</v>
      </c>
      <c r="H47" s="115">
        <v>62.96</v>
      </c>
      <c r="I47" s="223">
        <v>62</v>
      </c>
      <c r="J47" s="202" t="s">
        <v>14</v>
      </c>
      <c r="K47" s="202" t="s">
        <v>148</v>
      </c>
      <c r="L47" s="115">
        <v>54.84</v>
      </c>
      <c r="M47" s="223">
        <v>52.4</v>
      </c>
      <c r="N47" s="202" t="s">
        <v>14</v>
      </c>
      <c r="O47" s="202" t="s">
        <v>16</v>
      </c>
      <c r="P47" s="115">
        <v>56.26</v>
      </c>
      <c r="Q47" s="223">
        <v>54.2</v>
      </c>
      <c r="R47" s="202" t="s">
        <v>12</v>
      </c>
      <c r="S47" s="202" t="s">
        <v>60</v>
      </c>
      <c r="T47" s="115">
        <v>54.53</v>
      </c>
      <c r="U47" s="223">
        <v>52.2</v>
      </c>
    </row>
    <row r="48" spans="1:21" ht="15" customHeight="1" x14ac:dyDescent="0.25">
      <c r="A48" s="53">
        <v>43</v>
      </c>
      <c r="B48" s="202" t="s">
        <v>33</v>
      </c>
      <c r="C48" s="202" t="s">
        <v>43</v>
      </c>
      <c r="D48" s="115">
        <v>58.66</v>
      </c>
      <c r="E48" s="223">
        <v>58</v>
      </c>
      <c r="F48" s="202" t="s">
        <v>14</v>
      </c>
      <c r="G48" s="202" t="s">
        <v>17</v>
      </c>
      <c r="H48" s="115">
        <v>62.96</v>
      </c>
      <c r="I48" s="223">
        <v>62</v>
      </c>
      <c r="J48" s="202" t="s">
        <v>12</v>
      </c>
      <c r="K48" s="202" t="s">
        <v>61</v>
      </c>
      <c r="L48" s="115">
        <v>54.84</v>
      </c>
      <c r="M48" s="223">
        <v>52.3</v>
      </c>
      <c r="N48" s="202" t="s">
        <v>1</v>
      </c>
      <c r="O48" s="202" t="s">
        <v>102</v>
      </c>
      <c r="P48" s="115">
        <v>56.26</v>
      </c>
      <c r="Q48" s="223">
        <v>54</v>
      </c>
      <c r="R48" s="202" t="s">
        <v>0</v>
      </c>
      <c r="S48" s="202" t="s">
        <v>58</v>
      </c>
      <c r="T48" s="115">
        <v>54.53</v>
      </c>
      <c r="U48" s="223">
        <v>52.083333333333336</v>
      </c>
    </row>
    <row r="49" spans="1:21" ht="15" customHeight="1" x14ac:dyDescent="0.25">
      <c r="A49" s="53">
        <v>44</v>
      </c>
      <c r="B49" s="202" t="s">
        <v>33</v>
      </c>
      <c r="C49" s="202" t="s">
        <v>44</v>
      </c>
      <c r="D49" s="115">
        <v>58.66</v>
      </c>
      <c r="E49" s="223">
        <v>58</v>
      </c>
      <c r="F49" s="202" t="s">
        <v>21</v>
      </c>
      <c r="G49" s="202" t="s">
        <v>20</v>
      </c>
      <c r="H49" s="115">
        <v>62.96</v>
      </c>
      <c r="I49" s="223">
        <v>61.9</v>
      </c>
      <c r="J49" s="202" t="s">
        <v>14</v>
      </c>
      <c r="K49" s="202" t="s">
        <v>59</v>
      </c>
      <c r="L49" s="115">
        <v>54.84</v>
      </c>
      <c r="M49" s="223">
        <v>51.8</v>
      </c>
      <c r="N49" s="202" t="s">
        <v>27</v>
      </c>
      <c r="O49" s="202" t="s">
        <v>32</v>
      </c>
      <c r="P49" s="115">
        <v>56.26</v>
      </c>
      <c r="Q49" s="223">
        <v>53.4</v>
      </c>
      <c r="R49" s="202" t="s">
        <v>14</v>
      </c>
      <c r="S49" s="202" t="s">
        <v>123</v>
      </c>
      <c r="T49" s="115">
        <v>54.53</v>
      </c>
      <c r="U49" s="223">
        <v>52</v>
      </c>
    </row>
    <row r="50" spans="1:21" ht="15" customHeight="1" x14ac:dyDescent="0.25">
      <c r="A50" s="53">
        <v>45</v>
      </c>
      <c r="B50" s="202" t="s">
        <v>27</v>
      </c>
      <c r="C50" s="202" t="s">
        <v>119</v>
      </c>
      <c r="D50" s="115">
        <v>58.66</v>
      </c>
      <c r="E50" s="223">
        <v>58</v>
      </c>
      <c r="F50" s="202" t="s">
        <v>1</v>
      </c>
      <c r="G50" s="202" t="s">
        <v>128</v>
      </c>
      <c r="H50" s="115">
        <v>62.96</v>
      </c>
      <c r="I50" s="223">
        <v>61.2</v>
      </c>
      <c r="J50" s="202" t="s">
        <v>27</v>
      </c>
      <c r="K50" s="202" t="s">
        <v>146</v>
      </c>
      <c r="L50" s="115">
        <v>54.84</v>
      </c>
      <c r="M50" s="223">
        <v>51.6</v>
      </c>
      <c r="N50" s="202" t="s">
        <v>33</v>
      </c>
      <c r="O50" s="202" t="s">
        <v>43</v>
      </c>
      <c r="P50" s="115">
        <v>56.26</v>
      </c>
      <c r="Q50" s="223">
        <v>53.352941176470587</v>
      </c>
      <c r="R50" s="202" t="s">
        <v>1</v>
      </c>
      <c r="S50" s="202" t="s">
        <v>133</v>
      </c>
      <c r="T50" s="115">
        <v>54.53</v>
      </c>
      <c r="U50" s="223">
        <v>52</v>
      </c>
    </row>
    <row r="51" spans="1:21" ht="15" customHeight="1" x14ac:dyDescent="0.25">
      <c r="A51" s="53">
        <v>46</v>
      </c>
      <c r="B51" s="202" t="s">
        <v>1</v>
      </c>
      <c r="C51" s="202" t="s">
        <v>9</v>
      </c>
      <c r="D51" s="115">
        <v>58.66</v>
      </c>
      <c r="E51" s="223">
        <v>57.9</v>
      </c>
      <c r="F51" s="202" t="s">
        <v>14</v>
      </c>
      <c r="G51" s="202" t="s">
        <v>123</v>
      </c>
      <c r="H51" s="115">
        <v>62.96</v>
      </c>
      <c r="I51" s="223">
        <v>61</v>
      </c>
      <c r="J51" s="202" t="s">
        <v>14</v>
      </c>
      <c r="K51" s="202" t="s">
        <v>149</v>
      </c>
      <c r="L51" s="115">
        <v>54.84</v>
      </c>
      <c r="M51" s="223">
        <v>51</v>
      </c>
      <c r="N51" s="202" t="s">
        <v>12</v>
      </c>
      <c r="O51" s="202" t="s">
        <v>124</v>
      </c>
      <c r="P51" s="115">
        <v>56.26</v>
      </c>
      <c r="Q51" s="223">
        <v>53.2</v>
      </c>
      <c r="R51" s="202" t="s">
        <v>1</v>
      </c>
      <c r="S51" s="202" t="s">
        <v>9</v>
      </c>
      <c r="T51" s="115">
        <v>54.53</v>
      </c>
      <c r="U51" s="223">
        <v>52</v>
      </c>
    </row>
    <row r="52" spans="1:21" ht="15" customHeight="1" x14ac:dyDescent="0.25">
      <c r="A52" s="53">
        <v>47</v>
      </c>
      <c r="B52" s="202" t="s">
        <v>21</v>
      </c>
      <c r="C52" s="202" t="s">
        <v>25</v>
      </c>
      <c r="D52" s="115">
        <v>58.66</v>
      </c>
      <c r="E52" s="223">
        <v>57.8</v>
      </c>
      <c r="F52" s="202" t="s">
        <v>1</v>
      </c>
      <c r="G52" s="202" t="s">
        <v>153</v>
      </c>
      <c r="H52" s="115">
        <v>62.96</v>
      </c>
      <c r="I52" s="223">
        <v>60.7</v>
      </c>
      <c r="J52" s="202" t="s">
        <v>1</v>
      </c>
      <c r="K52" s="202" t="s">
        <v>152</v>
      </c>
      <c r="L52" s="115">
        <v>54.84</v>
      </c>
      <c r="M52" s="223">
        <v>51</v>
      </c>
      <c r="N52" s="202" t="s">
        <v>1</v>
      </c>
      <c r="O52" s="202" t="s">
        <v>135</v>
      </c>
      <c r="P52" s="115">
        <v>56.26</v>
      </c>
      <c r="Q52" s="223">
        <v>53.2</v>
      </c>
      <c r="R52" s="202" t="s">
        <v>12</v>
      </c>
      <c r="S52" s="202" t="s">
        <v>50</v>
      </c>
      <c r="T52" s="115">
        <v>54.53</v>
      </c>
      <c r="U52" s="223">
        <v>51.8</v>
      </c>
    </row>
    <row r="53" spans="1:21" ht="15" customHeight="1" x14ac:dyDescent="0.25">
      <c r="A53" s="53">
        <v>48</v>
      </c>
      <c r="B53" s="202" t="s">
        <v>14</v>
      </c>
      <c r="C53" s="202" t="s">
        <v>17</v>
      </c>
      <c r="D53" s="115">
        <v>58.66</v>
      </c>
      <c r="E53" s="223">
        <v>57.8</v>
      </c>
      <c r="F53" s="202" t="s">
        <v>12</v>
      </c>
      <c r="G53" s="202" t="s">
        <v>49</v>
      </c>
      <c r="H53" s="115">
        <v>62.96</v>
      </c>
      <c r="I53" s="223">
        <v>60</v>
      </c>
      <c r="J53" s="202" t="s">
        <v>27</v>
      </c>
      <c r="K53" s="202" t="s">
        <v>29</v>
      </c>
      <c r="L53" s="115">
        <v>54.84</v>
      </c>
      <c r="M53" s="223">
        <v>50.8</v>
      </c>
      <c r="N53" s="202" t="s">
        <v>1</v>
      </c>
      <c r="O53" s="202" t="s">
        <v>10</v>
      </c>
      <c r="P53" s="115">
        <v>56.26</v>
      </c>
      <c r="Q53" s="223">
        <v>53.1</v>
      </c>
      <c r="R53" s="202" t="s">
        <v>21</v>
      </c>
      <c r="S53" s="202" t="s">
        <v>23</v>
      </c>
      <c r="T53" s="115">
        <v>54.53</v>
      </c>
      <c r="U53" s="223">
        <v>51.4</v>
      </c>
    </row>
    <row r="54" spans="1:21" ht="15" customHeight="1" x14ac:dyDescent="0.25">
      <c r="A54" s="53">
        <v>49</v>
      </c>
      <c r="B54" s="202" t="s">
        <v>0</v>
      </c>
      <c r="C54" s="202" t="s">
        <v>106</v>
      </c>
      <c r="D54" s="115">
        <v>58.66</v>
      </c>
      <c r="E54" s="223">
        <v>57.8</v>
      </c>
      <c r="F54" s="202" t="s">
        <v>12</v>
      </c>
      <c r="G54" s="202" t="s">
        <v>61</v>
      </c>
      <c r="H54" s="115">
        <v>62.96</v>
      </c>
      <c r="I54" s="223">
        <v>60</v>
      </c>
      <c r="J54" s="202" t="s">
        <v>1</v>
      </c>
      <c r="K54" s="202" t="s">
        <v>156</v>
      </c>
      <c r="L54" s="115">
        <v>54.84</v>
      </c>
      <c r="M54" s="223">
        <v>50.8</v>
      </c>
      <c r="N54" s="202" t="s">
        <v>1</v>
      </c>
      <c r="O54" s="202" t="s">
        <v>130</v>
      </c>
      <c r="P54" s="115">
        <v>56.26</v>
      </c>
      <c r="Q54" s="223">
        <v>53.1</v>
      </c>
      <c r="R54" s="202" t="s">
        <v>21</v>
      </c>
      <c r="S54" s="202" t="s">
        <v>45</v>
      </c>
      <c r="T54" s="115">
        <v>54.53</v>
      </c>
      <c r="U54" s="223">
        <v>51.4</v>
      </c>
    </row>
    <row r="55" spans="1:21" ht="15" customHeight="1" thickBot="1" x14ac:dyDescent="0.3">
      <c r="A55" s="59">
        <v>50</v>
      </c>
      <c r="B55" s="204" t="s">
        <v>21</v>
      </c>
      <c r="C55" s="204" t="s">
        <v>92</v>
      </c>
      <c r="D55" s="117">
        <v>58.66</v>
      </c>
      <c r="E55" s="225">
        <v>57.5</v>
      </c>
      <c r="F55" s="204" t="s">
        <v>1</v>
      </c>
      <c r="G55" s="204" t="s">
        <v>130</v>
      </c>
      <c r="H55" s="117">
        <v>62.96</v>
      </c>
      <c r="I55" s="225">
        <v>60</v>
      </c>
      <c r="J55" s="204" t="s">
        <v>1</v>
      </c>
      <c r="K55" s="204" t="s">
        <v>109</v>
      </c>
      <c r="L55" s="117">
        <v>54.84</v>
      </c>
      <c r="M55" s="225">
        <v>50.285714285714285</v>
      </c>
      <c r="N55" s="204" t="s">
        <v>1</v>
      </c>
      <c r="O55" s="204" t="s">
        <v>6</v>
      </c>
      <c r="P55" s="117">
        <v>56.26</v>
      </c>
      <c r="Q55" s="225">
        <v>53</v>
      </c>
      <c r="R55" s="204" t="s">
        <v>33</v>
      </c>
      <c r="S55" s="204" t="s">
        <v>43</v>
      </c>
      <c r="T55" s="117">
        <v>54.53</v>
      </c>
      <c r="U55" s="225">
        <v>51.153846153846153</v>
      </c>
    </row>
    <row r="56" spans="1:21" ht="15" customHeight="1" x14ac:dyDescent="0.25">
      <c r="A56" s="53">
        <v>51</v>
      </c>
      <c r="B56" s="202" t="s">
        <v>21</v>
      </c>
      <c r="C56" s="202" t="s">
        <v>20</v>
      </c>
      <c r="D56" s="115">
        <v>58.66</v>
      </c>
      <c r="E56" s="223">
        <v>56.8</v>
      </c>
      <c r="F56" s="202" t="s">
        <v>12</v>
      </c>
      <c r="G56" s="202" t="s">
        <v>64</v>
      </c>
      <c r="H56" s="115">
        <v>62.96</v>
      </c>
      <c r="I56" s="223">
        <v>59</v>
      </c>
      <c r="J56" s="202" t="s">
        <v>33</v>
      </c>
      <c r="K56" s="202" t="s">
        <v>42</v>
      </c>
      <c r="L56" s="115">
        <v>54.84</v>
      </c>
      <c r="M56" s="223">
        <v>50.2</v>
      </c>
      <c r="N56" s="202" t="s">
        <v>1</v>
      </c>
      <c r="O56" s="202" t="s">
        <v>137</v>
      </c>
      <c r="P56" s="115">
        <v>56.26</v>
      </c>
      <c r="Q56" s="223">
        <v>52.8</v>
      </c>
      <c r="R56" s="202" t="s">
        <v>21</v>
      </c>
      <c r="S56" s="202" t="s">
        <v>162</v>
      </c>
      <c r="T56" s="115">
        <v>54.53</v>
      </c>
      <c r="U56" s="223">
        <v>51</v>
      </c>
    </row>
    <row r="57" spans="1:21" ht="15" customHeight="1" x14ac:dyDescent="0.25">
      <c r="A57" s="53">
        <v>52</v>
      </c>
      <c r="B57" s="60" t="s">
        <v>1</v>
      </c>
      <c r="C57" s="685" t="s">
        <v>132</v>
      </c>
      <c r="D57" s="686">
        <v>58.66</v>
      </c>
      <c r="E57" s="687">
        <v>56.69</v>
      </c>
      <c r="F57" s="685" t="s">
        <v>1</v>
      </c>
      <c r="G57" s="685" t="s">
        <v>134</v>
      </c>
      <c r="H57" s="686">
        <v>62.96</v>
      </c>
      <c r="I57" s="687">
        <v>58.7</v>
      </c>
      <c r="J57" s="685" t="s">
        <v>12</v>
      </c>
      <c r="K57" s="685" t="s">
        <v>126</v>
      </c>
      <c r="L57" s="686">
        <v>54.84</v>
      </c>
      <c r="M57" s="687">
        <v>50</v>
      </c>
      <c r="N57" s="685" t="s">
        <v>21</v>
      </c>
      <c r="O57" s="685" t="s">
        <v>20</v>
      </c>
      <c r="P57" s="686">
        <v>56.26</v>
      </c>
      <c r="Q57" s="687">
        <v>52.6</v>
      </c>
      <c r="R57" s="685" t="s">
        <v>1</v>
      </c>
      <c r="S57" s="685" t="s">
        <v>130</v>
      </c>
      <c r="T57" s="686">
        <v>54.53</v>
      </c>
      <c r="U57" s="687">
        <v>50.8</v>
      </c>
    </row>
    <row r="58" spans="1:21" ht="15" customHeight="1" x14ac:dyDescent="0.25">
      <c r="A58" s="53">
        <v>53</v>
      </c>
      <c r="B58" s="202" t="s">
        <v>14</v>
      </c>
      <c r="C58" s="202" t="s">
        <v>164</v>
      </c>
      <c r="D58" s="115">
        <v>58.66</v>
      </c>
      <c r="E58" s="223">
        <v>56</v>
      </c>
      <c r="F58" s="202" t="s">
        <v>33</v>
      </c>
      <c r="G58" s="202" t="s">
        <v>112</v>
      </c>
      <c r="H58" s="115">
        <v>62.96</v>
      </c>
      <c r="I58" s="223">
        <v>58.666666666666664</v>
      </c>
      <c r="J58" s="202" t="s">
        <v>1</v>
      </c>
      <c r="K58" s="202" t="s">
        <v>10</v>
      </c>
      <c r="L58" s="115">
        <v>54.84</v>
      </c>
      <c r="M58" s="223">
        <v>49.666666666666664</v>
      </c>
      <c r="N58" s="202" t="s">
        <v>21</v>
      </c>
      <c r="O58" s="202" t="s">
        <v>25</v>
      </c>
      <c r="P58" s="115">
        <v>56.26</v>
      </c>
      <c r="Q58" s="223">
        <v>52.1</v>
      </c>
      <c r="R58" s="202" t="s">
        <v>21</v>
      </c>
      <c r="S58" s="202" t="s">
        <v>38</v>
      </c>
      <c r="T58" s="115">
        <v>54.53</v>
      </c>
      <c r="U58" s="223">
        <v>50.7</v>
      </c>
    </row>
    <row r="59" spans="1:21" ht="15" customHeight="1" x14ac:dyDescent="0.25">
      <c r="A59" s="53">
        <v>54</v>
      </c>
      <c r="B59" s="202" t="s">
        <v>12</v>
      </c>
      <c r="C59" s="202" t="s">
        <v>124</v>
      </c>
      <c r="D59" s="115">
        <v>58.66</v>
      </c>
      <c r="E59" s="223">
        <v>55.1</v>
      </c>
      <c r="F59" s="202" t="s">
        <v>12</v>
      </c>
      <c r="G59" s="202" t="s">
        <v>125</v>
      </c>
      <c r="H59" s="115">
        <v>62.96</v>
      </c>
      <c r="I59" s="223">
        <v>57.3</v>
      </c>
      <c r="J59" s="202" t="s">
        <v>14</v>
      </c>
      <c r="K59" s="202" t="s">
        <v>16</v>
      </c>
      <c r="L59" s="115">
        <v>54.84</v>
      </c>
      <c r="M59" s="223">
        <v>49.6</v>
      </c>
      <c r="N59" s="202" t="s">
        <v>12</v>
      </c>
      <c r="O59" s="202" t="s">
        <v>51</v>
      </c>
      <c r="P59" s="115">
        <v>56.26</v>
      </c>
      <c r="Q59" s="223">
        <v>52</v>
      </c>
      <c r="R59" s="202" t="s">
        <v>27</v>
      </c>
      <c r="S59" s="202" t="s">
        <v>160</v>
      </c>
      <c r="T59" s="115">
        <v>54.53</v>
      </c>
      <c r="U59" s="223">
        <v>50.2</v>
      </c>
    </row>
    <row r="60" spans="1:21" ht="15" customHeight="1" x14ac:dyDescent="0.25">
      <c r="A60" s="53">
        <v>55</v>
      </c>
      <c r="B60" s="202" t="s">
        <v>1</v>
      </c>
      <c r="C60" s="202" t="s">
        <v>159</v>
      </c>
      <c r="D60" s="115">
        <v>58.66</v>
      </c>
      <c r="E60" s="223">
        <v>55.1</v>
      </c>
      <c r="F60" s="202" t="s">
        <v>27</v>
      </c>
      <c r="G60" s="202" t="s">
        <v>29</v>
      </c>
      <c r="H60" s="115">
        <v>62.96</v>
      </c>
      <c r="I60" s="223">
        <v>57</v>
      </c>
      <c r="J60" s="202" t="s">
        <v>1</v>
      </c>
      <c r="K60" s="202" t="s">
        <v>155</v>
      </c>
      <c r="L60" s="115">
        <v>54.84</v>
      </c>
      <c r="M60" s="223">
        <v>49.2</v>
      </c>
      <c r="N60" s="202" t="s">
        <v>0</v>
      </c>
      <c r="O60" s="202" t="s">
        <v>58</v>
      </c>
      <c r="P60" s="115">
        <v>56.26</v>
      </c>
      <c r="Q60" s="223">
        <v>51.666666666666664</v>
      </c>
      <c r="R60" s="202" t="s">
        <v>1</v>
      </c>
      <c r="S60" s="202" t="s">
        <v>134</v>
      </c>
      <c r="T60" s="115">
        <v>54.53</v>
      </c>
      <c r="U60" s="223">
        <v>50.2</v>
      </c>
    </row>
    <row r="61" spans="1:21" ht="15" customHeight="1" x14ac:dyDescent="0.25">
      <c r="A61" s="53">
        <v>56</v>
      </c>
      <c r="B61" s="202" t="s">
        <v>0</v>
      </c>
      <c r="C61" s="202" t="s">
        <v>158</v>
      </c>
      <c r="D61" s="115">
        <v>58.66</v>
      </c>
      <c r="E61" s="223">
        <v>55</v>
      </c>
      <c r="F61" s="202" t="s">
        <v>14</v>
      </c>
      <c r="G61" s="202" t="s">
        <v>117</v>
      </c>
      <c r="H61" s="115">
        <v>62.96</v>
      </c>
      <c r="I61" s="223">
        <v>57</v>
      </c>
      <c r="J61" s="202" t="s">
        <v>1</v>
      </c>
      <c r="K61" s="202" t="s">
        <v>100</v>
      </c>
      <c r="L61" s="115">
        <v>54.84</v>
      </c>
      <c r="M61" s="223">
        <v>48.428571428571431</v>
      </c>
      <c r="N61" s="202" t="s">
        <v>14</v>
      </c>
      <c r="O61" s="202" t="s">
        <v>18</v>
      </c>
      <c r="P61" s="115">
        <v>56.26</v>
      </c>
      <c r="Q61" s="223">
        <v>51.2</v>
      </c>
      <c r="R61" s="202" t="s">
        <v>0</v>
      </c>
      <c r="S61" s="202" t="s">
        <v>37</v>
      </c>
      <c r="T61" s="115">
        <v>54.53</v>
      </c>
      <c r="U61" s="223">
        <v>49.833333333333336</v>
      </c>
    </row>
    <row r="62" spans="1:21" ht="15" customHeight="1" x14ac:dyDescent="0.25">
      <c r="A62" s="53">
        <v>57</v>
      </c>
      <c r="B62" s="202" t="s">
        <v>0</v>
      </c>
      <c r="C62" s="202" t="s">
        <v>53</v>
      </c>
      <c r="D62" s="115">
        <v>58.66</v>
      </c>
      <c r="E62" s="223">
        <v>54.5</v>
      </c>
      <c r="F62" s="202" t="s">
        <v>1</v>
      </c>
      <c r="G62" s="202" t="s">
        <v>3</v>
      </c>
      <c r="H62" s="115">
        <v>62.96</v>
      </c>
      <c r="I62" s="223">
        <v>57</v>
      </c>
      <c r="J62" s="202" t="s">
        <v>0</v>
      </c>
      <c r="K62" s="202" t="s">
        <v>106</v>
      </c>
      <c r="L62" s="115">
        <v>54.84</v>
      </c>
      <c r="M62" s="223">
        <v>48.3</v>
      </c>
      <c r="N62" s="202" t="s">
        <v>1</v>
      </c>
      <c r="O62" s="202" t="s">
        <v>134</v>
      </c>
      <c r="P62" s="115">
        <v>56.26</v>
      </c>
      <c r="Q62" s="223">
        <v>51</v>
      </c>
      <c r="R62" s="202" t="s">
        <v>12</v>
      </c>
      <c r="S62" s="202" t="s">
        <v>13</v>
      </c>
      <c r="T62" s="115">
        <v>54.53</v>
      </c>
      <c r="U62" s="223">
        <v>49.8</v>
      </c>
    </row>
    <row r="63" spans="1:21" ht="15" customHeight="1" x14ac:dyDescent="0.25">
      <c r="A63" s="53">
        <v>58</v>
      </c>
      <c r="B63" s="202" t="s">
        <v>0</v>
      </c>
      <c r="C63" s="202" t="s">
        <v>144</v>
      </c>
      <c r="D63" s="115">
        <v>58.66</v>
      </c>
      <c r="E63" s="223">
        <v>54.1</v>
      </c>
      <c r="F63" s="202" t="s">
        <v>0</v>
      </c>
      <c r="G63" s="202" t="s">
        <v>109</v>
      </c>
      <c r="H63" s="115">
        <v>62.96</v>
      </c>
      <c r="I63" s="223">
        <v>57</v>
      </c>
      <c r="J63" s="202" t="s">
        <v>33</v>
      </c>
      <c r="K63" s="202" t="s">
        <v>43</v>
      </c>
      <c r="L63" s="115">
        <v>54.84</v>
      </c>
      <c r="M63" s="223">
        <v>48</v>
      </c>
      <c r="N63" s="202" t="s">
        <v>1</v>
      </c>
      <c r="O63" s="202" t="s">
        <v>129</v>
      </c>
      <c r="P63" s="115">
        <v>56.26</v>
      </c>
      <c r="Q63" s="223">
        <v>50.8</v>
      </c>
      <c r="R63" s="202" t="s">
        <v>1</v>
      </c>
      <c r="S63" s="202" t="s">
        <v>8</v>
      </c>
      <c r="T63" s="115">
        <v>54.53</v>
      </c>
      <c r="U63" s="223">
        <v>49</v>
      </c>
    </row>
    <row r="64" spans="1:21" ht="15" customHeight="1" x14ac:dyDescent="0.25">
      <c r="A64" s="53">
        <v>59</v>
      </c>
      <c r="B64" s="202" t="s">
        <v>21</v>
      </c>
      <c r="C64" s="202" t="s">
        <v>22</v>
      </c>
      <c r="D64" s="115">
        <v>58.66</v>
      </c>
      <c r="E64" s="223">
        <v>54</v>
      </c>
      <c r="F64" s="202" t="s">
        <v>0</v>
      </c>
      <c r="G64" s="202" t="s">
        <v>106</v>
      </c>
      <c r="H64" s="115">
        <v>62.96</v>
      </c>
      <c r="I64" s="223">
        <v>56.4</v>
      </c>
      <c r="J64" s="202" t="s">
        <v>12</v>
      </c>
      <c r="K64" s="202" t="s">
        <v>139</v>
      </c>
      <c r="L64" s="115">
        <v>54.84</v>
      </c>
      <c r="M64" s="223">
        <v>48</v>
      </c>
      <c r="N64" s="202" t="s">
        <v>0</v>
      </c>
      <c r="O64" s="202" t="s">
        <v>37</v>
      </c>
      <c r="P64" s="115">
        <v>56.26</v>
      </c>
      <c r="Q64" s="223">
        <v>50.666666666666664</v>
      </c>
      <c r="R64" s="202" t="s">
        <v>14</v>
      </c>
      <c r="S64" s="202" t="s">
        <v>17</v>
      </c>
      <c r="T64" s="115">
        <v>54.53</v>
      </c>
      <c r="U64" s="223">
        <v>48.6</v>
      </c>
    </row>
    <row r="65" spans="1:21" ht="15" customHeight="1" thickBot="1" x14ac:dyDescent="0.3">
      <c r="A65" s="59">
        <v>60</v>
      </c>
      <c r="B65" s="204" t="s">
        <v>12</v>
      </c>
      <c r="C65" s="204" t="s">
        <v>125</v>
      </c>
      <c r="D65" s="117">
        <v>58.66</v>
      </c>
      <c r="E65" s="225">
        <v>53.6</v>
      </c>
      <c r="F65" s="204" t="s">
        <v>0</v>
      </c>
      <c r="G65" s="204" t="s">
        <v>54</v>
      </c>
      <c r="H65" s="117">
        <v>62.96</v>
      </c>
      <c r="I65" s="225">
        <v>56</v>
      </c>
      <c r="J65" s="204" t="s">
        <v>14</v>
      </c>
      <c r="K65" s="204" t="s">
        <v>17</v>
      </c>
      <c r="L65" s="117">
        <v>54.84</v>
      </c>
      <c r="M65" s="225">
        <v>47.9</v>
      </c>
      <c r="N65" s="204" t="s">
        <v>33</v>
      </c>
      <c r="O65" s="204" t="s">
        <v>44</v>
      </c>
      <c r="P65" s="117">
        <v>56.26</v>
      </c>
      <c r="Q65" s="225">
        <v>50.333333333333336</v>
      </c>
      <c r="R65" s="204" t="s">
        <v>1</v>
      </c>
      <c r="S65" s="204" t="s">
        <v>4</v>
      </c>
      <c r="T65" s="117">
        <v>54.53</v>
      </c>
      <c r="U65" s="225">
        <v>48.3</v>
      </c>
    </row>
    <row r="66" spans="1:21" ht="15" customHeight="1" x14ac:dyDescent="0.25">
      <c r="A66" s="53">
        <v>61</v>
      </c>
      <c r="B66" s="202" t="s">
        <v>21</v>
      </c>
      <c r="C66" s="202" t="s">
        <v>120</v>
      </c>
      <c r="D66" s="115">
        <v>58.66</v>
      </c>
      <c r="E66" s="223">
        <v>53.4</v>
      </c>
      <c r="F66" s="202" t="s">
        <v>12</v>
      </c>
      <c r="G66" s="202" t="s">
        <v>143</v>
      </c>
      <c r="H66" s="115">
        <v>62.96</v>
      </c>
      <c r="I66" s="223">
        <v>55.8</v>
      </c>
      <c r="J66" s="202" t="s">
        <v>33</v>
      </c>
      <c r="K66" s="202" t="s">
        <v>44</v>
      </c>
      <c r="L66" s="115">
        <v>54.84</v>
      </c>
      <c r="M66" s="223">
        <v>47.66</v>
      </c>
      <c r="N66" s="202" t="s">
        <v>21</v>
      </c>
      <c r="O66" s="202" t="s">
        <v>39</v>
      </c>
      <c r="P66" s="115">
        <v>56.26</v>
      </c>
      <c r="Q66" s="223">
        <v>50.3</v>
      </c>
      <c r="R66" s="202" t="s">
        <v>12</v>
      </c>
      <c r="S66" s="202" t="s">
        <v>64</v>
      </c>
      <c r="T66" s="115">
        <v>54.53</v>
      </c>
      <c r="U66" s="223">
        <v>48</v>
      </c>
    </row>
    <row r="67" spans="1:21" ht="15" customHeight="1" x14ac:dyDescent="0.25">
      <c r="A67" s="53">
        <v>62</v>
      </c>
      <c r="B67" s="202" t="s">
        <v>0</v>
      </c>
      <c r="C67" s="202" t="s">
        <v>182</v>
      </c>
      <c r="D67" s="115">
        <v>58.66</v>
      </c>
      <c r="E67" s="223">
        <v>53.3</v>
      </c>
      <c r="F67" s="202" t="s">
        <v>0</v>
      </c>
      <c r="G67" s="202" t="s">
        <v>144</v>
      </c>
      <c r="H67" s="115">
        <v>62.96</v>
      </c>
      <c r="I67" s="223">
        <v>55.75</v>
      </c>
      <c r="J67" s="202" t="s">
        <v>21</v>
      </c>
      <c r="K67" s="202" t="s">
        <v>20</v>
      </c>
      <c r="L67" s="115">
        <v>54.84</v>
      </c>
      <c r="M67" s="223">
        <v>47.4</v>
      </c>
      <c r="N67" s="202" t="s">
        <v>21</v>
      </c>
      <c r="O67" s="202" t="s">
        <v>92</v>
      </c>
      <c r="P67" s="115">
        <v>56.26</v>
      </c>
      <c r="Q67" s="223">
        <v>50</v>
      </c>
      <c r="R67" s="202" t="s">
        <v>12</v>
      </c>
      <c r="S67" s="202" t="s">
        <v>124</v>
      </c>
      <c r="T67" s="115">
        <v>54.53</v>
      </c>
      <c r="U67" s="223">
        <v>48</v>
      </c>
    </row>
    <row r="68" spans="1:21" ht="15" customHeight="1" x14ac:dyDescent="0.25">
      <c r="A68" s="53">
        <v>63</v>
      </c>
      <c r="B68" s="202" t="s">
        <v>21</v>
      </c>
      <c r="C68" s="202" t="s">
        <v>167</v>
      </c>
      <c r="D68" s="115">
        <v>58.66</v>
      </c>
      <c r="E68" s="223">
        <v>53</v>
      </c>
      <c r="F68" s="202" t="s">
        <v>21</v>
      </c>
      <c r="G68" s="202" t="s">
        <v>39</v>
      </c>
      <c r="H68" s="115">
        <v>62.96</v>
      </c>
      <c r="I68" s="223">
        <v>55.7</v>
      </c>
      <c r="J68" s="202" t="s">
        <v>14</v>
      </c>
      <c r="K68" s="202" t="s">
        <v>117</v>
      </c>
      <c r="L68" s="115">
        <v>54.84</v>
      </c>
      <c r="M68" s="223">
        <v>47</v>
      </c>
      <c r="N68" s="202" t="s">
        <v>12</v>
      </c>
      <c r="O68" s="202" t="s">
        <v>125</v>
      </c>
      <c r="P68" s="115">
        <v>56.26</v>
      </c>
      <c r="Q68" s="223">
        <v>50</v>
      </c>
      <c r="R68" s="202" t="s">
        <v>21</v>
      </c>
      <c r="S68" s="202" t="s">
        <v>39</v>
      </c>
      <c r="T68" s="115">
        <v>54.53</v>
      </c>
      <c r="U68" s="223">
        <v>48</v>
      </c>
    </row>
    <row r="69" spans="1:21" ht="15" customHeight="1" x14ac:dyDescent="0.25">
      <c r="A69" s="53">
        <v>64</v>
      </c>
      <c r="B69" s="202" t="s">
        <v>0</v>
      </c>
      <c r="C69" s="202" t="s">
        <v>58</v>
      </c>
      <c r="D69" s="115">
        <v>58.66</v>
      </c>
      <c r="E69" s="223">
        <v>53</v>
      </c>
      <c r="F69" s="202" t="s">
        <v>1</v>
      </c>
      <c r="G69" s="202" t="s">
        <v>159</v>
      </c>
      <c r="H69" s="115">
        <v>62.96</v>
      </c>
      <c r="I69" s="223">
        <v>55.2</v>
      </c>
      <c r="J69" s="202" t="s">
        <v>1</v>
      </c>
      <c r="K69" s="202" t="s">
        <v>3</v>
      </c>
      <c r="L69" s="115">
        <v>54.84</v>
      </c>
      <c r="M69" s="223">
        <v>47</v>
      </c>
      <c r="N69" s="202" t="s">
        <v>1</v>
      </c>
      <c r="O69" s="202" t="s">
        <v>7</v>
      </c>
      <c r="P69" s="115">
        <v>56.26</v>
      </c>
      <c r="Q69" s="223">
        <v>50</v>
      </c>
      <c r="R69" s="202" t="s">
        <v>1</v>
      </c>
      <c r="S69" s="202" t="s">
        <v>99</v>
      </c>
      <c r="T69" s="115">
        <v>54.53</v>
      </c>
      <c r="U69" s="223">
        <v>48</v>
      </c>
    </row>
    <row r="70" spans="1:21" ht="15" customHeight="1" x14ac:dyDescent="0.25">
      <c r="A70" s="53">
        <v>65</v>
      </c>
      <c r="B70" s="202" t="s">
        <v>0</v>
      </c>
      <c r="C70" s="202" t="s">
        <v>54</v>
      </c>
      <c r="D70" s="115">
        <v>58.66</v>
      </c>
      <c r="E70" s="223">
        <v>53</v>
      </c>
      <c r="F70" s="202" t="s">
        <v>1</v>
      </c>
      <c r="G70" s="202" t="s">
        <v>156</v>
      </c>
      <c r="H70" s="115">
        <v>62.96</v>
      </c>
      <c r="I70" s="223">
        <v>55</v>
      </c>
      <c r="J70" s="202" t="s">
        <v>1</v>
      </c>
      <c r="K70" s="202" t="s">
        <v>136</v>
      </c>
      <c r="L70" s="115">
        <v>54.84</v>
      </c>
      <c r="M70" s="223">
        <v>46.4</v>
      </c>
      <c r="N70" s="202" t="s">
        <v>1</v>
      </c>
      <c r="O70" s="202" t="s">
        <v>142</v>
      </c>
      <c r="P70" s="115">
        <v>56.26</v>
      </c>
      <c r="Q70" s="223">
        <v>50</v>
      </c>
      <c r="R70" s="202" t="s">
        <v>1</v>
      </c>
      <c r="S70" s="202" t="s">
        <v>11</v>
      </c>
      <c r="T70" s="115">
        <v>54.53</v>
      </c>
      <c r="U70" s="223">
        <v>47</v>
      </c>
    </row>
    <row r="71" spans="1:21" ht="15" customHeight="1" x14ac:dyDescent="0.25">
      <c r="A71" s="53">
        <v>66</v>
      </c>
      <c r="B71" s="202" t="s">
        <v>1</v>
      </c>
      <c r="C71" s="202" t="s">
        <v>11</v>
      </c>
      <c r="D71" s="115">
        <v>58.66</v>
      </c>
      <c r="E71" s="223">
        <v>52.5</v>
      </c>
      <c r="F71" s="202" t="s">
        <v>1</v>
      </c>
      <c r="G71" s="202" t="s">
        <v>176</v>
      </c>
      <c r="H71" s="115">
        <v>62.96</v>
      </c>
      <c r="I71" s="223">
        <v>54.9</v>
      </c>
      <c r="J71" s="202" t="s">
        <v>1</v>
      </c>
      <c r="K71" s="202" t="s">
        <v>158</v>
      </c>
      <c r="L71" s="115">
        <v>54.84</v>
      </c>
      <c r="M71" s="223">
        <v>46.4</v>
      </c>
      <c r="N71" s="202" t="s">
        <v>1</v>
      </c>
      <c r="O71" s="202" t="s">
        <v>11</v>
      </c>
      <c r="P71" s="115">
        <v>56.26</v>
      </c>
      <c r="Q71" s="223">
        <v>49.8</v>
      </c>
      <c r="R71" s="202" t="s">
        <v>27</v>
      </c>
      <c r="S71" s="202" t="s">
        <v>145</v>
      </c>
      <c r="T71" s="115">
        <v>54.53</v>
      </c>
      <c r="U71" s="223">
        <v>47</v>
      </c>
    </row>
    <row r="72" spans="1:21" ht="15" customHeight="1" x14ac:dyDescent="0.25">
      <c r="A72" s="53">
        <v>67</v>
      </c>
      <c r="B72" s="202" t="s">
        <v>0</v>
      </c>
      <c r="C72" s="202" t="s">
        <v>52</v>
      </c>
      <c r="D72" s="115">
        <v>58.66</v>
      </c>
      <c r="E72" s="223">
        <v>52.5</v>
      </c>
      <c r="F72" s="202" t="s">
        <v>27</v>
      </c>
      <c r="G72" s="202" t="s">
        <v>28</v>
      </c>
      <c r="H72" s="115">
        <v>62.96</v>
      </c>
      <c r="I72" s="223">
        <v>54</v>
      </c>
      <c r="J72" s="202" t="s">
        <v>1</v>
      </c>
      <c r="K72" s="202" t="s">
        <v>134</v>
      </c>
      <c r="L72" s="115">
        <v>54.84</v>
      </c>
      <c r="M72" s="223">
        <v>46.375</v>
      </c>
      <c r="N72" s="202" t="s">
        <v>1</v>
      </c>
      <c r="O72" s="202" t="s">
        <v>132</v>
      </c>
      <c r="P72" s="115">
        <v>56.26</v>
      </c>
      <c r="Q72" s="223">
        <v>49.7</v>
      </c>
      <c r="R72" s="202" t="s">
        <v>27</v>
      </c>
      <c r="S72" s="202" t="s">
        <v>119</v>
      </c>
      <c r="T72" s="115">
        <v>54.53</v>
      </c>
      <c r="U72" s="223">
        <v>46.8</v>
      </c>
    </row>
    <row r="73" spans="1:21" ht="15" customHeight="1" x14ac:dyDescent="0.25">
      <c r="A73" s="53">
        <v>68</v>
      </c>
      <c r="B73" s="203" t="s">
        <v>14</v>
      </c>
      <c r="C73" s="203" t="s">
        <v>122</v>
      </c>
      <c r="D73" s="116">
        <v>58.66</v>
      </c>
      <c r="E73" s="224">
        <v>52.4</v>
      </c>
      <c r="F73" s="203" t="s">
        <v>21</v>
      </c>
      <c r="G73" s="203" t="s">
        <v>147</v>
      </c>
      <c r="H73" s="116">
        <v>62.96</v>
      </c>
      <c r="I73" s="224">
        <v>54</v>
      </c>
      <c r="J73" s="203" t="s">
        <v>14</v>
      </c>
      <c r="K73" s="203" t="s">
        <v>123</v>
      </c>
      <c r="L73" s="116">
        <v>54.84</v>
      </c>
      <c r="M73" s="224">
        <v>46</v>
      </c>
      <c r="N73" s="203" t="s">
        <v>21</v>
      </c>
      <c r="O73" s="203" t="s">
        <v>120</v>
      </c>
      <c r="P73" s="116">
        <v>56.26</v>
      </c>
      <c r="Q73" s="224">
        <v>49.4</v>
      </c>
      <c r="R73" s="203" t="s">
        <v>1</v>
      </c>
      <c r="S73" s="203" t="s">
        <v>109</v>
      </c>
      <c r="T73" s="116">
        <v>54.53</v>
      </c>
      <c r="U73" s="224">
        <v>46.7</v>
      </c>
    </row>
    <row r="74" spans="1:21" ht="15" customHeight="1" x14ac:dyDescent="0.25">
      <c r="A74" s="53">
        <v>69</v>
      </c>
      <c r="B74" s="202" t="s">
        <v>21</v>
      </c>
      <c r="C74" s="202" t="s">
        <v>40</v>
      </c>
      <c r="D74" s="115">
        <v>58.66</v>
      </c>
      <c r="E74" s="223">
        <v>52</v>
      </c>
      <c r="F74" s="202" t="s">
        <v>1</v>
      </c>
      <c r="G74" s="202" t="s">
        <v>8</v>
      </c>
      <c r="H74" s="115">
        <v>62.96</v>
      </c>
      <c r="I74" s="223">
        <v>54</v>
      </c>
      <c r="J74" s="202" t="s">
        <v>1</v>
      </c>
      <c r="K74" s="202" t="s">
        <v>11</v>
      </c>
      <c r="L74" s="115">
        <v>54.84</v>
      </c>
      <c r="M74" s="223">
        <v>46</v>
      </c>
      <c r="N74" s="202" t="s">
        <v>0</v>
      </c>
      <c r="O74" s="202" t="s">
        <v>54</v>
      </c>
      <c r="P74" s="115">
        <v>56.26</v>
      </c>
      <c r="Q74" s="223">
        <v>49.25</v>
      </c>
      <c r="R74" s="202" t="s">
        <v>33</v>
      </c>
      <c r="S74" s="202" t="s">
        <v>42</v>
      </c>
      <c r="T74" s="115">
        <v>54.53</v>
      </c>
      <c r="U74" s="223">
        <v>46.7</v>
      </c>
    </row>
    <row r="75" spans="1:21" ht="15" customHeight="1" thickBot="1" x14ac:dyDescent="0.3">
      <c r="A75" s="69">
        <v>70</v>
      </c>
      <c r="B75" s="203" t="s">
        <v>12</v>
      </c>
      <c r="C75" s="203" t="s">
        <v>143</v>
      </c>
      <c r="D75" s="116">
        <v>58.66</v>
      </c>
      <c r="E75" s="224">
        <v>52</v>
      </c>
      <c r="F75" s="203" t="s">
        <v>1</v>
      </c>
      <c r="G75" s="203" t="s">
        <v>136</v>
      </c>
      <c r="H75" s="116">
        <v>62.96</v>
      </c>
      <c r="I75" s="224">
        <v>54</v>
      </c>
      <c r="J75" s="203" t="s">
        <v>1</v>
      </c>
      <c r="K75" s="203" t="s">
        <v>8</v>
      </c>
      <c r="L75" s="116">
        <v>54.84</v>
      </c>
      <c r="M75" s="224">
        <v>46</v>
      </c>
      <c r="N75" s="203" t="s">
        <v>1</v>
      </c>
      <c r="O75" s="203" t="s">
        <v>131</v>
      </c>
      <c r="P75" s="116">
        <v>56.26</v>
      </c>
      <c r="Q75" s="224">
        <v>49</v>
      </c>
      <c r="R75" s="203" t="s">
        <v>33</v>
      </c>
      <c r="S75" s="203" t="s">
        <v>44</v>
      </c>
      <c r="T75" s="116">
        <v>54.53</v>
      </c>
      <c r="U75" s="224">
        <v>46.6</v>
      </c>
    </row>
    <row r="76" spans="1:21" ht="15" customHeight="1" x14ac:dyDescent="0.25">
      <c r="A76" s="56">
        <v>71</v>
      </c>
      <c r="B76" s="67" t="s">
        <v>12</v>
      </c>
      <c r="C76" s="67" t="s">
        <v>151</v>
      </c>
      <c r="D76" s="114">
        <v>58.66</v>
      </c>
      <c r="E76" s="226">
        <v>51.8</v>
      </c>
      <c r="F76" s="67" t="s">
        <v>27</v>
      </c>
      <c r="G76" s="67" t="s">
        <v>146</v>
      </c>
      <c r="H76" s="114">
        <v>62.96</v>
      </c>
      <c r="I76" s="226">
        <v>53.1</v>
      </c>
      <c r="J76" s="67" t="s">
        <v>1</v>
      </c>
      <c r="K76" s="67" t="s">
        <v>157</v>
      </c>
      <c r="L76" s="114">
        <v>54.84</v>
      </c>
      <c r="M76" s="226">
        <v>46</v>
      </c>
      <c r="N76" s="67" t="s">
        <v>14</v>
      </c>
      <c r="O76" s="67" t="s">
        <v>117</v>
      </c>
      <c r="P76" s="114">
        <v>56.26</v>
      </c>
      <c r="Q76" s="226">
        <v>48</v>
      </c>
      <c r="R76" s="67" t="s">
        <v>1</v>
      </c>
      <c r="S76" s="67" t="s">
        <v>2</v>
      </c>
      <c r="T76" s="114">
        <v>54.53</v>
      </c>
      <c r="U76" s="226">
        <v>46.2</v>
      </c>
    </row>
    <row r="77" spans="1:21" ht="15" customHeight="1" x14ac:dyDescent="0.25">
      <c r="A77" s="53">
        <v>72</v>
      </c>
      <c r="B77" s="202" t="s">
        <v>14</v>
      </c>
      <c r="C77" s="202" t="s">
        <v>107</v>
      </c>
      <c r="D77" s="115">
        <v>58.66</v>
      </c>
      <c r="E77" s="223">
        <v>51.4</v>
      </c>
      <c r="F77" s="202" t="s">
        <v>21</v>
      </c>
      <c r="G77" s="202" t="s">
        <v>24</v>
      </c>
      <c r="H77" s="115">
        <v>62.96</v>
      </c>
      <c r="I77" s="223">
        <v>53</v>
      </c>
      <c r="J77" s="202" t="s">
        <v>21</v>
      </c>
      <c r="K77" s="202" t="s">
        <v>92</v>
      </c>
      <c r="L77" s="115">
        <v>54.84</v>
      </c>
      <c r="M77" s="223">
        <v>45.5</v>
      </c>
      <c r="N77" s="202" t="s">
        <v>1</v>
      </c>
      <c r="O77" s="202" t="s">
        <v>128</v>
      </c>
      <c r="P77" s="115">
        <v>56.26</v>
      </c>
      <c r="Q77" s="223">
        <v>48</v>
      </c>
      <c r="R77" s="202" t="s">
        <v>33</v>
      </c>
      <c r="S77" s="202" t="s">
        <v>112</v>
      </c>
      <c r="T77" s="115">
        <v>54.53</v>
      </c>
      <c r="U77" s="223">
        <v>46.125</v>
      </c>
    </row>
    <row r="78" spans="1:21" ht="15" customHeight="1" x14ac:dyDescent="0.25">
      <c r="A78" s="53">
        <v>73</v>
      </c>
      <c r="B78" s="202" t="s">
        <v>33</v>
      </c>
      <c r="C78" s="202" t="s">
        <v>113</v>
      </c>
      <c r="D78" s="115">
        <v>58.66</v>
      </c>
      <c r="E78" s="223">
        <v>51.3</v>
      </c>
      <c r="F78" s="202" t="s">
        <v>12</v>
      </c>
      <c r="G78" s="202" t="s">
        <v>168</v>
      </c>
      <c r="H78" s="115">
        <v>62.96</v>
      </c>
      <c r="I78" s="223">
        <v>53</v>
      </c>
      <c r="J78" s="202" t="s">
        <v>0</v>
      </c>
      <c r="K78" s="202" t="s">
        <v>144</v>
      </c>
      <c r="L78" s="115">
        <v>54.84</v>
      </c>
      <c r="M78" s="223">
        <v>45.1</v>
      </c>
      <c r="N78" s="202" t="s">
        <v>27</v>
      </c>
      <c r="O78" s="202" t="s">
        <v>118</v>
      </c>
      <c r="P78" s="115">
        <v>56.26</v>
      </c>
      <c r="Q78" s="223">
        <v>47.7</v>
      </c>
      <c r="R78" s="202" t="s">
        <v>14</v>
      </c>
      <c r="S78" s="202" t="s">
        <v>15</v>
      </c>
      <c r="T78" s="115">
        <v>54.53</v>
      </c>
      <c r="U78" s="223">
        <v>46</v>
      </c>
    </row>
    <row r="79" spans="1:21" ht="15" customHeight="1" x14ac:dyDescent="0.25">
      <c r="A79" s="53">
        <v>74</v>
      </c>
      <c r="B79" s="202" t="s">
        <v>12</v>
      </c>
      <c r="C79" s="202" t="s">
        <v>169</v>
      </c>
      <c r="D79" s="115">
        <v>58.66</v>
      </c>
      <c r="E79" s="223">
        <v>51.3</v>
      </c>
      <c r="F79" s="202" t="s">
        <v>0</v>
      </c>
      <c r="G79" s="202" t="s">
        <v>158</v>
      </c>
      <c r="H79" s="115">
        <v>62.96</v>
      </c>
      <c r="I79" s="223">
        <v>53</v>
      </c>
      <c r="J79" s="202" t="s">
        <v>27</v>
      </c>
      <c r="K79" s="202" t="s">
        <v>28</v>
      </c>
      <c r="L79" s="115">
        <v>54.84</v>
      </c>
      <c r="M79" s="223">
        <v>45</v>
      </c>
      <c r="N79" s="202" t="s">
        <v>1</v>
      </c>
      <c r="O79" s="202" t="s">
        <v>3</v>
      </c>
      <c r="P79" s="115">
        <v>56.26</v>
      </c>
      <c r="Q79" s="223">
        <v>47.2</v>
      </c>
      <c r="R79" s="202" t="s">
        <v>14</v>
      </c>
      <c r="S79" s="202" t="s">
        <v>46</v>
      </c>
      <c r="T79" s="115">
        <v>54.53</v>
      </c>
      <c r="U79" s="223">
        <v>46</v>
      </c>
    </row>
    <row r="80" spans="1:21" ht="15" customHeight="1" x14ac:dyDescent="0.25">
      <c r="A80" s="53">
        <v>75</v>
      </c>
      <c r="B80" s="202" t="s">
        <v>14</v>
      </c>
      <c r="C80" s="202" t="s">
        <v>149</v>
      </c>
      <c r="D80" s="115">
        <v>58.66</v>
      </c>
      <c r="E80" s="223">
        <v>51</v>
      </c>
      <c r="F80" s="202" t="s">
        <v>27</v>
      </c>
      <c r="G80" s="202" t="s">
        <v>119</v>
      </c>
      <c r="H80" s="115">
        <v>62.96</v>
      </c>
      <c r="I80" s="223">
        <v>52.5</v>
      </c>
      <c r="J80" s="202" t="s">
        <v>21</v>
      </c>
      <c r="K80" s="202" t="s">
        <v>39</v>
      </c>
      <c r="L80" s="115">
        <v>54.84</v>
      </c>
      <c r="M80" s="223">
        <v>45</v>
      </c>
      <c r="N80" s="202" t="s">
        <v>12</v>
      </c>
      <c r="O80" s="202" t="s">
        <v>13</v>
      </c>
      <c r="P80" s="115">
        <v>56.26</v>
      </c>
      <c r="Q80" s="223">
        <v>47.1</v>
      </c>
      <c r="R80" s="202" t="s">
        <v>12</v>
      </c>
      <c r="S80" s="202" t="s">
        <v>51</v>
      </c>
      <c r="T80" s="115">
        <v>54.53</v>
      </c>
      <c r="U80" s="223">
        <v>46</v>
      </c>
    </row>
    <row r="81" spans="1:21" ht="15" customHeight="1" x14ac:dyDescent="0.25">
      <c r="A81" s="53">
        <v>76</v>
      </c>
      <c r="B81" s="202" t="s">
        <v>1</v>
      </c>
      <c r="C81" s="202" t="s">
        <v>156</v>
      </c>
      <c r="D81" s="115">
        <v>58.66</v>
      </c>
      <c r="E81" s="223">
        <v>51</v>
      </c>
      <c r="F81" s="202" t="s">
        <v>27</v>
      </c>
      <c r="G81" s="202" t="s">
        <v>165</v>
      </c>
      <c r="H81" s="115">
        <v>62.96</v>
      </c>
      <c r="I81" s="223">
        <v>52.4</v>
      </c>
      <c r="J81" s="202" t="s">
        <v>1</v>
      </c>
      <c r="K81" s="202" t="s">
        <v>131</v>
      </c>
      <c r="L81" s="115">
        <v>54.84</v>
      </c>
      <c r="M81" s="223">
        <v>45</v>
      </c>
      <c r="N81" s="202" t="s">
        <v>14</v>
      </c>
      <c r="O81" s="202" t="s">
        <v>122</v>
      </c>
      <c r="P81" s="115">
        <v>56.26</v>
      </c>
      <c r="Q81" s="223">
        <v>47</v>
      </c>
      <c r="R81" s="202" t="s">
        <v>33</v>
      </c>
      <c r="S81" s="202" t="s">
        <v>113</v>
      </c>
      <c r="T81" s="115">
        <v>54.53</v>
      </c>
      <c r="U81" s="223">
        <v>45.333333333333336</v>
      </c>
    </row>
    <row r="82" spans="1:21" ht="15" customHeight="1" x14ac:dyDescent="0.25">
      <c r="A82" s="53">
        <v>77</v>
      </c>
      <c r="B82" s="202" t="s">
        <v>1</v>
      </c>
      <c r="C82" s="202" t="s">
        <v>135</v>
      </c>
      <c r="D82" s="115">
        <v>58.66</v>
      </c>
      <c r="E82" s="223">
        <v>51</v>
      </c>
      <c r="F82" s="202" t="s">
        <v>27</v>
      </c>
      <c r="G82" s="202" t="s">
        <v>32</v>
      </c>
      <c r="H82" s="115">
        <v>62.96</v>
      </c>
      <c r="I82" s="223">
        <v>52.1</v>
      </c>
      <c r="J82" s="202" t="s">
        <v>0</v>
      </c>
      <c r="K82" s="202" t="s">
        <v>37</v>
      </c>
      <c r="L82" s="115">
        <v>54.84</v>
      </c>
      <c r="M82" s="223">
        <v>45</v>
      </c>
      <c r="N82" s="202" t="s">
        <v>12</v>
      </c>
      <c r="O82" s="202" t="s">
        <v>141</v>
      </c>
      <c r="P82" s="115">
        <v>56.26</v>
      </c>
      <c r="Q82" s="223">
        <v>47</v>
      </c>
      <c r="R82" s="202" t="s">
        <v>27</v>
      </c>
      <c r="S82" s="202" t="s">
        <v>34</v>
      </c>
      <c r="T82" s="115">
        <v>54.53</v>
      </c>
      <c r="U82" s="223">
        <v>45.2</v>
      </c>
    </row>
    <row r="83" spans="1:21" ht="15" customHeight="1" x14ac:dyDescent="0.25">
      <c r="A83" s="53">
        <v>78</v>
      </c>
      <c r="B83" s="202" t="s">
        <v>1</v>
      </c>
      <c r="C83" s="202" t="s">
        <v>153</v>
      </c>
      <c r="D83" s="115">
        <v>58.66</v>
      </c>
      <c r="E83" s="223">
        <v>50.8</v>
      </c>
      <c r="F83" s="202" t="s">
        <v>27</v>
      </c>
      <c r="G83" s="202" t="s">
        <v>118</v>
      </c>
      <c r="H83" s="115">
        <v>62.96</v>
      </c>
      <c r="I83" s="223">
        <v>51.7</v>
      </c>
      <c r="J83" s="202" t="s">
        <v>12</v>
      </c>
      <c r="K83" s="202" t="s">
        <v>143</v>
      </c>
      <c r="L83" s="115">
        <v>54.84</v>
      </c>
      <c r="M83" s="223">
        <v>44.8</v>
      </c>
      <c r="N83" s="202" t="s">
        <v>12</v>
      </c>
      <c r="O83" s="202" t="s">
        <v>61</v>
      </c>
      <c r="P83" s="115">
        <v>56.26</v>
      </c>
      <c r="Q83" s="223">
        <v>46.7</v>
      </c>
      <c r="R83" s="202" t="s">
        <v>21</v>
      </c>
      <c r="S83" s="202" t="s">
        <v>121</v>
      </c>
      <c r="T83" s="115">
        <v>54.53</v>
      </c>
      <c r="U83" s="223">
        <v>44</v>
      </c>
    </row>
    <row r="84" spans="1:21" ht="15" customHeight="1" x14ac:dyDescent="0.25">
      <c r="A84" s="53">
        <v>79</v>
      </c>
      <c r="B84" s="202" t="s">
        <v>27</v>
      </c>
      <c r="C84" s="202" t="s">
        <v>32</v>
      </c>
      <c r="D84" s="115">
        <v>58.66</v>
      </c>
      <c r="E84" s="223">
        <v>50.5</v>
      </c>
      <c r="F84" s="202" t="s">
        <v>21</v>
      </c>
      <c r="G84" s="202" t="s">
        <v>23</v>
      </c>
      <c r="H84" s="115">
        <v>62.96</v>
      </c>
      <c r="I84" s="223">
        <v>51</v>
      </c>
      <c r="J84" s="202" t="s">
        <v>1</v>
      </c>
      <c r="K84" s="202" t="s">
        <v>153</v>
      </c>
      <c r="L84" s="115">
        <v>54.84</v>
      </c>
      <c r="M84" s="223">
        <v>44</v>
      </c>
      <c r="N84" s="202" t="s">
        <v>27</v>
      </c>
      <c r="O84" s="202" t="s">
        <v>28</v>
      </c>
      <c r="P84" s="115">
        <v>56.26</v>
      </c>
      <c r="Q84" s="223">
        <v>45.3</v>
      </c>
      <c r="R84" s="202" t="s">
        <v>1</v>
      </c>
      <c r="S84" s="202" t="s">
        <v>136</v>
      </c>
      <c r="T84" s="115">
        <v>54.53</v>
      </c>
      <c r="U84" s="223">
        <v>43.4</v>
      </c>
    </row>
    <row r="85" spans="1:21" s="5" customFormat="1" ht="15" customHeight="1" thickBot="1" x14ac:dyDescent="0.3">
      <c r="A85" s="59">
        <v>80</v>
      </c>
      <c r="B85" s="204" t="s">
        <v>14</v>
      </c>
      <c r="C85" s="204" t="s">
        <v>148</v>
      </c>
      <c r="D85" s="117">
        <v>58.66</v>
      </c>
      <c r="E85" s="225">
        <v>50.5</v>
      </c>
      <c r="F85" s="204" t="s">
        <v>1</v>
      </c>
      <c r="G85" s="204" t="s">
        <v>129</v>
      </c>
      <c r="H85" s="117">
        <v>62.96</v>
      </c>
      <c r="I85" s="225">
        <v>51</v>
      </c>
      <c r="J85" s="204" t="s">
        <v>1</v>
      </c>
      <c r="K85" s="204" t="s">
        <v>128</v>
      </c>
      <c r="L85" s="117">
        <v>54.84</v>
      </c>
      <c r="M85" s="225">
        <v>43.428571428571431</v>
      </c>
      <c r="N85" s="204" t="s">
        <v>27</v>
      </c>
      <c r="O85" s="204" t="s">
        <v>29</v>
      </c>
      <c r="P85" s="117">
        <v>56.26</v>
      </c>
      <c r="Q85" s="225">
        <v>45.1</v>
      </c>
      <c r="R85" s="204" t="s">
        <v>21</v>
      </c>
      <c r="S85" s="204" t="s">
        <v>20</v>
      </c>
      <c r="T85" s="117">
        <v>54.53</v>
      </c>
      <c r="U85" s="225">
        <v>42.8</v>
      </c>
    </row>
    <row r="86" spans="1:21" s="5" customFormat="1" ht="15" customHeight="1" x14ac:dyDescent="0.25">
      <c r="A86" s="53">
        <v>81</v>
      </c>
      <c r="B86" s="202" t="s">
        <v>0</v>
      </c>
      <c r="C86" s="202" t="s">
        <v>157</v>
      </c>
      <c r="D86" s="115">
        <v>58.66</v>
      </c>
      <c r="E86" s="223">
        <v>49.12</v>
      </c>
      <c r="F86" s="202" t="s">
        <v>33</v>
      </c>
      <c r="G86" s="202" t="s">
        <v>173</v>
      </c>
      <c r="H86" s="115">
        <v>62.96</v>
      </c>
      <c r="I86" s="223">
        <v>50</v>
      </c>
      <c r="J86" s="202" t="s">
        <v>0</v>
      </c>
      <c r="K86" s="202" t="s">
        <v>54</v>
      </c>
      <c r="L86" s="115">
        <v>54.84</v>
      </c>
      <c r="M86" s="223">
        <v>43</v>
      </c>
      <c r="N86" s="202" t="s">
        <v>21</v>
      </c>
      <c r="O86" s="202" t="s">
        <v>38</v>
      </c>
      <c r="P86" s="115">
        <v>56.26</v>
      </c>
      <c r="Q86" s="223">
        <v>45</v>
      </c>
      <c r="R86" s="202" t="s">
        <v>14</v>
      </c>
      <c r="S86" s="202" t="s">
        <v>19</v>
      </c>
      <c r="T86" s="115">
        <v>54.53</v>
      </c>
      <c r="U86" s="223">
        <v>42.7</v>
      </c>
    </row>
    <row r="87" spans="1:21" s="5" customFormat="1" ht="15" customHeight="1" x14ac:dyDescent="0.25">
      <c r="A87" s="53">
        <v>82</v>
      </c>
      <c r="B87" s="202" t="s">
        <v>1</v>
      </c>
      <c r="C87" s="202" t="s">
        <v>128</v>
      </c>
      <c r="D87" s="115">
        <v>58.66</v>
      </c>
      <c r="E87" s="223">
        <v>48</v>
      </c>
      <c r="F87" s="202" t="s">
        <v>14</v>
      </c>
      <c r="G87" s="202" t="s">
        <v>107</v>
      </c>
      <c r="H87" s="115">
        <v>62.96</v>
      </c>
      <c r="I87" s="223">
        <v>49.8</v>
      </c>
      <c r="J87" s="202" t="s">
        <v>33</v>
      </c>
      <c r="K87" s="202" t="s">
        <v>113</v>
      </c>
      <c r="L87" s="115">
        <v>54.84</v>
      </c>
      <c r="M87" s="223">
        <v>42.7</v>
      </c>
      <c r="N87" s="202" t="s">
        <v>21</v>
      </c>
      <c r="O87" s="202" t="s">
        <v>24</v>
      </c>
      <c r="P87" s="115">
        <v>56.26</v>
      </c>
      <c r="Q87" s="223">
        <v>45</v>
      </c>
      <c r="R87" s="202" t="s">
        <v>21</v>
      </c>
      <c r="S87" s="202" t="s">
        <v>40</v>
      </c>
      <c r="T87" s="115">
        <v>54.53</v>
      </c>
      <c r="U87" s="223">
        <v>42.7</v>
      </c>
    </row>
    <row r="88" spans="1:21" s="5" customFormat="1" ht="15" customHeight="1" x14ac:dyDescent="0.25">
      <c r="A88" s="53">
        <v>83</v>
      </c>
      <c r="B88" s="202" t="s">
        <v>1</v>
      </c>
      <c r="C88" s="202" t="s">
        <v>176</v>
      </c>
      <c r="D88" s="115">
        <v>58.66</v>
      </c>
      <c r="E88" s="223">
        <v>48</v>
      </c>
      <c r="F88" s="202" t="s">
        <v>33</v>
      </c>
      <c r="G88" s="202" t="s">
        <v>113</v>
      </c>
      <c r="H88" s="115">
        <v>62.96</v>
      </c>
      <c r="I88" s="223">
        <v>49.5</v>
      </c>
      <c r="J88" s="202" t="s">
        <v>1</v>
      </c>
      <c r="K88" s="202" t="s">
        <v>99</v>
      </c>
      <c r="L88" s="115">
        <v>54.84</v>
      </c>
      <c r="M88" s="223">
        <v>42.692307692307693</v>
      </c>
      <c r="N88" s="202" t="s">
        <v>14</v>
      </c>
      <c r="O88" s="202" t="s">
        <v>123</v>
      </c>
      <c r="P88" s="115">
        <v>56.26</v>
      </c>
      <c r="Q88" s="223">
        <v>45</v>
      </c>
      <c r="R88" s="202" t="s">
        <v>1</v>
      </c>
      <c r="S88" s="202" t="s">
        <v>131</v>
      </c>
      <c r="T88" s="115">
        <v>54.53</v>
      </c>
      <c r="U88" s="223">
        <v>41</v>
      </c>
    </row>
    <row r="89" spans="1:21" s="5" customFormat="1" ht="15" customHeight="1" x14ac:dyDescent="0.25">
      <c r="A89" s="53">
        <v>84</v>
      </c>
      <c r="B89" s="202" t="s">
        <v>27</v>
      </c>
      <c r="C89" s="202" t="s">
        <v>29</v>
      </c>
      <c r="D89" s="115">
        <v>58.66</v>
      </c>
      <c r="E89" s="223">
        <v>47.3</v>
      </c>
      <c r="F89" s="202" t="s">
        <v>14</v>
      </c>
      <c r="G89" s="202" t="s">
        <v>46</v>
      </c>
      <c r="H89" s="115">
        <v>62.96</v>
      </c>
      <c r="I89" s="223">
        <v>49</v>
      </c>
      <c r="J89" s="202" t="s">
        <v>21</v>
      </c>
      <c r="K89" s="202" t="s">
        <v>40</v>
      </c>
      <c r="L89" s="115">
        <v>54.84</v>
      </c>
      <c r="M89" s="223">
        <v>42</v>
      </c>
      <c r="N89" s="202" t="s">
        <v>1</v>
      </c>
      <c r="O89" s="202" t="s">
        <v>8</v>
      </c>
      <c r="P89" s="115">
        <v>56.26</v>
      </c>
      <c r="Q89" s="223">
        <v>45</v>
      </c>
      <c r="R89" s="202" t="s">
        <v>1</v>
      </c>
      <c r="S89" s="202" t="s">
        <v>159</v>
      </c>
      <c r="T89" s="115">
        <v>54.53</v>
      </c>
      <c r="U89" s="223">
        <v>40.799999999999997</v>
      </c>
    </row>
    <row r="90" spans="1:21" s="5" customFormat="1" ht="15" customHeight="1" x14ac:dyDescent="0.25">
      <c r="A90" s="53">
        <v>85</v>
      </c>
      <c r="B90" s="202" t="s">
        <v>21</v>
      </c>
      <c r="C90" s="202" t="s">
        <v>24</v>
      </c>
      <c r="D90" s="115">
        <v>58.66</v>
      </c>
      <c r="E90" s="223">
        <v>47.2</v>
      </c>
      <c r="F90" s="202" t="s">
        <v>33</v>
      </c>
      <c r="G90" s="202" t="s">
        <v>170</v>
      </c>
      <c r="H90" s="115">
        <v>62.96</v>
      </c>
      <c r="I90" s="223">
        <v>48.285714285714285</v>
      </c>
      <c r="J90" s="202" t="s">
        <v>1</v>
      </c>
      <c r="K90" s="202" t="s">
        <v>129</v>
      </c>
      <c r="L90" s="115">
        <v>54.84</v>
      </c>
      <c r="M90" s="223">
        <v>42</v>
      </c>
      <c r="N90" s="202" t="s">
        <v>1</v>
      </c>
      <c r="O90" s="202" t="s">
        <v>4</v>
      </c>
      <c r="P90" s="115">
        <v>56.26</v>
      </c>
      <c r="Q90" s="223">
        <v>44</v>
      </c>
      <c r="R90" s="202" t="s">
        <v>21</v>
      </c>
      <c r="S90" s="202" t="s">
        <v>24</v>
      </c>
      <c r="T90" s="115">
        <v>54.53</v>
      </c>
      <c r="U90" s="223">
        <v>39.6</v>
      </c>
    </row>
    <row r="91" spans="1:21" s="5" customFormat="1" ht="15" customHeight="1" x14ac:dyDescent="0.25">
      <c r="A91" s="53">
        <v>86</v>
      </c>
      <c r="B91" s="202" t="s">
        <v>12</v>
      </c>
      <c r="C91" s="202" t="s">
        <v>51</v>
      </c>
      <c r="D91" s="115">
        <v>58.66</v>
      </c>
      <c r="E91" s="223">
        <v>46.2</v>
      </c>
      <c r="F91" s="202" t="s">
        <v>12</v>
      </c>
      <c r="G91" s="202" t="s">
        <v>169</v>
      </c>
      <c r="H91" s="115">
        <v>62.96</v>
      </c>
      <c r="I91" s="223">
        <v>48</v>
      </c>
      <c r="J91" s="202" t="s">
        <v>21</v>
      </c>
      <c r="K91" s="202" t="s">
        <v>147</v>
      </c>
      <c r="L91" s="115">
        <v>54.84</v>
      </c>
      <c r="M91" s="223">
        <v>41</v>
      </c>
      <c r="N91" s="202" t="s">
        <v>27</v>
      </c>
      <c r="O91" s="202" t="s">
        <v>34</v>
      </c>
      <c r="P91" s="115">
        <v>56.26</v>
      </c>
      <c r="Q91" s="223">
        <v>43.5</v>
      </c>
      <c r="R91" s="202" t="s">
        <v>27</v>
      </c>
      <c r="S91" s="202" t="s">
        <v>161</v>
      </c>
      <c r="T91" s="115">
        <v>54.53</v>
      </c>
      <c r="U91" s="223">
        <v>39</v>
      </c>
    </row>
    <row r="92" spans="1:21" s="5" customFormat="1" ht="15" customHeight="1" x14ac:dyDescent="0.25">
      <c r="A92" s="53">
        <v>87</v>
      </c>
      <c r="B92" s="202" t="s">
        <v>12</v>
      </c>
      <c r="C92" s="202" t="s">
        <v>140</v>
      </c>
      <c r="D92" s="115">
        <v>58.66</v>
      </c>
      <c r="E92" s="223">
        <v>46</v>
      </c>
      <c r="F92" s="202" t="s">
        <v>1</v>
      </c>
      <c r="G92" s="202" t="s">
        <v>152</v>
      </c>
      <c r="H92" s="115">
        <v>62.96</v>
      </c>
      <c r="I92" s="223">
        <v>48</v>
      </c>
      <c r="J92" s="202" t="s">
        <v>21</v>
      </c>
      <c r="K92" s="202" t="s">
        <v>24</v>
      </c>
      <c r="L92" s="115">
        <v>54.84</v>
      </c>
      <c r="M92" s="223">
        <v>41</v>
      </c>
      <c r="N92" s="202" t="s">
        <v>33</v>
      </c>
      <c r="O92" s="202" t="s">
        <v>91</v>
      </c>
      <c r="P92" s="115">
        <v>56.26</v>
      </c>
      <c r="Q92" s="223">
        <v>43.25</v>
      </c>
      <c r="R92" s="202" t="s">
        <v>1</v>
      </c>
      <c r="S92" s="202" t="s">
        <v>129</v>
      </c>
      <c r="T92" s="115">
        <v>54.53</v>
      </c>
      <c r="U92" s="223">
        <v>39</v>
      </c>
    </row>
    <row r="93" spans="1:21" s="5" customFormat="1" ht="15" customHeight="1" x14ac:dyDescent="0.25">
      <c r="A93" s="53">
        <v>88</v>
      </c>
      <c r="B93" s="202" t="s">
        <v>1</v>
      </c>
      <c r="C93" s="202" t="s">
        <v>134</v>
      </c>
      <c r="D93" s="115">
        <v>58.66</v>
      </c>
      <c r="E93" s="223">
        <v>45.6</v>
      </c>
      <c r="F93" s="202" t="s">
        <v>12</v>
      </c>
      <c r="G93" s="202" t="s">
        <v>140</v>
      </c>
      <c r="H93" s="115">
        <v>62.96</v>
      </c>
      <c r="I93" s="223">
        <v>47</v>
      </c>
      <c r="J93" s="202" t="s">
        <v>21</v>
      </c>
      <c r="K93" s="202" t="s">
        <v>23</v>
      </c>
      <c r="L93" s="115">
        <v>54.84</v>
      </c>
      <c r="M93" s="223">
        <v>40.700000000000003</v>
      </c>
      <c r="N93" s="202" t="s">
        <v>21</v>
      </c>
      <c r="O93" s="202" t="s">
        <v>40</v>
      </c>
      <c r="P93" s="115">
        <v>56.26</v>
      </c>
      <c r="Q93" s="223">
        <v>40.799999999999997</v>
      </c>
      <c r="R93" s="202" t="s">
        <v>12</v>
      </c>
      <c r="S93" s="202" t="s">
        <v>125</v>
      </c>
      <c r="T93" s="115">
        <v>54.53</v>
      </c>
      <c r="U93" s="223">
        <v>38.85</v>
      </c>
    </row>
    <row r="94" spans="1:21" s="5" customFormat="1" ht="15" customHeight="1" x14ac:dyDescent="0.25">
      <c r="A94" s="53">
        <v>89</v>
      </c>
      <c r="B94" s="202" t="s">
        <v>14</v>
      </c>
      <c r="C94" s="202" t="s">
        <v>16</v>
      </c>
      <c r="D94" s="115">
        <v>58.66</v>
      </c>
      <c r="E94" s="223">
        <v>44.8</v>
      </c>
      <c r="F94" s="202" t="s">
        <v>27</v>
      </c>
      <c r="G94" s="202" t="s">
        <v>166</v>
      </c>
      <c r="H94" s="115">
        <v>62.96</v>
      </c>
      <c r="I94" s="223">
        <v>46</v>
      </c>
      <c r="J94" s="202" t="s">
        <v>21</v>
      </c>
      <c r="K94" s="202" t="s">
        <v>120</v>
      </c>
      <c r="L94" s="115">
        <v>54.84</v>
      </c>
      <c r="M94" s="223">
        <v>35.700000000000003</v>
      </c>
      <c r="N94" s="202" t="s">
        <v>27</v>
      </c>
      <c r="O94" s="202" t="s">
        <v>119</v>
      </c>
      <c r="P94" s="115">
        <v>56.26</v>
      </c>
      <c r="Q94" s="223">
        <v>40</v>
      </c>
      <c r="R94" s="202" t="s">
        <v>1</v>
      </c>
      <c r="S94" s="202" t="s">
        <v>158</v>
      </c>
      <c r="T94" s="115">
        <v>54.53</v>
      </c>
      <c r="U94" s="223">
        <v>38.4</v>
      </c>
    </row>
    <row r="95" spans="1:21" s="5" customFormat="1" ht="15" customHeight="1" thickBot="1" x14ac:dyDescent="0.3">
      <c r="A95" s="69">
        <v>90</v>
      </c>
      <c r="B95" s="203" t="s">
        <v>33</v>
      </c>
      <c r="C95" s="203" t="s">
        <v>173</v>
      </c>
      <c r="D95" s="116">
        <v>58.66</v>
      </c>
      <c r="E95" s="224">
        <v>44.2</v>
      </c>
      <c r="F95" s="203" t="s">
        <v>1</v>
      </c>
      <c r="G95" s="203" t="s">
        <v>131</v>
      </c>
      <c r="H95" s="116">
        <v>62.96</v>
      </c>
      <c r="I95" s="224">
        <v>44</v>
      </c>
      <c r="J95" s="203" t="s">
        <v>14</v>
      </c>
      <c r="K95" s="203" t="s">
        <v>107</v>
      </c>
      <c r="L95" s="116">
        <v>54.84</v>
      </c>
      <c r="M95" s="224">
        <v>33.299999999999997</v>
      </c>
      <c r="N95" s="203" t="s">
        <v>12</v>
      </c>
      <c r="O95" s="203" t="s">
        <v>139</v>
      </c>
      <c r="P95" s="116">
        <v>56.26</v>
      </c>
      <c r="Q95" s="224">
        <v>38</v>
      </c>
      <c r="R95" s="203" t="s">
        <v>21</v>
      </c>
      <c r="S95" s="203" t="s">
        <v>163</v>
      </c>
      <c r="T95" s="116">
        <v>54.53</v>
      </c>
      <c r="U95" s="224">
        <v>38</v>
      </c>
    </row>
    <row r="96" spans="1:21" s="5" customFormat="1" ht="15" customHeight="1" x14ac:dyDescent="0.25">
      <c r="A96" s="56">
        <v>91</v>
      </c>
      <c r="B96" s="67" t="s">
        <v>21</v>
      </c>
      <c r="C96" s="67" t="s">
        <v>179</v>
      </c>
      <c r="D96" s="114">
        <v>58.66</v>
      </c>
      <c r="E96" s="226">
        <v>44</v>
      </c>
      <c r="F96" s="67" t="s">
        <v>14</v>
      </c>
      <c r="G96" s="67" t="s">
        <v>148</v>
      </c>
      <c r="H96" s="114">
        <v>62.96</v>
      </c>
      <c r="I96" s="226">
        <v>41</v>
      </c>
      <c r="J96" s="67" t="s">
        <v>27</v>
      </c>
      <c r="K96" s="67" t="s">
        <v>118</v>
      </c>
      <c r="L96" s="114">
        <v>54.84</v>
      </c>
      <c r="M96" s="226">
        <v>31.7</v>
      </c>
      <c r="N96" s="56" t="s">
        <v>12</v>
      </c>
      <c r="O96" s="67" t="s">
        <v>50</v>
      </c>
      <c r="P96" s="114">
        <v>56.26</v>
      </c>
      <c r="Q96" s="226">
        <v>34.200000000000003</v>
      </c>
      <c r="R96" s="56" t="s">
        <v>0</v>
      </c>
      <c r="S96" s="67" t="s">
        <v>115</v>
      </c>
      <c r="T96" s="114">
        <v>54.53</v>
      </c>
      <c r="U96" s="226">
        <v>36.799999999999997</v>
      </c>
    </row>
    <row r="97" spans="1:21" s="5" customFormat="1" ht="15" customHeight="1" x14ac:dyDescent="0.25">
      <c r="A97" s="53">
        <v>92</v>
      </c>
      <c r="B97" s="202" t="s">
        <v>21</v>
      </c>
      <c r="C97" s="202" t="s">
        <v>38</v>
      </c>
      <c r="D97" s="115">
        <v>58.66</v>
      </c>
      <c r="E97" s="223">
        <v>43</v>
      </c>
      <c r="F97" s="202" t="s">
        <v>14</v>
      </c>
      <c r="G97" s="202" t="s">
        <v>175</v>
      </c>
      <c r="H97" s="115">
        <v>62.96</v>
      </c>
      <c r="I97" s="223">
        <v>40</v>
      </c>
      <c r="J97" s="202" t="s">
        <v>33</v>
      </c>
      <c r="K97" s="202" t="s">
        <v>91</v>
      </c>
      <c r="L97" s="115">
        <v>54.84</v>
      </c>
      <c r="M97" s="223"/>
      <c r="N97" s="53" t="s">
        <v>33</v>
      </c>
      <c r="O97" s="202" t="s">
        <v>113</v>
      </c>
      <c r="P97" s="115">
        <v>56.26</v>
      </c>
      <c r="Q97" s="223">
        <v>33</v>
      </c>
      <c r="R97" s="53" t="s">
        <v>21</v>
      </c>
      <c r="S97" s="202" t="s">
        <v>120</v>
      </c>
      <c r="T97" s="115">
        <v>54.53</v>
      </c>
      <c r="U97" s="223">
        <v>36</v>
      </c>
    </row>
    <row r="98" spans="1:21" s="5" customFormat="1" ht="15" customHeight="1" x14ac:dyDescent="0.25">
      <c r="A98" s="53">
        <v>93</v>
      </c>
      <c r="B98" s="202" t="s">
        <v>14</v>
      </c>
      <c r="C98" s="202" t="s">
        <v>175</v>
      </c>
      <c r="D98" s="115">
        <v>58.66</v>
      </c>
      <c r="E98" s="223">
        <v>42.7</v>
      </c>
      <c r="F98" s="202" t="s">
        <v>21</v>
      </c>
      <c r="G98" s="202" t="s">
        <v>22</v>
      </c>
      <c r="H98" s="115">
        <v>62.96</v>
      </c>
      <c r="I98" s="223">
        <v>39</v>
      </c>
      <c r="J98" s="202" t="s">
        <v>27</v>
      </c>
      <c r="K98" s="202" t="s">
        <v>160</v>
      </c>
      <c r="L98" s="115">
        <v>54.84</v>
      </c>
      <c r="M98" s="223"/>
      <c r="N98" s="53" t="s">
        <v>12</v>
      </c>
      <c r="O98" s="202" t="s">
        <v>140</v>
      </c>
      <c r="P98" s="115">
        <v>56.26</v>
      </c>
      <c r="Q98" s="223">
        <v>30</v>
      </c>
      <c r="R98" s="53" t="s">
        <v>14</v>
      </c>
      <c r="S98" s="202" t="s">
        <v>164</v>
      </c>
      <c r="T98" s="115">
        <v>54.53</v>
      </c>
      <c r="U98" s="223">
        <v>36</v>
      </c>
    </row>
    <row r="99" spans="1:21" s="5" customFormat="1" ht="15" customHeight="1" x14ac:dyDescent="0.25">
      <c r="A99" s="69">
        <v>94</v>
      </c>
      <c r="B99" s="203" t="s">
        <v>27</v>
      </c>
      <c r="C99" s="203" t="s">
        <v>118</v>
      </c>
      <c r="D99" s="116">
        <v>58.66</v>
      </c>
      <c r="E99" s="224">
        <v>42.5</v>
      </c>
      <c r="F99" s="203" t="s">
        <v>12</v>
      </c>
      <c r="G99" s="203" t="s">
        <v>150</v>
      </c>
      <c r="H99" s="116">
        <v>62.96</v>
      </c>
      <c r="I99" s="224">
        <v>36</v>
      </c>
      <c r="J99" s="203" t="s">
        <v>27</v>
      </c>
      <c r="K99" s="203" t="s">
        <v>166</v>
      </c>
      <c r="L99" s="116">
        <v>54.84</v>
      </c>
      <c r="M99" s="224"/>
      <c r="N99" s="69" t="s">
        <v>21</v>
      </c>
      <c r="O99" s="203" t="s">
        <v>22</v>
      </c>
      <c r="P99" s="116">
        <v>56.26</v>
      </c>
      <c r="Q99" s="224">
        <v>22</v>
      </c>
      <c r="R99" s="69" t="s">
        <v>14</v>
      </c>
      <c r="S99" s="203" t="s">
        <v>107</v>
      </c>
      <c r="T99" s="116">
        <v>54.53</v>
      </c>
      <c r="U99" s="224">
        <v>34.6</v>
      </c>
    </row>
    <row r="100" spans="1:21" s="5" customFormat="1" ht="15" customHeight="1" x14ac:dyDescent="0.25">
      <c r="A100" s="414">
        <v>95</v>
      </c>
      <c r="B100" s="60" t="s">
        <v>1</v>
      </c>
      <c r="C100" s="60" t="s">
        <v>8</v>
      </c>
      <c r="D100" s="404">
        <v>58.66</v>
      </c>
      <c r="E100" s="427">
        <v>42.5</v>
      </c>
      <c r="F100" s="60" t="s">
        <v>1</v>
      </c>
      <c r="G100" s="60" t="s">
        <v>154</v>
      </c>
      <c r="H100" s="404">
        <v>62.96</v>
      </c>
      <c r="I100" s="427">
        <v>36</v>
      </c>
      <c r="J100" s="60" t="s">
        <v>27</v>
      </c>
      <c r="K100" s="60" t="s">
        <v>165</v>
      </c>
      <c r="L100" s="404">
        <v>54.84</v>
      </c>
      <c r="M100" s="427"/>
      <c r="N100" s="414" t="s">
        <v>27</v>
      </c>
      <c r="O100" s="60" t="s">
        <v>160</v>
      </c>
      <c r="P100" s="404">
        <v>56.26</v>
      </c>
      <c r="Q100" s="427"/>
      <c r="R100" s="414" t="s">
        <v>0</v>
      </c>
      <c r="S100" s="60" t="s">
        <v>54</v>
      </c>
      <c r="T100" s="404">
        <v>54.53</v>
      </c>
      <c r="U100" s="427">
        <v>35.5</v>
      </c>
    </row>
    <row r="101" spans="1:21" s="5" customFormat="1" ht="15" customHeight="1" x14ac:dyDescent="0.25">
      <c r="A101" s="414">
        <v>96</v>
      </c>
      <c r="B101" s="60" t="s">
        <v>1</v>
      </c>
      <c r="C101" s="60" t="s">
        <v>131</v>
      </c>
      <c r="D101" s="404">
        <v>58.66</v>
      </c>
      <c r="E101" s="427">
        <v>42</v>
      </c>
      <c r="F101" s="60" t="s">
        <v>14</v>
      </c>
      <c r="G101" s="60" t="s">
        <v>164</v>
      </c>
      <c r="H101" s="404">
        <v>62.96</v>
      </c>
      <c r="I101" s="427">
        <v>25</v>
      </c>
      <c r="J101" s="60" t="s">
        <v>21</v>
      </c>
      <c r="K101" s="60" t="s">
        <v>162</v>
      </c>
      <c r="L101" s="404">
        <v>54.84</v>
      </c>
      <c r="M101" s="427"/>
      <c r="N101" s="414" t="s">
        <v>27</v>
      </c>
      <c r="O101" s="60" t="s">
        <v>145</v>
      </c>
      <c r="P101" s="404">
        <v>56.26</v>
      </c>
      <c r="Q101" s="427"/>
      <c r="R101" s="414"/>
      <c r="S101" s="60"/>
      <c r="T101" s="404"/>
      <c r="U101" s="427"/>
    </row>
    <row r="102" spans="1:21" s="5" customFormat="1" ht="15" customHeight="1" x14ac:dyDescent="0.25">
      <c r="A102" s="414">
        <v>97</v>
      </c>
      <c r="B102" s="60" t="s">
        <v>14</v>
      </c>
      <c r="C102" s="60" t="s">
        <v>183</v>
      </c>
      <c r="D102" s="404">
        <v>58.66</v>
      </c>
      <c r="E102" s="427">
        <v>36.5</v>
      </c>
      <c r="F102" s="60" t="s">
        <v>27</v>
      </c>
      <c r="G102" s="60" t="s">
        <v>160</v>
      </c>
      <c r="H102" s="404">
        <v>62.96</v>
      </c>
      <c r="I102" s="427"/>
      <c r="J102" s="60" t="s">
        <v>21</v>
      </c>
      <c r="K102" s="60" t="s">
        <v>22</v>
      </c>
      <c r="L102" s="404">
        <v>54.84</v>
      </c>
      <c r="M102" s="427"/>
      <c r="N102" s="414" t="s">
        <v>27</v>
      </c>
      <c r="O102" s="60" t="s">
        <v>161</v>
      </c>
      <c r="P102" s="404">
        <v>56.26</v>
      </c>
      <c r="Q102" s="427"/>
      <c r="R102" s="414"/>
      <c r="S102" s="60"/>
      <c r="T102" s="404"/>
      <c r="U102" s="427"/>
    </row>
    <row r="103" spans="1:21" s="5" customFormat="1" ht="15" customHeight="1" x14ac:dyDescent="0.25">
      <c r="A103" s="414">
        <v>98</v>
      </c>
      <c r="B103" s="60" t="s">
        <v>27</v>
      </c>
      <c r="C103" s="60" t="s">
        <v>160</v>
      </c>
      <c r="D103" s="404">
        <v>58.66</v>
      </c>
      <c r="E103" s="427"/>
      <c r="F103" s="60" t="s">
        <v>27</v>
      </c>
      <c r="G103" s="60" t="s">
        <v>178</v>
      </c>
      <c r="H103" s="404">
        <v>62.96</v>
      </c>
      <c r="I103" s="427"/>
      <c r="J103" s="60" t="s">
        <v>21</v>
      </c>
      <c r="K103" s="60" t="s">
        <v>167</v>
      </c>
      <c r="L103" s="404">
        <v>54.84</v>
      </c>
      <c r="M103" s="427"/>
      <c r="N103" s="414" t="s">
        <v>21</v>
      </c>
      <c r="O103" s="60" t="s">
        <v>162</v>
      </c>
      <c r="P103" s="404">
        <v>56.26</v>
      </c>
      <c r="Q103" s="427"/>
      <c r="R103" s="414"/>
      <c r="S103" s="60"/>
      <c r="T103" s="404"/>
      <c r="U103" s="427"/>
    </row>
    <row r="104" spans="1:21" s="5" customFormat="1" ht="15" customHeight="1" x14ac:dyDescent="0.25">
      <c r="A104" s="414">
        <v>99</v>
      </c>
      <c r="B104" s="60" t="s">
        <v>27</v>
      </c>
      <c r="C104" s="60" t="s">
        <v>166</v>
      </c>
      <c r="D104" s="404">
        <v>58.66</v>
      </c>
      <c r="E104" s="427"/>
      <c r="F104" s="60" t="s">
        <v>21</v>
      </c>
      <c r="G104" s="60" t="s">
        <v>179</v>
      </c>
      <c r="H104" s="404">
        <v>62.96</v>
      </c>
      <c r="I104" s="427"/>
      <c r="J104" s="60" t="s">
        <v>21</v>
      </c>
      <c r="K104" s="60" t="s">
        <v>121</v>
      </c>
      <c r="L104" s="404">
        <v>54.84</v>
      </c>
      <c r="M104" s="427"/>
      <c r="N104" s="414" t="s">
        <v>21</v>
      </c>
      <c r="O104" s="60" t="s">
        <v>163</v>
      </c>
      <c r="P104" s="404">
        <v>56.26</v>
      </c>
      <c r="Q104" s="427"/>
      <c r="R104" s="414"/>
      <c r="S104" s="60"/>
      <c r="T104" s="404"/>
      <c r="U104" s="427"/>
    </row>
    <row r="105" spans="1:21" s="5" customFormat="1" ht="15" customHeight="1" thickBot="1" x14ac:dyDescent="0.3">
      <c r="A105" s="415">
        <v>100</v>
      </c>
      <c r="B105" s="428" t="s">
        <v>27</v>
      </c>
      <c r="C105" s="428" t="s">
        <v>165</v>
      </c>
      <c r="D105" s="429">
        <v>58.66</v>
      </c>
      <c r="E105" s="430"/>
      <c r="F105" s="428" t="s">
        <v>21</v>
      </c>
      <c r="G105" s="428" t="s">
        <v>167</v>
      </c>
      <c r="H105" s="429">
        <v>62.96</v>
      </c>
      <c r="I105" s="430"/>
      <c r="J105" s="428" t="s">
        <v>14</v>
      </c>
      <c r="K105" s="428" t="s">
        <v>164</v>
      </c>
      <c r="L105" s="429">
        <v>54.84</v>
      </c>
      <c r="M105" s="430"/>
      <c r="N105" s="415" t="s">
        <v>14</v>
      </c>
      <c r="O105" s="428" t="s">
        <v>164</v>
      </c>
      <c r="P105" s="429">
        <v>56.26</v>
      </c>
      <c r="Q105" s="430"/>
      <c r="R105" s="415"/>
      <c r="S105" s="428"/>
      <c r="T105" s="429"/>
      <c r="U105" s="430"/>
    </row>
    <row r="106" spans="1:21" s="5" customFormat="1" ht="15" customHeight="1" x14ac:dyDescent="0.25">
      <c r="A106" s="56">
        <v>101</v>
      </c>
      <c r="B106" s="450" t="s">
        <v>21</v>
      </c>
      <c r="C106" s="450" t="s">
        <v>147</v>
      </c>
      <c r="D106" s="451">
        <v>58.66</v>
      </c>
      <c r="E106" s="452"/>
      <c r="F106" s="56" t="s">
        <v>14</v>
      </c>
      <c r="G106" s="450" t="s">
        <v>16</v>
      </c>
      <c r="H106" s="451">
        <v>62.96</v>
      </c>
      <c r="I106" s="452"/>
      <c r="J106" s="56" t="s">
        <v>14</v>
      </c>
      <c r="K106" s="450" t="s">
        <v>15</v>
      </c>
      <c r="L106" s="451">
        <v>54.84</v>
      </c>
      <c r="M106" s="452"/>
      <c r="N106" s="56" t="s">
        <v>1</v>
      </c>
      <c r="O106" s="450" t="s">
        <v>159</v>
      </c>
      <c r="P106" s="451">
        <v>56.26</v>
      </c>
      <c r="Q106" s="452"/>
      <c r="R106" s="56"/>
      <c r="S106" s="450"/>
      <c r="T106" s="451"/>
      <c r="U106" s="452"/>
    </row>
    <row r="107" spans="1:21" s="5" customFormat="1" ht="15" customHeight="1" x14ac:dyDescent="0.25">
      <c r="A107" s="414">
        <v>102</v>
      </c>
      <c r="B107" s="815" t="s">
        <v>21</v>
      </c>
      <c r="C107" s="815" t="s">
        <v>23</v>
      </c>
      <c r="D107" s="858">
        <v>58.66</v>
      </c>
      <c r="E107" s="859"/>
      <c r="F107" s="414" t="s">
        <v>14</v>
      </c>
      <c r="G107" s="815" t="s">
        <v>149</v>
      </c>
      <c r="H107" s="858">
        <v>62.96</v>
      </c>
      <c r="I107" s="859"/>
      <c r="J107" s="414" t="s">
        <v>14</v>
      </c>
      <c r="K107" s="815" t="s">
        <v>46</v>
      </c>
      <c r="L107" s="858">
        <v>54.84</v>
      </c>
      <c r="M107" s="859"/>
      <c r="N107" s="414"/>
      <c r="O107" s="815"/>
      <c r="P107" s="858"/>
      <c r="Q107" s="859"/>
      <c r="R107" s="414"/>
      <c r="S107" s="815"/>
      <c r="T107" s="858"/>
      <c r="U107" s="859"/>
    </row>
    <row r="108" spans="1:21" s="5" customFormat="1" ht="15" customHeight="1" x14ac:dyDescent="0.25">
      <c r="A108" s="414">
        <v>103</v>
      </c>
      <c r="B108" s="815" t="s">
        <v>21</v>
      </c>
      <c r="C108" s="815" t="s">
        <v>121</v>
      </c>
      <c r="D108" s="858">
        <v>58.66</v>
      </c>
      <c r="E108" s="859"/>
      <c r="F108" s="414" t="s">
        <v>14</v>
      </c>
      <c r="G108" s="815" t="s">
        <v>15</v>
      </c>
      <c r="H108" s="858">
        <v>62.96</v>
      </c>
      <c r="I108" s="859"/>
      <c r="J108" s="414" t="s">
        <v>12</v>
      </c>
      <c r="K108" s="815" t="s">
        <v>168</v>
      </c>
      <c r="L108" s="858">
        <v>54.84</v>
      </c>
      <c r="M108" s="859"/>
      <c r="N108" s="414"/>
      <c r="O108" s="815"/>
      <c r="P108" s="858"/>
      <c r="Q108" s="859"/>
      <c r="R108" s="414"/>
      <c r="S108" s="815"/>
      <c r="T108" s="858"/>
      <c r="U108" s="859"/>
    </row>
    <row r="109" spans="1:21" s="5" customFormat="1" ht="15" customHeight="1" x14ac:dyDescent="0.25">
      <c r="A109" s="414">
        <v>104</v>
      </c>
      <c r="B109" s="815" t="s">
        <v>14</v>
      </c>
      <c r="C109" s="815" t="s">
        <v>15</v>
      </c>
      <c r="D109" s="858">
        <v>58.66</v>
      </c>
      <c r="E109" s="859"/>
      <c r="F109" s="414" t="s">
        <v>12</v>
      </c>
      <c r="G109" s="815" t="s">
        <v>127</v>
      </c>
      <c r="H109" s="858">
        <v>62.96</v>
      </c>
      <c r="I109" s="859"/>
      <c r="J109" s="414" t="s">
        <v>12</v>
      </c>
      <c r="K109" s="815" t="s">
        <v>140</v>
      </c>
      <c r="L109" s="858">
        <v>54.84</v>
      </c>
      <c r="M109" s="859"/>
      <c r="N109" s="414"/>
      <c r="O109" s="815"/>
      <c r="P109" s="858"/>
      <c r="Q109" s="859"/>
      <c r="R109" s="414"/>
      <c r="S109" s="815"/>
      <c r="T109" s="858"/>
      <c r="U109" s="859"/>
    </row>
    <row r="110" spans="1:21" s="5" customFormat="1" ht="15" customHeight="1" x14ac:dyDescent="0.25">
      <c r="A110" s="805">
        <v>105</v>
      </c>
      <c r="B110" s="855" t="s">
        <v>12</v>
      </c>
      <c r="C110" s="855" t="s">
        <v>60</v>
      </c>
      <c r="D110" s="856">
        <v>58.66</v>
      </c>
      <c r="E110" s="857"/>
      <c r="F110" s="805" t="s">
        <v>1</v>
      </c>
      <c r="G110" s="855" t="s">
        <v>11</v>
      </c>
      <c r="H110" s="856">
        <v>62.96</v>
      </c>
      <c r="I110" s="857"/>
      <c r="J110" s="805" t="s">
        <v>12</v>
      </c>
      <c r="K110" s="855" t="s">
        <v>125</v>
      </c>
      <c r="L110" s="856">
        <v>54.84</v>
      </c>
      <c r="M110" s="857"/>
      <c r="N110" s="805"/>
      <c r="O110" s="855"/>
      <c r="P110" s="856"/>
      <c r="Q110" s="857"/>
      <c r="R110" s="805"/>
      <c r="S110" s="855"/>
      <c r="T110" s="856"/>
      <c r="U110" s="857"/>
    </row>
    <row r="111" spans="1:21" s="5" customFormat="1" ht="15" customHeight="1" x14ac:dyDescent="0.25">
      <c r="A111" s="805">
        <v>106</v>
      </c>
      <c r="B111" s="855" t="s">
        <v>1</v>
      </c>
      <c r="C111" s="855" t="s">
        <v>154</v>
      </c>
      <c r="D111" s="856">
        <v>58.66</v>
      </c>
      <c r="E111" s="857"/>
      <c r="F111" s="805" t="s">
        <v>0</v>
      </c>
      <c r="G111" s="855" t="s">
        <v>37</v>
      </c>
      <c r="H111" s="856">
        <v>62.96</v>
      </c>
      <c r="I111" s="857"/>
      <c r="J111" s="805"/>
      <c r="K111" s="855"/>
      <c r="L111" s="856"/>
      <c r="M111" s="857"/>
      <c r="N111" s="805"/>
      <c r="O111" s="855"/>
      <c r="P111" s="856"/>
      <c r="Q111" s="857"/>
      <c r="R111" s="805"/>
      <c r="S111" s="855"/>
      <c r="T111" s="856"/>
      <c r="U111" s="857"/>
    </row>
    <row r="112" spans="1:21" s="5" customFormat="1" ht="15" customHeight="1" thickBot="1" x14ac:dyDescent="0.3">
      <c r="A112" s="415">
        <v>107</v>
      </c>
      <c r="B112" s="428" t="s">
        <v>1</v>
      </c>
      <c r="C112" s="428" t="s">
        <v>152</v>
      </c>
      <c r="D112" s="429">
        <v>58.66</v>
      </c>
      <c r="E112" s="430"/>
      <c r="F112" s="415"/>
      <c r="G112" s="428"/>
      <c r="H112" s="429"/>
      <c r="I112" s="430"/>
      <c r="J112" s="415"/>
      <c r="K112" s="428"/>
      <c r="L112" s="429"/>
      <c r="M112" s="430"/>
      <c r="N112" s="415"/>
      <c r="O112" s="428"/>
      <c r="P112" s="429"/>
      <c r="Q112" s="430"/>
      <c r="R112" s="415"/>
      <c r="S112" s="428"/>
      <c r="T112" s="429"/>
      <c r="U112" s="430"/>
    </row>
    <row r="113" spans="1:24" s="5" customFormat="1" ht="15" customHeight="1" x14ac:dyDescent="0.25">
      <c r="A113" s="32"/>
      <c r="B113" s="32"/>
      <c r="C113" s="54" t="s">
        <v>55</v>
      </c>
      <c r="D113" s="32"/>
      <c r="E113" s="206">
        <f>AVERAGE(E6:E111)</f>
        <v>57.221752577319599</v>
      </c>
      <c r="F113" s="32"/>
      <c r="G113" s="54" t="s">
        <v>55</v>
      </c>
      <c r="H113" s="32"/>
      <c r="I113" s="206">
        <f>AVERAGE(I6:I111)</f>
        <v>59.365451388888886</v>
      </c>
      <c r="J113" s="32"/>
      <c r="K113" s="54"/>
      <c r="L113" s="32"/>
      <c r="M113" s="206">
        <f>AVERAGE(M6:M96)</f>
        <v>51.454091342908832</v>
      </c>
      <c r="N113" s="32"/>
      <c r="O113" s="54"/>
      <c r="P113" s="32"/>
      <c r="Q113" s="206">
        <f>AVERAGE(Q6:Q99)</f>
        <v>53.62258279198204</v>
      </c>
      <c r="R113" s="32"/>
      <c r="S113" s="54"/>
      <c r="T113" s="32"/>
      <c r="U113" s="206">
        <f>AVERAGE(U6:U100)</f>
        <v>51.55303449397632</v>
      </c>
      <c r="W113"/>
      <c r="X113"/>
    </row>
    <row r="114" spans="1:24" s="5" customFormat="1" x14ac:dyDescent="0.25">
      <c r="A114"/>
      <c r="B114" s="191"/>
      <c r="C114" s="191"/>
      <c r="D114" s="191"/>
      <c r="E114" s="191"/>
      <c r="F114" s="191"/>
      <c r="G114" s="191"/>
      <c r="H114" s="191"/>
      <c r="I114" s="191"/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W114"/>
      <c r="X114"/>
    </row>
  </sheetData>
  <sortState ref="J115:K126">
    <sortCondition ref="J113"/>
  </sortState>
  <mergeCells count="6">
    <mergeCell ref="A4:A5"/>
    <mergeCell ref="R4:U4"/>
    <mergeCell ref="J4:M4"/>
    <mergeCell ref="N4:Q4"/>
    <mergeCell ref="F4:I4"/>
    <mergeCell ref="B4:E4"/>
  </mergeCells>
  <conditionalFormatting sqref="U6:U112">
    <cfRule type="containsBlanks" dxfId="94" priority="13">
      <formula>LEN(TRIM(U6))=0</formula>
    </cfRule>
    <cfRule type="cellIs" dxfId="93" priority="26" operator="equal">
      <formula>$U$113</formula>
    </cfRule>
    <cfRule type="cellIs" dxfId="92" priority="27" operator="lessThan">
      <formula>50</formula>
    </cfRule>
    <cfRule type="cellIs" dxfId="91" priority="28" operator="between">
      <formula>$U$113</formula>
      <formula>50</formula>
    </cfRule>
    <cfRule type="cellIs" dxfId="90" priority="29" operator="between">
      <formula>74.99</formula>
      <formula>$U$113</formula>
    </cfRule>
    <cfRule type="cellIs" dxfId="89" priority="30" operator="greaterThanOrEqual">
      <formula>75</formula>
    </cfRule>
  </conditionalFormatting>
  <conditionalFormatting sqref="M6:M112">
    <cfRule type="containsBlanks" dxfId="88" priority="14">
      <formula>LEN(TRIM(M6))=0</formula>
    </cfRule>
    <cfRule type="cellIs" dxfId="87" priority="21" operator="equal">
      <formula>$M$113</formula>
    </cfRule>
    <cfRule type="cellIs" dxfId="86" priority="22" operator="lessThan">
      <formula>50</formula>
    </cfRule>
    <cfRule type="cellIs" dxfId="85" priority="23" operator="between">
      <formula>$M$113</formula>
      <formula>50</formula>
    </cfRule>
    <cfRule type="cellIs" dxfId="84" priority="24" operator="between">
      <formula>74.99</formula>
      <formula>$M$113</formula>
    </cfRule>
    <cfRule type="cellIs" dxfId="83" priority="25" operator="greaterThanOrEqual">
      <formula>75</formula>
    </cfRule>
  </conditionalFormatting>
  <conditionalFormatting sqref="Q6:Q112">
    <cfRule type="cellIs" dxfId="82" priority="16" operator="equal">
      <formula>$Q$113</formula>
    </cfRule>
    <cfRule type="cellIs" dxfId="81" priority="17" operator="lessThan">
      <formula>50</formula>
    </cfRule>
    <cfRule type="cellIs" dxfId="80" priority="18" operator="between">
      <formula>$Q$113</formula>
      <formula>50</formula>
    </cfRule>
    <cfRule type="cellIs" dxfId="79" priority="19" operator="between">
      <formula>74.99</formula>
      <formula>$Q$113</formula>
    </cfRule>
    <cfRule type="cellIs" dxfId="78" priority="20" operator="greaterThanOrEqual">
      <formula>75</formula>
    </cfRule>
  </conditionalFormatting>
  <conditionalFormatting sqref="Q76:Q112">
    <cfRule type="containsBlanks" dxfId="77" priority="15">
      <formula>LEN(TRIM(Q76))=0</formula>
    </cfRule>
  </conditionalFormatting>
  <conditionalFormatting sqref="I6:I112">
    <cfRule type="containsBlanks" dxfId="76" priority="7">
      <formula>LEN(TRIM(I6))=0</formula>
    </cfRule>
    <cfRule type="cellIs" dxfId="75" priority="8" operator="equal">
      <formula>$I$113</formula>
    </cfRule>
    <cfRule type="cellIs" dxfId="74" priority="9" operator="lessThan">
      <formula>50</formula>
    </cfRule>
    <cfRule type="cellIs" dxfId="73" priority="10" operator="between">
      <formula>$I$113</formula>
      <formula>50</formula>
    </cfRule>
    <cfRule type="cellIs" dxfId="72" priority="11" operator="between">
      <formula>74.99</formula>
      <formula>$I$113</formula>
    </cfRule>
    <cfRule type="cellIs" dxfId="71" priority="12" operator="greaterThanOrEqual">
      <formula>75</formula>
    </cfRule>
  </conditionalFormatting>
  <conditionalFormatting sqref="E6:E112">
    <cfRule type="containsBlanks" dxfId="70" priority="1">
      <formula>LEN(TRIM(E6))=0</formula>
    </cfRule>
    <cfRule type="cellIs" dxfId="69" priority="2" operator="equal">
      <formula>$E$113</formula>
    </cfRule>
    <cfRule type="cellIs" dxfId="68" priority="3" operator="lessThan">
      <formula>50</formula>
    </cfRule>
    <cfRule type="cellIs" dxfId="67" priority="4" operator="between">
      <formula>$E$113</formula>
      <formula>50</formula>
    </cfRule>
    <cfRule type="cellIs" dxfId="66" priority="5" operator="between">
      <formula>74.99</formula>
      <formula>$E$113</formula>
    </cfRule>
    <cfRule type="cellIs" dxfId="65" priority="6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6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" sqref="C4:C5"/>
    </sheetView>
  </sheetViews>
  <sheetFormatPr defaultRowHeight="15" x14ac:dyDescent="0.25"/>
  <cols>
    <col min="1" max="1" width="4.7109375" customWidth="1"/>
    <col min="2" max="2" width="18.7109375" customWidth="1"/>
    <col min="3" max="3" width="31.7109375" customWidth="1"/>
    <col min="4" max="4" width="6.7109375" style="191" customWidth="1"/>
    <col min="5" max="6" width="7.7109375" style="191" customWidth="1"/>
    <col min="7" max="7" width="6.7109375" style="191" customWidth="1"/>
    <col min="8" max="9" width="7.7109375" style="191" customWidth="1"/>
    <col min="10" max="10" width="6.5703125" style="191" customWidth="1"/>
    <col min="11" max="12" width="7.7109375" style="191" customWidth="1"/>
    <col min="13" max="13" width="6.7109375" style="191" customWidth="1"/>
    <col min="14" max="15" width="7.7109375" style="191" customWidth="1"/>
    <col min="16" max="16" width="6.7109375" style="191" customWidth="1"/>
    <col min="17" max="18" width="7.7109375" style="191" customWidth="1"/>
    <col min="19" max="23" width="6.7109375" style="191" customWidth="1"/>
    <col min="24" max="24" width="6.7109375" style="5" customWidth="1"/>
    <col min="25" max="25" width="7.7109375" style="5" customWidth="1"/>
  </cols>
  <sheetData>
    <row r="1" spans="1:27" x14ac:dyDescent="0.25">
      <c r="Z1" s="113"/>
      <c r="AA1" s="10" t="s">
        <v>72</v>
      </c>
    </row>
    <row r="2" spans="1:27" ht="15.75" x14ac:dyDescent="0.25">
      <c r="B2" s="736" t="s">
        <v>78</v>
      </c>
      <c r="C2" s="736"/>
      <c r="D2" s="448"/>
      <c r="E2" s="448"/>
      <c r="F2" s="448"/>
      <c r="G2" s="437"/>
      <c r="H2" s="437"/>
      <c r="I2" s="437"/>
      <c r="J2" s="366"/>
      <c r="K2" s="366"/>
      <c r="L2" s="366"/>
      <c r="M2" s="366"/>
      <c r="N2" s="366"/>
      <c r="O2" s="366"/>
      <c r="P2" s="222"/>
      <c r="Q2" s="222"/>
      <c r="R2" s="222"/>
      <c r="S2" s="448"/>
      <c r="T2" s="437"/>
      <c r="U2" s="366"/>
      <c r="V2" s="366"/>
      <c r="Z2" s="102"/>
      <c r="AA2" s="10" t="s">
        <v>73</v>
      </c>
    </row>
    <row r="3" spans="1:27" ht="15.75" thickBot="1" x14ac:dyDescent="0.3">
      <c r="Z3" s="367"/>
      <c r="AA3" s="10" t="s">
        <v>74</v>
      </c>
    </row>
    <row r="4" spans="1:27" s="3" customFormat="1" ht="16.5" customHeight="1" x14ac:dyDescent="0.25">
      <c r="A4" s="739" t="s">
        <v>36</v>
      </c>
      <c r="B4" s="741" t="s">
        <v>35</v>
      </c>
      <c r="C4" s="743" t="s">
        <v>63</v>
      </c>
      <c r="D4" s="745">
        <v>2025</v>
      </c>
      <c r="E4" s="746"/>
      <c r="F4" s="747"/>
      <c r="G4" s="745">
        <v>2024</v>
      </c>
      <c r="H4" s="746"/>
      <c r="I4" s="747"/>
      <c r="J4" s="745">
        <v>2023</v>
      </c>
      <c r="K4" s="746"/>
      <c r="L4" s="747"/>
      <c r="M4" s="745">
        <v>2022</v>
      </c>
      <c r="N4" s="746"/>
      <c r="O4" s="747"/>
      <c r="P4" s="745">
        <v>2021</v>
      </c>
      <c r="Q4" s="746"/>
      <c r="R4" s="747"/>
      <c r="S4" s="745" t="s">
        <v>71</v>
      </c>
      <c r="T4" s="746"/>
      <c r="U4" s="746"/>
      <c r="V4" s="746"/>
      <c r="W4" s="747"/>
      <c r="X4" s="737" t="s">
        <v>67</v>
      </c>
      <c r="Y4" s="4"/>
      <c r="Z4" s="13"/>
      <c r="AA4" s="10" t="s">
        <v>75</v>
      </c>
    </row>
    <row r="5" spans="1:27" ht="30" customHeight="1" thickBot="1" x14ac:dyDescent="0.3">
      <c r="A5" s="740"/>
      <c r="B5" s="742"/>
      <c r="C5" s="744"/>
      <c r="D5" s="132" t="s">
        <v>79</v>
      </c>
      <c r="E5" s="133" t="s">
        <v>80</v>
      </c>
      <c r="F5" s="134" t="s">
        <v>81</v>
      </c>
      <c r="G5" s="132" t="s">
        <v>79</v>
      </c>
      <c r="H5" s="133" t="s">
        <v>80</v>
      </c>
      <c r="I5" s="134" t="s">
        <v>81</v>
      </c>
      <c r="J5" s="132" t="s">
        <v>79</v>
      </c>
      <c r="K5" s="133" t="s">
        <v>80</v>
      </c>
      <c r="L5" s="134" t="s">
        <v>81</v>
      </c>
      <c r="M5" s="132" t="s">
        <v>79</v>
      </c>
      <c r="N5" s="133" t="s">
        <v>80</v>
      </c>
      <c r="O5" s="134" t="s">
        <v>81</v>
      </c>
      <c r="P5" s="132" t="s">
        <v>79</v>
      </c>
      <c r="Q5" s="133" t="s">
        <v>80</v>
      </c>
      <c r="R5" s="688" t="s">
        <v>81</v>
      </c>
      <c r="S5" s="906">
        <v>2025</v>
      </c>
      <c r="T5" s="907">
        <v>2024</v>
      </c>
      <c r="U5" s="908">
        <v>2023</v>
      </c>
      <c r="V5" s="909">
        <v>2022</v>
      </c>
      <c r="W5" s="910">
        <v>2021</v>
      </c>
      <c r="X5" s="738"/>
    </row>
    <row r="6" spans="1:27" ht="15" customHeight="1" x14ac:dyDescent="0.25">
      <c r="A6" s="56">
        <v>1</v>
      </c>
      <c r="B6" s="119" t="s">
        <v>1</v>
      </c>
      <c r="C6" s="62" t="s">
        <v>62</v>
      </c>
      <c r="D6" s="211">
        <v>13</v>
      </c>
      <c r="E6" s="61">
        <v>69.8</v>
      </c>
      <c r="F6" s="228">
        <v>58.66</v>
      </c>
      <c r="G6" s="211">
        <v>22</v>
      </c>
      <c r="H6" s="61">
        <v>76.2</v>
      </c>
      <c r="I6" s="228">
        <v>62.96</v>
      </c>
      <c r="J6" s="211">
        <v>14</v>
      </c>
      <c r="K6" s="61">
        <v>58.642857142857146</v>
      </c>
      <c r="L6" s="228">
        <v>54.84</v>
      </c>
      <c r="M6" s="211">
        <v>26</v>
      </c>
      <c r="N6" s="61">
        <v>65.2</v>
      </c>
      <c r="O6" s="228">
        <v>56.26</v>
      </c>
      <c r="P6" s="211">
        <v>14</v>
      </c>
      <c r="Q6" s="61">
        <v>67</v>
      </c>
      <c r="R6" s="689">
        <v>54.53</v>
      </c>
      <c r="S6" s="799">
        <v>5</v>
      </c>
      <c r="T6" s="709">
        <v>3</v>
      </c>
      <c r="U6" s="374">
        <v>19</v>
      </c>
      <c r="V6" s="390">
        <v>11</v>
      </c>
      <c r="W6" s="385">
        <v>3</v>
      </c>
      <c r="X6" s="123">
        <f>SUM(S6:W6)</f>
        <v>41</v>
      </c>
    </row>
    <row r="7" spans="1:27" ht="15" customHeight="1" x14ac:dyDescent="0.25">
      <c r="A7" s="53">
        <v>2</v>
      </c>
      <c r="B7" s="25" t="s">
        <v>27</v>
      </c>
      <c r="C7" s="63" t="s">
        <v>30</v>
      </c>
      <c r="D7" s="293">
        <v>11</v>
      </c>
      <c r="E7" s="66">
        <v>67.8</v>
      </c>
      <c r="F7" s="234">
        <v>58.66</v>
      </c>
      <c r="G7" s="293">
        <v>11</v>
      </c>
      <c r="H7" s="66">
        <v>78.2</v>
      </c>
      <c r="I7" s="234">
        <v>62.96</v>
      </c>
      <c r="J7" s="293">
        <v>12</v>
      </c>
      <c r="K7" s="66">
        <v>60.25</v>
      </c>
      <c r="L7" s="234">
        <v>54.84</v>
      </c>
      <c r="M7" s="293">
        <v>9</v>
      </c>
      <c r="N7" s="66">
        <v>69.3</v>
      </c>
      <c r="O7" s="234">
        <v>56.26</v>
      </c>
      <c r="P7" s="293">
        <v>15</v>
      </c>
      <c r="Q7" s="66">
        <v>63.1</v>
      </c>
      <c r="R7" s="690">
        <v>54.53</v>
      </c>
      <c r="S7" s="790">
        <v>13</v>
      </c>
      <c r="T7" s="710">
        <v>2</v>
      </c>
      <c r="U7" s="375">
        <v>12</v>
      </c>
      <c r="V7" s="391">
        <v>6</v>
      </c>
      <c r="W7" s="386">
        <v>10</v>
      </c>
      <c r="X7" s="124">
        <f>SUM(S7:W7)</f>
        <v>43</v>
      </c>
    </row>
    <row r="8" spans="1:27" ht="15" customHeight="1" x14ac:dyDescent="0.25">
      <c r="A8" s="53">
        <v>3</v>
      </c>
      <c r="B8" s="25" t="s">
        <v>33</v>
      </c>
      <c r="C8" s="127" t="s">
        <v>41</v>
      </c>
      <c r="D8" s="461">
        <v>28</v>
      </c>
      <c r="E8" s="462">
        <v>68.2</v>
      </c>
      <c r="F8" s="463">
        <v>58.66</v>
      </c>
      <c r="G8" s="461">
        <v>31</v>
      </c>
      <c r="H8" s="462">
        <v>67.599999999999994</v>
      </c>
      <c r="I8" s="463">
        <v>62.96</v>
      </c>
      <c r="J8" s="461">
        <v>24</v>
      </c>
      <c r="K8" s="462">
        <v>60.3</v>
      </c>
      <c r="L8" s="463">
        <v>54.84</v>
      </c>
      <c r="M8" s="461">
        <v>34</v>
      </c>
      <c r="N8" s="462">
        <v>69.2</v>
      </c>
      <c r="O8" s="463">
        <v>56.26</v>
      </c>
      <c r="P8" s="461">
        <v>38</v>
      </c>
      <c r="Q8" s="462">
        <v>66.078947368421055</v>
      </c>
      <c r="R8" s="693">
        <v>54.53</v>
      </c>
      <c r="S8" s="833">
        <v>9</v>
      </c>
      <c r="T8" s="713">
        <v>20</v>
      </c>
      <c r="U8" s="464">
        <v>11</v>
      </c>
      <c r="V8" s="467">
        <v>7</v>
      </c>
      <c r="W8" s="386">
        <v>4</v>
      </c>
      <c r="X8" s="124">
        <f>SUM(S8:W8)</f>
        <v>51</v>
      </c>
    </row>
    <row r="9" spans="1:27" ht="15" customHeight="1" x14ac:dyDescent="0.25">
      <c r="A9" s="53">
        <v>4</v>
      </c>
      <c r="B9" s="57" t="s">
        <v>14</v>
      </c>
      <c r="C9" s="286" t="s">
        <v>47</v>
      </c>
      <c r="D9" s="407">
        <v>18</v>
      </c>
      <c r="E9" s="409">
        <v>65.900000000000006</v>
      </c>
      <c r="F9" s="411">
        <v>58.66</v>
      </c>
      <c r="G9" s="407">
        <v>17</v>
      </c>
      <c r="H9" s="409">
        <v>70.3</v>
      </c>
      <c r="I9" s="411">
        <v>62.96</v>
      </c>
      <c r="J9" s="407">
        <v>18</v>
      </c>
      <c r="K9" s="409">
        <v>60.7</v>
      </c>
      <c r="L9" s="411">
        <v>54.84</v>
      </c>
      <c r="M9" s="407">
        <v>15</v>
      </c>
      <c r="N9" s="409">
        <v>65</v>
      </c>
      <c r="O9" s="411">
        <v>56.26</v>
      </c>
      <c r="P9" s="407">
        <v>16</v>
      </c>
      <c r="Q9" s="409">
        <v>64</v>
      </c>
      <c r="R9" s="692">
        <v>54.53</v>
      </c>
      <c r="S9" s="795">
        <v>19</v>
      </c>
      <c r="T9" s="712">
        <v>14</v>
      </c>
      <c r="U9" s="380">
        <v>9</v>
      </c>
      <c r="V9" s="396">
        <v>12</v>
      </c>
      <c r="W9" s="386">
        <v>7</v>
      </c>
      <c r="X9" s="124">
        <f>SUM(S9:W9)</f>
        <v>61</v>
      </c>
    </row>
    <row r="10" spans="1:27" ht="15" customHeight="1" x14ac:dyDescent="0.25">
      <c r="A10" s="53">
        <v>5</v>
      </c>
      <c r="B10" s="25" t="s">
        <v>14</v>
      </c>
      <c r="C10" s="63" t="s">
        <v>48</v>
      </c>
      <c r="D10" s="209">
        <v>16</v>
      </c>
      <c r="E10" s="49">
        <v>68.5</v>
      </c>
      <c r="F10" s="229">
        <v>58.66</v>
      </c>
      <c r="G10" s="209">
        <v>13</v>
      </c>
      <c r="H10" s="49">
        <v>65.7</v>
      </c>
      <c r="I10" s="229">
        <v>62.96</v>
      </c>
      <c r="J10" s="209">
        <v>18</v>
      </c>
      <c r="K10" s="49">
        <v>58.4</v>
      </c>
      <c r="L10" s="229">
        <v>54.84</v>
      </c>
      <c r="M10" s="209">
        <v>27</v>
      </c>
      <c r="N10" s="49">
        <v>66.7</v>
      </c>
      <c r="O10" s="229">
        <v>56.26</v>
      </c>
      <c r="P10" s="209">
        <v>30</v>
      </c>
      <c r="Q10" s="49">
        <v>67.599999999999994</v>
      </c>
      <c r="R10" s="691">
        <v>54.53</v>
      </c>
      <c r="S10" s="792">
        <v>8</v>
      </c>
      <c r="T10" s="711">
        <v>28</v>
      </c>
      <c r="U10" s="376">
        <v>20</v>
      </c>
      <c r="V10" s="392">
        <v>10</v>
      </c>
      <c r="W10" s="386">
        <v>2</v>
      </c>
      <c r="X10" s="124">
        <f>SUM(S10:W10)</f>
        <v>68</v>
      </c>
    </row>
    <row r="11" spans="1:27" ht="15" customHeight="1" x14ac:dyDescent="0.25">
      <c r="A11" s="53">
        <v>6</v>
      </c>
      <c r="B11" s="25" t="s">
        <v>0</v>
      </c>
      <c r="C11" s="63" t="s">
        <v>98</v>
      </c>
      <c r="D11" s="209">
        <v>12</v>
      </c>
      <c r="E11" s="49">
        <v>69.400000000000006</v>
      </c>
      <c r="F11" s="229">
        <v>58.66</v>
      </c>
      <c r="G11" s="209">
        <v>9</v>
      </c>
      <c r="H11" s="49">
        <v>70</v>
      </c>
      <c r="I11" s="229">
        <v>62.96</v>
      </c>
      <c r="J11" s="209">
        <v>9</v>
      </c>
      <c r="K11" s="49">
        <v>59.555555555555557</v>
      </c>
      <c r="L11" s="229">
        <v>54.84</v>
      </c>
      <c r="M11" s="209">
        <v>9</v>
      </c>
      <c r="N11" s="49">
        <v>59.222222222222221</v>
      </c>
      <c r="O11" s="229">
        <v>56.26</v>
      </c>
      <c r="P11" s="209">
        <v>11</v>
      </c>
      <c r="Q11" s="49">
        <v>58.81818181818182</v>
      </c>
      <c r="R11" s="691">
        <v>54.53</v>
      </c>
      <c r="S11" s="792">
        <v>7</v>
      </c>
      <c r="T11" s="711">
        <v>15</v>
      </c>
      <c r="U11" s="376">
        <v>14</v>
      </c>
      <c r="V11" s="392">
        <v>20</v>
      </c>
      <c r="W11" s="386">
        <v>19</v>
      </c>
      <c r="X11" s="124">
        <f>SUM(S11:W11)</f>
        <v>75</v>
      </c>
    </row>
    <row r="12" spans="1:27" ht="15" customHeight="1" x14ac:dyDescent="0.25">
      <c r="A12" s="53">
        <v>7</v>
      </c>
      <c r="B12" s="25" t="s">
        <v>0</v>
      </c>
      <c r="C12" s="63" t="s">
        <v>53</v>
      </c>
      <c r="D12" s="209">
        <v>2</v>
      </c>
      <c r="E12" s="49">
        <v>54.5</v>
      </c>
      <c r="F12" s="229">
        <v>58.66</v>
      </c>
      <c r="G12" s="209">
        <v>7</v>
      </c>
      <c r="H12" s="49">
        <v>81.714285714285708</v>
      </c>
      <c r="I12" s="229">
        <v>62.96</v>
      </c>
      <c r="J12" s="209">
        <v>6</v>
      </c>
      <c r="K12" s="49">
        <v>60.2</v>
      </c>
      <c r="L12" s="229">
        <v>54.84</v>
      </c>
      <c r="M12" s="209">
        <v>4</v>
      </c>
      <c r="N12" s="49">
        <v>80.5</v>
      </c>
      <c r="O12" s="229">
        <v>56.26</v>
      </c>
      <c r="P12" s="209">
        <v>6</v>
      </c>
      <c r="Q12" s="49">
        <v>63.666666666666664</v>
      </c>
      <c r="R12" s="691">
        <v>54.53</v>
      </c>
      <c r="S12" s="792">
        <v>57</v>
      </c>
      <c r="T12" s="711">
        <v>1</v>
      </c>
      <c r="U12" s="376">
        <v>13</v>
      </c>
      <c r="V12" s="392">
        <v>1</v>
      </c>
      <c r="W12" s="386">
        <v>9</v>
      </c>
      <c r="X12" s="459">
        <f>SUM(S12:W12)</f>
        <v>81</v>
      </c>
    </row>
    <row r="13" spans="1:27" ht="15" customHeight="1" x14ac:dyDescent="0.25">
      <c r="A13" s="53">
        <v>8</v>
      </c>
      <c r="B13" s="25" t="s">
        <v>27</v>
      </c>
      <c r="C13" s="286" t="s">
        <v>31</v>
      </c>
      <c r="D13" s="294">
        <v>18</v>
      </c>
      <c r="E13" s="300">
        <v>62</v>
      </c>
      <c r="F13" s="230">
        <v>58.66</v>
      </c>
      <c r="G13" s="294">
        <v>23</v>
      </c>
      <c r="H13" s="300">
        <v>69.3</v>
      </c>
      <c r="I13" s="230">
        <v>62.96</v>
      </c>
      <c r="J13" s="294">
        <v>20</v>
      </c>
      <c r="K13" s="300">
        <v>67.2</v>
      </c>
      <c r="L13" s="230">
        <v>54.84</v>
      </c>
      <c r="M13" s="294">
        <v>28</v>
      </c>
      <c r="N13" s="300">
        <v>59</v>
      </c>
      <c r="O13" s="230">
        <v>56.26</v>
      </c>
      <c r="P13" s="294">
        <v>29</v>
      </c>
      <c r="Q13" s="300">
        <v>60.9</v>
      </c>
      <c r="R13" s="695">
        <v>54.53</v>
      </c>
      <c r="S13" s="794">
        <v>28</v>
      </c>
      <c r="T13" s="715">
        <v>17</v>
      </c>
      <c r="U13" s="378">
        <v>2</v>
      </c>
      <c r="V13" s="394">
        <v>22</v>
      </c>
      <c r="W13" s="386">
        <v>14</v>
      </c>
      <c r="X13" s="124">
        <f>SUM(S13:W13)</f>
        <v>83</v>
      </c>
    </row>
    <row r="14" spans="1:27" ht="15" customHeight="1" x14ac:dyDescent="0.25">
      <c r="A14" s="53">
        <v>9</v>
      </c>
      <c r="B14" s="25" t="s">
        <v>1</v>
      </c>
      <c r="C14" s="63" t="s">
        <v>101</v>
      </c>
      <c r="D14" s="209">
        <v>19</v>
      </c>
      <c r="E14" s="49">
        <v>63</v>
      </c>
      <c r="F14" s="229">
        <v>58.66</v>
      </c>
      <c r="G14" s="209">
        <v>21</v>
      </c>
      <c r="H14" s="49">
        <v>73</v>
      </c>
      <c r="I14" s="229">
        <v>62.96</v>
      </c>
      <c r="J14" s="209">
        <v>23</v>
      </c>
      <c r="K14" s="49">
        <v>57.043478260869563</v>
      </c>
      <c r="L14" s="229">
        <v>54.84</v>
      </c>
      <c r="M14" s="209">
        <v>19</v>
      </c>
      <c r="N14" s="49">
        <v>76</v>
      </c>
      <c r="O14" s="229">
        <v>56.26</v>
      </c>
      <c r="P14" s="209">
        <v>18</v>
      </c>
      <c r="Q14" s="49">
        <v>58.3</v>
      </c>
      <c r="R14" s="691">
        <v>54.53</v>
      </c>
      <c r="S14" s="792">
        <v>27</v>
      </c>
      <c r="T14" s="711">
        <v>8</v>
      </c>
      <c r="U14" s="376">
        <v>24</v>
      </c>
      <c r="V14" s="392">
        <v>2</v>
      </c>
      <c r="W14" s="386">
        <v>23</v>
      </c>
      <c r="X14" s="124">
        <f>SUM(S14:W14)</f>
        <v>84</v>
      </c>
    </row>
    <row r="15" spans="1:27" ht="15" customHeight="1" thickBot="1" x14ac:dyDescent="0.3">
      <c r="A15" s="59">
        <v>10</v>
      </c>
      <c r="B15" s="30" t="s">
        <v>21</v>
      </c>
      <c r="C15" s="868" t="s">
        <v>116</v>
      </c>
      <c r="D15" s="875">
        <v>2</v>
      </c>
      <c r="E15" s="879">
        <v>59.5</v>
      </c>
      <c r="F15" s="883">
        <v>58.66</v>
      </c>
      <c r="G15" s="875">
        <v>6</v>
      </c>
      <c r="H15" s="879">
        <v>75</v>
      </c>
      <c r="I15" s="883">
        <v>62.96</v>
      </c>
      <c r="J15" s="875">
        <v>8</v>
      </c>
      <c r="K15" s="879">
        <v>58.3</v>
      </c>
      <c r="L15" s="883">
        <v>54.84</v>
      </c>
      <c r="M15" s="875">
        <v>4</v>
      </c>
      <c r="N15" s="879">
        <v>63.5</v>
      </c>
      <c r="O15" s="883">
        <v>56.26</v>
      </c>
      <c r="P15" s="875">
        <v>12</v>
      </c>
      <c r="Q15" s="879">
        <v>62.1</v>
      </c>
      <c r="R15" s="887">
        <v>54.53</v>
      </c>
      <c r="S15" s="890">
        <v>36</v>
      </c>
      <c r="T15" s="893">
        <v>5</v>
      </c>
      <c r="U15" s="897">
        <v>21</v>
      </c>
      <c r="V15" s="900">
        <v>13</v>
      </c>
      <c r="W15" s="387">
        <v>13</v>
      </c>
      <c r="X15" s="126">
        <f>SUM(S15:W15)</f>
        <v>88</v>
      </c>
    </row>
    <row r="16" spans="1:27" ht="15" customHeight="1" x14ac:dyDescent="0.25">
      <c r="A16" s="56">
        <v>11</v>
      </c>
      <c r="B16" s="44" t="s">
        <v>14</v>
      </c>
      <c r="C16" s="781" t="s">
        <v>174</v>
      </c>
      <c r="D16" s="211">
        <v>6</v>
      </c>
      <c r="E16" s="61">
        <v>78.3</v>
      </c>
      <c r="F16" s="228">
        <v>58.66</v>
      </c>
      <c r="G16" s="211">
        <v>6</v>
      </c>
      <c r="H16" s="61">
        <v>66.2</v>
      </c>
      <c r="I16" s="228">
        <v>62.96</v>
      </c>
      <c r="J16" s="211">
        <v>7</v>
      </c>
      <c r="K16" s="61">
        <v>55</v>
      </c>
      <c r="L16" s="228">
        <v>54.84</v>
      </c>
      <c r="M16" s="211">
        <v>6</v>
      </c>
      <c r="N16" s="61">
        <v>54.3</v>
      </c>
      <c r="O16" s="228">
        <v>56.26</v>
      </c>
      <c r="P16" s="211">
        <v>10</v>
      </c>
      <c r="Q16" s="61">
        <v>65.3</v>
      </c>
      <c r="R16" s="689">
        <v>54.53</v>
      </c>
      <c r="S16" s="790">
        <v>2</v>
      </c>
      <c r="T16" s="710">
        <v>26</v>
      </c>
      <c r="U16" s="375">
        <v>32</v>
      </c>
      <c r="V16" s="391">
        <v>41</v>
      </c>
      <c r="W16" s="388">
        <v>5</v>
      </c>
      <c r="X16" s="131">
        <f>SUM(S16:W16)</f>
        <v>106</v>
      </c>
    </row>
    <row r="17" spans="1:24" ht="15" customHeight="1" x14ac:dyDescent="0.25">
      <c r="A17" s="53">
        <v>12</v>
      </c>
      <c r="B17" s="25" t="s">
        <v>1</v>
      </c>
      <c r="C17" s="63" t="s">
        <v>102</v>
      </c>
      <c r="D17" s="209">
        <v>21</v>
      </c>
      <c r="E17" s="49">
        <v>64.7</v>
      </c>
      <c r="F17" s="229">
        <v>58.66</v>
      </c>
      <c r="G17" s="209">
        <v>21</v>
      </c>
      <c r="H17" s="49">
        <v>73.95</v>
      </c>
      <c r="I17" s="229">
        <v>62.96</v>
      </c>
      <c r="J17" s="209">
        <v>13</v>
      </c>
      <c r="K17" s="49">
        <v>57.07692307692308</v>
      </c>
      <c r="L17" s="229">
        <v>54.84</v>
      </c>
      <c r="M17" s="209">
        <v>18</v>
      </c>
      <c r="N17" s="49">
        <v>54</v>
      </c>
      <c r="O17" s="229">
        <v>56.26</v>
      </c>
      <c r="P17" s="209">
        <v>32</v>
      </c>
      <c r="Q17" s="49">
        <v>58.7</v>
      </c>
      <c r="R17" s="691">
        <v>54.53</v>
      </c>
      <c r="S17" s="792">
        <v>22</v>
      </c>
      <c r="T17" s="711">
        <v>7</v>
      </c>
      <c r="U17" s="376">
        <v>23</v>
      </c>
      <c r="V17" s="392">
        <v>43</v>
      </c>
      <c r="W17" s="386">
        <v>20</v>
      </c>
      <c r="X17" s="124">
        <f>SUM(S17:W17)</f>
        <v>115</v>
      </c>
    </row>
    <row r="18" spans="1:24" ht="15" customHeight="1" x14ac:dyDescent="0.25">
      <c r="A18" s="53">
        <v>13</v>
      </c>
      <c r="B18" s="25" t="s">
        <v>21</v>
      </c>
      <c r="C18" s="63" t="s">
        <v>45</v>
      </c>
      <c r="D18" s="209">
        <v>7</v>
      </c>
      <c r="E18" s="49">
        <v>65</v>
      </c>
      <c r="F18" s="229">
        <v>58.66</v>
      </c>
      <c r="G18" s="209">
        <v>7</v>
      </c>
      <c r="H18" s="49">
        <v>67.599999999999994</v>
      </c>
      <c r="I18" s="229">
        <v>62.96</v>
      </c>
      <c r="J18" s="209">
        <v>5</v>
      </c>
      <c r="K18" s="49">
        <v>61.6</v>
      </c>
      <c r="L18" s="229">
        <v>54.84</v>
      </c>
      <c r="M18" s="209">
        <v>7</v>
      </c>
      <c r="N18" s="49">
        <v>59.3</v>
      </c>
      <c r="O18" s="229">
        <v>56.26</v>
      </c>
      <c r="P18" s="209">
        <v>8</v>
      </c>
      <c r="Q18" s="49">
        <v>51.4</v>
      </c>
      <c r="R18" s="691">
        <v>54.53</v>
      </c>
      <c r="S18" s="792">
        <v>20</v>
      </c>
      <c r="T18" s="711">
        <v>21</v>
      </c>
      <c r="U18" s="376">
        <v>7</v>
      </c>
      <c r="V18" s="392">
        <v>19</v>
      </c>
      <c r="W18" s="386">
        <v>49</v>
      </c>
      <c r="X18" s="124">
        <f>SUM(S18:W18)</f>
        <v>116</v>
      </c>
    </row>
    <row r="19" spans="1:24" ht="15" customHeight="1" x14ac:dyDescent="0.25">
      <c r="A19" s="53">
        <v>14</v>
      </c>
      <c r="B19" s="57" t="s">
        <v>12</v>
      </c>
      <c r="C19" s="63" t="s">
        <v>49</v>
      </c>
      <c r="D19" s="209">
        <v>7</v>
      </c>
      <c r="E19" s="49">
        <v>62</v>
      </c>
      <c r="F19" s="229">
        <v>58.66</v>
      </c>
      <c r="G19" s="209">
        <v>7</v>
      </c>
      <c r="H19" s="49">
        <v>60</v>
      </c>
      <c r="I19" s="229">
        <v>62.96</v>
      </c>
      <c r="J19" s="209">
        <v>5</v>
      </c>
      <c r="K19" s="49">
        <v>59</v>
      </c>
      <c r="L19" s="229">
        <v>54.84</v>
      </c>
      <c r="M19" s="209">
        <v>13</v>
      </c>
      <c r="N19" s="49">
        <v>60.5</v>
      </c>
      <c r="O19" s="229">
        <v>56.26</v>
      </c>
      <c r="P19" s="209">
        <v>15</v>
      </c>
      <c r="Q19" s="49">
        <v>60</v>
      </c>
      <c r="R19" s="691">
        <v>54.53</v>
      </c>
      <c r="S19" s="792">
        <v>29</v>
      </c>
      <c r="T19" s="711">
        <v>48</v>
      </c>
      <c r="U19" s="376">
        <v>15</v>
      </c>
      <c r="V19" s="392">
        <v>17</v>
      </c>
      <c r="W19" s="386">
        <v>16</v>
      </c>
      <c r="X19" s="124">
        <f>SUM(S19:W19)</f>
        <v>125</v>
      </c>
    </row>
    <row r="20" spans="1:24" ht="15" customHeight="1" x14ac:dyDescent="0.25">
      <c r="A20" s="53">
        <v>15</v>
      </c>
      <c r="B20" s="57" t="s">
        <v>12</v>
      </c>
      <c r="C20" s="63" t="s">
        <v>126</v>
      </c>
      <c r="D20" s="209">
        <v>2</v>
      </c>
      <c r="E20" s="49">
        <v>85</v>
      </c>
      <c r="F20" s="229">
        <v>58.66</v>
      </c>
      <c r="G20" s="209">
        <v>1</v>
      </c>
      <c r="H20" s="49">
        <v>67</v>
      </c>
      <c r="I20" s="229">
        <v>62.96</v>
      </c>
      <c r="J20" s="209">
        <v>2</v>
      </c>
      <c r="K20" s="49">
        <v>50</v>
      </c>
      <c r="L20" s="229">
        <v>54.84</v>
      </c>
      <c r="M20" s="209">
        <v>1</v>
      </c>
      <c r="N20" s="49">
        <v>58</v>
      </c>
      <c r="O20" s="229">
        <v>56.26</v>
      </c>
      <c r="P20" s="209">
        <v>2</v>
      </c>
      <c r="Q20" s="49">
        <v>58</v>
      </c>
      <c r="R20" s="691">
        <v>54.53</v>
      </c>
      <c r="S20" s="792">
        <v>1</v>
      </c>
      <c r="T20" s="711">
        <v>24</v>
      </c>
      <c r="U20" s="376">
        <v>52</v>
      </c>
      <c r="V20" s="392">
        <v>26</v>
      </c>
      <c r="W20" s="386">
        <v>24</v>
      </c>
      <c r="X20" s="124">
        <f>SUM(S20:W20)</f>
        <v>127</v>
      </c>
    </row>
    <row r="21" spans="1:24" ht="15" customHeight="1" x14ac:dyDescent="0.25">
      <c r="A21" s="53">
        <v>16</v>
      </c>
      <c r="B21" s="25" t="s">
        <v>33</v>
      </c>
      <c r="C21" s="63" t="s">
        <v>114</v>
      </c>
      <c r="D21" s="209">
        <v>10</v>
      </c>
      <c r="E21" s="49">
        <v>63</v>
      </c>
      <c r="F21" s="229">
        <v>58.66</v>
      </c>
      <c r="G21" s="209">
        <v>4</v>
      </c>
      <c r="H21" s="49">
        <v>68.75</v>
      </c>
      <c r="I21" s="229">
        <v>62.96</v>
      </c>
      <c r="J21" s="209">
        <v>3</v>
      </c>
      <c r="K21" s="49">
        <v>54</v>
      </c>
      <c r="L21" s="229">
        <v>54.84</v>
      </c>
      <c r="M21" s="209">
        <v>6</v>
      </c>
      <c r="N21" s="49">
        <v>57.666666666666664</v>
      </c>
      <c r="O21" s="229">
        <v>56.26</v>
      </c>
      <c r="P21" s="209">
        <v>8</v>
      </c>
      <c r="Q21" s="49">
        <v>55.875</v>
      </c>
      <c r="R21" s="691">
        <v>54.53</v>
      </c>
      <c r="S21" s="792">
        <v>25</v>
      </c>
      <c r="T21" s="711">
        <v>18</v>
      </c>
      <c r="U21" s="376">
        <v>33</v>
      </c>
      <c r="V21" s="392">
        <v>29</v>
      </c>
      <c r="W21" s="386">
        <v>29</v>
      </c>
      <c r="X21" s="124">
        <f>SUM(S21:W21)</f>
        <v>134</v>
      </c>
    </row>
    <row r="22" spans="1:24" ht="15" customHeight="1" x14ac:dyDescent="0.25">
      <c r="A22" s="53">
        <v>17</v>
      </c>
      <c r="B22" s="25" t="s">
        <v>14</v>
      </c>
      <c r="C22" s="475" t="s">
        <v>172</v>
      </c>
      <c r="D22" s="296">
        <v>5</v>
      </c>
      <c r="E22" s="120">
        <v>67.2</v>
      </c>
      <c r="F22" s="235">
        <v>58.66</v>
      </c>
      <c r="G22" s="296">
        <v>4</v>
      </c>
      <c r="H22" s="120">
        <v>72.5</v>
      </c>
      <c r="I22" s="235">
        <v>62.96</v>
      </c>
      <c r="J22" s="296">
        <v>4</v>
      </c>
      <c r="K22" s="120">
        <v>66.8</v>
      </c>
      <c r="L22" s="235">
        <v>54.84</v>
      </c>
      <c r="M22" s="296">
        <v>4</v>
      </c>
      <c r="N22" s="120">
        <v>57.3</v>
      </c>
      <c r="O22" s="235">
        <v>56.26</v>
      </c>
      <c r="P22" s="296">
        <v>3</v>
      </c>
      <c r="Q22" s="120">
        <v>42.7</v>
      </c>
      <c r="R22" s="696">
        <v>54.53</v>
      </c>
      <c r="S22" s="793">
        <v>15</v>
      </c>
      <c r="T22" s="716">
        <v>9</v>
      </c>
      <c r="U22" s="379">
        <v>3</v>
      </c>
      <c r="V22" s="395">
        <v>30</v>
      </c>
      <c r="W22" s="386">
        <v>81</v>
      </c>
      <c r="X22" s="124">
        <f>SUM(S22:W22)</f>
        <v>138</v>
      </c>
    </row>
    <row r="23" spans="1:24" ht="15" customHeight="1" x14ac:dyDescent="0.25">
      <c r="A23" s="53">
        <v>18</v>
      </c>
      <c r="B23" s="57" t="s">
        <v>1</v>
      </c>
      <c r="C23" s="288" t="s">
        <v>138</v>
      </c>
      <c r="D23" s="296">
        <v>7</v>
      </c>
      <c r="E23" s="120">
        <v>58.4</v>
      </c>
      <c r="F23" s="235">
        <v>58.66</v>
      </c>
      <c r="G23" s="296">
        <v>7</v>
      </c>
      <c r="H23" s="120">
        <v>70.900000000000006</v>
      </c>
      <c r="I23" s="235">
        <v>62.96</v>
      </c>
      <c r="J23" s="296">
        <v>6</v>
      </c>
      <c r="K23" s="120">
        <v>52.833333333333336</v>
      </c>
      <c r="L23" s="235">
        <v>54.84</v>
      </c>
      <c r="M23" s="296">
        <v>5</v>
      </c>
      <c r="N23" s="120">
        <v>59.2</v>
      </c>
      <c r="O23" s="235">
        <v>56.26</v>
      </c>
      <c r="P23" s="296">
        <v>12</v>
      </c>
      <c r="Q23" s="120">
        <v>56.3</v>
      </c>
      <c r="R23" s="696">
        <v>54.53</v>
      </c>
      <c r="S23" s="793">
        <v>40</v>
      </c>
      <c r="T23" s="716">
        <v>13</v>
      </c>
      <c r="U23" s="379">
        <v>38</v>
      </c>
      <c r="V23" s="395">
        <v>21</v>
      </c>
      <c r="W23" s="386">
        <v>26</v>
      </c>
      <c r="X23" s="124">
        <f>SUM(S23:W23)</f>
        <v>138</v>
      </c>
    </row>
    <row r="24" spans="1:24" ht="15" customHeight="1" x14ac:dyDescent="0.25">
      <c r="A24" s="53">
        <v>19</v>
      </c>
      <c r="B24" s="25" t="s">
        <v>12</v>
      </c>
      <c r="C24" s="63" t="s">
        <v>64</v>
      </c>
      <c r="D24" s="209">
        <v>7</v>
      </c>
      <c r="E24" s="49">
        <v>65</v>
      </c>
      <c r="F24" s="229">
        <v>58.66</v>
      </c>
      <c r="G24" s="209">
        <v>6</v>
      </c>
      <c r="H24" s="49">
        <v>59</v>
      </c>
      <c r="I24" s="229">
        <v>62.96</v>
      </c>
      <c r="J24" s="209">
        <v>3</v>
      </c>
      <c r="K24" s="49">
        <v>61</v>
      </c>
      <c r="L24" s="229">
        <v>54.84</v>
      </c>
      <c r="M24" s="209">
        <v>5</v>
      </c>
      <c r="N24" s="49">
        <v>71</v>
      </c>
      <c r="O24" s="229">
        <v>56.26</v>
      </c>
      <c r="P24" s="209">
        <v>6</v>
      </c>
      <c r="Q24" s="49">
        <v>48</v>
      </c>
      <c r="R24" s="691">
        <v>54.53</v>
      </c>
      <c r="S24" s="792">
        <v>21</v>
      </c>
      <c r="T24" s="711">
        <v>51</v>
      </c>
      <c r="U24" s="376">
        <v>8</v>
      </c>
      <c r="V24" s="392">
        <v>5</v>
      </c>
      <c r="W24" s="386">
        <v>61</v>
      </c>
      <c r="X24" s="124">
        <f>SUM(S24:W24)</f>
        <v>146</v>
      </c>
    </row>
    <row r="25" spans="1:24" ht="15" customHeight="1" thickBot="1" x14ac:dyDescent="0.3">
      <c r="A25" s="59">
        <v>20</v>
      </c>
      <c r="B25" s="30" t="s">
        <v>1</v>
      </c>
      <c r="C25" s="287" t="s">
        <v>133</v>
      </c>
      <c r="D25" s="210">
        <v>12</v>
      </c>
      <c r="E25" s="52">
        <v>63</v>
      </c>
      <c r="F25" s="231">
        <v>58.66</v>
      </c>
      <c r="G25" s="210">
        <v>21</v>
      </c>
      <c r="H25" s="52">
        <v>65.8</v>
      </c>
      <c r="I25" s="231">
        <v>62.96</v>
      </c>
      <c r="J25" s="210">
        <v>9</v>
      </c>
      <c r="K25" s="52">
        <v>58.666666666666664</v>
      </c>
      <c r="L25" s="231">
        <v>54.84</v>
      </c>
      <c r="M25" s="210">
        <v>21</v>
      </c>
      <c r="N25" s="52">
        <v>57</v>
      </c>
      <c r="O25" s="231">
        <v>56.26</v>
      </c>
      <c r="P25" s="210">
        <v>13</v>
      </c>
      <c r="Q25" s="52">
        <v>52</v>
      </c>
      <c r="R25" s="698">
        <v>54.53</v>
      </c>
      <c r="S25" s="795">
        <v>26</v>
      </c>
      <c r="T25" s="712">
        <v>27</v>
      </c>
      <c r="U25" s="380">
        <v>18</v>
      </c>
      <c r="V25" s="396">
        <v>34</v>
      </c>
      <c r="W25" s="389">
        <v>45</v>
      </c>
      <c r="X25" s="125">
        <f>SUM(S25:W25)</f>
        <v>150</v>
      </c>
    </row>
    <row r="26" spans="1:24" ht="15" customHeight="1" x14ac:dyDescent="0.25">
      <c r="A26" s="56">
        <v>21</v>
      </c>
      <c r="B26" s="44" t="s">
        <v>0</v>
      </c>
      <c r="C26" s="62" t="s">
        <v>52</v>
      </c>
      <c r="D26" s="211">
        <v>6</v>
      </c>
      <c r="E26" s="61">
        <v>52.5</v>
      </c>
      <c r="F26" s="228">
        <v>58.66</v>
      </c>
      <c r="G26" s="211">
        <v>6</v>
      </c>
      <c r="H26" s="61">
        <v>72.166666666666671</v>
      </c>
      <c r="I26" s="228">
        <v>62.96</v>
      </c>
      <c r="J26" s="211">
        <v>7</v>
      </c>
      <c r="K26" s="61">
        <v>53.3</v>
      </c>
      <c r="L26" s="228">
        <v>54.84</v>
      </c>
      <c r="M26" s="211">
        <v>11</v>
      </c>
      <c r="N26" s="61">
        <v>72.875</v>
      </c>
      <c r="O26" s="228">
        <v>56.26</v>
      </c>
      <c r="P26" s="211">
        <v>18</v>
      </c>
      <c r="Q26" s="61">
        <v>54.777777777777779</v>
      </c>
      <c r="R26" s="689">
        <v>54.53</v>
      </c>
      <c r="S26" s="799">
        <v>67</v>
      </c>
      <c r="T26" s="709">
        <v>10</v>
      </c>
      <c r="U26" s="374">
        <v>34</v>
      </c>
      <c r="V26" s="390">
        <v>3</v>
      </c>
      <c r="W26" s="385">
        <v>36</v>
      </c>
      <c r="X26" s="123">
        <f>SUM(S26:W26)</f>
        <v>150</v>
      </c>
    </row>
    <row r="27" spans="1:24" ht="15" customHeight="1" x14ac:dyDescent="0.25">
      <c r="A27" s="53">
        <v>22</v>
      </c>
      <c r="B27" s="25" t="s">
        <v>14</v>
      </c>
      <c r="C27" s="63" t="s">
        <v>59</v>
      </c>
      <c r="D27" s="293">
        <v>17</v>
      </c>
      <c r="E27" s="66">
        <v>68.2</v>
      </c>
      <c r="F27" s="234">
        <v>58.66</v>
      </c>
      <c r="G27" s="293">
        <v>18</v>
      </c>
      <c r="H27" s="66">
        <v>62</v>
      </c>
      <c r="I27" s="234">
        <v>62.96</v>
      </c>
      <c r="J27" s="293">
        <v>8</v>
      </c>
      <c r="K27" s="66">
        <v>51.8</v>
      </c>
      <c r="L27" s="234">
        <v>54.84</v>
      </c>
      <c r="M27" s="293">
        <v>16</v>
      </c>
      <c r="N27" s="66">
        <v>57.9</v>
      </c>
      <c r="O27" s="234">
        <v>56.26</v>
      </c>
      <c r="P27" s="293">
        <v>26</v>
      </c>
      <c r="Q27" s="66">
        <v>55.7</v>
      </c>
      <c r="R27" s="690">
        <v>54.53</v>
      </c>
      <c r="S27" s="790">
        <v>10</v>
      </c>
      <c r="T27" s="710">
        <v>42</v>
      </c>
      <c r="U27" s="375">
        <v>44</v>
      </c>
      <c r="V27" s="391">
        <v>28</v>
      </c>
      <c r="W27" s="386">
        <v>30</v>
      </c>
      <c r="X27" s="124">
        <f>SUM(S27:W27)</f>
        <v>154</v>
      </c>
    </row>
    <row r="28" spans="1:24" ht="15" customHeight="1" x14ac:dyDescent="0.25">
      <c r="A28" s="53">
        <v>23</v>
      </c>
      <c r="B28" s="25" t="s">
        <v>1</v>
      </c>
      <c r="C28" s="286" t="s">
        <v>100</v>
      </c>
      <c r="D28" s="209">
        <v>14</v>
      </c>
      <c r="E28" s="49">
        <v>59</v>
      </c>
      <c r="F28" s="229">
        <v>58.66</v>
      </c>
      <c r="G28" s="209">
        <v>20</v>
      </c>
      <c r="H28" s="49">
        <v>63</v>
      </c>
      <c r="I28" s="229">
        <v>62.96</v>
      </c>
      <c r="J28" s="209">
        <v>7</v>
      </c>
      <c r="K28" s="49">
        <v>48.428571428571431</v>
      </c>
      <c r="L28" s="229">
        <v>54.84</v>
      </c>
      <c r="M28" s="209">
        <v>14</v>
      </c>
      <c r="N28" s="49">
        <v>61</v>
      </c>
      <c r="O28" s="229">
        <v>56.26</v>
      </c>
      <c r="P28" s="209">
        <v>26</v>
      </c>
      <c r="Q28" s="49">
        <v>63</v>
      </c>
      <c r="R28" s="691">
        <v>54.53</v>
      </c>
      <c r="S28" s="792">
        <v>37</v>
      </c>
      <c r="T28" s="711">
        <v>38</v>
      </c>
      <c r="U28" s="376">
        <v>56</v>
      </c>
      <c r="V28" s="392">
        <v>15</v>
      </c>
      <c r="W28" s="386">
        <v>12</v>
      </c>
      <c r="X28" s="124">
        <f>SUM(S28:W28)</f>
        <v>158</v>
      </c>
    </row>
    <row r="29" spans="1:24" ht="15" customHeight="1" x14ac:dyDescent="0.25">
      <c r="A29" s="53">
        <v>24</v>
      </c>
      <c r="B29" s="25" t="s">
        <v>12</v>
      </c>
      <c r="C29" s="63" t="s">
        <v>127</v>
      </c>
      <c r="D29" s="209">
        <v>5</v>
      </c>
      <c r="E29" s="49">
        <v>70</v>
      </c>
      <c r="F29" s="229">
        <v>58.66</v>
      </c>
      <c r="G29" s="209"/>
      <c r="H29" s="49"/>
      <c r="I29" s="229">
        <v>62.96</v>
      </c>
      <c r="J29" s="209">
        <v>8</v>
      </c>
      <c r="K29" s="49">
        <v>59</v>
      </c>
      <c r="L29" s="229">
        <v>54.84</v>
      </c>
      <c r="M29" s="209">
        <v>9</v>
      </c>
      <c r="N29" s="49">
        <v>56</v>
      </c>
      <c r="O29" s="229">
        <v>56.26</v>
      </c>
      <c r="P29" s="209">
        <v>9</v>
      </c>
      <c r="Q29" s="49">
        <v>64</v>
      </c>
      <c r="R29" s="691">
        <v>54.53</v>
      </c>
      <c r="S29" s="792">
        <v>4</v>
      </c>
      <c r="T29" s="711">
        <v>97</v>
      </c>
      <c r="U29" s="376">
        <v>16</v>
      </c>
      <c r="V29" s="392">
        <v>36</v>
      </c>
      <c r="W29" s="386">
        <v>6</v>
      </c>
      <c r="X29" s="124">
        <f>SUM(S29:W29)</f>
        <v>159</v>
      </c>
    </row>
    <row r="30" spans="1:24" ht="15" customHeight="1" x14ac:dyDescent="0.25">
      <c r="A30" s="53">
        <v>25</v>
      </c>
      <c r="B30" s="57" t="s">
        <v>21</v>
      </c>
      <c r="C30" s="288" t="s">
        <v>25</v>
      </c>
      <c r="D30" s="296">
        <v>14</v>
      </c>
      <c r="E30" s="120">
        <v>57.8</v>
      </c>
      <c r="F30" s="235">
        <v>58.66</v>
      </c>
      <c r="G30" s="296">
        <v>11</v>
      </c>
      <c r="H30" s="120">
        <v>67.8</v>
      </c>
      <c r="I30" s="235">
        <v>62.96</v>
      </c>
      <c r="J30" s="296">
        <v>5</v>
      </c>
      <c r="K30" s="120">
        <v>57.6</v>
      </c>
      <c r="L30" s="235">
        <v>54.84</v>
      </c>
      <c r="M30" s="296">
        <v>7</v>
      </c>
      <c r="N30" s="120">
        <v>52.1</v>
      </c>
      <c r="O30" s="235">
        <v>56.26</v>
      </c>
      <c r="P30" s="296">
        <v>8</v>
      </c>
      <c r="Q30" s="120">
        <v>55.4</v>
      </c>
      <c r="R30" s="696">
        <v>54.53</v>
      </c>
      <c r="S30" s="793">
        <v>47</v>
      </c>
      <c r="T30" s="716">
        <v>19</v>
      </c>
      <c r="U30" s="379">
        <v>22</v>
      </c>
      <c r="V30" s="395">
        <v>53</v>
      </c>
      <c r="W30" s="386">
        <v>32</v>
      </c>
      <c r="X30" s="124">
        <f>SUM(S30:W30)</f>
        <v>173</v>
      </c>
    </row>
    <row r="31" spans="1:24" ht="15" customHeight="1" x14ac:dyDescent="0.25">
      <c r="A31" s="53">
        <v>26</v>
      </c>
      <c r="B31" s="25" t="s">
        <v>1</v>
      </c>
      <c r="C31" s="475" t="s">
        <v>177</v>
      </c>
      <c r="D31" s="296">
        <v>10</v>
      </c>
      <c r="E31" s="120">
        <v>58.3</v>
      </c>
      <c r="F31" s="235">
        <v>58.66</v>
      </c>
      <c r="G31" s="296">
        <v>9</v>
      </c>
      <c r="H31" s="120">
        <v>63.8</v>
      </c>
      <c r="I31" s="235">
        <v>62.96</v>
      </c>
      <c r="J31" s="296">
        <v>4</v>
      </c>
      <c r="K31" s="120">
        <v>55.25</v>
      </c>
      <c r="L31" s="235">
        <v>54.84</v>
      </c>
      <c r="M31" s="296">
        <v>6</v>
      </c>
      <c r="N31" s="120">
        <v>57.2</v>
      </c>
      <c r="O31" s="235">
        <v>56.26</v>
      </c>
      <c r="P31" s="296">
        <v>6</v>
      </c>
      <c r="Q31" s="120">
        <v>54</v>
      </c>
      <c r="R31" s="696">
        <v>54.53</v>
      </c>
      <c r="S31" s="793">
        <v>41</v>
      </c>
      <c r="T31" s="716">
        <v>34</v>
      </c>
      <c r="U31" s="379">
        <v>30</v>
      </c>
      <c r="V31" s="395">
        <v>33</v>
      </c>
      <c r="W31" s="386">
        <v>38</v>
      </c>
      <c r="X31" s="124">
        <f>SUM(S31:W31)</f>
        <v>176</v>
      </c>
    </row>
    <row r="32" spans="1:24" ht="15" customHeight="1" x14ac:dyDescent="0.25">
      <c r="A32" s="53">
        <v>27</v>
      </c>
      <c r="B32" s="25" t="s">
        <v>14</v>
      </c>
      <c r="C32" s="65" t="s">
        <v>18</v>
      </c>
      <c r="D32" s="296">
        <v>11</v>
      </c>
      <c r="E32" s="120">
        <v>59.9</v>
      </c>
      <c r="F32" s="235">
        <v>58.66</v>
      </c>
      <c r="G32" s="296">
        <v>13</v>
      </c>
      <c r="H32" s="120">
        <v>64.2</v>
      </c>
      <c r="I32" s="235">
        <v>62.96</v>
      </c>
      <c r="J32" s="296">
        <v>12</v>
      </c>
      <c r="K32" s="120">
        <v>53.1</v>
      </c>
      <c r="L32" s="235">
        <v>54.84</v>
      </c>
      <c r="M32" s="296">
        <v>20</v>
      </c>
      <c r="N32" s="120">
        <v>51.2</v>
      </c>
      <c r="O32" s="235">
        <v>56.26</v>
      </c>
      <c r="P32" s="296">
        <v>12</v>
      </c>
      <c r="Q32" s="120">
        <v>57.9</v>
      </c>
      <c r="R32" s="696">
        <v>54.53</v>
      </c>
      <c r="S32" s="793">
        <v>35</v>
      </c>
      <c r="T32" s="716">
        <v>30</v>
      </c>
      <c r="U32" s="379">
        <v>35</v>
      </c>
      <c r="V32" s="395">
        <v>56</v>
      </c>
      <c r="W32" s="386">
        <v>25</v>
      </c>
      <c r="X32" s="124">
        <f>SUM(S32:W32)</f>
        <v>181</v>
      </c>
    </row>
    <row r="33" spans="1:24" ht="15" customHeight="1" x14ac:dyDescent="0.25">
      <c r="A33" s="53">
        <v>28</v>
      </c>
      <c r="B33" s="57" t="s">
        <v>1</v>
      </c>
      <c r="C33" s="431" t="s">
        <v>155</v>
      </c>
      <c r="D33" s="209">
        <v>11</v>
      </c>
      <c r="E33" s="49">
        <v>61</v>
      </c>
      <c r="F33" s="229">
        <v>58.66</v>
      </c>
      <c r="G33" s="209">
        <v>6</v>
      </c>
      <c r="H33" s="49">
        <v>63</v>
      </c>
      <c r="I33" s="229">
        <v>62.96</v>
      </c>
      <c r="J33" s="209">
        <v>5</v>
      </c>
      <c r="K33" s="49">
        <v>49.2</v>
      </c>
      <c r="L33" s="229">
        <v>54.84</v>
      </c>
      <c r="M33" s="209">
        <v>10</v>
      </c>
      <c r="N33" s="49">
        <v>53</v>
      </c>
      <c r="O33" s="229">
        <v>56.26</v>
      </c>
      <c r="P33" s="209">
        <v>16</v>
      </c>
      <c r="Q33" s="49">
        <v>64</v>
      </c>
      <c r="R33" s="691">
        <v>54.53</v>
      </c>
      <c r="S33" s="792">
        <v>33</v>
      </c>
      <c r="T33" s="711">
        <v>37</v>
      </c>
      <c r="U33" s="376">
        <v>55</v>
      </c>
      <c r="V33" s="392">
        <v>50</v>
      </c>
      <c r="W33" s="386">
        <v>8</v>
      </c>
      <c r="X33" s="124">
        <f>SUM(S33:W33)</f>
        <v>183</v>
      </c>
    </row>
    <row r="34" spans="1:24" ht="15" customHeight="1" x14ac:dyDescent="0.25">
      <c r="A34" s="53">
        <v>29</v>
      </c>
      <c r="B34" s="25" t="s">
        <v>1</v>
      </c>
      <c r="C34" s="63" t="s">
        <v>135</v>
      </c>
      <c r="D34" s="209">
        <v>9</v>
      </c>
      <c r="E34" s="49">
        <v>51</v>
      </c>
      <c r="F34" s="229">
        <v>58.66</v>
      </c>
      <c r="G34" s="209">
        <v>11</v>
      </c>
      <c r="H34" s="49">
        <v>63.1</v>
      </c>
      <c r="I34" s="229">
        <v>62.96</v>
      </c>
      <c r="J34" s="209">
        <v>5</v>
      </c>
      <c r="K34" s="49">
        <v>61.8</v>
      </c>
      <c r="L34" s="229">
        <v>54.84</v>
      </c>
      <c r="M34" s="209">
        <v>7</v>
      </c>
      <c r="N34" s="49">
        <v>53.2</v>
      </c>
      <c r="O34" s="229">
        <v>56.26</v>
      </c>
      <c r="P34" s="209">
        <v>11</v>
      </c>
      <c r="Q34" s="49">
        <v>59</v>
      </c>
      <c r="R34" s="691">
        <v>54.53</v>
      </c>
      <c r="S34" s="792">
        <v>77</v>
      </c>
      <c r="T34" s="711">
        <v>35</v>
      </c>
      <c r="U34" s="376">
        <v>6</v>
      </c>
      <c r="V34" s="392">
        <v>47</v>
      </c>
      <c r="W34" s="386">
        <v>18</v>
      </c>
      <c r="X34" s="124">
        <f>SUM(S34:W34)</f>
        <v>183</v>
      </c>
    </row>
    <row r="35" spans="1:24" ht="15" customHeight="1" thickBot="1" x14ac:dyDescent="0.3">
      <c r="A35" s="59">
        <v>30</v>
      </c>
      <c r="B35" s="30" t="s">
        <v>33</v>
      </c>
      <c r="C35" s="760" t="s">
        <v>112</v>
      </c>
      <c r="D35" s="764">
        <v>5</v>
      </c>
      <c r="E35" s="290">
        <v>60.2</v>
      </c>
      <c r="F35" s="769">
        <v>58.66</v>
      </c>
      <c r="G35" s="764">
        <v>3</v>
      </c>
      <c r="H35" s="290">
        <v>58.666666666666664</v>
      </c>
      <c r="I35" s="769">
        <v>62.96</v>
      </c>
      <c r="J35" s="764">
        <v>3</v>
      </c>
      <c r="K35" s="290">
        <v>68</v>
      </c>
      <c r="L35" s="769">
        <v>54.84</v>
      </c>
      <c r="M35" s="764">
        <v>6</v>
      </c>
      <c r="N35" s="290">
        <v>58</v>
      </c>
      <c r="O35" s="769">
        <v>56.26</v>
      </c>
      <c r="P35" s="764">
        <v>8</v>
      </c>
      <c r="Q35" s="290">
        <v>46.125</v>
      </c>
      <c r="R35" s="772">
        <v>54.53</v>
      </c>
      <c r="S35" s="801">
        <v>34</v>
      </c>
      <c r="T35" s="456">
        <v>53</v>
      </c>
      <c r="U35" s="778">
        <v>1</v>
      </c>
      <c r="V35" s="398">
        <v>24</v>
      </c>
      <c r="W35" s="387">
        <v>72</v>
      </c>
      <c r="X35" s="126">
        <f>SUM(S35:W35)</f>
        <v>184</v>
      </c>
    </row>
    <row r="36" spans="1:24" ht="15" customHeight="1" x14ac:dyDescent="0.25">
      <c r="A36" s="56">
        <v>31</v>
      </c>
      <c r="B36" s="44" t="s">
        <v>1</v>
      </c>
      <c r="C36" s="405" t="s">
        <v>9</v>
      </c>
      <c r="D36" s="298">
        <v>20</v>
      </c>
      <c r="E36" s="304">
        <v>57.9</v>
      </c>
      <c r="F36" s="237">
        <v>58.66</v>
      </c>
      <c r="G36" s="298">
        <v>27</v>
      </c>
      <c r="H36" s="304">
        <v>62.5</v>
      </c>
      <c r="I36" s="237">
        <v>62.96</v>
      </c>
      <c r="J36" s="298">
        <v>20</v>
      </c>
      <c r="K36" s="304">
        <v>53</v>
      </c>
      <c r="L36" s="237">
        <v>54.84</v>
      </c>
      <c r="M36" s="298">
        <v>22</v>
      </c>
      <c r="N36" s="304">
        <v>61</v>
      </c>
      <c r="O36" s="237">
        <v>56.26</v>
      </c>
      <c r="P36" s="298">
        <v>24</v>
      </c>
      <c r="Q36" s="304">
        <v>52</v>
      </c>
      <c r="R36" s="697">
        <v>54.53</v>
      </c>
      <c r="S36" s="798">
        <v>46</v>
      </c>
      <c r="T36" s="722">
        <v>41</v>
      </c>
      <c r="U36" s="382">
        <v>37</v>
      </c>
      <c r="V36" s="399">
        <v>16</v>
      </c>
      <c r="W36" s="388">
        <v>46</v>
      </c>
      <c r="X36" s="131">
        <f>SUM(S36:W36)</f>
        <v>186</v>
      </c>
    </row>
    <row r="37" spans="1:24" ht="15" customHeight="1" x14ac:dyDescent="0.25">
      <c r="A37" s="53">
        <v>32</v>
      </c>
      <c r="B37" s="25" t="s">
        <v>1</v>
      </c>
      <c r="C37" s="64" t="s">
        <v>130</v>
      </c>
      <c r="D37" s="292">
        <v>5</v>
      </c>
      <c r="E37" s="301">
        <v>62</v>
      </c>
      <c r="F37" s="232">
        <v>58.66</v>
      </c>
      <c r="G37" s="292">
        <v>8</v>
      </c>
      <c r="H37" s="301">
        <v>60</v>
      </c>
      <c r="I37" s="232">
        <v>62.96</v>
      </c>
      <c r="J37" s="292">
        <v>12</v>
      </c>
      <c r="K37" s="301">
        <v>60.333333333333336</v>
      </c>
      <c r="L37" s="232">
        <v>54.84</v>
      </c>
      <c r="M37" s="292">
        <v>7</v>
      </c>
      <c r="N37" s="301">
        <v>53.1</v>
      </c>
      <c r="O37" s="232">
        <v>56.26</v>
      </c>
      <c r="P37" s="292">
        <v>17</v>
      </c>
      <c r="Q37" s="301">
        <v>50.8</v>
      </c>
      <c r="R37" s="699">
        <v>54.53</v>
      </c>
      <c r="S37" s="791">
        <v>30</v>
      </c>
      <c r="T37" s="718">
        <v>50</v>
      </c>
      <c r="U37" s="383">
        <v>10</v>
      </c>
      <c r="V37" s="400">
        <v>49</v>
      </c>
      <c r="W37" s="386">
        <v>52</v>
      </c>
      <c r="X37" s="124">
        <f>SUM(S37:W37)</f>
        <v>191</v>
      </c>
    </row>
    <row r="38" spans="1:24" ht="15" customHeight="1" x14ac:dyDescent="0.25">
      <c r="A38" s="53">
        <v>33</v>
      </c>
      <c r="B38" s="25" t="s">
        <v>1</v>
      </c>
      <c r="C38" s="63" t="s">
        <v>132</v>
      </c>
      <c r="D38" s="293">
        <v>16</v>
      </c>
      <c r="E38" s="66">
        <v>56.69</v>
      </c>
      <c r="F38" s="234">
        <v>58.66</v>
      </c>
      <c r="G38" s="293">
        <v>8</v>
      </c>
      <c r="H38" s="66">
        <v>64.099999999999994</v>
      </c>
      <c r="I38" s="234">
        <v>62.96</v>
      </c>
      <c r="J38" s="293">
        <v>9</v>
      </c>
      <c r="K38" s="66">
        <v>56.333333333333336</v>
      </c>
      <c r="L38" s="234">
        <v>54.84</v>
      </c>
      <c r="M38" s="293">
        <v>17</v>
      </c>
      <c r="N38" s="66">
        <v>49.7</v>
      </c>
      <c r="O38" s="234">
        <v>56.26</v>
      </c>
      <c r="P38" s="293">
        <v>16</v>
      </c>
      <c r="Q38" s="66">
        <v>56.3</v>
      </c>
      <c r="R38" s="690">
        <v>54.53</v>
      </c>
      <c r="S38" s="790">
        <v>52</v>
      </c>
      <c r="T38" s="710">
        <v>31</v>
      </c>
      <c r="U38" s="375">
        <v>25</v>
      </c>
      <c r="V38" s="391">
        <v>67</v>
      </c>
      <c r="W38" s="386">
        <v>27</v>
      </c>
      <c r="X38" s="124">
        <f>SUM(S38:W38)</f>
        <v>202</v>
      </c>
    </row>
    <row r="39" spans="1:24" ht="15" customHeight="1" x14ac:dyDescent="0.25">
      <c r="A39" s="53">
        <v>34</v>
      </c>
      <c r="B39" s="25" t="s">
        <v>1</v>
      </c>
      <c r="C39" s="286" t="s">
        <v>109</v>
      </c>
      <c r="D39" s="209">
        <v>15</v>
      </c>
      <c r="E39" s="49">
        <v>64.2</v>
      </c>
      <c r="F39" s="229">
        <v>58.66</v>
      </c>
      <c r="G39" s="209">
        <v>4</v>
      </c>
      <c r="H39" s="49">
        <v>57</v>
      </c>
      <c r="I39" s="229">
        <v>62.96</v>
      </c>
      <c r="J39" s="209">
        <v>7</v>
      </c>
      <c r="K39" s="49">
        <v>50.285714285714285</v>
      </c>
      <c r="L39" s="229">
        <v>54.84</v>
      </c>
      <c r="M39" s="209">
        <v>3</v>
      </c>
      <c r="N39" s="49">
        <v>69</v>
      </c>
      <c r="O39" s="229">
        <v>56.26</v>
      </c>
      <c r="P39" s="209">
        <v>4</v>
      </c>
      <c r="Q39" s="49">
        <v>46.7</v>
      </c>
      <c r="R39" s="691">
        <v>54.53</v>
      </c>
      <c r="S39" s="792">
        <v>23</v>
      </c>
      <c r="T39" s="711">
        <v>58</v>
      </c>
      <c r="U39" s="376">
        <v>50</v>
      </c>
      <c r="V39" s="392">
        <v>8</v>
      </c>
      <c r="W39" s="386">
        <v>68</v>
      </c>
      <c r="X39" s="124">
        <f>SUM(S39:W39)</f>
        <v>207</v>
      </c>
    </row>
    <row r="40" spans="1:24" ht="15" customHeight="1" x14ac:dyDescent="0.25">
      <c r="A40" s="53">
        <v>35</v>
      </c>
      <c r="B40" s="25" t="s">
        <v>21</v>
      </c>
      <c r="C40" s="65" t="s">
        <v>92</v>
      </c>
      <c r="D40" s="296">
        <v>8</v>
      </c>
      <c r="E40" s="120">
        <v>57.5</v>
      </c>
      <c r="F40" s="235">
        <v>58.66</v>
      </c>
      <c r="G40" s="296">
        <v>3</v>
      </c>
      <c r="H40" s="120">
        <v>67</v>
      </c>
      <c r="I40" s="235">
        <v>62.96</v>
      </c>
      <c r="J40" s="296">
        <v>2</v>
      </c>
      <c r="K40" s="120">
        <v>45.5</v>
      </c>
      <c r="L40" s="235">
        <v>54.84</v>
      </c>
      <c r="M40" s="296">
        <v>6</v>
      </c>
      <c r="N40" s="120">
        <v>50</v>
      </c>
      <c r="O40" s="235">
        <v>56.26</v>
      </c>
      <c r="P40" s="296">
        <v>9</v>
      </c>
      <c r="Q40" s="120">
        <v>71.599999999999994</v>
      </c>
      <c r="R40" s="696">
        <v>54.53</v>
      </c>
      <c r="S40" s="793">
        <v>50</v>
      </c>
      <c r="T40" s="716">
        <v>23</v>
      </c>
      <c r="U40" s="379">
        <v>72</v>
      </c>
      <c r="V40" s="395">
        <v>62</v>
      </c>
      <c r="W40" s="386">
        <v>1</v>
      </c>
      <c r="X40" s="124">
        <f>SUM(S40:W40)</f>
        <v>208</v>
      </c>
    </row>
    <row r="41" spans="1:24" ht="15" customHeight="1" x14ac:dyDescent="0.25">
      <c r="A41" s="53">
        <v>36</v>
      </c>
      <c r="B41" s="25" t="s">
        <v>12</v>
      </c>
      <c r="C41" s="288" t="s">
        <v>60</v>
      </c>
      <c r="D41" s="296"/>
      <c r="E41" s="120"/>
      <c r="F41" s="235">
        <v>58.66</v>
      </c>
      <c r="G41" s="296">
        <v>6</v>
      </c>
      <c r="H41" s="120">
        <v>71.5</v>
      </c>
      <c r="I41" s="235">
        <v>62.96</v>
      </c>
      <c r="J41" s="296">
        <v>3</v>
      </c>
      <c r="K41" s="120">
        <v>56</v>
      </c>
      <c r="L41" s="235">
        <v>54.84</v>
      </c>
      <c r="M41" s="296">
        <v>3</v>
      </c>
      <c r="N41" s="120">
        <v>57.3</v>
      </c>
      <c r="O41" s="235">
        <v>56.26</v>
      </c>
      <c r="P41" s="296">
        <v>10</v>
      </c>
      <c r="Q41" s="120">
        <v>52.2</v>
      </c>
      <c r="R41" s="696">
        <v>54.53</v>
      </c>
      <c r="S41" s="793">
        <v>98</v>
      </c>
      <c r="T41" s="716">
        <v>12</v>
      </c>
      <c r="U41" s="379">
        <v>28</v>
      </c>
      <c r="V41" s="395">
        <v>31</v>
      </c>
      <c r="W41" s="386">
        <v>42</v>
      </c>
      <c r="X41" s="124">
        <f>SUM(S41:W41)</f>
        <v>211</v>
      </c>
    </row>
    <row r="42" spans="1:24" ht="15" customHeight="1" x14ac:dyDescent="0.25">
      <c r="A42" s="53">
        <v>37</v>
      </c>
      <c r="B42" s="57" t="s">
        <v>0</v>
      </c>
      <c r="C42" s="65" t="s">
        <v>106</v>
      </c>
      <c r="D42" s="296">
        <v>9</v>
      </c>
      <c r="E42" s="120">
        <v>57.8</v>
      </c>
      <c r="F42" s="235">
        <v>58.66</v>
      </c>
      <c r="G42" s="296">
        <v>10</v>
      </c>
      <c r="H42" s="120">
        <v>56.4</v>
      </c>
      <c r="I42" s="235">
        <v>62.96</v>
      </c>
      <c r="J42" s="296">
        <v>11</v>
      </c>
      <c r="K42" s="120">
        <v>48.3</v>
      </c>
      <c r="L42" s="235">
        <v>54.84</v>
      </c>
      <c r="M42" s="296">
        <v>7</v>
      </c>
      <c r="N42" s="120">
        <v>55.714285714285715</v>
      </c>
      <c r="O42" s="235">
        <v>56.26</v>
      </c>
      <c r="P42" s="296">
        <v>14</v>
      </c>
      <c r="Q42" s="120">
        <v>60.142857142857146</v>
      </c>
      <c r="R42" s="696">
        <v>54.53</v>
      </c>
      <c r="S42" s="793">
        <v>49</v>
      </c>
      <c r="T42" s="716">
        <v>59</v>
      </c>
      <c r="U42" s="379">
        <v>57</v>
      </c>
      <c r="V42" s="395">
        <v>37</v>
      </c>
      <c r="W42" s="386">
        <v>15</v>
      </c>
      <c r="X42" s="124">
        <f>SUM(S42:W42)</f>
        <v>217</v>
      </c>
    </row>
    <row r="43" spans="1:24" ht="15" customHeight="1" x14ac:dyDescent="0.25">
      <c r="A43" s="53">
        <v>38</v>
      </c>
      <c r="B43" s="25" t="s">
        <v>33</v>
      </c>
      <c r="C43" s="63" t="s">
        <v>43</v>
      </c>
      <c r="D43" s="209">
        <v>10</v>
      </c>
      <c r="E43" s="49">
        <v>58</v>
      </c>
      <c r="F43" s="229">
        <v>58.66</v>
      </c>
      <c r="G43" s="209">
        <v>16</v>
      </c>
      <c r="H43" s="49">
        <v>67</v>
      </c>
      <c r="I43" s="229">
        <v>62.96</v>
      </c>
      <c r="J43" s="209">
        <v>11</v>
      </c>
      <c r="K43" s="49">
        <v>48</v>
      </c>
      <c r="L43" s="229">
        <v>54.84</v>
      </c>
      <c r="M43" s="209">
        <v>17</v>
      </c>
      <c r="N43" s="49">
        <v>53.352941176470587</v>
      </c>
      <c r="O43" s="229">
        <v>56.26</v>
      </c>
      <c r="P43" s="209">
        <v>13</v>
      </c>
      <c r="Q43" s="49">
        <v>51.153846153846153</v>
      </c>
      <c r="R43" s="691">
        <v>54.53</v>
      </c>
      <c r="S43" s="792">
        <v>43</v>
      </c>
      <c r="T43" s="711">
        <v>22</v>
      </c>
      <c r="U43" s="376">
        <v>58</v>
      </c>
      <c r="V43" s="392">
        <v>45</v>
      </c>
      <c r="W43" s="386">
        <v>50</v>
      </c>
      <c r="X43" s="124">
        <f>SUM(S43:W43)</f>
        <v>218</v>
      </c>
    </row>
    <row r="44" spans="1:24" ht="15" customHeight="1" x14ac:dyDescent="0.25">
      <c r="A44" s="53">
        <v>39</v>
      </c>
      <c r="B44" s="25" t="s">
        <v>14</v>
      </c>
      <c r="C44" s="288" t="s">
        <v>117</v>
      </c>
      <c r="D44" s="296">
        <v>1</v>
      </c>
      <c r="E44" s="120">
        <v>68</v>
      </c>
      <c r="F44" s="235">
        <v>58.66</v>
      </c>
      <c r="G44" s="296">
        <v>5</v>
      </c>
      <c r="H44" s="120">
        <v>57</v>
      </c>
      <c r="I44" s="235">
        <v>62.96</v>
      </c>
      <c r="J44" s="296">
        <v>1</v>
      </c>
      <c r="K44" s="120">
        <v>47</v>
      </c>
      <c r="L44" s="235">
        <v>54.84</v>
      </c>
      <c r="M44" s="296">
        <v>1</v>
      </c>
      <c r="N44" s="120">
        <v>48</v>
      </c>
      <c r="O44" s="235">
        <v>56.26</v>
      </c>
      <c r="P44" s="296">
        <v>4</v>
      </c>
      <c r="Q44" s="120">
        <v>58.3</v>
      </c>
      <c r="R44" s="696">
        <v>54.53</v>
      </c>
      <c r="S44" s="793">
        <v>11</v>
      </c>
      <c r="T44" s="716">
        <v>56</v>
      </c>
      <c r="U44" s="379">
        <v>63</v>
      </c>
      <c r="V44" s="395">
        <v>71</v>
      </c>
      <c r="W44" s="386">
        <v>22</v>
      </c>
      <c r="X44" s="124">
        <f>SUM(S44:W44)</f>
        <v>223</v>
      </c>
    </row>
    <row r="45" spans="1:24" ht="15" customHeight="1" thickBot="1" x14ac:dyDescent="0.3">
      <c r="A45" s="59">
        <v>40</v>
      </c>
      <c r="B45" s="30" t="s">
        <v>33</v>
      </c>
      <c r="C45" s="871" t="s">
        <v>170</v>
      </c>
      <c r="D45" s="876">
        <v>1</v>
      </c>
      <c r="E45" s="880">
        <v>67</v>
      </c>
      <c r="F45" s="884">
        <v>58.66</v>
      </c>
      <c r="G45" s="876">
        <v>7</v>
      </c>
      <c r="H45" s="880">
        <v>48.285714285714285</v>
      </c>
      <c r="I45" s="884">
        <v>62.96</v>
      </c>
      <c r="J45" s="876">
        <v>13</v>
      </c>
      <c r="K45" s="880">
        <v>50.2</v>
      </c>
      <c r="L45" s="884">
        <v>54.84</v>
      </c>
      <c r="M45" s="876">
        <v>8</v>
      </c>
      <c r="N45" s="880">
        <v>72.625</v>
      </c>
      <c r="O45" s="884">
        <v>56.26</v>
      </c>
      <c r="P45" s="876">
        <v>10</v>
      </c>
      <c r="Q45" s="880">
        <v>46.7</v>
      </c>
      <c r="R45" s="888">
        <v>54.53</v>
      </c>
      <c r="S45" s="803">
        <v>16</v>
      </c>
      <c r="T45" s="786">
        <v>85</v>
      </c>
      <c r="U45" s="787">
        <v>51</v>
      </c>
      <c r="V45" s="788">
        <v>4</v>
      </c>
      <c r="W45" s="389">
        <v>69</v>
      </c>
      <c r="X45" s="125">
        <f>SUM(S45:W45)</f>
        <v>225</v>
      </c>
    </row>
    <row r="46" spans="1:24" ht="15" customHeight="1" x14ac:dyDescent="0.25">
      <c r="A46" s="56">
        <v>41</v>
      </c>
      <c r="B46" s="44" t="s">
        <v>1</v>
      </c>
      <c r="C46" s="476" t="s">
        <v>180</v>
      </c>
      <c r="D46" s="477">
        <v>11</v>
      </c>
      <c r="E46" s="478">
        <v>67.3</v>
      </c>
      <c r="F46" s="479">
        <v>58.66</v>
      </c>
      <c r="G46" s="477">
        <v>5</v>
      </c>
      <c r="H46" s="478">
        <v>57</v>
      </c>
      <c r="I46" s="479">
        <v>62.96</v>
      </c>
      <c r="J46" s="477">
        <v>7</v>
      </c>
      <c r="K46" s="478">
        <v>47</v>
      </c>
      <c r="L46" s="479">
        <v>54.84</v>
      </c>
      <c r="M46" s="477">
        <v>4</v>
      </c>
      <c r="N46" s="478">
        <v>47.2</v>
      </c>
      <c r="O46" s="479">
        <v>56.26</v>
      </c>
      <c r="P46" s="477">
        <v>6</v>
      </c>
      <c r="Q46" s="478">
        <v>59</v>
      </c>
      <c r="R46" s="703">
        <v>54.53</v>
      </c>
      <c r="S46" s="832">
        <v>14</v>
      </c>
      <c r="T46" s="774">
        <v>57</v>
      </c>
      <c r="U46" s="777">
        <v>64</v>
      </c>
      <c r="V46" s="780">
        <v>74</v>
      </c>
      <c r="W46" s="385">
        <v>17</v>
      </c>
      <c r="X46" s="123">
        <f>SUM(S46:W46)</f>
        <v>226</v>
      </c>
    </row>
    <row r="47" spans="1:24" ht="15" customHeight="1" x14ac:dyDescent="0.25">
      <c r="A47" s="53">
        <v>42</v>
      </c>
      <c r="B47" s="25" t="s">
        <v>12</v>
      </c>
      <c r="C47" s="65" t="s">
        <v>124</v>
      </c>
      <c r="D47" s="296">
        <v>9</v>
      </c>
      <c r="E47" s="120">
        <v>55.1</v>
      </c>
      <c r="F47" s="235">
        <v>58.66</v>
      </c>
      <c r="G47" s="296">
        <v>9</v>
      </c>
      <c r="H47" s="120">
        <v>63</v>
      </c>
      <c r="I47" s="235">
        <v>62.96</v>
      </c>
      <c r="J47" s="296">
        <v>12</v>
      </c>
      <c r="K47" s="120">
        <v>56</v>
      </c>
      <c r="L47" s="235">
        <v>54.84</v>
      </c>
      <c r="M47" s="296">
        <v>13</v>
      </c>
      <c r="N47" s="120">
        <v>53.2</v>
      </c>
      <c r="O47" s="235">
        <v>56.26</v>
      </c>
      <c r="P47" s="296">
        <v>9</v>
      </c>
      <c r="Q47" s="120">
        <v>48</v>
      </c>
      <c r="R47" s="696">
        <v>54.53</v>
      </c>
      <c r="S47" s="793">
        <v>54</v>
      </c>
      <c r="T47" s="716">
        <v>36</v>
      </c>
      <c r="U47" s="379">
        <v>29</v>
      </c>
      <c r="V47" s="395">
        <v>46</v>
      </c>
      <c r="W47" s="386">
        <v>62</v>
      </c>
      <c r="X47" s="124">
        <f>SUM(S47:W47)</f>
        <v>227</v>
      </c>
    </row>
    <row r="48" spans="1:24" ht="15" customHeight="1" x14ac:dyDescent="0.25">
      <c r="A48" s="53">
        <v>43</v>
      </c>
      <c r="B48" s="57" t="s">
        <v>14</v>
      </c>
      <c r="C48" s="288" t="s">
        <v>17</v>
      </c>
      <c r="D48" s="296">
        <v>14</v>
      </c>
      <c r="E48" s="120">
        <v>57.8</v>
      </c>
      <c r="F48" s="235">
        <v>58.66</v>
      </c>
      <c r="G48" s="296">
        <v>4</v>
      </c>
      <c r="H48" s="120">
        <v>62</v>
      </c>
      <c r="I48" s="235">
        <v>62.96</v>
      </c>
      <c r="J48" s="296">
        <v>7</v>
      </c>
      <c r="K48" s="120">
        <v>47.9</v>
      </c>
      <c r="L48" s="235">
        <v>54.84</v>
      </c>
      <c r="M48" s="296">
        <v>8</v>
      </c>
      <c r="N48" s="120">
        <v>60.4</v>
      </c>
      <c r="O48" s="235">
        <v>56.26</v>
      </c>
      <c r="P48" s="296">
        <v>13</v>
      </c>
      <c r="Q48" s="120">
        <v>48.6</v>
      </c>
      <c r="R48" s="696">
        <v>54.53</v>
      </c>
      <c r="S48" s="793">
        <v>48</v>
      </c>
      <c r="T48" s="716">
        <v>43</v>
      </c>
      <c r="U48" s="379">
        <v>60</v>
      </c>
      <c r="V48" s="395">
        <v>18</v>
      </c>
      <c r="W48" s="386">
        <v>59</v>
      </c>
      <c r="X48" s="124">
        <f>SUM(S48:W48)</f>
        <v>228</v>
      </c>
    </row>
    <row r="49" spans="1:24" ht="15" customHeight="1" x14ac:dyDescent="0.25">
      <c r="A49" s="53">
        <v>44</v>
      </c>
      <c r="B49" s="25" t="s">
        <v>14</v>
      </c>
      <c r="C49" s="64" t="s">
        <v>122</v>
      </c>
      <c r="D49" s="782">
        <v>3</v>
      </c>
      <c r="E49" s="783">
        <v>52.4</v>
      </c>
      <c r="F49" s="784">
        <v>58.66</v>
      </c>
      <c r="G49" s="782">
        <v>1</v>
      </c>
      <c r="H49" s="783">
        <v>64</v>
      </c>
      <c r="I49" s="784">
        <v>62.96</v>
      </c>
      <c r="J49" s="782">
        <v>3</v>
      </c>
      <c r="K49" s="783">
        <v>56</v>
      </c>
      <c r="L49" s="784">
        <v>54.84</v>
      </c>
      <c r="M49" s="782">
        <v>5</v>
      </c>
      <c r="N49" s="783">
        <v>47</v>
      </c>
      <c r="O49" s="784">
        <v>56.26</v>
      </c>
      <c r="P49" s="782">
        <v>6</v>
      </c>
      <c r="Q49" s="783">
        <v>55</v>
      </c>
      <c r="R49" s="785">
        <v>54.53</v>
      </c>
      <c r="S49" s="800">
        <v>68</v>
      </c>
      <c r="T49" s="721">
        <v>32</v>
      </c>
      <c r="U49" s="466">
        <v>27</v>
      </c>
      <c r="V49" s="468">
        <v>76</v>
      </c>
      <c r="W49" s="386">
        <v>34</v>
      </c>
      <c r="X49" s="124">
        <f>SUM(S49:W49)</f>
        <v>237</v>
      </c>
    </row>
    <row r="50" spans="1:24" ht="15" customHeight="1" x14ac:dyDescent="0.25">
      <c r="A50" s="53">
        <v>45</v>
      </c>
      <c r="B50" s="57" t="s">
        <v>0</v>
      </c>
      <c r="C50" s="63" t="s">
        <v>58</v>
      </c>
      <c r="D50" s="209">
        <v>4</v>
      </c>
      <c r="E50" s="49">
        <v>53</v>
      </c>
      <c r="F50" s="229">
        <v>58.66</v>
      </c>
      <c r="G50" s="209">
        <v>4</v>
      </c>
      <c r="H50" s="49">
        <v>63</v>
      </c>
      <c r="I50" s="229">
        <v>62.96</v>
      </c>
      <c r="J50" s="209">
        <v>6</v>
      </c>
      <c r="K50" s="49">
        <v>52.7</v>
      </c>
      <c r="L50" s="229">
        <v>54.84</v>
      </c>
      <c r="M50" s="209">
        <v>6</v>
      </c>
      <c r="N50" s="49">
        <v>51.666666666666664</v>
      </c>
      <c r="O50" s="229">
        <v>56.26</v>
      </c>
      <c r="P50" s="209">
        <v>12</v>
      </c>
      <c r="Q50" s="49">
        <v>52.083333333333336</v>
      </c>
      <c r="R50" s="691">
        <v>54.53</v>
      </c>
      <c r="S50" s="792">
        <v>64</v>
      </c>
      <c r="T50" s="711">
        <v>39</v>
      </c>
      <c r="U50" s="376">
        <v>39</v>
      </c>
      <c r="V50" s="392">
        <v>55</v>
      </c>
      <c r="W50" s="386">
        <v>43</v>
      </c>
      <c r="X50" s="124">
        <f>SUM(S50:W50)</f>
        <v>240</v>
      </c>
    </row>
    <row r="51" spans="1:24" ht="15" customHeight="1" x14ac:dyDescent="0.25">
      <c r="A51" s="53">
        <v>46</v>
      </c>
      <c r="B51" s="25" t="s">
        <v>12</v>
      </c>
      <c r="C51" s="63" t="s">
        <v>61</v>
      </c>
      <c r="D51" s="209">
        <v>2</v>
      </c>
      <c r="E51" s="49">
        <v>61.5</v>
      </c>
      <c r="F51" s="229">
        <v>58.66</v>
      </c>
      <c r="G51" s="209">
        <v>3</v>
      </c>
      <c r="H51" s="49">
        <v>60</v>
      </c>
      <c r="I51" s="229">
        <v>62.96</v>
      </c>
      <c r="J51" s="209">
        <v>4</v>
      </c>
      <c r="K51" s="49">
        <v>52.3</v>
      </c>
      <c r="L51" s="229">
        <v>54.84</v>
      </c>
      <c r="M51" s="209">
        <v>3</v>
      </c>
      <c r="N51" s="49">
        <v>46.7</v>
      </c>
      <c r="O51" s="229">
        <v>56.26</v>
      </c>
      <c r="P51" s="209">
        <v>7</v>
      </c>
      <c r="Q51" s="49">
        <v>54</v>
      </c>
      <c r="R51" s="691">
        <v>54.53</v>
      </c>
      <c r="S51" s="792">
        <v>32</v>
      </c>
      <c r="T51" s="711">
        <v>49</v>
      </c>
      <c r="U51" s="376">
        <v>43</v>
      </c>
      <c r="V51" s="392">
        <v>78</v>
      </c>
      <c r="W51" s="386">
        <v>39</v>
      </c>
      <c r="X51" s="124">
        <f>SUM(S51:W51)</f>
        <v>241</v>
      </c>
    </row>
    <row r="52" spans="1:24" ht="15" customHeight="1" x14ac:dyDescent="0.25">
      <c r="A52" s="53">
        <v>47</v>
      </c>
      <c r="B52" s="25" t="s">
        <v>14</v>
      </c>
      <c r="C52" s="288" t="s">
        <v>123</v>
      </c>
      <c r="D52" s="296">
        <v>7</v>
      </c>
      <c r="E52" s="120">
        <v>69.7</v>
      </c>
      <c r="F52" s="235">
        <v>58.66</v>
      </c>
      <c r="G52" s="296">
        <v>1</v>
      </c>
      <c r="H52" s="120">
        <v>61</v>
      </c>
      <c r="I52" s="235">
        <v>62.96</v>
      </c>
      <c r="J52" s="296">
        <v>6</v>
      </c>
      <c r="K52" s="120">
        <v>46</v>
      </c>
      <c r="L52" s="235">
        <v>54.84</v>
      </c>
      <c r="M52" s="296">
        <v>1</v>
      </c>
      <c r="N52" s="120">
        <v>45</v>
      </c>
      <c r="O52" s="235">
        <v>56.26</v>
      </c>
      <c r="P52" s="296">
        <v>9</v>
      </c>
      <c r="Q52" s="120">
        <v>52</v>
      </c>
      <c r="R52" s="696">
        <v>54.53</v>
      </c>
      <c r="S52" s="793">
        <v>6</v>
      </c>
      <c r="T52" s="716">
        <v>46</v>
      </c>
      <c r="U52" s="379">
        <v>68</v>
      </c>
      <c r="V52" s="395">
        <v>83</v>
      </c>
      <c r="W52" s="386">
        <v>44</v>
      </c>
      <c r="X52" s="124">
        <f>SUM(S52:W52)</f>
        <v>247</v>
      </c>
    </row>
    <row r="53" spans="1:24" ht="15" customHeight="1" x14ac:dyDescent="0.25">
      <c r="A53" s="53">
        <v>48</v>
      </c>
      <c r="B53" s="25" t="s">
        <v>33</v>
      </c>
      <c r="C53" s="288" t="s">
        <v>44</v>
      </c>
      <c r="D53" s="296">
        <v>6</v>
      </c>
      <c r="E53" s="120">
        <v>58</v>
      </c>
      <c r="F53" s="235">
        <v>58.66</v>
      </c>
      <c r="G53" s="296">
        <v>5</v>
      </c>
      <c r="H53" s="120">
        <v>69.599999999999994</v>
      </c>
      <c r="I53" s="235">
        <v>62.96</v>
      </c>
      <c r="J53" s="296">
        <v>3</v>
      </c>
      <c r="K53" s="120">
        <v>47.66</v>
      </c>
      <c r="L53" s="235">
        <v>54.84</v>
      </c>
      <c r="M53" s="296">
        <v>3</v>
      </c>
      <c r="N53" s="120">
        <v>50.333333333333336</v>
      </c>
      <c r="O53" s="235">
        <v>56.26</v>
      </c>
      <c r="P53" s="296">
        <v>5</v>
      </c>
      <c r="Q53" s="120">
        <v>46.6</v>
      </c>
      <c r="R53" s="696">
        <v>54.53</v>
      </c>
      <c r="S53" s="793">
        <v>44</v>
      </c>
      <c r="T53" s="716">
        <v>16</v>
      </c>
      <c r="U53" s="379">
        <v>61</v>
      </c>
      <c r="V53" s="395">
        <v>60</v>
      </c>
      <c r="W53" s="386">
        <v>70</v>
      </c>
      <c r="X53" s="124">
        <f>SUM(S53:W53)</f>
        <v>251</v>
      </c>
    </row>
    <row r="54" spans="1:24" ht="15" customHeight="1" x14ac:dyDescent="0.25">
      <c r="A54" s="53">
        <v>49</v>
      </c>
      <c r="B54" s="25" t="s">
        <v>1</v>
      </c>
      <c r="C54" s="63" t="s">
        <v>99</v>
      </c>
      <c r="D54" s="209">
        <v>14</v>
      </c>
      <c r="E54" s="49">
        <v>58.5</v>
      </c>
      <c r="F54" s="229">
        <v>58.66</v>
      </c>
      <c r="G54" s="209">
        <v>14</v>
      </c>
      <c r="H54" s="49">
        <v>62.7</v>
      </c>
      <c r="I54" s="229">
        <v>62.96</v>
      </c>
      <c r="J54" s="209">
        <v>13</v>
      </c>
      <c r="K54" s="49">
        <v>42.692307692307693</v>
      </c>
      <c r="L54" s="229">
        <v>54.84</v>
      </c>
      <c r="M54" s="209">
        <v>19</v>
      </c>
      <c r="N54" s="49">
        <v>58</v>
      </c>
      <c r="O54" s="229">
        <v>56.26</v>
      </c>
      <c r="P54" s="209">
        <v>27</v>
      </c>
      <c r="Q54" s="49">
        <v>48</v>
      </c>
      <c r="R54" s="691">
        <v>54.53</v>
      </c>
      <c r="S54" s="792">
        <v>39</v>
      </c>
      <c r="T54" s="711">
        <v>40</v>
      </c>
      <c r="U54" s="376">
        <v>83</v>
      </c>
      <c r="V54" s="392">
        <v>27</v>
      </c>
      <c r="W54" s="386">
        <v>64</v>
      </c>
      <c r="X54" s="124">
        <f>SUM(S54:W54)</f>
        <v>253</v>
      </c>
    </row>
    <row r="55" spans="1:24" ht="15" customHeight="1" thickBot="1" x14ac:dyDescent="0.3">
      <c r="A55" s="59">
        <v>50</v>
      </c>
      <c r="B55" s="30" t="s">
        <v>1</v>
      </c>
      <c r="C55" s="287" t="s">
        <v>136</v>
      </c>
      <c r="D55" s="874">
        <v>2</v>
      </c>
      <c r="E55" s="878">
        <v>68</v>
      </c>
      <c r="F55" s="882">
        <v>58.66</v>
      </c>
      <c r="G55" s="874">
        <v>4</v>
      </c>
      <c r="H55" s="878">
        <v>54</v>
      </c>
      <c r="I55" s="882">
        <v>62.96</v>
      </c>
      <c r="J55" s="874">
        <v>10</v>
      </c>
      <c r="K55" s="878">
        <v>46.4</v>
      </c>
      <c r="L55" s="882">
        <v>54.84</v>
      </c>
      <c r="M55" s="874">
        <v>3</v>
      </c>
      <c r="N55" s="878">
        <v>57.3</v>
      </c>
      <c r="O55" s="882">
        <v>56.26</v>
      </c>
      <c r="P55" s="874">
        <v>8</v>
      </c>
      <c r="Q55" s="878">
        <v>43.4</v>
      </c>
      <c r="R55" s="886">
        <v>54.53</v>
      </c>
      <c r="S55" s="889">
        <v>12</v>
      </c>
      <c r="T55" s="892">
        <v>70</v>
      </c>
      <c r="U55" s="896">
        <v>65</v>
      </c>
      <c r="V55" s="899">
        <v>32</v>
      </c>
      <c r="W55" s="387">
        <v>79</v>
      </c>
      <c r="X55" s="126">
        <f>SUM(S55:W55)</f>
        <v>258</v>
      </c>
    </row>
    <row r="56" spans="1:24" ht="15" customHeight="1" x14ac:dyDescent="0.25">
      <c r="A56" s="56">
        <v>51</v>
      </c>
      <c r="B56" s="119" t="s">
        <v>27</v>
      </c>
      <c r="C56" s="759" t="s">
        <v>32</v>
      </c>
      <c r="D56" s="211">
        <v>6</v>
      </c>
      <c r="E56" s="61">
        <v>50.5</v>
      </c>
      <c r="F56" s="228">
        <v>58.66</v>
      </c>
      <c r="G56" s="211">
        <v>8</v>
      </c>
      <c r="H56" s="61">
        <v>52.1</v>
      </c>
      <c r="I56" s="228">
        <v>62.96</v>
      </c>
      <c r="J56" s="211">
        <v>6</v>
      </c>
      <c r="K56" s="61">
        <v>55</v>
      </c>
      <c r="L56" s="228">
        <v>54.84</v>
      </c>
      <c r="M56" s="211">
        <v>12</v>
      </c>
      <c r="N56" s="61">
        <v>53.4</v>
      </c>
      <c r="O56" s="228">
        <v>56.26</v>
      </c>
      <c r="P56" s="211">
        <v>13</v>
      </c>
      <c r="Q56" s="61">
        <v>55.6</v>
      </c>
      <c r="R56" s="689">
        <v>54.53</v>
      </c>
      <c r="S56" s="790">
        <v>79</v>
      </c>
      <c r="T56" s="710">
        <v>77</v>
      </c>
      <c r="U56" s="375">
        <v>31</v>
      </c>
      <c r="V56" s="391">
        <v>44</v>
      </c>
      <c r="W56" s="388">
        <v>31</v>
      </c>
      <c r="X56" s="131">
        <f>SUM(S56:W56)</f>
        <v>262</v>
      </c>
    </row>
    <row r="57" spans="1:24" ht="15" customHeight="1" x14ac:dyDescent="0.25">
      <c r="A57" s="53">
        <v>52</v>
      </c>
      <c r="B57" s="57" t="s">
        <v>1</v>
      </c>
      <c r="C57" s="207" t="s">
        <v>176</v>
      </c>
      <c r="D57" s="295">
        <v>1</v>
      </c>
      <c r="E57" s="302">
        <v>48</v>
      </c>
      <c r="F57" s="233">
        <v>58.66</v>
      </c>
      <c r="G57" s="295">
        <v>7</v>
      </c>
      <c r="H57" s="302">
        <v>54.9</v>
      </c>
      <c r="I57" s="233">
        <v>62.96</v>
      </c>
      <c r="J57" s="295">
        <v>3</v>
      </c>
      <c r="K57" s="302">
        <v>49.666666666666664</v>
      </c>
      <c r="L57" s="233">
        <v>54.84</v>
      </c>
      <c r="M57" s="295">
        <v>13</v>
      </c>
      <c r="N57" s="302">
        <v>53.1</v>
      </c>
      <c r="O57" s="233">
        <v>56.26</v>
      </c>
      <c r="P57" s="295">
        <v>2</v>
      </c>
      <c r="Q57" s="302">
        <v>58.5</v>
      </c>
      <c r="R57" s="701">
        <v>54.53</v>
      </c>
      <c r="S57" s="804">
        <v>83</v>
      </c>
      <c r="T57" s="720">
        <v>66</v>
      </c>
      <c r="U57" s="384">
        <v>53</v>
      </c>
      <c r="V57" s="401">
        <v>48</v>
      </c>
      <c r="W57" s="386">
        <v>21</v>
      </c>
      <c r="X57" s="124">
        <f>SUM(S57:W57)</f>
        <v>271</v>
      </c>
    </row>
    <row r="58" spans="1:24" ht="15" customHeight="1" x14ac:dyDescent="0.25">
      <c r="A58" s="53">
        <v>53</v>
      </c>
      <c r="B58" s="25" t="s">
        <v>12</v>
      </c>
      <c r="C58" s="431" t="s">
        <v>151</v>
      </c>
      <c r="D58" s="209">
        <v>9</v>
      </c>
      <c r="E58" s="49">
        <v>51.8</v>
      </c>
      <c r="F58" s="229">
        <v>58.66</v>
      </c>
      <c r="G58" s="209">
        <v>5</v>
      </c>
      <c r="H58" s="49">
        <v>64</v>
      </c>
      <c r="I58" s="229">
        <v>62.96</v>
      </c>
      <c r="J58" s="209">
        <v>12</v>
      </c>
      <c r="K58" s="49">
        <v>52.6</v>
      </c>
      <c r="L58" s="229">
        <v>54.84</v>
      </c>
      <c r="M58" s="209">
        <v>7</v>
      </c>
      <c r="N58" s="49">
        <v>47.1</v>
      </c>
      <c r="O58" s="229">
        <v>56.26</v>
      </c>
      <c r="P58" s="209">
        <v>8</v>
      </c>
      <c r="Q58" s="49">
        <v>49.8</v>
      </c>
      <c r="R58" s="691">
        <v>54.53</v>
      </c>
      <c r="S58" s="792">
        <v>71</v>
      </c>
      <c r="T58" s="711">
        <v>33</v>
      </c>
      <c r="U58" s="376">
        <v>40</v>
      </c>
      <c r="V58" s="392">
        <v>75</v>
      </c>
      <c r="W58" s="386">
        <v>57</v>
      </c>
      <c r="X58" s="124">
        <f>SUM(S58:W58)</f>
        <v>276</v>
      </c>
    </row>
    <row r="59" spans="1:24" ht="15" customHeight="1" x14ac:dyDescent="0.25">
      <c r="A59" s="53">
        <v>54</v>
      </c>
      <c r="B59" s="25" t="s">
        <v>21</v>
      </c>
      <c r="C59" s="63" t="s">
        <v>38</v>
      </c>
      <c r="D59" s="209">
        <v>1</v>
      </c>
      <c r="E59" s="49">
        <v>43</v>
      </c>
      <c r="F59" s="229">
        <v>58.66</v>
      </c>
      <c r="G59" s="209">
        <v>2</v>
      </c>
      <c r="H59" s="49">
        <v>66.5</v>
      </c>
      <c r="I59" s="229">
        <v>62.96</v>
      </c>
      <c r="J59" s="209">
        <v>1</v>
      </c>
      <c r="K59" s="49">
        <v>56</v>
      </c>
      <c r="L59" s="229">
        <v>54.84</v>
      </c>
      <c r="M59" s="209">
        <v>2</v>
      </c>
      <c r="N59" s="49">
        <v>45</v>
      </c>
      <c r="O59" s="229">
        <v>56.26</v>
      </c>
      <c r="P59" s="209">
        <v>3</v>
      </c>
      <c r="Q59" s="49">
        <v>50.7</v>
      </c>
      <c r="R59" s="691">
        <v>54.53</v>
      </c>
      <c r="S59" s="792">
        <v>92</v>
      </c>
      <c r="T59" s="711">
        <v>25</v>
      </c>
      <c r="U59" s="376">
        <v>26</v>
      </c>
      <c r="V59" s="392">
        <v>81</v>
      </c>
      <c r="W59" s="386">
        <v>53</v>
      </c>
      <c r="X59" s="124">
        <f>SUM(S59:W59)</f>
        <v>277</v>
      </c>
    </row>
    <row r="60" spans="1:24" ht="15" customHeight="1" x14ac:dyDescent="0.25">
      <c r="A60" s="53">
        <v>55</v>
      </c>
      <c r="B60" s="57" t="s">
        <v>27</v>
      </c>
      <c r="C60" s="286" t="s">
        <v>28</v>
      </c>
      <c r="D60" s="209">
        <v>5</v>
      </c>
      <c r="E60" s="49">
        <v>64</v>
      </c>
      <c r="F60" s="229">
        <v>58.66</v>
      </c>
      <c r="G60" s="209">
        <v>7</v>
      </c>
      <c r="H60" s="49">
        <v>54</v>
      </c>
      <c r="I60" s="229">
        <v>62.96</v>
      </c>
      <c r="J60" s="209">
        <v>9</v>
      </c>
      <c r="K60" s="49">
        <v>45</v>
      </c>
      <c r="L60" s="229">
        <v>54.84</v>
      </c>
      <c r="M60" s="209">
        <v>7</v>
      </c>
      <c r="N60" s="49">
        <v>45.3</v>
      </c>
      <c r="O60" s="229">
        <v>56.26</v>
      </c>
      <c r="P60" s="209">
        <v>5</v>
      </c>
      <c r="Q60" s="49">
        <v>53</v>
      </c>
      <c r="R60" s="691">
        <v>54.53</v>
      </c>
      <c r="S60" s="792">
        <v>24</v>
      </c>
      <c r="T60" s="711">
        <v>67</v>
      </c>
      <c r="U60" s="376">
        <v>74</v>
      </c>
      <c r="V60" s="392">
        <v>79</v>
      </c>
      <c r="W60" s="386">
        <v>40</v>
      </c>
      <c r="X60" s="124">
        <f>SUM(S60:W60)</f>
        <v>284</v>
      </c>
    </row>
    <row r="61" spans="1:24" ht="15" customHeight="1" x14ac:dyDescent="0.25">
      <c r="A61" s="53">
        <v>56</v>
      </c>
      <c r="B61" s="25" t="s">
        <v>21</v>
      </c>
      <c r="C61" s="63" t="s">
        <v>20</v>
      </c>
      <c r="D61" s="293">
        <v>4</v>
      </c>
      <c r="E61" s="66">
        <v>56.8</v>
      </c>
      <c r="F61" s="234">
        <v>58.66</v>
      </c>
      <c r="G61" s="293">
        <v>8</v>
      </c>
      <c r="H61" s="66">
        <v>61.9</v>
      </c>
      <c r="I61" s="234">
        <v>62.96</v>
      </c>
      <c r="J61" s="293">
        <v>12</v>
      </c>
      <c r="K61" s="66">
        <v>47.4</v>
      </c>
      <c r="L61" s="234">
        <v>54.84</v>
      </c>
      <c r="M61" s="293">
        <v>5</v>
      </c>
      <c r="N61" s="66">
        <v>52.6</v>
      </c>
      <c r="O61" s="234">
        <v>56.26</v>
      </c>
      <c r="P61" s="293">
        <v>4</v>
      </c>
      <c r="Q61" s="66">
        <v>42.8</v>
      </c>
      <c r="R61" s="690">
        <v>54.53</v>
      </c>
      <c r="S61" s="790">
        <v>51</v>
      </c>
      <c r="T61" s="710">
        <v>44</v>
      </c>
      <c r="U61" s="375">
        <v>62</v>
      </c>
      <c r="V61" s="391">
        <v>52</v>
      </c>
      <c r="W61" s="386">
        <v>80</v>
      </c>
      <c r="X61" s="124">
        <f>SUM(S61:W61)</f>
        <v>289</v>
      </c>
    </row>
    <row r="62" spans="1:24" ht="15" customHeight="1" x14ac:dyDescent="0.25">
      <c r="A62" s="53">
        <v>57</v>
      </c>
      <c r="B62" s="57" t="s">
        <v>1</v>
      </c>
      <c r="C62" s="431" t="s">
        <v>156</v>
      </c>
      <c r="D62" s="407">
        <v>9</v>
      </c>
      <c r="E62" s="409">
        <v>51</v>
      </c>
      <c r="F62" s="411">
        <v>58.66</v>
      </c>
      <c r="G62" s="407">
        <v>5</v>
      </c>
      <c r="H62" s="409">
        <v>55</v>
      </c>
      <c r="I62" s="411">
        <v>62.96</v>
      </c>
      <c r="J62" s="407">
        <v>15</v>
      </c>
      <c r="K62" s="409">
        <v>50.8</v>
      </c>
      <c r="L62" s="411">
        <v>54.84</v>
      </c>
      <c r="M62" s="407">
        <v>9</v>
      </c>
      <c r="N62" s="409">
        <v>50</v>
      </c>
      <c r="O62" s="411">
        <v>56.26</v>
      </c>
      <c r="P62" s="407">
        <v>16</v>
      </c>
      <c r="Q62" s="409">
        <v>55</v>
      </c>
      <c r="R62" s="692">
        <v>54.53</v>
      </c>
      <c r="S62" s="795">
        <v>76</v>
      </c>
      <c r="T62" s="712">
        <v>65</v>
      </c>
      <c r="U62" s="380">
        <v>49</v>
      </c>
      <c r="V62" s="396">
        <v>64</v>
      </c>
      <c r="W62" s="386">
        <v>35</v>
      </c>
      <c r="X62" s="124">
        <f>SUM(S62:W62)</f>
        <v>289</v>
      </c>
    </row>
    <row r="63" spans="1:24" ht="15" customHeight="1" x14ac:dyDescent="0.25">
      <c r="A63" s="53">
        <v>58</v>
      </c>
      <c r="B63" s="25" t="s">
        <v>1</v>
      </c>
      <c r="C63" s="63" t="s">
        <v>128</v>
      </c>
      <c r="D63" s="209">
        <v>6</v>
      </c>
      <c r="E63" s="49">
        <v>48</v>
      </c>
      <c r="F63" s="229">
        <v>58.66</v>
      </c>
      <c r="G63" s="209">
        <v>5</v>
      </c>
      <c r="H63" s="49">
        <v>61.2</v>
      </c>
      <c r="I63" s="229">
        <v>62.96</v>
      </c>
      <c r="J63" s="209">
        <v>7</v>
      </c>
      <c r="K63" s="49">
        <v>43.428571428571431</v>
      </c>
      <c r="L63" s="229">
        <v>54.84</v>
      </c>
      <c r="M63" s="209">
        <v>9</v>
      </c>
      <c r="N63" s="49">
        <v>48</v>
      </c>
      <c r="O63" s="229">
        <v>56.26</v>
      </c>
      <c r="P63" s="209">
        <v>9</v>
      </c>
      <c r="Q63" s="49">
        <v>63</v>
      </c>
      <c r="R63" s="691">
        <v>54.53</v>
      </c>
      <c r="S63" s="792">
        <v>82</v>
      </c>
      <c r="T63" s="711">
        <v>45</v>
      </c>
      <c r="U63" s="376">
        <v>80</v>
      </c>
      <c r="V63" s="392">
        <v>72</v>
      </c>
      <c r="W63" s="386">
        <v>11</v>
      </c>
      <c r="X63" s="124">
        <f>SUM(S63:W63)</f>
        <v>290</v>
      </c>
    </row>
    <row r="64" spans="1:24" ht="15" customHeight="1" x14ac:dyDescent="0.25">
      <c r="A64" s="53">
        <v>59</v>
      </c>
      <c r="B64" s="57" t="s">
        <v>27</v>
      </c>
      <c r="C64" s="475" t="s">
        <v>178</v>
      </c>
      <c r="D64" s="296">
        <v>2</v>
      </c>
      <c r="E64" s="120">
        <v>61.5</v>
      </c>
      <c r="F64" s="235">
        <v>58.66</v>
      </c>
      <c r="G64" s="296"/>
      <c r="H64" s="120"/>
      <c r="I64" s="235">
        <v>62.96</v>
      </c>
      <c r="J64" s="296">
        <v>2</v>
      </c>
      <c r="K64" s="120">
        <v>65</v>
      </c>
      <c r="L64" s="235">
        <v>54.84</v>
      </c>
      <c r="M64" s="296"/>
      <c r="N64" s="120"/>
      <c r="O64" s="235">
        <v>56.26</v>
      </c>
      <c r="P64" s="296">
        <v>3</v>
      </c>
      <c r="Q64" s="120">
        <v>47</v>
      </c>
      <c r="R64" s="696">
        <v>54.53</v>
      </c>
      <c r="S64" s="793">
        <v>31</v>
      </c>
      <c r="T64" s="716">
        <v>97</v>
      </c>
      <c r="U64" s="379">
        <v>4</v>
      </c>
      <c r="V64" s="395">
        <v>95</v>
      </c>
      <c r="W64" s="386">
        <v>66</v>
      </c>
      <c r="X64" s="124">
        <f>SUM(S64:W64)</f>
        <v>293</v>
      </c>
    </row>
    <row r="65" spans="1:24" ht="15" customHeight="1" thickBot="1" x14ac:dyDescent="0.3">
      <c r="A65" s="59">
        <v>60</v>
      </c>
      <c r="B65" s="118" t="s">
        <v>27</v>
      </c>
      <c r="C65" s="469" t="s">
        <v>146</v>
      </c>
      <c r="D65" s="210">
        <v>4</v>
      </c>
      <c r="E65" s="52">
        <v>66.5</v>
      </c>
      <c r="F65" s="231">
        <v>58.66</v>
      </c>
      <c r="G65" s="210">
        <v>10</v>
      </c>
      <c r="H65" s="52">
        <v>53.1</v>
      </c>
      <c r="I65" s="231">
        <v>62.96</v>
      </c>
      <c r="J65" s="210">
        <v>10</v>
      </c>
      <c r="K65" s="52">
        <v>51.6</v>
      </c>
      <c r="L65" s="231">
        <v>54.84</v>
      </c>
      <c r="M65" s="210">
        <v>13</v>
      </c>
      <c r="N65" s="52">
        <v>43.5</v>
      </c>
      <c r="O65" s="231">
        <v>56.26</v>
      </c>
      <c r="P65" s="210">
        <v>10</v>
      </c>
      <c r="Q65" s="52">
        <v>45.2</v>
      </c>
      <c r="R65" s="698">
        <v>54.53</v>
      </c>
      <c r="S65" s="795">
        <v>18</v>
      </c>
      <c r="T65" s="712">
        <v>71</v>
      </c>
      <c r="U65" s="380">
        <v>45</v>
      </c>
      <c r="V65" s="396">
        <v>86</v>
      </c>
      <c r="W65" s="389">
        <v>77</v>
      </c>
      <c r="X65" s="125">
        <f>SUM(S65:W65)</f>
        <v>297</v>
      </c>
    </row>
    <row r="66" spans="1:24" ht="15" customHeight="1" x14ac:dyDescent="0.25">
      <c r="A66" s="56">
        <v>61</v>
      </c>
      <c r="B66" s="44" t="s">
        <v>21</v>
      </c>
      <c r="C66" s="291" t="s">
        <v>39</v>
      </c>
      <c r="D66" s="762">
        <v>3</v>
      </c>
      <c r="E66" s="765">
        <v>58.7</v>
      </c>
      <c r="F66" s="767">
        <v>58.66</v>
      </c>
      <c r="G66" s="762">
        <v>7</v>
      </c>
      <c r="H66" s="765">
        <v>55.7</v>
      </c>
      <c r="I66" s="767">
        <v>62.96</v>
      </c>
      <c r="J66" s="762">
        <v>4</v>
      </c>
      <c r="K66" s="765">
        <v>45</v>
      </c>
      <c r="L66" s="767">
        <v>54.84</v>
      </c>
      <c r="M66" s="762">
        <v>3</v>
      </c>
      <c r="N66" s="765">
        <v>50.3</v>
      </c>
      <c r="O66" s="767">
        <v>56.26</v>
      </c>
      <c r="P66" s="762">
        <v>16</v>
      </c>
      <c r="Q66" s="765">
        <v>48</v>
      </c>
      <c r="R66" s="770">
        <v>54.53</v>
      </c>
      <c r="S66" s="852">
        <v>38</v>
      </c>
      <c r="T66" s="853">
        <v>63</v>
      </c>
      <c r="U66" s="895">
        <v>75</v>
      </c>
      <c r="V66" s="854">
        <v>61</v>
      </c>
      <c r="W66" s="385">
        <v>63</v>
      </c>
      <c r="X66" s="123">
        <f>SUM(S66:W66)</f>
        <v>300</v>
      </c>
    </row>
    <row r="67" spans="1:24" ht="15" customHeight="1" x14ac:dyDescent="0.25">
      <c r="A67" s="53">
        <v>62</v>
      </c>
      <c r="B67" s="25" t="s">
        <v>21</v>
      </c>
      <c r="C67" s="121" t="s">
        <v>121</v>
      </c>
      <c r="D67" s="294"/>
      <c r="E67" s="300"/>
      <c r="F67" s="230">
        <v>58.66</v>
      </c>
      <c r="G67" s="294">
        <v>2</v>
      </c>
      <c r="H67" s="300">
        <v>72</v>
      </c>
      <c r="I67" s="230">
        <v>62.96</v>
      </c>
      <c r="J67" s="294"/>
      <c r="K67" s="300"/>
      <c r="L67" s="230">
        <v>54.84</v>
      </c>
      <c r="M67" s="294">
        <v>4</v>
      </c>
      <c r="N67" s="300">
        <v>58.5</v>
      </c>
      <c r="O67" s="230">
        <v>56.26</v>
      </c>
      <c r="P67" s="294">
        <v>1</v>
      </c>
      <c r="Q67" s="300">
        <v>44</v>
      </c>
      <c r="R67" s="695">
        <v>54.53</v>
      </c>
      <c r="S67" s="794">
        <v>98</v>
      </c>
      <c r="T67" s="715">
        <v>11</v>
      </c>
      <c r="U67" s="378">
        <v>92</v>
      </c>
      <c r="V67" s="394">
        <v>23</v>
      </c>
      <c r="W67" s="386">
        <v>78</v>
      </c>
      <c r="X67" s="124">
        <f>SUM(S67:W67)</f>
        <v>302</v>
      </c>
    </row>
    <row r="68" spans="1:24" ht="15" customHeight="1" x14ac:dyDescent="0.25">
      <c r="A68" s="53">
        <v>63</v>
      </c>
      <c r="B68" s="25" t="s">
        <v>27</v>
      </c>
      <c r="C68" s="77" t="s">
        <v>29</v>
      </c>
      <c r="D68" s="763">
        <v>3</v>
      </c>
      <c r="E68" s="766">
        <v>47.3</v>
      </c>
      <c r="F68" s="768">
        <v>58.66</v>
      </c>
      <c r="G68" s="763">
        <v>6</v>
      </c>
      <c r="H68" s="766">
        <v>57</v>
      </c>
      <c r="I68" s="768">
        <v>62.96</v>
      </c>
      <c r="J68" s="763">
        <v>9</v>
      </c>
      <c r="K68" s="766">
        <v>50.8</v>
      </c>
      <c r="L68" s="768">
        <v>54.84</v>
      </c>
      <c r="M68" s="763">
        <v>10</v>
      </c>
      <c r="N68" s="766">
        <v>45.1</v>
      </c>
      <c r="O68" s="768">
        <v>56.26</v>
      </c>
      <c r="P68" s="763">
        <v>19</v>
      </c>
      <c r="Q68" s="766">
        <v>54.1</v>
      </c>
      <c r="R68" s="771">
        <v>54.53</v>
      </c>
      <c r="S68" s="834">
        <v>84</v>
      </c>
      <c r="T68" s="773">
        <v>55</v>
      </c>
      <c r="U68" s="776">
        <v>48</v>
      </c>
      <c r="V68" s="779">
        <v>80</v>
      </c>
      <c r="W68" s="386">
        <v>37</v>
      </c>
      <c r="X68" s="124">
        <f>SUM(S68:W68)</f>
        <v>304</v>
      </c>
    </row>
    <row r="69" spans="1:24" ht="15" customHeight="1" x14ac:dyDescent="0.25">
      <c r="A69" s="53">
        <v>64</v>
      </c>
      <c r="B69" s="25" t="s">
        <v>12</v>
      </c>
      <c r="C69" s="431" t="s">
        <v>168</v>
      </c>
      <c r="D69" s="209">
        <v>3</v>
      </c>
      <c r="E69" s="49">
        <v>75</v>
      </c>
      <c r="F69" s="229">
        <v>58.66</v>
      </c>
      <c r="G69" s="209">
        <v>1</v>
      </c>
      <c r="H69" s="49">
        <v>53</v>
      </c>
      <c r="I69" s="229">
        <v>62.96</v>
      </c>
      <c r="J69" s="209"/>
      <c r="K69" s="49"/>
      <c r="L69" s="229">
        <v>54.84</v>
      </c>
      <c r="M69" s="209">
        <v>9</v>
      </c>
      <c r="N69" s="49">
        <v>34.200000000000003</v>
      </c>
      <c r="O69" s="229">
        <v>56.26</v>
      </c>
      <c r="P69" s="209">
        <v>5</v>
      </c>
      <c r="Q69" s="49">
        <v>51.8</v>
      </c>
      <c r="R69" s="691">
        <v>54.53</v>
      </c>
      <c r="S69" s="792">
        <v>3</v>
      </c>
      <c r="T69" s="711">
        <v>73</v>
      </c>
      <c r="U69" s="376">
        <v>92</v>
      </c>
      <c r="V69" s="392">
        <v>91</v>
      </c>
      <c r="W69" s="386">
        <v>47</v>
      </c>
      <c r="X69" s="124">
        <f>SUM(S69:W69)</f>
        <v>306</v>
      </c>
    </row>
    <row r="70" spans="1:24" ht="15" customHeight="1" x14ac:dyDescent="0.25">
      <c r="A70" s="53">
        <v>65</v>
      </c>
      <c r="B70" s="25" t="s">
        <v>14</v>
      </c>
      <c r="C70" s="128" t="s">
        <v>46</v>
      </c>
      <c r="D70" s="297">
        <v>1</v>
      </c>
      <c r="E70" s="303">
        <v>67</v>
      </c>
      <c r="F70" s="236">
        <v>58.66</v>
      </c>
      <c r="G70" s="297">
        <v>1</v>
      </c>
      <c r="H70" s="303">
        <v>49</v>
      </c>
      <c r="I70" s="236">
        <v>62.96</v>
      </c>
      <c r="J70" s="297"/>
      <c r="K70" s="303"/>
      <c r="L70" s="236">
        <v>54.84</v>
      </c>
      <c r="M70" s="297">
        <v>2</v>
      </c>
      <c r="N70" s="303">
        <v>54.5</v>
      </c>
      <c r="O70" s="236">
        <v>56.26</v>
      </c>
      <c r="P70" s="297">
        <v>3</v>
      </c>
      <c r="Q70" s="303">
        <v>46</v>
      </c>
      <c r="R70" s="694">
        <v>54.53</v>
      </c>
      <c r="S70" s="796">
        <v>17</v>
      </c>
      <c r="T70" s="714">
        <v>84</v>
      </c>
      <c r="U70" s="377">
        <v>92</v>
      </c>
      <c r="V70" s="393">
        <v>40</v>
      </c>
      <c r="W70" s="386">
        <v>74</v>
      </c>
      <c r="X70" s="124">
        <f>SUM(S70:W70)</f>
        <v>307</v>
      </c>
    </row>
    <row r="71" spans="1:24" ht="15" customHeight="1" x14ac:dyDescent="0.25">
      <c r="A71" s="53">
        <v>66</v>
      </c>
      <c r="B71" s="25" t="s">
        <v>14</v>
      </c>
      <c r="C71" s="64" t="s">
        <v>16</v>
      </c>
      <c r="D71" s="782">
        <v>6</v>
      </c>
      <c r="E71" s="783">
        <v>44.8</v>
      </c>
      <c r="F71" s="784">
        <v>58.66</v>
      </c>
      <c r="G71" s="782"/>
      <c r="H71" s="783"/>
      <c r="I71" s="784">
        <v>62.96</v>
      </c>
      <c r="J71" s="782">
        <v>16</v>
      </c>
      <c r="K71" s="783">
        <v>49.6</v>
      </c>
      <c r="L71" s="784">
        <v>54.84</v>
      </c>
      <c r="M71" s="782">
        <v>10</v>
      </c>
      <c r="N71" s="783">
        <v>54.2</v>
      </c>
      <c r="O71" s="784">
        <v>56.26</v>
      </c>
      <c r="P71" s="782">
        <v>10</v>
      </c>
      <c r="Q71" s="783">
        <v>56</v>
      </c>
      <c r="R71" s="785">
        <v>54.53</v>
      </c>
      <c r="S71" s="800">
        <v>89</v>
      </c>
      <c r="T71" s="721">
        <v>97</v>
      </c>
      <c r="U71" s="466">
        <v>54</v>
      </c>
      <c r="V71" s="468">
        <v>42</v>
      </c>
      <c r="W71" s="386">
        <v>28</v>
      </c>
      <c r="X71" s="124">
        <f>SUM(S71:W71)</f>
        <v>310</v>
      </c>
    </row>
    <row r="72" spans="1:24" ht="15" customHeight="1" x14ac:dyDescent="0.25">
      <c r="A72" s="53">
        <v>67</v>
      </c>
      <c r="B72" s="25" t="s">
        <v>27</v>
      </c>
      <c r="C72" s="288" t="s">
        <v>119</v>
      </c>
      <c r="D72" s="296">
        <v>1</v>
      </c>
      <c r="E72" s="120">
        <v>58</v>
      </c>
      <c r="F72" s="235">
        <v>58.66</v>
      </c>
      <c r="G72" s="296">
        <v>2</v>
      </c>
      <c r="H72" s="120">
        <v>52.5</v>
      </c>
      <c r="I72" s="235">
        <v>62.96</v>
      </c>
      <c r="J72" s="296">
        <v>1</v>
      </c>
      <c r="K72" s="120">
        <v>53</v>
      </c>
      <c r="L72" s="235">
        <v>54.84</v>
      </c>
      <c r="M72" s="296">
        <v>1</v>
      </c>
      <c r="N72" s="120">
        <v>40</v>
      </c>
      <c r="O72" s="235">
        <v>56.26</v>
      </c>
      <c r="P72" s="296">
        <v>5</v>
      </c>
      <c r="Q72" s="120">
        <v>46.8</v>
      </c>
      <c r="R72" s="696">
        <v>54.53</v>
      </c>
      <c r="S72" s="793">
        <v>45</v>
      </c>
      <c r="T72" s="716">
        <v>75</v>
      </c>
      <c r="U72" s="379">
        <v>36</v>
      </c>
      <c r="V72" s="395">
        <v>89</v>
      </c>
      <c r="W72" s="386">
        <v>67</v>
      </c>
      <c r="X72" s="124">
        <f>SUM(S72:W72)</f>
        <v>312</v>
      </c>
    </row>
    <row r="73" spans="1:24" ht="15" customHeight="1" x14ac:dyDescent="0.25">
      <c r="A73" s="53">
        <v>68</v>
      </c>
      <c r="B73" s="57" t="s">
        <v>1</v>
      </c>
      <c r="C73" s="65" t="s">
        <v>159</v>
      </c>
      <c r="D73" s="299">
        <v>10</v>
      </c>
      <c r="E73" s="265">
        <v>55.1</v>
      </c>
      <c r="F73" s="266">
        <v>58.66</v>
      </c>
      <c r="G73" s="299">
        <v>5</v>
      </c>
      <c r="H73" s="265">
        <v>55.2</v>
      </c>
      <c r="I73" s="266">
        <v>62.96</v>
      </c>
      <c r="J73" s="299">
        <v>2</v>
      </c>
      <c r="K73" s="265">
        <v>59</v>
      </c>
      <c r="L73" s="266">
        <v>54.84</v>
      </c>
      <c r="M73" s="299"/>
      <c r="N73" s="265"/>
      <c r="O73" s="266">
        <v>56.26</v>
      </c>
      <c r="P73" s="299">
        <v>5</v>
      </c>
      <c r="Q73" s="265">
        <v>40.799999999999997</v>
      </c>
      <c r="R73" s="702">
        <v>54.53</v>
      </c>
      <c r="S73" s="798">
        <v>55</v>
      </c>
      <c r="T73" s="722">
        <v>64</v>
      </c>
      <c r="U73" s="382">
        <v>17</v>
      </c>
      <c r="V73" s="399">
        <v>95</v>
      </c>
      <c r="W73" s="386">
        <v>84</v>
      </c>
      <c r="X73" s="124">
        <f>SUM(S73:W73)</f>
        <v>315</v>
      </c>
    </row>
    <row r="74" spans="1:24" ht="15" customHeight="1" x14ac:dyDescent="0.25">
      <c r="A74" s="53">
        <v>69</v>
      </c>
      <c r="B74" s="25" t="s">
        <v>21</v>
      </c>
      <c r="C74" s="63" t="s">
        <v>120</v>
      </c>
      <c r="D74" s="209">
        <v>5</v>
      </c>
      <c r="E74" s="49">
        <v>53.4</v>
      </c>
      <c r="F74" s="229">
        <v>58.66</v>
      </c>
      <c r="G74" s="209">
        <v>4</v>
      </c>
      <c r="H74" s="49">
        <v>74</v>
      </c>
      <c r="I74" s="229">
        <v>62.96</v>
      </c>
      <c r="J74" s="209">
        <v>7</v>
      </c>
      <c r="K74" s="49">
        <v>35.700000000000003</v>
      </c>
      <c r="L74" s="229">
        <v>54.84</v>
      </c>
      <c r="M74" s="209">
        <v>5</v>
      </c>
      <c r="N74" s="49">
        <v>49.4</v>
      </c>
      <c r="O74" s="229">
        <v>56.26</v>
      </c>
      <c r="P74" s="209">
        <v>1</v>
      </c>
      <c r="Q74" s="49">
        <v>36</v>
      </c>
      <c r="R74" s="691">
        <v>54.53</v>
      </c>
      <c r="S74" s="792">
        <v>61</v>
      </c>
      <c r="T74" s="711">
        <v>6</v>
      </c>
      <c r="U74" s="376">
        <v>89</v>
      </c>
      <c r="V74" s="392">
        <v>68</v>
      </c>
      <c r="W74" s="386">
        <v>92</v>
      </c>
      <c r="X74" s="124">
        <f>SUM(S74:W74)</f>
        <v>316</v>
      </c>
    </row>
    <row r="75" spans="1:24" ht="15" customHeight="1" thickBot="1" x14ac:dyDescent="0.3">
      <c r="A75" s="59">
        <v>70</v>
      </c>
      <c r="B75" s="486" t="s">
        <v>1</v>
      </c>
      <c r="C75" s="487" t="s">
        <v>157</v>
      </c>
      <c r="D75" s="488">
        <v>8</v>
      </c>
      <c r="E75" s="489">
        <v>49.12</v>
      </c>
      <c r="F75" s="490">
        <v>58.66</v>
      </c>
      <c r="G75" s="488">
        <v>1</v>
      </c>
      <c r="H75" s="489">
        <v>76</v>
      </c>
      <c r="I75" s="490">
        <v>62.96</v>
      </c>
      <c r="J75" s="488">
        <v>5</v>
      </c>
      <c r="K75" s="489">
        <v>46</v>
      </c>
      <c r="L75" s="490">
        <v>54.84</v>
      </c>
      <c r="M75" s="488">
        <v>5</v>
      </c>
      <c r="N75" s="489">
        <v>50</v>
      </c>
      <c r="O75" s="490">
        <v>56.26</v>
      </c>
      <c r="P75" s="488"/>
      <c r="Q75" s="489"/>
      <c r="R75" s="704">
        <v>54.53</v>
      </c>
      <c r="S75" s="891">
        <v>81</v>
      </c>
      <c r="T75" s="894">
        <v>4</v>
      </c>
      <c r="U75" s="898">
        <v>71</v>
      </c>
      <c r="V75" s="901">
        <v>65</v>
      </c>
      <c r="W75" s="903">
        <v>96</v>
      </c>
      <c r="X75" s="905">
        <f>SUM(S75:W75)</f>
        <v>317</v>
      </c>
    </row>
    <row r="76" spans="1:24" ht="15" customHeight="1" x14ac:dyDescent="0.25">
      <c r="A76" s="53">
        <v>71</v>
      </c>
      <c r="B76" s="47" t="s">
        <v>1</v>
      </c>
      <c r="C76" s="870" t="s">
        <v>134</v>
      </c>
      <c r="D76" s="299">
        <v>13</v>
      </c>
      <c r="E76" s="265">
        <v>45.6</v>
      </c>
      <c r="F76" s="266">
        <v>58.66</v>
      </c>
      <c r="G76" s="299">
        <v>6</v>
      </c>
      <c r="H76" s="265">
        <v>58.7</v>
      </c>
      <c r="I76" s="266">
        <v>62.96</v>
      </c>
      <c r="J76" s="299">
        <v>8</v>
      </c>
      <c r="K76" s="265">
        <v>46.375</v>
      </c>
      <c r="L76" s="266">
        <v>54.84</v>
      </c>
      <c r="M76" s="299">
        <v>6</v>
      </c>
      <c r="N76" s="265">
        <v>51</v>
      </c>
      <c r="O76" s="266">
        <v>56.26</v>
      </c>
      <c r="P76" s="299">
        <v>9</v>
      </c>
      <c r="Q76" s="265">
        <v>50.2</v>
      </c>
      <c r="R76" s="702">
        <v>54.53</v>
      </c>
      <c r="S76" s="798">
        <v>88</v>
      </c>
      <c r="T76" s="722">
        <v>52</v>
      </c>
      <c r="U76" s="382">
        <v>67</v>
      </c>
      <c r="V76" s="399">
        <v>57</v>
      </c>
      <c r="W76" s="388">
        <v>55</v>
      </c>
      <c r="X76" s="131">
        <f>SUM(S76:W76)</f>
        <v>319</v>
      </c>
    </row>
    <row r="77" spans="1:24" ht="15" customHeight="1" x14ac:dyDescent="0.25">
      <c r="A77" s="53">
        <v>72</v>
      </c>
      <c r="B77" s="57" t="s">
        <v>0</v>
      </c>
      <c r="C77" s="431" t="s">
        <v>144</v>
      </c>
      <c r="D77" s="209">
        <v>16</v>
      </c>
      <c r="E77" s="49">
        <v>54.1</v>
      </c>
      <c r="F77" s="229">
        <v>58.66</v>
      </c>
      <c r="G77" s="209">
        <v>4</v>
      </c>
      <c r="H77" s="49">
        <v>55.75</v>
      </c>
      <c r="I77" s="229">
        <v>62.96</v>
      </c>
      <c r="J77" s="209">
        <v>8</v>
      </c>
      <c r="K77" s="49">
        <v>45.1</v>
      </c>
      <c r="L77" s="229">
        <v>54.84</v>
      </c>
      <c r="M77" s="209">
        <v>4</v>
      </c>
      <c r="N77" s="49">
        <v>55</v>
      </c>
      <c r="O77" s="229">
        <v>56.26</v>
      </c>
      <c r="P77" s="209">
        <v>6</v>
      </c>
      <c r="Q77" s="49">
        <v>36.799999999999997</v>
      </c>
      <c r="R77" s="691">
        <v>54.53</v>
      </c>
      <c r="S77" s="792">
        <v>58</v>
      </c>
      <c r="T77" s="711">
        <v>62</v>
      </c>
      <c r="U77" s="376">
        <v>73</v>
      </c>
      <c r="V77" s="392">
        <v>38</v>
      </c>
      <c r="W77" s="386">
        <v>91</v>
      </c>
      <c r="X77" s="124">
        <f>SUM(S77:W77)</f>
        <v>322</v>
      </c>
    </row>
    <row r="78" spans="1:24" ht="15" customHeight="1" x14ac:dyDescent="0.25">
      <c r="A78" s="53">
        <v>73</v>
      </c>
      <c r="B78" s="25" t="s">
        <v>21</v>
      </c>
      <c r="C78" s="63" t="s">
        <v>23</v>
      </c>
      <c r="D78" s="209"/>
      <c r="E78" s="49"/>
      <c r="F78" s="229">
        <v>58.66</v>
      </c>
      <c r="G78" s="209">
        <v>2</v>
      </c>
      <c r="H78" s="49">
        <v>51</v>
      </c>
      <c r="I78" s="229">
        <v>62.96</v>
      </c>
      <c r="J78" s="209">
        <v>3</v>
      </c>
      <c r="K78" s="49">
        <v>40.700000000000003</v>
      </c>
      <c r="L78" s="229">
        <v>54.84</v>
      </c>
      <c r="M78" s="209">
        <v>1</v>
      </c>
      <c r="N78" s="49">
        <v>68</v>
      </c>
      <c r="O78" s="229">
        <v>56.26</v>
      </c>
      <c r="P78" s="209">
        <v>5</v>
      </c>
      <c r="Q78" s="49">
        <v>51.4</v>
      </c>
      <c r="R78" s="691">
        <v>54.53</v>
      </c>
      <c r="S78" s="792">
        <v>98</v>
      </c>
      <c r="T78" s="711">
        <v>79</v>
      </c>
      <c r="U78" s="376">
        <v>88</v>
      </c>
      <c r="V78" s="392">
        <v>9</v>
      </c>
      <c r="W78" s="386">
        <v>48</v>
      </c>
      <c r="X78" s="124">
        <f>SUM(S78:W78)</f>
        <v>322</v>
      </c>
    </row>
    <row r="79" spans="1:24" ht="15" customHeight="1" x14ac:dyDescent="0.25">
      <c r="A79" s="53">
        <v>74</v>
      </c>
      <c r="B79" s="25" t="s">
        <v>1</v>
      </c>
      <c r="C79" s="413" t="s">
        <v>158</v>
      </c>
      <c r="D79" s="296">
        <v>12</v>
      </c>
      <c r="E79" s="120">
        <v>55</v>
      </c>
      <c r="F79" s="235">
        <v>58.66</v>
      </c>
      <c r="G79" s="296">
        <v>11</v>
      </c>
      <c r="H79" s="120">
        <v>53</v>
      </c>
      <c r="I79" s="235">
        <v>62.96</v>
      </c>
      <c r="J79" s="296">
        <v>5</v>
      </c>
      <c r="K79" s="120">
        <v>46.4</v>
      </c>
      <c r="L79" s="235">
        <v>54.84</v>
      </c>
      <c r="M79" s="296">
        <v>5</v>
      </c>
      <c r="N79" s="120">
        <v>52.8</v>
      </c>
      <c r="O79" s="235">
        <v>56.26</v>
      </c>
      <c r="P79" s="296">
        <v>5</v>
      </c>
      <c r="Q79" s="120">
        <v>38.4</v>
      </c>
      <c r="R79" s="696">
        <v>54.53</v>
      </c>
      <c r="S79" s="793">
        <v>56</v>
      </c>
      <c r="T79" s="716">
        <v>74</v>
      </c>
      <c r="U79" s="379">
        <v>66</v>
      </c>
      <c r="V79" s="395">
        <v>51</v>
      </c>
      <c r="W79" s="386">
        <v>89</v>
      </c>
      <c r="X79" s="124">
        <f>SUM(S79:W79)</f>
        <v>336</v>
      </c>
    </row>
    <row r="80" spans="1:24" ht="15" customHeight="1" x14ac:dyDescent="0.25">
      <c r="A80" s="53">
        <v>75</v>
      </c>
      <c r="B80" s="57" t="s">
        <v>1</v>
      </c>
      <c r="C80" s="431" t="s">
        <v>152</v>
      </c>
      <c r="D80" s="293"/>
      <c r="E80" s="66"/>
      <c r="F80" s="234">
        <v>58.66</v>
      </c>
      <c r="G80" s="293">
        <v>1</v>
      </c>
      <c r="H80" s="66">
        <v>48</v>
      </c>
      <c r="I80" s="234">
        <v>62.96</v>
      </c>
      <c r="J80" s="293">
        <v>1</v>
      </c>
      <c r="K80" s="66">
        <v>51</v>
      </c>
      <c r="L80" s="234">
        <v>54.84</v>
      </c>
      <c r="M80" s="293">
        <v>3</v>
      </c>
      <c r="N80" s="66">
        <v>56.7</v>
      </c>
      <c r="O80" s="234">
        <v>56.26</v>
      </c>
      <c r="P80" s="293">
        <v>5</v>
      </c>
      <c r="Q80" s="66">
        <v>46.2</v>
      </c>
      <c r="R80" s="690">
        <v>54.53</v>
      </c>
      <c r="S80" s="790">
        <v>98</v>
      </c>
      <c r="T80" s="710">
        <v>87</v>
      </c>
      <c r="U80" s="375">
        <v>47</v>
      </c>
      <c r="V80" s="391">
        <v>35</v>
      </c>
      <c r="W80" s="386">
        <v>71</v>
      </c>
      <c r="X80" s="124">
        <f>SUM(S80:W80)</f>
        <v>338</v>
      </c>
    </row>
    <row r="81" spans="1:24" ht="15" customHeight="1" x14ac:dyDescent="0.25">
      <c r="A81" s="53">
        <v>76</v>
      </c>
      <c r="B81" s="57" t="s">
        <v>1</v>
      </c>
      <c r="C81" s="431" t="s">
        <v>153</v>
      </c>
      <c r="D81" s="209">
        <v>4</v>
      </c>
      <c r="E81" s="49">
        <v>50.8</v>
      </c>
      <c r="F81" s="229">
        <v>58.66</v>
      </c>
      <c r="G81" s="209">
        <v>9</v>
      </c>
      <c r="H81" s="49">
        <v>60.7</v>
      </c>
      <c r="I81" s="229">
        <v>62.96</v>
      </c>
      <c r="J81" s="209">
        <v>5</v>
      </c>
      <c r="K81" s="49">
        <v>44</v>
      </c>
      <c r="L81" s="229">
        <v>54.84</v>
      </c>
      <c r="M81" s="209">
        <v>3</v>
      </c>
      <c r="N81" s="49">
        <v>44</v>
      </c>
      <c r="O81" s="229">
        <v>56.26</v>
      </c>
      <c r="P81" s="209">
        <v>3</v>
      </c>
      <c r="Q81" s="49">
        <v>48.3</v>
      </c>
      <c r="R81" s="691">
        <v>54.53</v>
      </c>
      <c r="S81" s="792">
        <v>78</v>
      </c>
      <c r="T81" s="711">
        <v>47</v>
      </c>
      <c r="U81" s="376">
        <v>79</v>
      </c>
      <c r="V81" s="392">
        <v>85</v>
      </c>
      <c r="W81" s="386">
        <v>60</v>
      </c>
      <c r="X81" s="124">
        <f>SUM(S81:W81)</f>
        <v>349</v>
      </c>
    </row>
    <row r="82" spans="1:24" ht="15" customHeight="1" x14ac:dyDescent="0.25">
      <c r="A82" s="53">
        <v>77</v>
      </c>
      <c r="B82" s="57" t="s">
        <v>12</v>
      </c>
      <c r="C82" s="413" t="s">
        <v>150</v>
      </c>
      <c r="D82" s="296">
        <v>4</v>
      </c>
      <c r="E82" s="120">
        <v>46.2</v>
      </c>
      <c r="F82" s="235">
        <v>58.66</v>
      </c>
      <c r="G82" s="296">
        <v>1</v>
      </c>
      <c r="H82" s="120">
        <v>36</v>
      </c>
      <c r="I82" s="235">
        <v>62.96</v>
      </c>
      <c r="J82" s="296">
        <v>3</v>
      </c>
      <c r="K82" s="120">
        <v>52.6</v>
      </c>
      <c r="L82" s="235">
        <v>54.84</v>
      </c>
      <c r="M82" s="296">
        <v>2</v>
      </c>
      <c r="N82" s="120">
        <v>52</v>
      </c>
      <c r="O82" s="235">
        <v>56.26</v>
      </c>
      <c r="P82" s="296">
        <v>5</v>
      </c>
      <c r="Q82" s="120">
        <v>46</v>
      </c>
      <c r="R82" s="696">
        <v>54.53</v>
      </c>
      <c r="S82" s="793">
        <v>86</v>
      </c>
      <c r="T82" s="716">
        <v>94</v>
      </c>
      <c r="U82" s="379">
        <v>41</v>
      </c>
      <c r="V82" s="395">
        <v>54</v>
      </c>
      <c r="W82" s="386">
        <v>75</v>
      </c>
      <c r="X82" s="124">
        <f>SUM(S82:W82)</f>
        <v>350</v>
      </c>
    </row>
    <row r="83" spans="1:24" ht="15" customHeight="1" x14ac:dyDescent="0.25">
      <c r="A83" s="53">
        <v>78</v>
      </c>
      <c r="B83" s="57" t="s">
        <v>0</v>
      </c>
      <c r="C83" s="65" t="s">
        <v>37</v>
      </c>
      <c r="D83" s="296">
        <v>3</v>
      </c>
      <c r="E83" s="120">
        <v>53.3</v>
      </c>
      <c r="F83" s="235">
        <v>58.66</v>
      </c>
      <c r="G83" s="296"/>
      <c r="H83" s="120"/>
      <c r="I83" s="235">
        <v>62.96</v>
      </c>
      <c r="J83" s="296">
        <v>3</v>
      </c>
      <c r="K83" s="120">
        <v>45</v>
      </c>
      <c r="L83" s="235">
        <v>54.84</v>
      </c>
      <c r="M83" s="296">
        <v>3</v>
      </c>
      <c r="N83" s="120">
        <v>50.666666666666664</v>
      </c>
      <c r="O83" s="235">
        <v>56.26</v>
      </c>
      <c r="P83" s="296">
        <v>6</v>
      </c>
      <c r="Q83" s="120">
        <v>49.833333333333336</v>
      </c>
      <c r="R83" s="696">
        <v>54.53</v>
      </c>
      <c r="S83" s="793">
        <v>62</v>
      </c>
      <c r="T83" s="716">
        <v>97</v>
      </c>
      <c r="U83" s="379">
        <v>77</v>
      </c>
      <c r="V83" s="395">
        <v>59</v>
      </c>
      <c r="W83" s="386">
        <v>56</v>
      </c>
      <c r="X83" s="124">
        <f>SUM(S83:W83)</f>
        <v>351</v>
      </c>
    </row>
    <row r="84" spans="1:24" ht="15" customHeight="1" x14ac:dyDescent="0.25">
      <c r="A84" s="53">
        <v>79</v>
      </c>
      <c r="B84" s="25" t="s">
        <v>1</v>
      </c>
      <c r="C84" s="63" t="s">
        <v>129</v>
      </c>
      <c r="D84" s="209">
        <v>9</v>
      </c>
      <c r="E84" s="49">
        <v>58.3</v>
      </c>
      <c r="F84" s="229">
        <v>58.66</v>
      </c>
      <c r="G84" s="209">
        <v>8</v>
      </c>
      <c r="H84" s="49">
        <v>51</v>
      </c>
      <c r="I84" s="229">
        <v>62.96</v>
      </c>
      <c r="J84" s="209">
        <v>4</v>
      </c>
      <c r="K84" s="49">
        <v>42</v>
      </c>
      <c r="L84" s="229">
        <v>54.84</v>
      </c>
      <c r="M84" s="209">
        <v>6</v>
      </c>
      <c r="N84" s="49">
        <v>50.8</v>
      </c>
      <c r="O84" s="229">
        <v>56.26</v>
      </c>
      <c r="P84" s="209">
        <v>10</v>
      </c>
      <c r="Q84" s="49">
        <v>39</v>
      </c>
      <c r="R84" s="691">
        <v>54.53</v>
      </c>
      <c r="S84" s="792">
        <v>42</v>
      </c>
      <c r="T84" s="711">
        <v>80</v>
      </c>
      <c r="U84" s="376">
        <v>85</v>
      </c>
      <c r="V84" s="392">
        <v>58</v>
      </c>
      <c r="W84" s="386">
        <v>87</v>
      </c>
      <c r="X84" s="124">
        <f>SUM(S84:W84)</f>
        <v>352</v>
      </c>
    </row>
    <row r="85" spans="1:24" ht="15" customHeight="1" thickBot="1" x14ac:dyDescent="0.3">
      <c r="A85" s="69">
        <v>80</v>
      </c>
      <c r="B85" s="197" t="s">
        <v>21</v>
      </c>
      <c r="C85" s="761" t="s">
        <v>40</v>
      </c>
      <c r="D85" s="406">
        <v>2</v>
      </c>
      <c r="E85" s="408">
        <v>52</v>
      </c>
      <c r="F85" s="410">
        <v>58.66</v>
      </c>
      <c r="G85" s="406">
        <v>4</v>
      </c>
      <c r="H85" s="408">
        <v>64.8</v>
      </c>
      <c r="I85" s="410">
        <v>62.96</v>
      </c>
      <c r="J85" s="406">
        <v>1</v>
      </c>
      <c r="K85" s="408">
        <v>42</v>
      </c>
      <c r="L85" s="410">
        <v>54.84</v>
      </c>
      <c r="M85" s="406">
        <v>4</v>
      </c>
      <c r="N85" s="408">
        <v>40.799999999999997</v>
      </c>
      <c r="O85" s="410">
        <v>56.26</v>
      </c>
      <c r="P85" s="406">
        <v>6</v>
      </c>
      <c r="Q85" s="408">
        <v>42.7</v>
      </c>
      <c r="R85" s="700">
        <v>54.53</v>
      </c>
      <c r="S85" s="835">
        <v>69</v>
      </c>
      <c r="T85" s="719">
        <v>29</v>
      </c>
      <c r="U85" s="403">
        <v>84</v>
      </c>
      <c r="V85" s="412">
        <v>88</v>
      </c>
      <c r="W85" s="389">
        <v>82</v>
      </c>
      <c r="X85" s="125">
        <f>SUM(S85:W85)</f>
        <v>352</v>
      </c>
    </row>
    <row r="86" spans="1:24" s="5" customFormat="1" ht="15" customHeight="1" x14ac:dyDescent="0.25">
      <c r="A86" s="56">
        <v>81</v>
      </c>
      <c r="B86" s="44" t="s">
        <v>12</v>
      </c>
      <c r="C86" s="405" t="s">
        <v>125</v>
      </c>
      <c r="D86" s="298">
        <v>3</v>
      </c>
      <c r="E86" s="304">
        <v>53.6</v>
      </c>
      <c r="F86" s="237">
        <v>58.66</v>
      </c>
      <c r="G86" s="298">
        <v>4</v>
      </c>
      <c r="H86" s="304">
        <v>57.3</v>
      </c>
      <c r="I86" s="237">
        <v>62.96</v>
      </c>
      <c r="J86" s="298"/>
      <c r="K86" s="304"/>
      <c r="L86" s="237">
        <v>54.84</v>
      </c>
      <c r="M86" s="298">
        <v>4</v>
      </c>
      <c r="N86" s="304">
        <v>50</v>
      </c>
      <c r="O86" s="237">
        <v>56.26</v>
      </c>
      <c r="P86" s="298">
        <v>7</v>
      </c>
      <c r="Q86" s="304">
        <v>38.85</v>
      </c>
      <c r="R86" s="697">
        <v>54.53</v>
      </c>
      <c r="S86" s="789">
        <v>60</v>
      </c>
      <c r="T86" s="457">
        <v>54</v>
      </c>
      <c r="U86" s="381">
        <v>92</v>
      </c>
      <c r="V86" s="397">
        <v>63</v>
      </c>
      <c r="W86" s="385">
        <v>88</v>
      </c>
      <c r="X86" s="123">
        <f>SUM(S86:W86)</f>
        <v>357</v>
      </c>
    </row>
    <row r="87" spans="1:24" s="5" customFormat="1" ht="15" customHeight="1" x14ac:dyDescent="0.25">
      <c r="A87" s="53">
        <v>82</v>
      </c>
      <c r="B87" s="57" t="s">
        <v>1</v>
      </c>
      <c r="C87" s="65" t="s">
        <v>11</v>
      </c>
      <c r="D87" s="296">
        <v>4</v>
      </c>
      <c r="E87" s="120">
        <v>52.5</v>
      </c>
      <c r="F87" s="235">
        <v>58.66</v>
      </c>
      <c r="G87" s="296"/>
      <c r="H87" s="120"/>
      <c r="I87" s="235">
        <v>62.96</v>
      </c>
      <c r="J87" s="296">
        <v>1</v>
      </c>
      <c r="K87" s="120">
        <v>46</v>
      </c>
      <c r="L87" s="235">
        <v>54.84</v>
      </c>
      <c r="M87" s="296">
        <v>4</v>
      </c>
      <c r="N87" s="120">
        <v>49.8</v>
      </c>
      <c r="O87" s="235">
        <v>56.26</v>
      </c>
      <c r="P87" s="296">
        <v>2</v>
      </c>
      <c r="Q87" s="120">
        <v>47</v>
      </c>
      <c r="R87" s="696">
        <v>54.53</v>
      </c>
      <c r="S87" s="793">
        <v>66</v>
      </c>
      <c r="T87" s="716">
        <v>97</v>
      </c>
      <c r="U87" s="379">
        <v>69</v>
      </c>
      <c r="V87" s="395">
        <v>66</v>
      </c>
      <c r="W87" s="386">
        <v>65</v>
      </c>
      <c r="X87" s="124">
        <f>SUM(S87:W87)</f>
        <v>363</v>
      </c>
    </row>
    <row r="88" spans="1:24" s="5" customFormat="1" ht="15" customHeight="1" x14ac:dyDescent="0.25">
      <c r="A88" s="53">
        <v>83</v>
      </c>
      <c r="B88" s="25" t="s">
        <v>0</v>
      </c>
      <c r="C88" s="286" t="s">
        <v>54</v>
      </c>
      <c r="D88" s="209">
        <v>3</v>
      </c>
      <c r="E88" s="49">
        <v>53</v>
      </c>
      <c r="F88" s="229">
        <v>58.66</v>
      </c>
      <c r="G88" s="209">
        <v>1</v>
      </c>
      <c r="H88" s="49">
        <v>56</v>
      </c>
      <c r="I88" s="229">
        <v>62.96</v>
      </c>
      <c r="J88" s="209">
        <v>3</v>
      </c>
      <c r="K88" s="49">
        <v>43</v>
      </c>
      <c r="L88" s="229">
        <v>54.84</v>
      </c>
      <c r="M88" s="209">
        <v>4</v>
      </c>
      <c r="N88" s="49">
        <v>49.25</v>
      </c>
      <c r="O88" s="229">
        <v>56.26</v>
      </c>
      <c r="P88" s="209">
        <v>2</v>
      </c>
      <c r="Q88" s="49">
        <v>35.5</v>
      </c>
      <c r="R88" s="691">
        <v>54.53</v>
      </c>
      <c r="S88" s="792">
        <v>65</v>
      </c>
      <c r="T88" s="711">
        <v>60</v>
      </c>
      <c r="U88" s="376">
        <v>81</v>
      </c>
      <c r="V88" s="392">
        <v>69</v>
      </c>
      <c r="W88" s="386">
        <v>95</v>
      </c>
      <c r="X88" s="124">
        <f>SUM(S88:W88)</f>
        <v>370</v>
      </c>
    </row>
    <row r="89" spans="1:24" s="5" customFormat="1" ht="15" customHeight="1" x14ac:dyDescent="0.25">
      <c r="A89" s="53">
        <v>84</v>
      </c>
      <c r="B89" s="25" t="s">
        <v>14</v>
      </c>
      <c r="C89" s="121" t="s">
        <v>15</v>
      </c>
      <c r="D89" s="294"/>
      <c r="E89" s="300"/>
      <c r="F89" s="230">
        <v>58.66</v>
      </c>
      <c r="G89" s="294"/>
      <c r="H89" s="300"/>
      <c r="I89" s="230">
        <v>62.96</v>
      </c>
      <c r="J89" s="294"/>
      <c r="K89" s="300"/>
      <c r="L89" s="230">
        <v>54.84</v>
      </c>
      <c r="M89" s="294">
        <v>5</v>
      </c>
      <c r="N89" s="300">
        <v>62</v>
      </c>
      <c r="O89" s="230">
        <v>56.26</v>
      </c>
      <c r="P89" s="294">
        <v>3</v>
      </c>
      <c r="Q89" s="300">
        <v>46</v>
      </c>
      <c r="R89" s="695">
        <v>54.53</v>
      </c>
      <c r="S89" s="794">
        <v>98</v>
      </c>
      <c r="T89" s="715">
        <v>97</v>
      </c>
      <c r="U89" s="378">
        <v>92</v>
      </c>
      <c r="V89" s="394">
        <v>14</v>
      </c>
      <c r="W89" s="386">
        <v>73</v>
      </c>
      <c r="X89" s="124">
        <f>SUM(S89:W89)</f>
        <v>374</v>
      </c>
    </row>
    <row r="90" spans="1:24" s="5" customFormat="1" ht="15" customHeight="1" x14ac:dyDescent="0.25">
      <c r="A90" s="53">
        <v>85</v>
      </c>
      <c r="B90" s="57" t="s">
        <v>1</v>
      </c>
      <c r="C90" s="475" t="s">
        <v>181</v>
      </c>
      <c r="D90" s="299">
        <v>2</v>
      </c>
      <c r="E90" s="265">
        <v>42.5</v>
      </c>
      <c r="F90" s="266">
        <v>58.66</v>
      </c>
      <c r="G90" s="299">
        <v>1</v>
      </c>
      <c r="H90" s="265">
        <v>54</v>
      </c>
      <c r="I90" s="266">
        <v>62.96</v>
      </c>
      <c r="J90" s="299">
        <v>1</v>
      </c>
      <c r="K90" s="265">
        <v>46</v>
      </c>
      <c r="L90" s="266">
        <v>54.84</v>
      </c>
      <c r="M90" s="299">
        <v>6</v>
      </c>
      <c r="N90" s="265">
        <v>45</v>
      </c>
      <c r="O90" s="266">
        <v>56.26</v>
      </c>
      <c r="P90" s="299">
        <v>5</v>
      </c>
      <c r="Q90" s="265">
        <v>49</v>
      </c>
      <c r="R90" s="702">
        <v>54.53</v>
      </c>
      <c r="S90" s="798">
        <v>95</v>
      </c>
      <c r="T90" s="722">
        <v>69</v>
      </c>
      <c r="U90" s="382">
        <v>70</v>
      </c>
      <c r="V90" s="399">
        <v>84</v>
      </c>
      <c r="W90" s="386">
        <v>58</v>
      </c>
      <c r="X90" s="124">
        <f>SUM(S90:W90)</f>
        <v>376</v>
      </c>
    </row>
    <row r="91" spans="1:24" s="5" customFormat="1" ht="15" customHeight="1" x14ac:dyDescent="0.25">
      <c r="A91" s="53">
        <v>86</v>
      </c>
      <c r="B91" s="25" t="s">
        <v>14</v>
      </c>
      <c r="C91" s="63" t="s">
        <v>107</v>
      </c>
      <c r="D91" s="209">
        <v>4</v>
      </c>
      <c r="E91" s="49">
        <v>51.4</v>
      </c>
      <c r="F91" s="229">
        <v>58.66</v>
      </c>
      <c r="G91" s="209">
        <v>5</v>
      </c>
      <c r="H91" s="49">
        <v>49.8</v>
      </c>
      <c r="I91" s="229">
        <v>62.96</v>
      </c>
      <c r="J91" s="209">
        <v>3</v>
      </c>
      <c r="K91" s="49">
        <v>33.299999999999997</v>
      </c>
      <c r="L91" s="229">
        <v>54.84</v>
      </c>
      <c r="M91" s="209">
        <v>6</v>
      </c>
      <c r="N91" s="49">
        <v>54.6</v>
      </c>
      <c r="O91" s="229">
        <v>56.26</v>
      </c>
      <c r="P91" s="209">
        <v>3</v>
      </c>
      <c r="Q91" s="49">
        <v>34.6</v>
      </c>
      <c r="R91" s="691">
        <v>54.53</v>
      </c>
      <c r="S91" s="792">
        <v>72</v>
      </c>
      <c r="T91" s="711">
        <v>82</v>
      </c>
      <c r="U91" s="376">
        <v>90</v>
      </c>
      <c r="V91" s="392">
        <v>39</v>
      </c>
      <c r="W91" s="386">
        <v>94</v>
      </c>
      <c r="X91" s="124">
        <f>SUM(S91:W91)</f>
        <v>377</v>
      </c>
    </row>
    <row r="92" spans="1:24" s="5" customFormat="1" ht="15" customHeight="1" x14ac:dyDescent="0.25">
      <c r="A92" s="53">
        <v>87</v>
      </c>
      <c r="B92" s="57" t="s">
        <v>27</v>
      </c>
      <c r="C92" s="63" t="s">
        <v>118</v>
      </c>
      <c r="D92" s="209">
        <v>4</v>
      </c>
      <c r="E92" s="49">
        <v>42.5</v>
      </c>
      <c r="F92" s="229">
        <v>58.66</v>
      </c>
      <c r="G92" s="209">
        <v>7</v>
      </c>
      <c r="H92" s="49">
        <v>51.7</v>
      </c>
      <c r="I92" s="229">
        <v>62.96</v>
      </c>
      <c r="J92" s="209">
        <v>3</v>
      </c>
      <c r="K92" s="49">
        <v>31.7</v>
      </c>
      <c r="L92" s="229">
        <v>54.84</v>
      </c>
      <c r="M92" s="209">
        <v>6</v>
      </c>
      <c r="N92" s="49">
        <v>47.7</v>
      </c>
      <c r="O92" s="229">
        <v>56.26</v>
      </c>
      <c r="P92" s="209">
        <v>10</v>
      </c>
      <c r="Q92" s="49">
        <v>52.2</v>
      </c>
      <c r="R92" s="691">
        <v>54.53</v>
      </c>
      <c r="S92" s="792">
        <v>94</v>
      </c>
      <c r="T92" s="711">
        <v>78</v>
      </c>
      <c r="U92" s="376">
        <v>91</v>
      </c>
      <c r="V92" s="392">
        <v>73</v>
      </c>
      <c r="W92" s="386">
        <v>41</v>
      </c>
      <c r="X92" s="124">
        <f>SUM(S92:W92)</f>
        <v>377</v>
      </c>
    </row>
    <row r="93" spans="1:24" s="5" customFormat="1" ht="15" customHeight="1" x14ac:dyDescent="0.25">
      <c r="A93" s="53">
        <v>88</v>
      </c>
      <c r="B93" s="25" t="s">
        <v>12</v>
      </c>
      <c r="C93" s="413" t="s">
        <v>143</v>
      </c>
      <c r="D93" s="296">
        <v>16</v>
      </c>
      <c r="E93" s="120">
        <v>52</v>
      </c>
      <c r="F93" s="235">
        <v>58.66</v>
      </c>
      <c r="G93" s="296">
        <v>6</v>
      </c>
      <c r="H93" s="120">
        <v>55.8</v>
      </c>
      <c r="I93" s="235">
        <v>62.96</v>
      </c>
      <c r="J93" s="296">
        <v>11</v>
      </c>
      <c r="K93" s="120">
        <v>44.8</v>
      </c>
      <c r="L93" s="235">
        <v>54.84</v>
      </c>
      <c r="M93" s="296">
        <v>4</v>
      </c>
      <c r="N93" s="120">
        <v>47</v>
      </c>
      <c r="O93" s="235">
        <v>56.26</v>
      </c>
      <c r="P93" s="296"/>
      <c r="Q93" s="120"/>
      <c r="R93" s="696">
        <v>54.53</v>
      </c>
      <c r="S93" s="793">
        <v>70</v>
      </c>
      <c r="T93" s="716">
        <v>61</v>
      </c>
      <c r="U93" s="379">
        <v>78</v>
      </c>
      <c r="V93" s="395">
        <v>77</v>
      </c>
      <c r="W93" s="386">
        <v>96</v>
      </c>
      <c r="X93" s="124">
        <f>SUM(S93:W93)</f>
        <v>382</v>
      </c>
    </row>
    <row r="94" spans="1:24" s="5" customFormat="1" ht="15" customHeight="1" x14ac:dyDescent="0.25">
      <c r="A94" s="53">
        <v>89</v>
      </c>
      <c r="B94" s="25" t="s">
        <v>33</v>
      </c>
      <c r="C94" s="63" t="s">
        <v>91</v>
      </c>
      <c r="D94" s="209">
        <v>10</v>
      </c>
      <c r="E94" s="49">
        <v>44.2</v>
      </c>
      <c r="F94" s="229">
        <v>58.66</v>
      </c>
      <c r="G94" s="209">
        <v>2</v>
      </c>
      <c r="H94" s="49">
        <v>50</v>
      </c>
      <c r="I94" s="229">
        <v>62.96</v>
      </c>
      <c r="J94" s="209"/>
      <c r="K94" s="49"/>
      <c r="L94" s="229">
        <v>54.84</v>
      </c>
      <c r="M94" s="209">
        <v>4</v>
      </c>
      <c r="N94" s="49">
        <v>43.25</v>
      </c>
      <c r="O94" s="229">
        <v>56.26</v>
      </c>
      <c r="P94" s="209">
        <v>6</v>
      </c>
      <c r="Q94" s="49">
        <v>55</v>
      </c>
      <c r="R94" s="691">
        <v>54.53</v>
      </c>
      <c r="S94" s="792">
        <v>90</v>
      </c>
      <c r="T94" s="711">
        <v>81</v>
      </c>
      <c r="U94" s="376">
        <v>92</v>
      </c>
      <c r="V94" s="392">
        <v>87</v>
      </c>
      <c r="W94" s="386">
        <v>33</v>
      </c>
      <c r="X94" s="124">
        <f>SUM(S94:W94)</f>
        <v>383</v>
      </c>
    </row>
    <row r="95" spans="1:24" s="5" customFormat="1" ht="15" customHeight="1" thickBot="1" x14ac:dyDescent="0.3">
      <c r="A95" s="59">
        <v>90</v>
      </c>
      <c r="B95" s="30" t="s">
        <v>27</v>
      </c>
      <c r="C95" s="469" t="s">
        <v>165</v>
      </c>
      <c r="D95" s="210"/>
      <c r="E95" s="52"/>
      <c r="F95" s="231">
        <v>58.66</v>
      </c>
      <c r="G95" s="210">
        <v>5</v>
      </c>
      <c r="H95" s="52">
        <v>52.4</v>
      </c>
      <c r="I95" s="231">
        <v>62.96</v>
      </c>
      <c r="J95" s="210"/>
      <c r="K95" s="52"/>
      <c r="L95" s="231">
        <v>54.84</v>
      </c>
      <c r="M95" s="210">
        <v>2</v>
      </c>
      <c r="N95" s="52">
        <v>58</v>
      </c>
      <c r="O95" s="231">
        <v>56.26</v>
      </c>
      <c r="P95" s="210"/>
      <c r="Q95" s="52"/>
      <c r="R95" s="698">
        <v>54.53</v>
      </c>
      <c r="S95" s="797">
        <v>98</v>
      </c>
      <c r="T95" s="717">
        <v>76</v>
      </c>
      <c r="U95" s="465">
        <v>92</v>
      </c>
      <c r="V95" s="402">
        <v>25</v>
      </c>
      <c r="W95" s="387">
        <v>96</v>
      </c>
      <c r="X95" s="126">
        <f>SUM(S95:W95)</f>
        <v>387</v>
      </c>
    </row>
    <row r="96" spans="1:24" s="5" customFormat="1" ht="15" customHeight="1" x14ac:dyDescent="0.25">
      <c r="A96" s="56">
        <v>91</v>
      </c>
      <c r="B96" s="119" t="s">
        <v>1</v>
      </c>
      <c r="C96" s="405" t="s">
        <v>154</v>
      </c>
      <c r="D96" s="298"/>
      <c r="E96" s="304"/>
      <c r="F96" s="237">
        <v>58.66</v>
      </c>
      <c r="G96" s="298">
        <v>1</v>
      </c>
      <c r="H96" s="304">
        <v>36</v>
      </c>
      <c r="I96" s="237">
        <v>62.96</v>
      </c>
      <c r="J96" s="298">
        <v>3</v>
      </c>
      <c r="K96" s="304">
        <v>62</v>
      </c>
      <c r="L96" s="237">
        <v>54.84</v>
      </c>
      <c r="M96" s="298"/>
      <c r="N96" s="304"/>
      <c r="O96" s="237">
        <v>56.26</v>
      </c>
      <c r="P96" s="298"/>
      <c r="Q96" s="304"/>
      <c r="R96" s="697">
        <v>54.53</v>
      </c>
      <c r="S96" s="789">
        <v>98</v>
      </c>
      <c r="T96" s="457">
        <v>95</v>
      </c>
      <c r="U96" s="381">
        <v>5</v>
      </c>
      <c r="V96" s="397">
        <v>95</v>
      </c>
      <c r="W96" s="385">
        <v>96</v>
      </c>
      <c r="X96" s="123">
        <f>SUM(S96:W96)</f>
        <v>389</v>
      </c>
    </row>
    <row r="97" spans="1:24" s="5" customFormat="1" ht="15" customHeight="1" x14ac:dyDescent="0.25">
      <c r="A97" s="53">
        <v>92</v>
      </c>
      <c r="B97" s="57" t="s">
        <v>14</v>
      </c>
      <c r="C97" s="65" t="s">
        <v>148</v>
      </c>
      <c r="D97" s="296">
        <v>3</v>
      </c>
      <c r="E97" s="120">
        <v>50.5</v>
      </c>
      <c r="F97" s="235">
        <v>58.66</v>
      </c>
      <c r="G97" s="296">
        <v>3</v>
      </c>
      <c r="H97" s="120">
        <v>41</v>
      </c>
      <c r="I97" s="235">
        <v>62.96</v>
      </c>
      <c r="J97" s="296">
        <v>5</v>
      </c>
      <c r="K97" s="120">
        <v>52.4</v>
      </c>
      <c r="L97" s="235">
        <v>54.84</v>
      </c>
      <c r="M97" s="296"/>
      <c r="N97" s="120"/>
      <c r="O97" s="235">
        <v>56.26</v>
      </c>
      <c r="P97" s="296"/>
      <c r="Q97" s="120"/>
      <c r="R97" s="696">
        <v>54.53</v>
      </c>
      <c r="S97" s="793">
        <v>80</v>
      </c>
      <c r="T97" s="716">
        <v>91</v>
      </c>
      <c r="U97" s="379">
        <v>42</v>
      </c>
      <c r="V97" s="395">
        <v>95</v>
      </c>
      <c r="W97" s="386">
        <v>96</v>
      </c>
      <c r="X97" s="124">
        <f>SUM(S97:W97)</f>
        <v>404</v>
      </c>
    </row>
    <row r="98" spans="1:24" s="5" customFormat="1" ht="15" customHeight="1" x14ac:dyDescent="0.25">
      <c r="A98" s="53">
        <v>93</v>
      </c>
      <c r="B98" s="25" t="s">
        <v>12</v>
      </c>
      <c r="C98" s="431" t="s">
        <v>169</v>
      </c>
      <c r="D98" s="294">
        <v>3</v>
      </c>
      <c r="E98" s="300">
        <v>51.3</v>
      </c>
      <c r="F98" s="230">
        <v>58.66</v>
      </c>
      <c r="G98" s="294">
        <v>2</v>
      </c>
      <c r="H98" s="300">
        <v>48</v>
      </c>
      <c r="I98" s="230">
        <v>62.96</v>
      </c>
      <c r="J98" s="294">
        <v>2</v>
      </c>
      <c r="K98" s="300">
        <v>48</v>
      </c>
      <c r="L98" s="230">
        <v>54.84</v>
      </c>
      <c r="M98" s="294">
        <v>4</v>
      </c>
      <c r="N98" s="300">
        <v>38</v>
      </c>
      <c r="O98" s="230">
        <v>56.26</v>
      </c>
      <c r="P98" s="294"/>
      <c r="Q98" s="300"/>
      <c r="R98" s="695">
        <v>54.53</v>
      </c>
      <c r="S98" s="794">
        <v>74</v>
      </c>
      <c r="T98" s="715">
        <v>86</v>
      </c>
      <c r="U98" s="378">
        <v>59</v>
      </c>
      <c r="V98" s="394">
        <v>90</v>
      </c>
      <c r="W98" s="386">
        <v>96</v>
      </c>
      <c r="X98" s="124">
        <f>SUM(S98:W98)</f>
        <v>405</v>
      </c>
    </row>
    <row r="99" spans="1:24" s="5" customFormat="1" ht="15" customHeight="1" x14ac:dyDescent="0.25">
      <c r="A99" s="69">
        <v>94</v>
      </c>
      <c r="B99" s="197" t="s">
        <v>33</v>
      </c>
      <c r="C99" s="761" t="s">
        <v>113</v>
      </c>
      <c r="D99" s="407">
        <v>3</v>
      </c>
      <c r="E99" s="409">
        <v>51.3</v>
      </c>
      <c r="F99" s="411">
        <v>58.66</v>
      </c>
      <c r="G99" s="407">
        <v>2</v>
      </c>
      <c r="H99" s="409">
        <v>49.5</v>
      </c>
      <c r="I99" s="411">
        <v>62.96</v>
      </c>
      <c r="J99" s="407">
        <v>7</v>
      </c>
      <c r="K99" s="409">
        <v>42.7</v>
      </c>
      <c r="L99" s="411">
        <v>54.84</v>
      </c>
      <c r="M99" s="407">
        <v>4</v>
      </c>
      <c r="N99" s="409">
        <v>33</v>
      </c>
      <c r="O99" s="411">
        <v>56.26</v>
      </c>
      <c r="P99" s="407">
        <v>3</v>
      </c>
      <c r="Q99" s="409">
        <v>45.333333333333336</v>
      </c>
      <c r="R99" s="692">
        <v>54.53</v>
      </c>
      <c r="S99" s="795">
        <v>73</v>
      </c>
      <c r="T99" s="712">
        <v>83</v>
      </c>
      <c r="U99" s="380">
        <v>82</v>
      </c>
      <c r="V99" s="396">
        <v>92</v>
      </c>
      <c r="W99" s="389">
        <v>76</v>
      </c>
      <c r="X99" s="125">
        <f>SUM(S99:W99)</f>
        <v>406</v>
      </c>
    </row>
    <row r="100" spans="1:24" s="5" customFormat="1" ht="15" customHeight="1" x14ac:dyDescent="0.25">
      <c r="A100" s="414">
        <v>95</v>
      </c>
      <c r="B100" s="57" t="s">
        <v>14</v>
      </c>
      <c r="C100" s="65" t="s">
        <v>149</v>
      </c>
      <c r="D100" s="416">
        <v>1</v>
      </c>
      <c r="E100" s="120">
        <v>51</v>
      </c>
      <c r="F100" s="417">
        <v>58.66</v>
      </c>
      <c r="G100" s="416"/>
      <c r="H100" s="120"/>
      <c r="I100" s="417">
        <v>62.96</v>
      </c>
      <c r="J100" s="416">
        <v>3</v>
      </c>
      <c r="K100" s="120">
        <v>51</v>
      </c>
      <c r="L100" s="417">
        <v>54.84</v>
      </c>
      <c r="M100" s="416"/>
      <c r="N100" s="120"/>
      <c r="O100" s="417">
        <v>56.26</v>
      </c>
      <c r="P100" s="416"/>
      <c r="Q100" s="120"/>
      <c r="R100" s="706">
        <v>54.53</v>
      </c>
      <c r="S100" s="793">
        <v>75</v>
      </c>
      <c r="T100" s="716">
        <v>97</v>
      </c>
      <c r="U100" s="454">
        <v>46</v>
      </c>
      <c r="V100" s="395">
        <v>95</v>
      </c>
      <c r="W100" s="424">
        <v>96</v>
      </c>
      <c r="X100" s="124">
        <f>SUM(S100:W100)</f>
        <v>409</v>
      </c>
    </row>
    <row r="101" spans="1:24" s="5" customFormat="1" ht="15" customHeight="1" x14ac:dyDescent="0.25">
      <c r="A101" s="414">
        <v>96</v>
      </c>
      <c r="B101" s="25" t="s">
        <v>21</v>
      </c>
      <c r="C101" s="64" t="s">
        <v>24</v>
      </c>
      <c r="D101" s="432">
        <v>33</v>
      </c>
      <c r="E101" s="301">
        <v>47.2</v>
      </c>
      <c r="F101" s="433">
        <v>58.66</v>
      </c>
      <c r="G101" s="432">
        <v>22</v>
      </c>
      <c r="H101" s="301">
        <v>53</v>
      </c>
      <c r="I101" s="433">
        <v>62.96</v>
      </c>
      <c r="J101" s="432">
        <v>20</v>
      </c>
      <c r="K101" s="301">
        <v>41</v>
      </c>
      <c r="L101" s="433">
        <v>54.84</v>
      </c>
      <c r="M101" s="432">
        <v>19</v>
      </c>
      <c r="N101" s="301">
        <v>45</v>
      </c>
      <c r="O101" s="433">
        <v>56.26</v>
      </c>
      <c r="P101" s="432">
        <v>27</v>
      </c>
      <c r="Q101" s="301">
        <v>39.6</v>
      </c>
      <c r="R101" s="707">
        <v>54.53</v>
      </c>
      <c r="S101" s="791">
        <v>85</v>
      </c>
      <c r="T101" s="718">
        <v>72</v>
      </c>
      <c r="U101" s="455">
        <v>87</v>
      </c>
      <c r="V101" s="400">
        <v>82</v>
      </c>
      <c r="W101" s="424">
        <v>85</v>
      </c>
      <c r="X101" s="124">
        <f>SUM(S101:W101)</f>
        <v>411</v>
      </c>
    </row>
    <row r="102" spans="1:24" s="5" customFormat="1" ht="15" customHeight="1" x14ac:dyDescent="0.25">
      <c r="A102" s="414">
        <v>97</v>
      </c>
      <c r="B102" s="25" t="s">
        <v>1</v>
      </c>
      <c r="C102" s="63" t="s">
        <v>131</v>
      </c>
      <c r="D102" s="418">
        <v>2</v>
      </c>
      <c r="E102" s="49">
        <v>42</v>
      </c>
      <c r="F102" s="419">
        <v>58.66</v>
      </c>
      <c r="G102" s="418">
        <v>1</v>
      </c>
      <c r="H102" s="49">
        <v>44</v>
      </c>
      <c r="I102" s="419">
        <v>62.96</v>
      </c>
      <c r="J102" s="418">
        <v>1</v>
      </c>
      <c r="K102" s="49">
        <v>45</v>
      </c>
      <c r="L102" s="419">
        <v>54.84</v>
      </c>
      <c r="M102" s="418">
        <v>7</v>
      </c>
      <c r="N102" s="49">
        <v>49</v>
      </c>
      <c r="O102" s="419">
        <v>56.26</v>
      </c>
      <c r="P102" s="418">
        <v>3</v>
      </c>
      <c r="Q102" s="49">
        <v>41</v>
      </c>
      <c r="R102" s="705">
        <v>54.53</v>
      </c>
      <c r="S102" s="792">
        <v>96</v>
      </c>
      <c r="T102" s="711">
        <v>90</v>
      </c>
      <c r="U102" s="453">
        <v>76</v>
      </c>
      <c r="V102" s="392">
        <v>70</v>
      </c>
      <c r="W102" s="424">
        <v>83</v>
      </c>
      <c r="X102" s="124">
        <f>SUM(S102:W102)</f>
        <v>415</v>
      </c>
    </row>
    <row r="103" spans="1:24" s="5" customFormat="1" ht="15" customHeight="1" x14ac:dyDescent="0.25">
      <c r="A103" s="414">
        <v>98</v>
      </c>
      <c r="B103" s="57" t="s">
        <v>21</v>
      </c>
      <c r="C103" s="475" t="s">
        <v>179</v>
      </c>
      <c r="D103" s="416">
        <v>2</v>
      </c>
      <c r="E103" s="120">
        <v>44</v>
      </c>
      <c r="F103" s="417">
        <v>58.66</v>
      </c>
      <c r="G103" s="416"/>
      <c r="H103" s="120"/>
      <c r="I103" s="417">
        <v>62.96</v>
      </c>
      <c r="J103" s="416"/>
      <c r="K103" s="120"/>
      <c r="L103" s="417">
        <v>54.84</v>
      </c>
      <c r="M103" s="416"/>
      <c r="N103" s="120"/>
      <c r="O103" s="417">
        <v>56.26</v>
      </c>
      <c r="P103" s="416">
        <v>1</v>
      </c>
      <c r="Q103" s="120">
        <v>51</v>
      </c>
      <c r="R103" s="706">
        <v>54.53</v>
      </c>
      <c r="S103" s="793">
        <v>91</v>
      </c>
      <c r="T103" s="716">
        <v>97</v>
      </c>
      <c r="U103" s="454">
        <v>92</v>
      </c>
      <c r="V103" s="395">
        <v>95</v>
      </c>
      <c r="W103" s="424">
        <v>51</v>
      </c>
      <c r="X103" s="124">
        <f>SUM(S103:W103)</f>
        <v>426</v>
      </c>
    </row>
    <row r="104" spans="1:24" s="5" customFormat="1" ht="15" customHeight="1" x14ac:dyDescent="0.25">
      <c r="A104" s="414">
        <v>99</v>
      </c>
      <c r="B104" s="816" t="s">
        <v>14</v>
      </c>
      <c r="C104" s="829" t="s">
        <v>164</v>
      </c>
      <c r="D104" s="416">
        <v>1</v>
      </c>
      <c r="E104" s="120">
        <v>56</v>
      </c>
      <c r="F104" s="417">
        <v>58.66</v>
      </c>
      <c r="G104" s="416">
        <v>2</v>
      </c>
      <c r="H104" s="120">
        <v>25</v>
      </c>
      <c r="I104" s="417">
        <v>62.96</v>
      </c>
      <c r="J104" s="416"/>
      <c r="K104" s="120"/>
      <c r="L104" s="417">
        <v>54.84</v>
      </c>
      <c r="M104" s="416"/>
      <c r="N104" s="120"/>
      <c r="O104" s="417">
        <v>56.26</v>
      </c>
      <c r="P104" s="416">
        <v>2</v>
      </c>
      <c r="Q104" s="120">
        <v>36</v>
      </c>
      <c r="R104" s="706">
        <v>54.53</v>
      </c>
      <c r="S104" s="793">
        <v>53</v>
      </c>
      <c r="T104" s="716">
        <v>96</v>
      </c>
      <c r="U104" s="454">
        <v>92</v>
      </c>
      <c r="V104" s="395">
        <v>95</v>
      </c>
      <c r="W104" s="424">
        <v>93</v>
      </c>
      <c r="X104" s="124">
        <f>SUM(S104:W104)</f>
        <v>429</v>
      </c>
    </row>
    <row r="105" spans="1:24" s="5" customFormat="1" ht="15" customHeight="1" thickBot="1" x14ac:dyDescent="0.3">
      <c r="A105" s="59">
        <v>100</v>
      </c>
      <c r="B105" s="110" t="s">
        <v>21</v>
      </c>
      <c r="C105" s="851" t="s">
        <v>22</v>
      </c>
      <c r="D105" s="836">
        <v>2</v>
      </c>
      <c r="E105" s="52">
        <v>54</v>
      </c>
      <c r="F105" s="837">
        <v>58.66</v>
      </c>
      <c r="G105" s="838">
        <v>1</v>
      </c>
      <c r="H105" s="52">
        <v>39</v>
      </c>
      <c r="I105" s="837">
        <v>62.96</v>
      </c>
      <c r="J105" s="838"/>
      <c r="K105" s="52"/>
      <c r="L105" s="837">
        <v>54.84</v>
      </c>
      <c r="M105" s="838">
        <v>1</v>
      </c>
      <c r="N105" s="52">
        <v>22</v>
      </c>
      <c r="O105" s="837">
        <v>56.26</v>
      </c>
      <c r="P105" s="838"/>
      <c r="Q105" s="52"/>
      <c r="R105" s="839">
        <v>54.53</v>
      </c>
      <c r="S105" s="797">
        <v>59</v>
      </c>
      <c r="T105" s="717">
        <v>93</v>
      </c>
      <c r="U105" s="717">
        <v>92</v>
      </c>
      <c r="V105" s="402">
        <v>94</v>
      </c>
      <c r="W105" s="425">
        <v>96</v>
      </c>
      <c r="X105" s="840">
        <f>SUM(S105:W105)</f>
        <v>434</v>
      </c>
    </row>
    <row r="106" spans="1:24" s="5" customFormat="1" ht="15" customHeight="1" x14ac:dyDescent="0.25">
      <c r="A106" s="56">
        <v>101</v>
      </c>
      <c r="B106" s="119" t="s">
        <v>27</v>
      </c>
      <c r="C106" s="831" t="s">
        <v>160</v>
      </c>
      <c r="D106" s="460"/>
      <c r="E106" s="304"/>
      <c r="F106" s="458">
        <v>58.66</v>
      </c>
      <c r="G106" s="422"/>
      <c r="H106" s="304"/>
      <c r="I106" s="423">
        <v>62.96</v>
      </c>
      <c r="J106" s="460"/>
      <c r="K106" s="304"/>
      <c r="L106" s="458">
        <v>54.84</v>
      </c>
      <c r="M106" s="422"/>
      <c r="N106" s="304"/>
      <c r="O106" s="423">
        <v>56.26</v>
      </c>
      <c r="P106" s="460">
        <v>6</v>
      </c>
      <c r="Q106" s="304">
        <v>50.2</v>
      </c>
      <c r="R106" s="458">
        <v>54.53</v>
      </c>
      <c r="S106" s="789">
        <v>98</v>
      </c>
      <c r="T106" s="457">
        <v>97</v>
      </c>
      <c r="U106" s="457">
        <v>92</v>
      </c>
      <c r="V106" s="397">
        <v>95</v>
      </c>
      <c r="W106" s="426">
        <v>54</v>
      </c>
      <c r="X106" s="123">
        <f>SUM(S106:W106)</f>
        <v>436</v>
      </c>
    </row>
    <row r="107" spans="1:24" s="5" customFormat="1" ht="15" customHeight="1" x14ac:dyDescent="0.25">
      <c r="A107" s="414">
        <v>102</v>
      </c>
      <c r="B107" s="816" t="s">
        <v>21</v>
      </c>
      <c r="C107" s="873" t="s">
        <v>167</v>
      </c>
      <c r="D107" s="827">
        <v>1</v>
      </c>
      <c r="E107" s="817">
        <v>53</v>
      </c>
      <c r="F107" s="706">
        <v>58.66</v>
      </c>
      <c r="G107" s="416"/>
      <c r="H107" s="817"/>
      <c r="I107" s="828">
        <v>62.96</v>
      </c>
      <c r="J107" s="827"/>
      <c r="K107" s="817"/>
      <c r="L107" s="706">
        <v>54.84</v>
      </c>
      <c r="M107" s="416"/>
      <c r="N107" s="817"/>
      <c r="O107" s="828">
        <v>56.26</v>
      </c>
      <c r="P107" s="827">
        <v>5</v>
      </c>
      <c r="Q107" s="817">
        <v>38</v>
      </c>
      <c r="R107" s="706">
        <v>54.53</v>
      </c>
      <c r="S107" s="793">
        <v>63</v>
      </c>
      <c r="T107" s="716">
        <v>97</v>
      </c>
      <c r="U107" s="716">
        <v>92</v>
      </c>
      <c r="V107" s="818">
        <v>95</v>
      </c>
      <c r="W107" s="819">
        <v>90</v>
      </c>
      <c r="X107" s="820">
        <f>SUM(S107:W107)</f>
        <v>437</v>
      </c>
    </row>
    <row r="108" spans="1:24" s="5" customFormat="1" ht="15" customHeight="1" x14ac:dyDescent="0.25">
      <c r="A108" s="414">
        <v>103</v>
      </c>
      <c r="B108" s="816" t="s">
        <v>21</v>
      </c>
      <c r="C108" s="829" t="s">
        <v>147</v>
      </c>
      <c r="D108" s="827"/>
      <c r="E108" s="817"/>
      <c r="F108" s="706">
        <v>58.66</v>
      </c>
      <c r="G108" s="416">
        <v>2</v>
      </c>
      <c r="H108" s="817">
        <v>54</v>
      </c>
      <c r="I108" s="828">
        <v>62.96</v>
      </c>
      <c r="J108" s="827">
        <v>2</v>
      </c>
      <c r="K108" s="817">
        <v>41</v>
      </c>
      <c r="L108" s="706">
        <v>54.84</v>
      </c>
      <c r="M108" s="416"/>
      <c r="N108" s="817"/>
      <c r="O108" s="828">
        <v>56.26</v>
      </c>
      <c r="P108" s="827"/>
      <c r="Q108" s="817"/>
      <c r="R108" s="706">
        <v>54.53</v>
      </c>
      <c r="S108" s="793">
        <v>98</v>
      </c>
      <c r="T108" s="716">
        <v>68</v>
      </c>
      <c r="U108" s="716">
        <v>86</v>
      </c>
      <c r="V108" s="818">
        <v>95</v>
      </c>
      <c r="W108" s="819">
        <v>96</v>
      </c>
      <c r="X108" s="820">
        <f>SUM(S108:W108)</f>
        <v>443</v>
      </c>
    </row>
    <row r="109" spans="1:24" s="5" customFormat="1" ht="15" customHeight="1" x14ac:dyDescent="0.25">
      <c r="A109" s="414">
        <v>104</v>
      </c>
      <c r="B109" s="821" t="s">
        <v>12</v>
      </c>
      <c r="C109" s="872" t="s">
        <v>140</v>
      </c>
      <c r="D109" s="877">
        <v>2</v>
      </c>
      <c r="E109" s="881">
        <v>46</v>
      </c>
      <c r="F109" s="707">
        <v>58.66</v>
      </c>
      <c r="G109" s="432">
        <v>2</v>
      </c>
      <c r="H109" s="881">
        <v>47</v>
      </c>
      <c r="I109" s="885">
        <v>62.96</v>
      </c>
      <c r="J109" s="877"/>
      <c r="K109" s="881"/>
      <c r="L109" s="707">
        <v>54.84</v>
      </c>
      <c r="M109" s="432">
        <v>2</v>
      </c>
      <c r="N109" s="881">
        <v>30</v>
      </c>
      <c r="O109" s="885">
        <v>56.26</v>
      </c>
      <c r="P109" s="877"/>
      <c r="Q109" s="881"/>
      <c r="R109" s="707">
        <v>54.53</v>
      </c>
      <c r="S109" s="791">
        <v>87</v>
      </c>
      <c r="T109" s="718">
        <v>88</v>
      </c>
      <c r="U109" s="718">
        <v>92</v>
      </c>
      <c r="V109" s="902">
        <v>93</v>
      </c>
      <c r="W109" s="819">
        <v>96</v>
      </c>
      <c r="X109" s="820">
        <f>SUM(S109:W109)</f>
        <v>456</v>
      </c>
    </row>
    <row r="110" spans="1:24" s="5" customFormat="1" ht="15" customHeight="1" x14ac:dyDescent="0.25">
      <c r="A110" s="805">
        <v>105</v>
      </c>
      <c r="B110" s="806" t="s">
        <v>27</v>
      </c>
      <c r="C110" s="869" t="s">
        <v>166</v>
      </c>
      <c r="D110" s="810"/>
      <c r="E110" s="808"/>
      <c r="F110" s="811">
        <v>58.66</v>
      </c>
      <c r="G110" s="807">
        <v>4</v>
      </c>
      <c r="H110" s="808">
        <v>46</v>
      </c>
      <c r="I110" s="809">
        <v>62.96</v>
      </c>
      <c r="J110" s="810"/>
      <c r="K110" s="808"/>
      <c r="L110" s="811">
        <v>54.84</v>
      </c>
      <c r="M110" s="807"/>
      <c r="N110" s="808"/>
      <c r="O110" s="809">
        <v>56.26</v>
      </c>
      <c r="P110" s="810">
        <v>1</v>
      </c>
      <c r="Q110" s="808">
        <v>39</v>
      </c>
      <c r="R110" s="811">
        <v>54.53</v>
      </c>
      <c r="S110" s="802">
        <v>98</v>
      </c>
      <c r="T110" s="775">
        <v>89</v>
      </c>
      <c r="U110" s="775">
        <v>92</v>
      </c>
      <c r="V110" s="812">
        <v>95</v>
      </c>
      <c r="W110" s="813">
        <v>86</v>
      </c>
      <c r="X110" s="814">
        <f>SUM(S110:W110)</f>
        <v>460</v>
      </c>
    </row>
    <row r="111" spans="1:24" s="5" customFormat="1" ht="15" customHeight="1" x14ac:dyDescent="0.25">
      <c r="A111" s="805">
        <v>106</v>
      </c>
      <c r="B111" s="680" t="s">
        <v>14</v>
      </c>
      <c r="C111" s="830" t="s">
        <v>175</v>
      </c>
      <c r="D111" s="825">
        <v>4</v>
      </c>
      <c r="E111" s="823">
        <v>42.7</v>
      </c>
      <c r="F111" s="708">
        <v>58.66</v>
      </c>
      <c r="G111" s="822">
        <v>2</v>
      </c>
      <c r="H111" s="823">
        <v>40</v>
      </c>
      <c r="I111" s="824">
        <v>62.96</v>
      </c>
      <c r="J111" s="825"/>
      <c r="K111" s="823"/>
      <c r="L111" s="708">
        <v>54.84</v>
      </c>
      <c r="M111" s="822"/>
      <c r="N111" s="823"/>
      <c r="O111" s="824">
        <v>56.26</v>
      </c>
      <c r="P111" s="825"/>
      <c r="Q111" s="823"/>
      <c r="R111" s="708">
        <v>54.53</v>
      </c>
      <c r="S111" s="795">
        <v>93</v>
      </c>
      <c r="T111" s="712">
        <v>92</v>
      </c>
      <c r="U111" s="826">
        <v>92</v>
      </c>
      <c r="V111" s="826">
        <v>95</v>
      </c>
      <c r="W111" s="813">
        <v>96</v>
      </c>
      <c r="X111" s="904">
        <f>SUM(S111:W111)</f>
        <v>468</v>
      </c>
    </row>
    <row r="112" spans="1:24" s="5" customFormat="1" ht="15" customHeight="1" thickBot="1" x14ac:dyDescent="0.3">
      <c r="A112" s="415">
        <v>107</v>
      </c>
      <c r="B112" s="118" t="s">
        <v>14</v>
      </c>
      <c r="C112" s="483" t="s">
        <v>183</v>
      </c>
      <c r="D112" s="484">
        <v>2</v>
      </c>
      <c r="E112" s="290">
        <v>36.5</v>
      </c>
      <c r="F112" s="485">
        <v>58.66</v>
      </c>
      <c r="G112" s="420"/>
      <c r="H112" s="290"/>
      <c r="I112" s="421">
        <v>62.96</v>
      </c>
      <c r="J112" s="484"/>
      <c r="K112" s="290"/>
      <c r="L112" s="485">
        <v>54.84</v>
      </c>
      <c r="M112" s="420"/>
      <c r="N112" s="290"/>
      <c r="O112" s="421">
        <v>56.26</v>
      </c>
      <c r="P112" s="484"/>
      <c r="Q112" s="290"/>
      <c r="R112" s="485">
        <v>54.53</v>
      </c>
      <c r="S112" s="801">
        <v>97</v>
      </c>
      <c r="T112" s="398">
        <v>97</v>
      </c>
      <c r="U112" s="398">
        <v>92</v>
      </c>
      <c r="V112" s="398">
        <v>95</v>
      </c>
      <c r="W112" s="425">
        <v>96</v>
      </c>
      <c r="X112" s="126">
        <f>SUM(S112:W112)</f>
        <v>477</v>
      </c>
    </row>
    <row r="113" spans="1:24" ht="15" customHeight="1" x14ac:dyDescent="0.25">
      <c r="A113" s="27"/>
      <c r="B113" s="1"/>
      <c r="C113" s="54" t="s">
        <v>55</v>
      </c>
      <c r="D113" s="54"/>
      <c r="E113" s="122">
        <f>AVERAGE(E6:E112)</f>
        <v>57.221752577319606</v>
      </c>
      <c r="F113" s="54"/>
      <c r="G113" s="54"/>
      <c r="H113" s="122">
        <f>AVERAGE(H6:H111)</f>
        <v>59.365451388888886</v>
      </c>
      <c r="I113" s="54"/>
      <c r="J113" s="54"/>
      <c r="K113" s="122">
        <f>AVERAGE(K6:K111)</f>
        <v>51.454091342908811</v>
      </c>
      <c r="L113" s="54"/>
      <c r="M113" s="54"/>
      <c r="N113" s="122">
        <f>AVERAGE(N6:N111)</f>
        <v>53.622582791982062</v>
      </c>
      <c r="O113" s="54"/>
      <c r="P113" s="54"/>
      <c r="Q113" s="122">
        <f>AVERAGE(Q6:Q111)</f>
        <v>51.553034493976341</v>
      </c>
      <c r="R113" s="54"/>
      <c r="S113" s="54"/>
      <c r="T113" s="54"/>
      <c r="U113" s="54"/>
      <c r="V113" s="54"/>
      <c r="W113" s="32"/>
      <c r="X113" s="481"/>
    </row>
    <row r="114" spans="1:24" ht="15" customHeight="1" x14ac:dyDescent="0.25">
      <c r="B114" s="1"/>
      <c r="C114" s="55" t="s">
        <v>82</v>
      </c>
      <c r="D114" s="55"/>
      <c r="E114" s="55">
        <v>58.66</v>
      </c>
      <c r="F114" s="55"/>
      <c r="G114" s="55"/>
      <c r="H114" s="55">
        <v>62.96</v>
      </c>
      <c r="I114" s="55"/>
      <c r="J114" s="55"/>
      <c r="K114" s="55">
        <v>54.84</v>
      </c>
      <c r="L114" s="55"/>
      <c r="M114" s="55"/>
      <c r="N114" s="55">
        <v>56.26</v>
      </c>
      <c r="O114" s="55"/>
      <c r="P114" s="55"/>
      <c r="Q114" s="55">
        <v>54.53</v>
      </c>
      <c r="R114" s="55"/>
      <c r="S114" s="55"/>
      <c r="T114" s="55"/>
      <c r="U114" s="55"/>
      <c r="V114" s="55"/>
      <c r="W114" s="1"/>
      <c r="X114" s="480"/>
    </row>
    <row r="115" spans="1:24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4" x14ac:dyDescent="0.25">
      <c r="B116" s="1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</sheetData>
  <mergeCells count="11">
    <mergeCell ref="B2:C2"/>
    <mergeCell ref="X4:X5"/>
    <mergeCell ref="A4:A5"/>
    <mergeCell ref="B4:B5"/>
    <mergeCell ref="C4:C5"/>
    <mergeCell ref="P4:R4"/>
    <mergeCell ref="J4:L4"/>
    <mergeCell ref="M4:O4"/>
    <mergeCell ref="G4:I4"/>
    <mergeCell ref="S4:W4"/>
    <mergeCell ref="D4:F4"/>
  </mergeCells>
  <conditionalFormatting sqref="Q6:Q114">
    <cfRule type="cellIs" dxfId="64" priority="902" operator="equal">
      <formula>$Q$113</formula>
    </cfRule>
    <cfRule type="containsBlanks" dxfId="63" priority="903">
      <formula>LEN(TRIM(Q6))=0</formula>
    </cfRule>
    <cfRule type="cellIs" dxfId="62" priority="904" operator="lessThan">
      <formula>50</formula>
    </cfRule>
    <cfRule type="cellIs" dxfId="61" priority="905" operator="between">
      <formula>$Q$113</formula>
      <formula>50</formula>
    </cfRule>
    <cfRule type="cellIs" dxfId="60" priority="906" operator="between">
      <formula>74.99</formula>
      <formula>$Q$113</formula>
    </cfRule>
    <cfRule type="cellIs" dxfId="59" priority="907" operator="greaterThanOrEqual">
      <formula>75</formula>
    </cfRule>
  </conditionalFormatting>
  <conditionalFormatting sqref="N6:N114">
    <cfRule type="cellIs" dxfId="58" priority="914" operator="equal">
      <formula>$N$113</formula>
    </cfRule>
    <cfRule type="containsBlanks" dxfId="57" priority="915">
      <formula>LEN(TRIM(N6))=0</formula>
    </cfRule>
    <cfRule type="cellIs" dxfId="56" priority="916" operator="lessThan">
      <formula>50</formula>
    </cfRule>
    <cfRule type="cellIs" dxfId="55" priority="917" operator="between">
      <formula>$N$113</formula>
      <formula>50</formula>
    </cfRule>
    <cfRule type="cellIs" dxfId="54" priority="918" operator="between">
      <formula>74.99</formula>
      <formula>$N$113</formula>
    </cfRule>
    <cfRule type="cellIs" dxfId="53" priority="919" operator="greaterThanOrEqual">
      <formula>75</formula>
    </cfRule>
  </conditionalFormatting>
  <conditionalFormatting sqref="K6:K114">
    <cfRule type="cellIs" dxfId="52" priority="926" operator="equal">
      <formula>$K$113</formula>
    </cfRule>
    <cfRule type="cellIs" dxfId="51" priority="927" operator="between">
      <formula>$K$113</formula>
      <formula>50</formula>
    </cfRule>
    <cfRule type="cellIs" dxfId="50" priority="928" operator="between">
      <formula>74.99</formula>
      <formula>$K$113</formula>
    </cfRule>
  </conditionalFormatting>
  <conditionalFormatting sqref="E6:E114">
    <cfRule type="cellIs" dxfId="49" priority="932" operator="equal">
      <formula>$E$113</formula>
    </cfRule>
    <cfRule type="cellIs" dxfId="48" priority="936" operator="between">
      <formula>50</formula>
      <formula>$E$113</formula>
    </cfRule>
    <cfRule type="cellIs" dxfId="47" priority="937" operator="between">
      <formula>$E$113</formula>
      <formula>75</formula>
    </cfRule>
  </conditionalFormatting>
  <conditionalFormatting sqref="E6:E114 H6:H114">
    <cfRule type="containsBlanks" dxfId="46" priority="2">
      <formula>LEN(TRIM(E6))=0</formula>
    </cfRule>
    <cfRule type="cellIs" dxfId="45" priority="3" operator="lessThan">
      <formula>50</formula>
    </cfRule>
    <cfRule type="cellIs" dxfId="44" priority="933" operator="greaterThanOrEqual">
      <formula>75</formula>
    </cfRule>
  </conditionalFormatting>
  <conditionalFormatting sqref="H6:H114">
    <cfRule type="cellIs" dxfId="43" priority="934" operator="between">
      <formula>50</formula>
      <formula>$H$113</formula>
    </cfRule>
    <cfRule type="cellIs" dxfId="42" priority="935" operator="between">
      <formula>$H$113</formula>
      <formula>75</formula>
    </cfRule>
  </conditionalFormatting>
  <conditionalFormatting sqref="H101:H114">
    <cfRule type="cellIs" dxfId="41" priority="1" operator="equal">
      <formula>$H$113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zoomScale="90" zoomScaleNormal="90" workbookViewId="0">
      <pane xSplit="6" ySplit="6" topLeftCell="G7" activePane="bottomRight" state="frozen"/>
      <selection pane="topRight" activeCell="N1" sqref="N1"/>
      <selection pane="bottomLeft" activeCell="A7" sqref="A7"/>
      <selection pane="bottomRight" activeCell="C5" sqref="C5"/>
    </sheetView>
  </sheetViews>
  <sheetFormatPr defaultRowHeight="15" x14ac:dyDescent="0.25"/>
  <cols>
    <col min="1" max="1" width="5.7109375" customWidth="1"/>
    <col min="2" max="2" width="18.7109375" customWidth="1"/>
    <col min="3" max="3" width="31.7109375" customWidth="1"/>
    <col min="4" max="5" width="9.7109375" customWidth="1"/>
    <col min="6" max="6" width="0" hidden="1" customWidth="1"/>
    <col min="7" max="7" width="7.7109375" customWidth="1"/>
  </cols>
  <sheetData>
    <row r="1" spans="1:9" x14ac:dyDescent="0.25">
      <c r="H1" s="101"/>
      <c r="I1" s="10" t="s">
        <v>72</v>
      </c>
    </row>
    <row r="2" spans="1:9" ht="15.75" x14ac:dyDescent="0.25">
      <c r="C2" s="736" t="s">
        <v>78</v>
      </c>
      <c r="D2" s="736"/>
      <c r="E2" s="42">
        <v>2025</v>
      </c>
      <c r="H2" s="102"/>
      <c r="I2" s="10" t="s">
        <v>73</v>
      </c>
    </row>
    <row r="3" spans="1:9" x14ac:dyDescent="0.25">
      <c r="H3" s="367"/>
      <c r="I3" s="10" t="s">
        <v>74</v>
      </c>
    </row>
    <row r="4" spans="1:9" ht="16.899999999999999" customHeight="1" thickBot="1" x14ac:dyDescent="0.3">
      <c r="F4" s="24"/>
      <c r="G4" s="24"/>
      <c r="H4" s="13"/>
      <c r="I4" s="10" t="s">
        <v>75</v>
      </c>
    </row>
    <row r="5" spans="1:9" ht="30" customHeight="1" thickBot="1" x14ac:dyDescent="0.3">
      <c r="A5" s="83" t="s">
        <v>36</v>
      </c>
      <c r="B5" s="84" t="s">
        <v>35</v>
      </c>
      <c r="C5" s="84" t="s">
        <v>63</v>
      </c>
      <c r="D5" s="84" t="s">
        <v>56</v>
      </c>
      <c r="E5" s="85" t="s">
        <v>103</v>
      </c>
      <c r="F5" s="24"/>
      <c r="G5" s="24"/>
      <c r="H5" s="24"/>
    </row>
    <row r="6" spans="1:9" ht="15" customHeight="1" thickBot="1" x14ac:dyDescent="0.3">
      <c r="A6" s="78"/>
      <c r="B6" s="80"/>
      <c r="C6" s="89" t="s">
        <v>87</v>
      </c>
      <c r="D6" s="89">
        <f>SUM(D7:D97)</f>
        <v>722</v>
      </c>
      <c r="E6" s="108">
        <f>AVERAGE(E7:E103)</f>
        <v>57.221752577319599</v>
      </c>
      <c r="F6" s="24"/>
      <c r="G6" s="24"/>
      <c r="H6" s="24"/>
    </row>
    <row r="7" spans="1:9" ht="15" customHeight="1" x14ac:dyDescent="0.25">
      <c r="A7" s="860">
        <v>1</v>
      </c>
      <c r="B7" s="44" t="s">
        <v>12</v>
      </c>
      <c r="C7" s="45" t="s">
        <v>126</v>
      </c>
      <c r="D7" s="44">
        <v>2</v>
      </c>
      <c r="E7" s="46">
        <v>85</v>
      </c>
      <c r="F7" s="24"/>
      <c r="G7" s="24"/>
      <c r="H7" s="24"/>
    </row>
    <row r="8" spans="1:9" ht="15" customHeight="1" x14ac:dyDescent="0.25">
      <c r="A8" s="90">
        <v>2</v>
      </c>
      <c r="B8" s="844" t="s">
        <v>14</v>
      </c>
      <c r="C8" s="48" t="s">
        <v>174</v>
      </c>
      <c r="D8" s="47">
        <v>6</v>
      </c>
      <c r="E8" s="26">
        <v>78.3</v>
      </c>
      <c r="F8" s="27">
        <f>E8*D8</f>
        <v>469.79999999999995</v>
      </c>
      <c r="G8" s="27"/>
      <c r="H8" s="27"/>
    </row>
    <row r="9" spans="1:9" ht="15" customHeight="1" x14ac:dyDescent="0.25">
      <c r="A9" s="34">
        <v>3</v>
      </c>
      <c r="B9" s="25" t="s">
        <v>12</v>
      </c>
      <c r="C9" s="289" t="s">
        <v>168</v>
      </c>
      <c r="D9" s="25">
        <v>3</v>
      </c>
      <c r="E9" s="198">
        <v>75</v>
      </c>
      <c r="F9" s="27"/>
      <c r="G9" s="27"/>
      <c r="H9" s="27"/>
    </row>
    <row r="10" spans="1:9" ht="15" customHeight="1" x14ac:dyDescent="0.25">
      <c r="A10" s="34">
        <v>4</v>
      </c>
      <c r="B10" s="197" t="s">
        <v>12</v>
      </c>
      <c r="C10" s="862" t="s">
        <v>127</v>
      </c>
      <c r="D10" s="197">
        <v>5</v>
      </c>
      <c r="E10" s="26">
        <v>70</v>
      </c>
      <c r="F10" s="27"/>
      <c r="G10" s="27"/>
      <c r="H10" s="27"/>
    </row>
    <row r="11" spans="1:9" ht="15" customHeight="1" x14ac:dyDescent="0.25">
      <c r="A11" s="34">
        <v>5</v>
      </c>
      <c r="B11" s="208" t="s">
        <v>1</v>
      </c>
      <c r="C11" s="35" t="s">
        <v>62</v>
      </c>
      <c r="D11" s="25">
        <v>13</v>
      </c>
      <c r="E11" s="26">
        <v>69.8</v>
      </c>
      <c r="F11" s="27">
        <f>E10*D10</f>
        <v>350</v>
      </c>
      <c r="G11" s="27"/>
      <c r="H11" s="27"/>
    </row>
    <row r="12" spans="1:9" ht="15" customHeight="1" x14ac:dyDescent="0.25">
      <c r="A12" s="34">
        <v>6</v>
      </c>
      <c r="B12" s="25" t="s">
        <v>14</v>
      </c>
      <c r="C12" s="35" t="s">
        <v>123</v>
      </c>
      <c r="D12" s="25">
        <v>7</v>
      </c>
      <c r="E12" s="26">
        <v>69.7</v>
      </c>
      <c r="F12" s="27">
        <f>E12*D12</f>
        <v>487.90000000000003</v>
      </c>
      <c r="G12" s="27"/>
      <c r="H12" s="27"/>
    </row>
    <row r="13" spans="1:9" ht="15" customHeight="1" x14ac:dyDescent="0.25">
      <c r="A13" s="34">
        <v>7</v>
      </c>
      <c r="B13" s="679" t="s">
        <v>0</v>
      </c>
      <c r="C13" s="37" t="s">
        <v>171</v>
      </c>
      <c r="D13" s="25">
        <v>12</v>
      </c>
      <c r="E13" s="26">
        <v>69.400000000000006</v>
      </c>
      <c r="F13" s="27">
        <f>E13*D13</f>
        <v>832.80000000000007</v>
      </c>
      <c r="G13" s="27"/>
      <c r="H13" s="27"/>
    </row>
    <row r="14" spans="1:9" ht="15" customHeight="1" x14ac:dyDescent="0.25">
      <c r="A14" s="34">
        <v>8</v>
      </c>
      <c r="B14" s="25" t="s">
        <v>14</v>
      </c>
      <c r="C14" s="35" t="s">
        <v>48</v>
      </c>
      <c r="D14" s="25">
        <v>16</v>
      </c>
      <c r="E14" s="28">
        <v>68.5</v>
      </c>
      <c r="F14" s="27">
        <f>E14*D14</f>
        <v>1096</v>
      </c>
      <c r="G14" s="27"/>
      <c r="H14" s="27"/>
    </row>
    <row r="15" spans="1:9" ht="15" customHeight="1" x14ac:dyDescent="0.25">
      <c r="A15" s="34">
        <v>9</v>
      </c>
      <c r="B15" s="25" t="s">
        <v>33</v>
      </c>
      <c r="C15" s="96" t="s">
        <v>41</v>
      </c>
      <c r="D15" s="25">
        <v>28</v>
      </c>
      <c r="E15" s="91">
        <v>68.2</v>
      </c>
      <c r="F15" s="27">
        <f>E15*D15</f>
        <v>1909.6000000000001</v>
      </c>
      <c r="G15" s="27"/>
      <c r="H15" s="27"/>
    </row>
    <row r="16" spans="1:9" ht="15" customHeight="1" thickBot="1" x14ac:dyDescent="0.3">
      <c r="A16" s="109">
        <v>10</v>
      </c>
      <c r="B16" s="110" t="s">
        <v>14</v>
      </c>
      <c r="C16" s="846" t="s">
        <v>59</v>
      </c>
      <c r="D16" s="110">
        <v>17</v>
      </c>
      <c r="E16" s="31">
        <v>68.2</v>
      </c>
      <c r="F16" s="27">
        <f>E16*D16</f>
        <v>1159.4000000000001</v>
      </c>
      <c r="G16" s="27"/>
      <c r="H16" s="27"/>
    </row>
    <row r="17" spans="1:8" ht="15" customHeight="1" x14ac:dyDescent="0.25">
      <c r="A17" s="43">
        <v>11</v>
      </c>
      <c r="B17" s="44" t="s">
        <v>14</v>
      </c>
      <c r="C17" s="45" t="s">
        <v>117</v>
      </c>
      <c r="D17" s="44">
        <v>1</v>
      </c>
      <c r="E17" s="46">
        <v>68</v>
      </c>
      <c r="F17" s="27"/>
      <c r="G17" s="27"/>
      <c r="H17" s="27"/>
    </row>
    <row r="18" spans="1:8" ht="15" customHeight="1" x14ac:dyDescent="0.25">
      <c r="A18" s="90">
        <v>12</v>
      </c>
      <c r="B18" s="192" t="s">
        <v>1</v>
      </c>
      <c r="C18" s="106" t="s">
        <v>136</v>
      </c>
      <c r="D18" s="25">
        <v>2</v>
      </c>
      <c r="E18" s="26">
        <v>68</v>
      </c>
      <c r="F18" s="27"/>
      <c r="G18" s="27"/>
      <c r="H18" s="27"/>
    </row>
    <row r="19" spans="1:8" ht="15" customHeight="1" x14ac:dyDescent="0.25">
      <c r="A19" s="90">
        <v>13</v>
      </c>
      <c r="B19" s="25" t="s">
        <v>27</v>
      </c>
      <c r="C19" s="35" t="s">
        <v>30</v>
      </c>
      <c r="D19" s="25">
        <v>11</v>
      </c>
      <c r="E19" s="28">
        <v>67.8</v>
      </c>
      <c r="F19" s="27"/>
      <c r="G19" s="27"/>
      <c r="H19" s="27"/>
    </row>
    <row r="20" spans="1:8" ht="15" customHeight="1" x14ac:dyDescent="0.25">
      <c r="A20" s="34">
        <v>14</v>
      </c>
      <c r="B20" s="306" t="s">
        <v>1</v>
      </c>
      <c r="C20" s="492" t="s">
        <v>180</v>
      </c>
      <c r="D20" s="25">
        <v>11</v>
      </c>
      <c r="E20" s="26">
        <v>67.3</v>
      </c>
      <c r="F20" s="27">
        <f t="shared" ref="F20:F26" si="0">E20*D20</f>
        <v>740.3</v>
      </c>
      <c r="G20" s="27"/>
      <c r="H20" s="27"/>
    </row>
    <row r="21" spans="1:8" ht="15" customHeight="1" x14ac:dyDescent="0.25">
      <c r="A21" s="34">
        <v>15</v>
      </c>
      <c r="B21" s="192" t="s">
        <v>14</v>
      </c>
      <c r="C21" s="96" t="s">
        <v>172</v>
      </c>
      <c r="D21" s="25">
        <v>5</v>
      </c>
      <c r="E21" s="26">
        <v>67.2</v>
      </c>
      <c r="F21" s="27">
        <f t="shared" si="0"/>
        <v>336</v>
      </c>
      <c r="G21" s="27"/>
      <c r="H21" s="27"/>
    </row>
    <row r="22" spans="1:8" ht="15" customHeight="1" x14ac:dyDescent="0.25">
      <c r="A22" s="34">
        <v>16</v>
      </c>
      <c r="B22" s="25" t="s">
        <v>33</v>
      </c>
      <c r="C22" s="35" t="s">
        <v>170</v>
      </c>
      <c r="D22" s="25">
        <v>1</v>
      </c>
      <c r="E22" s="26">
        <v>67</v>
      </c>
      <c r="F22" s="27">
        <f t="shared" si="0"/>
        <v>67</v>
      </c>
      <c r="G22" s="27"/>
      <c r="H22" s="27"/>
    </row>
    <row r="23" spans="1:8" ht="15" customHeight="1" x14ac:dyDescent="0.25">
      <c r="A23" s="34">
        <v>17</v>
      </c>
      <c r="B23" s="25" t="s">
        <v>14</v>
      </c>
      <c r="C23" s="35" t="s">
        <v>46</v>
      </c>
      <c r="D23" s="25">
        <v>1</v>
      </c>
      <c r="E23" s="26">
        <v>67</v>
      </c>
      <c r="F23" s="27">
        <f t="shared" si="0"/>
        <v>67</v>
      </c>
      <c r="G23" s="27"/>
      <c r="H23" s="27"/>
    </row>
    <row r="24" spans="1:8" ht="15" customHeight="1" x14ac:dyDescent="0.25">
      <c r="A24" s="34">
        <v>18</v>
      </c>
      <c r="B24" s="470" t="s">
        <v>27</v>
      </c>
      <c r="C24" s="36" t="s">
        <v>146</v>
      </c>
      <c r="D24" s="25">
        <v>4</v>
      </c>
      <c r="E24" s="26">
        <v>66.5</v>
      </c>
      <c r="F24" s="27">
        <f t="shared" si="0"/>
        <v>266</v>
      </c>
      <c r="G24" s="27"/>
      <c r="H24" s="27"/>
    </row>
    <row r="25" spans="1:8" ht="15" customHeight="1" x14ac:dyDescent="0.25">
      <c r="A25" s="34">
        <v>19</v>
      </c>
      <c r="B25" s="679" t="s">
        <v>14</v>
      </c>
      <c r="C25" s="35" t="s">
        <v>47</v>
      </c>
      <c r="D25" s="25">
        <v>18</v>
      </c>
      <c r="E25" s="26">
        <v>65.900000000000006</v>
      </c>
      <c r="F25" s="27">
        <f t="shared" si="0"/>
        <v>1186.2</v>
      </c>
      <c r="G25" s="27"/>
      <c r="H25" s="27"/>
    </row>
    <row r="26" spans="1:8" ht="15" customHeight="1" thickBot="1" x14ac:dyDescent="0.3">
      <c r="A26" s="38">
        <v>20</v>
      </c>
      <c r="B26" s="843" t="s">
        <v>21</v>
      </c>
      <c r="C26" s="863" t="s">
        <v>45</v>
      </c>
      <c r="D26" s="30">
        <v>7</v>
      </c>
      <c r="E26" s="31">
        <v>65</v>
      </c>
      <c r="F26" s="27">
        <f t="shared" si="0"/>
        <v>455</v>
      </c>
      <c r="G26" s="27"/>
      <c r="H26" s="27"/>
    </row>
    <row r="27" spans="1:8" ht="15" customHeight="1" x14ac:dyDescent="0.25">
      <c r="A27" s="43">
        <v>21</v>
      </c>
      <c r="B27" s="44" t="s">
        <v>12</v>
      </c>
      <c r="C27" s="45" t="s">
        <v>64</v>
      </c>
      <c r="D27" s="44">
        <v>7</v>
      </c>
      <c r="E27" s="46">
        <v>65</v>
      </c>
      <c r="F27" s="27"/>
      <c r="G27" s="27"/>
      <c r="H27" s="27"/>
    </row>
    <row r="28" spans="1:8" ht="15" customHeight="1" x14ac:dyDescent="0.25">
      <c r="A28" s="34">
        <v>22</v>
      </c>
      <c r="B28" s="306" t="s">
        <v>1</v>
      </c>
      <c r="C28" s="35" t="s">
        <v>102</v>
      </c>
      <c r="D28" s="25">
        <v>21</v>
      </c>
      <c r="E28" s="91">
        <v>64.7</v>
      </c>
      <c r="F28" s="27"/>
      <c r="G28" s="27"/>
      <c r="H28" s="27"/>
    </row>
    <row r="29" spans="1:8" ht="15" customHeight="1" x14ac:dyDescent="0.25">
      <c r="A29" s="34">
        <v>23</v>
      </c>
      <c r="B29" s="192" t="s">
        <v>1</v>
      </c>
      <c r="C29" s="106" t="s">
        <v>109</v>
      </c>
      <c r="D29" s="25">
        <v>15</v>
      </c>
      <c r="E29" s="26">
        <v>64.2</v>
      </c>
      <c r="F29" s="27"/>
      <c r="G29" s="27"/>
      <c r="H29" s="27"/>
    </row>
    <row r="30" spans="1:8" ht="15" customHeight="1" x14ac:dyDescent="0.25">
      <c r="A30" s="34">
        <v>24</v>
      </c>
      <c r="B30" s="192" t="s">
        <v>27</v>
      </c>
      <c r="C30" s="35" t="s">
        <v>28</v>
      </c>
      <c r="D30" s="25">
        <v>5</v>
      </c>
      <c r="E30" s="26">
        <v>64</v>
      </c>
      <c r="F30" s="27"/>
      <c r="G30" s="27"/>
      <c r="H30" s="27"/>
    </row>
    <row r="31" spans="1:8" ht="15" customHeight="1" x14ac:dyDescent="0.25">
      <c r="A31" s="34">
        <v>25</v>
      </c>
      <c r="B31" s="470" t="s">
        <v>33</v>
      </c>
      <c r="C31" s="36" t="s">
        <v>114</v>
      </c>
      <c r="D31" s="25">
        <v>10</v>
      </c>
      <c r="E31" s="26">
        <v>63</v>
      </c>
      <c r="F31" s="27"/>
      <c r="G31" s="27"/>
      <c r="H31" s="27"/>
    </row>
    <row r="32" spans="1:8" ht="15" customHeight="1" x14ac:dyDescent="0.25">
      <c r="A32" s="34">
        <v>26</v>
      </c>
      <c r="B32" s="25" t="s">
        <v>1</v>
      </c>
      <c r="C32" s="289" t="s">
        <v>133</v>
      </c>
      <c r="D32" s="25">
        <v>12</v>
      </c>
      <c r="E32" s="26">
        <v>63</v>
      </c>
      <c r="F32" s="27">
        <f>E32*D32</f>
        <v>756</v>
      </c>
      <c r="G32" s="27"/>
      <c r="H32" s="27"/>
    </row>
    <row r="33" spans="1:8" ht="15" customHeight="1" x14ac:dyDescent="0.25">
      <c r="A33" s="34">
        <v>27</v>
      </c>
      <c r="B33" s="192" t="s">
        <v>1</v>
      </c>
      <c r="C33" s="482" t="s">
        <v>101</v>
      </c>
      <c r="D33" s="25">
        <v>19</v>
      </c>
      <c r="E33" s="26">
        <v>63</v>
      </c>
      <c r="F33" s="27">
        <f>E33*D33</f>
        <v>1197</v>
      </c>
      <c r="G33" s="27"/>
      <c r="H33" s="27"/>
    </row>
    <row r="34" spans="1:8" ht="15" customHeight="1" x14ac:dyDescent="0.25">
      <c r="A34" s="34">
        <v>28</v>
      </c>
      <c r="B34" s="192" t="s">
        <v>27</v>
      </c>
      <c r="C34" s="35" t="s">
        <v>31</v>
      </c>
      <c r="D34" s="25">
        <v>18</v>
      </c>
      <c r="E34" s="26">
        <v>62</v>
      </c>
      <c r="F34" s="27"/>
      <c r="G34" s="27"/>
      <c r="H34" s="27"/>
    </row>
    <row r="35" spans="1:8" ht="15" customHeight="1" x14ac:dyDescent="0.25">
      <c r="A35" s="34">
        <v>29</v>
      </c>
      <c r="B35" s="192" t="s">
        <v>12</v>
      </c>
      <c r="C35" s="37" t="s">
        <v>49</v>
      </c>
      <c r="D35" s="25">
        <v>7</v>
      </c>
      <c r="E35" s="26">
        <v>62</v>
      </c>
      <c r="F35" s="27">
        <f>E35*D35</f>
        <v>434</v>
      </c>
      <c r="G35" s="27"/>
      <c r="H35" s="27"/>
    </row>
    <row r="36" spans="1:8" ht="15" customHeight="1" thickBot="1" x14ac:dyDescent="0.3">
      <c r="A36" s="38">
        <v>30</v>
      </c>
      <c r="B36" s="30" t="s">
        <v>1</v>
      </c>
      <c r="C36" s="58" t="s">
        <v>130</v>
      </c>
      <c r="D36" s="30">
        <v>5</v>
      </c>
      <c r="E36" s="31">
        <v>62</v>
      </c>
      <c r="F36" s="27"/>
      <c r="G36" s="27"/>
      <c r="H36" s="27"/>
    </row>
    <row r="37" spans="1:8" ht="15" customHeight="1" x14ac:dyDescent="0.25">
      <c r="A37" s="43">
        <v>31</v>
      </c>
      <c r="B37" s="44" t="s">
        <v>27</v>
      </c>
      <c r="C37" s="45" t="s">
        <v>178</v>
      </c>
      <c r="D37" s="44">
        <v>2</v>
      </c>
      <c r="E37" s="201">
        <v>61.5</v>
      </c>
      <c r="F37" s="27">
        <f t="shared" ref="F37:F43" si="1">E37*D37</f>
        <v>123</v>
      </c>
      <c r="G37" s="27"/>
      <c r="H37" s="27"/>
    </row>
    <row r="38" spans="1:8" ht="15" customHeight="1" x14ac:dyDescent="0.25">
      <c r="A38" s="34">
        <v>32</v>
      </c>
      <c r="B38" s="25" t="s">
        <v>12</v>
      </c>
      <c r="C38" s="289" t="s">
        <v>61</v>
      </c>
      <c r="D38" s="25">
        <v>2</v>
      </c>
      <c r="E38" s="26">
        <v>61.5</v>
      </c>
      <c r="F38" s="27">
        <f t="shared" si="1"/>
        <v>123</v>
      </c>
      <c r="G38" s="27"/>
      <c r="H38" s="27"/>
    </row>
    <row r="39" spans="1:8" ht="15" customHeight="1" x14ac:dyDescent="0.25">
      <c r="A39" s="34">
        <v>33</v>
      </c>
      <c r="B39" s="25" t="s">
        <v>1</v>
      </c>
      <c r="C39" s="35" t="s">
        <v>155</v>
      </c>
      <c r="D39" s="25">
        <v>11</v>
      </c>
      <c r="E39" s="26">
        <v>61</v>
      </c>
      <c r="F39" s="27">
        <f t="shared" si="1"/>
        <v>671</v>
      </c>
      <c r="G39" s="27"/>
      <c r="H39" s="27"/>
    </row>
    <row r="40" spans="1:8" ht="15" customHeight="1" x14ac:dyDescent="0.25">
      <c r="A40" s="34">
        <v>34</v>
      </c>
      <c r="B40" s="25" t="s">
        <v>33</v>
      </c>
      <c r="C40" s="35" t="s">
        <v>112</v>
      </c>
      <c r="D40" s="25">
        <v>5</v>
      </c>
      <c r="E40" s="26">
        <v>60.2</v>
      </c>
      <c r="F40" s="27">
        <f t="shared" si="1"/>
        <v>301</v>
      </c>
      <c r="G40" s="27"/>
      <c r="H40" s="27"/>
    </row>
    <row r="41" spans="1:8" ht="15" customHeight="1" x14ac:dyDescent="0.25">
      <c r="A41" s="34">
        <v>35</v>
      </c>
      <c r="B41" s="192" t="s">
        <v>14</v>
      </c>
      <c r="C41" s="35" t="s">
        <v>18</v>
      </c>
      <c r="D41" s="25">
        <v>11</v>
      </c>
      <c r="E41" s="26">
        <v>59.9</v>
      </c>
      <c r="F41" s="27">
        <f t="shared" si="1"/>
        <v>658.9</v>
      </c>
      <c r="G41" s="27"/>
      <c r="H41" s="27"/>
    </row>
    <row r="42" spans="1:8" ht="15" customHeight="1" x14ac:dyDescent="0.25">
      <c r="A42" s="34">
        <v>36</v>
      </c>
      <c r="B42" s="373" t="s">
        <v>21</v>
      </c>
      <c r="C42" s="35" t="s">
        <v>116</v>
      </c>
      <c r="D42" s="25">
        <v>2</v>
      </c>
      <c r="E42" s="26">
        <v>59.5</v>
      </c>
      <c r="F42" s="27">
        <f t="shared" si="1"/>
        <v>119</v>
      </c>
      <c r="G42" s="27"/>
      <c r="H42" s="27"/>
    </row>
    <row r="43" spans="1:8" ht="15" customHeight="1" x14ac:dyDescent="0.25">
      <c r="A43" s="90">
        <v>37</v>
      </c>
      <c r="B43" s="47" t="s">
        <v>1</v>
      </c>
      <c r="C43" s="864" t="s">
        <v>100</v>
      </c>
      <c r="D43" s="47">
        <v>14</v>
      </c>
      <c r="E43" s="26">
        <v>59</v>
      </c>
      <c r="F43" s="27">
        <f t="shared" si="1"/>
        <v>826</v>
      </c>
      <c r="G43" s="27"/>
      <c r="H43" s="27"/>
    </row>
    <row r="44" spans="1:8" ht="15" customHeight="1" x14ac:dyDescent="0.25">
      <c r="A44" s="90">
        <v>38</v>
      </c>
      <c r="B44" s="192" t="s">
        <v>21</v>
      </c>
      <c r="C44" s="35" t="s">
        <v>39</v>
      </c>
      <c r="D44" s="25">
        <v>3</v>
      </c>
      <c r="E44" s="26">
        <v>58.7</v>
      </c>
      <c r="F44" s="27"/>
      <c r="G44" s="27"/>
      <c r="H44" s="27"/>
    </row>
    <row r="45" spans="1:8" ht="15" customHeight="1" x14ac:dyDescent="0.25">
      <c r="A45" s="90">
        <v>39</v>
      </c>
      <c r="B45" s="25" t="s">
        <v>1</v>
      </c>
      <c r="C45" s="35" t="s">
        <v>99</v>
      </c>
      <c r="D45" s="25">
        <v>14</v>
      </c>
      <c r="E45" s="91">
        <v>58.5</v>
      </c>
      <c r="F45" s="27"/>
      <c r="G45" s="27"/>
      <c r="H45" s="27"/>
    </row>
    <row r="46" spans="1:8" ht="15" customHeight="1" thickBot="1" x14ac:dyDescent="0.3">
      <c r="A46" s="38">
        <v>40</v>
      </c>
      <c r="B46" s="30" t="s">
        <v>1</v>
      </c>
      <c r="C46" s="58" t="s">
        <v>138</v>
      </c>
      <c r="D46" s="30">
        <v>7</v>
      </c>
      <c r="E46" s="31">
        <v>58.4</v>
      </c>
      <c r="F46" s="27">
        <f>E46*D46</f>
        <v>408.8</v>
      </c>
      <c r="G46" s="27"/>
      <c r="H46" s="27"/>
    </row>
    <row r="47" spans="1:8" ht="15" customHeight="1" x14ac:dyDescent="0.25">
      <c r="A47" s="43">
        <v>41</v>
      </c>
      <c r="B47" s="44" t="s">
        <v>1</v>
      </c>
      <c r="C47" s="45" t="s">
        <v>177</v>
      </c>
      <c r="D47" s="44">
        <v>10</v>
      </c>
      <c r="E47" s="46">
        <v>58.3</v>
      </c>
      <c r="F47" s="27"/>
      <c r="G47" s="27"/>
      <c r="H47" s="27"/>
    </row>
    <row r="48" spans="1:8" ht="15" customHeight="1" x14ac:dyDescent="0.25">
      <c r="A48" s="34">
        <v>42</v>
      </c>
      <c r="B48" s="25" t="s">
        <v>1</v>
      </c>
      <c r="C48" s="289" t="s">
        <v>129</v>
      </c>
      <c r="D48" s="25">
        <v>9</v>
      </c>
      <c r="E48" s="26">
        <v>58.3</v>
      </c>
      <c r="F48" s="27">
        <f>E49*D49</f>
        <v>580</v>
      </c>
      <c r="G48" s="27"/>
      <c r="H48" s="27"/>
    </row>
    <row r="49" spans="1:8" ht="15" customHeight="1" x14ac:dyDescent="0.25">
      <c r="A49" s="34">
        <v>43</v>
      </c>
      <c r="B49" s="25" t="s">
        <v>33</v>
      </c>
      <c r="C49" s="35" t="s">
        <v>43</v>
      </c>
      <c r="D49" s="25">
        <v>10</v>
      </c>
      <c r="E49" s="26">
        <v>58</v>
      </c>
      <c r="F49" s="27"/>
      <c r="G49" s="27"/>
      <c r="H49" s="27"/>
    </row>
    <row r="50" spans="1:8" ht="15" customHeight="1" x14ac:dyDescent="0.25">
      <c r="A50" s="34">
        <v>44</v>
      </c>
      <c r="B50" s="25" t="s">
        <v>33</v>
      </c>
      <c r="C50" s="35" t="s">
        <v>44</v>
      </c>
      <c r="D50" s="25">
        <v>6</v>
      </c>
      <c r="E50" s="26">
        <v>58</v>
      </c>
      <c r="F50" s="27">
        <f>E44*D44</f>
        <v>176.10000000000002</v>
      </c>
      <c r="G50" s="27"/>
      <c r="H50" s="27"/>
    </row>
    <row r="51" spans="1:8" ht="15" customHeight="1" x14ac:dyDescent="0.25">
      <c r="A51" s="34">
        <v>45</v>
      </c>
      <c r="B51" s="373" t="s">
        <v>27</v>
      </c>
      <c r="C51" s="35" t="s">
        <v>119</v>
      </c>
      <c r="D51" s="25">
        <v>1</v>
      </c>
      <c r="E51" s="26">
        <v>58</v>
      </c>
      <c r="F51" s="27">
        <f>E51*D51</f>
        <v>58</v>
      </c>
      <c r="G51" s="27"/>
      <c r="H51" s="27"/>
    </row>
    <row r="52" spans="1:8" ht="15" customHeight="1" x14ac:dyDescent="0.25">
      <c r="A52" s="34">
        <v>46</v>
      </c>
      <c r="B52" s="25" t="s">
        <v>1</v>
      </c>
      <c r="C52" s="105" t="s">
        <v>9</v>
      </c>
      <c r="D52" s="25">
        <v>20</v>
      </c>
      <c r="E52" s="26">
        <v>57.9</v>
      </c>
      <c r="F52" s="27">
        <f>E52*D52</f>
        <v>1158</v>
      </c>
      <c r="G52" s="27"/>
      <c r="H52" s="27"/>
    </row>
    <row r="53" spans="1:8" ht="15" customHeight="1" x14ac:dyDescent="0.25">
      <c r="A53" s="34">
        <v>47</v>
      </c>
      <c r="B53" s="25" t="s">
        <v>21</v>
      </c>
      <c r="C53" s="96" t="s">
        <v>25</v>
      </c>
      <c r="D53" s="25">
        <v>14</v>
      </c>
      <c r="E53" s="26">
        <v>57.8</v>
      </c>
      <c r="F53" s="27"/>
      <c r="G53" s="27"/>
      <c r="H53" s="27"/>
    </row>
    <row r="54" spans="1:8" ht="15" customHeight="1" x14ac:dyDescent="0.25">
      <c r="A54" s="34">
        <v>48</v>
      </c>
      <c r="B54" s="25" t="s">
        <v>14</v>
      </c>
      <c r="C54" s="848" t="s">
        <v>17</v>
      </c>
      <c r="D54" s="25">
        <v>14</v>
      </c>
      <c r="E54" s="26">
        <v>57.8</v>
      </c>
      <c r="F54" s="27">
        <f>E54*D54</f>
        <v>809.19999999999993</v>
      </c>
      <c r="G54" s="27"/>
      <c r="H54" s="27"/>
    </row>
    <row r="55" spans="1:8" ht="15" customHeight="1" x14ac:dyDescent="0.25">
      <c r="A55" s="34">
        <v>49</v>
      </c>
      <c r="B55" s="679" t="s">
        <v>0</v>
      </c>
      <c r="C55" s="37" t="s">
        <v>106</v>
      </c>
      <c r="D55" s="25">
        <v>9</v>
      </c>
      <c r="E55" s="26">
        <v>57.8</v>
      </c>
      <c r="F55" s="27">
        <f>E55*D55</f>
        <v>520.19999999999993</v>
      </c>
      <c r="G55" s="27"/>
      <c r="H55" s="27"/>
    </row>
    <row r="56" spans="1:8" ht="15" customHeight="1" thickBot="1" x14ac:dyDescent="0.3">
      <c r="A56" s="38">
        <v>50</v>
      </c>
      <c r="B56" s="30" t="s">
        <v>21</v>
      </c>
      <c r="C56" s="861" t="s">
        <v>92</v>
      </c>
      <c r="D56" s="30">
        <v>8</v>
      </c>
      <c r="E56" s="31">
        <v>57.5</v>
      </c>
      <c r="F56" s="27">
        <f>E56*D56</f>
        <v>460</v>
      </c>
      <c r="G56" s="27"/>
      <c r="H56" s="27"/>
    </row>
    <row r="57" spans="1:8" ht="15" customHeight="1" x14ac:dyDescent="0.25">
      <c r="A57" s="43">
        <v>51</v>
      </c>
      <c r="B57" s="474" t="s">
        <v>21</v>
      </c>
      <c r="C57" s="45" t="s">
        <v>20</v>
      </c>
      <c r="D57" s="44">
        <v>4</v>
      </c>
      <c r="E57" s="46">
        <v>56.8</v>
      </c>
      <c r="F57" s="27">
        <f>E57*D57</f>
        <v>227.2</v>
      </c>
      <c r="G57" s="27"/>
      <c r="H57" s="27"/>
    </row>
    <row r="58" spans="1:8" ht="15" customHeight="1" x14ac:dyDescent="0.25">
      <c r="A58" s="34">
        <v>52</v>
      </c>
      <c r="B58" s="197" t="s">
        <v>1</v>
      </c>
      <c r="C58" s="200" t="s">
        <v>132</v>
      </c>
      <c r="D58" s="197">
        <v>16</v>
      </c>
      <c r="E58" s="26">
        <v>56.69</v>
      </c>
      <c r="F58" s="27">
        <f>E58*D58</f>
        <v>907.04</v>
      </c>
      <c r="G58" s="27"/>
      <c r="H58" s="27"/>
    </row>
    <row r="59" spans="1:8" ht="15" customHeight="1" x14ac:dyDescent="0.25">
      <c r="A59" s="90">
        <v>53</v>
      </c>
      <c r="B59" s="25" t="s">
        <v>14</v>
      </c>
      <c r="C59" s="35" t="s">
        <v>164</v>
      </c>
      <c r="D59" s="25">
        <v>1</v>
      </c>
      <c r="E59" s="29">
        <v>56</v>
      </c>
      <c r="F59" s="27">
        <f>E69*D69</f>
        <v>53</v>
      </c>
      <c r="G59" s="27"/>
      <c r="H59" s="27"/>
    </row>
    <row r="60" spans="1:8" ht="15" customHeight="1" x14ac:dyDescent="0.25">
      <c r="A60" s="34">
        <v>54</v>
      </c>
      <c r="B60" s="25" t="s">
        <v>12</v>
      </c>
      <c r="C60" s="289" t="s">
        <v>124</v>
      </c>
      <c r="D60" s="25">
        <v>9</v>
      </c>
      <c r="E60" s="198">
        <v>55.1</v>
      </c>
      <c r="F60" s="27">
        <f t="shared" ref="F60:F65" si="2">E60*D60</f>
        <v>495.90000000000003</v>
      </c>
      <c r="G60" s="27"/>
      <c r="H60" s="27"/>
    </row>
    <row r="61" spans="1:8" ht="15" customHeight="1" x14ac:dyDescent="0.25">
      <c r="A61" s="34">
        <v>55</v>
      </c>
      <c r="B61" s="25" t="s">
        <v>1</v>
      </c>
      <c r="C61" s="37" t="s">
        <v>159</v>
      </c>
      <c r="D61" s="25">
        <v>10</v>
      </c>
      <c r="E61" s="867">
        <v>55.1</v>
      </c>
      <c r="F61" s="27">
        <f t="shared" si="2"/>
        <v>551</v>
      </c>
      <c r="G61" s="27"/>
      <c r="H61" s="27"/>
    </row>
    <row r="62" spans="1:8" ht="15" customHeight="1" x14ac:dyDescent="0.25">
      <c r="A62" s="34">
        <v>56</v>
      </c>
      <c r="B62" s="306" t="s">
        <v>1</v>
      </c>
      <c r="C62" s="289" t="s">
        <v>158</v>
      </c>
      <c r="D62" s="25">
        <v>12</v>
      </c>
      <c r="E62" s="26">
        <v>55</v>
      </c>
      <c r="F62" s="27">
        <f t="shared" si="2"/>
        <v>660</v>
      </c>
      <c r="G62" s="27"/>
      <c r="H62" s="27"/>
    </row>
    <row r="63" spans="1:8" ht="15" customHeight="1" x14ac:dyDescent="0.25">
      <c r="A63" s="51">
        <v>57</v>
      </c>
      <c r="B63" s="25" t="s">
        <v>0</v>
      </c>
      <c r="C63" s="37" t="s">
        <v>53</v>
      </c>
      <c r="D63" s="25">
        <v>2</v>
      </c>
      <c r="E63" s="26">
        <v>54.5</v>
      </c>
      <c r="F63" s="27">
        <f t="shared" si="2"/>
        <v>109</v>
      </c>
      <c r="G63" s="27"/>
      <c r="H63" s="27"/>
    </row>
    <row r="64" spans="1:8" ht="15" customHeight="1" x14ac:dyDescent="0.25">
      <c r="A64" s="51">
        <v>58</v>
      </c>
      <c r="B64" s="25" t="s">
        <v>0</v>
      </c>
      <c r="C64" s="37" t="s">
        <v>144</v>
      </c>
      <c r="D64" s="25">
        <v>16</v>
      </c>
      <c r="E64" s="26">
        <v>54.1</v>
      </c>
      <c r="F64" s="27">
        <f t="shared" si="2"/>
        <v>865.6</v>
      </c>
      <c r="G64" s="27"/>
      <c r="H64" s="27"/>
    </row>
    <row r="65" spans="1:8" ht="15" customHeight="1" x14ac:dyDescent="0.25">
      <c r="A65" s="51">
        <v>59</v>
      </c>
      <c r="B65" s="25" t="s">
        <v>21</v>
      </c>
      <c r="C65" s="35" t="s">
        <v>22</v>
      </c>
      <c r="D65" s="25">
        <v>2</v>
      </c>
      <c r="E65" s="26">
        <v>54</v>
      </c>
      <c r="F65" s="27">
        <f t="shared" si="2"/>
        <v>108</v>
      </c>
      <c r="G65" s="27"/>
      <c r="H65" s="27"/>
    </row>
    <row r="66" spans="1:8" ht="15" customHeight="1" thickBot="1" x14ac:dyDescent="0.3">
      <c r="A66" s="112">
        <v>60</v>
      </c>
      <c r="B66" s="30" t="s">
        <v>12</v>
      </c>
      <c r="C66" s="847" t="s">
        <v>125</v>
      </c>
      <c r="D66" s="30">
        <v>3</v>
      </c>
      <c r="E66" s="31">
        <v>53.6</v>
      </c>
      <c r="F66" s="27">
        <f>E67*D67</f>
        <v>267</v>
      </c>
      <c r="G66" s="27"/>
      <c r="H66" s="27"/>
    </row>
    <row r="67" spans="1:8" ht="15" customHeight="1" x14ac:dyDescent="0.25">
      <c r="A67" s="111">
        <v>61</v>
      </c>
      <c r="B67" s="683" t="s">
        <v>21</v>
      </c>
      <c r="C67" s="45" t="s">
        <v>120</v>
      </c>
      <c r="D67" s="44">
        <v>5</v>
      </c>
      <c r="E67" s="46">
        <v>53.4</v>
      </c>
      <c r="F67" s="27"/>
      <c r="G67" s="27"/>
      <c r="H67" s="27"/>
    </row>
    <row r="68" spans="1:8" ht="15" customHeight="1" x14ac:dyDescent="0.25">
      <c r="A68" s="51">
        <v>62</v>
      </c>
      <c r="B68" s="25" t="s">
        <v>0</v>
      </c>
      <c r="C68" s="849" t="s">
        <v>37</v>
      </c>
      <c r="D68" s="25">
        <v>3</v>
      </c>
      <c r="E68" s="26">
        <v>53.3</v>
      </c>
      <c r="F68" s="27">
        <f>E68*D68</f>
        <v>159.89999999999998</v>
      </c>
      <c r="G68" s="27"/>
      <c r="H68" s="27"/>
    </row>
    <row r="69" spans="1:8" ht="15" customHeight="1" x14ac:dyDescent="0.25">
      <c r="A69" s="51">
        <v>63</v>
      </c>
      <c r="B69" s="47" t="s">
        <v>21</v>
      </c>
      <c r="C69" s="48" t="s">
        <v>167</v>
      </c>
      <c r="D69" s="47">
        <v>1</v>
      </c>
      <c r="E69" s="26">
        <v>53</v>
      </c>
      <c r="F69" s="27"/>
      <c r="G69" s="27"/>
      <c r="H69" s="27"/>
    </row>
    <row r="70" spans="1:8" ht="15" customHeight="1" x14ac:dyDescent="0.25">
      <c r="A70" s="51">
        <v>64</v>
      </c>
      <c r="B70" s="25" t="s">
        <v>0</v>
      </c>
      <c r="C70" s="37" t="s">
        <v>58</v>
      </c>
      <c r="D70" s="25">
        <v>4</v>
      </c>
      <c r="E70" s="26">
        <v>53</v>
      </c>
      <c r="F70" s="27">
        <f>E70*D70</f>
        <v>212</v>
      </c>
      <c r="G70" s="27"/>
      <c r="H70" s="27"/>
    </row>
    <row r="71" spans="1:8" ht="15" customHeight="1" x14ac:dyDescent="0.25">
      <c r="A71" s="51">
        <v>65</v>
      </c>
      <c r="B71" s="679" t="s">
        <v>0</v>
      </c>
      <c r="C71" s="37" t="s">
        <v>54</v>
      </c>
      <c r="D71" s="25">
        <v>3</v>
      </c>
      <c r="E71" s="26">
        <v>53</v>
      </c>
      <c r="F71" s="27">
        <f>E71*D71</f>
        <v>159</v>
      </c>
      <c r="G71" s="27"/>
      <c r="H71" s="27"/>
    </row>
    <row r="72" spans="1:8" ht="15" customHeight="1" x14ac:dyDescent="0.25">
      <c r="A72" s="50">
        <v>66</v>
      </c>
      <c r="B72" s="192" t="s">
        <v>1</v>
      </c>
      <c r="C72" s="289" t="s">
        <v>11</v>
      </c>
      <c r="D72" s="25">
        <v>4</v>
      </c>
      <c r="E72" s="91">
        <v>52.5</v>
      </c>
      <c r="F72" s="27"/>
      <c r="G72" s="27"/>
      <c r="H72" s="27"/>
    </row>
    <row r="73" spans="1:8" ht="15" customHeight="1" x14ac:dyDescent="0.25">
      <c r="A73" s="50">
        <v>67</v>
      </c>
      <c r="B73" s="25" t="s">
        <v>0</v>
      </c>
      <c r="C73" s="37" t="s">
        <v>52</v>
      </c>
      <c r="D73" s="25">
        <v>6</v>
      </c>
      <c r="E73" s="91">
        <v>52.5</v>
      </c>
      <c r="F73" s="27">
        <f>E74*D74</f>
        <v>157.19999999999999</v>
      </c>
      <c r="G73" s="27"/>
      <c r="H73" s="27"/>
    </row>
    <row r="74" spans="1:8" ht="15" customHeight="1" x14ac:dyDescent="0.25">
      <c r="A74" s="51">
        <v>68</v>
      </c>
      <c r="B74" s="197" t="s">
        <v>14</v>
      </c>
      <c r="C74" s="200" t="s">
        <v>122</v>
      </c>
      <c r="D74" s="197">
        <v>3</v>
      </c>
      <c r="E74" s="26">
        <v>52.4</v>
      </c>
      <c r="F74" s="27">
        <f>E72*D72</f>
        <v>210</v>
      </c>
      <c r="G74" s="27"/>
      <c r="H74" s="27"/>
    </row>
    <row r="75" spans="1:8" ht="15" customHeight="1" x14ac:dyDescent="0.25">
      <c r="A75" s="51">
        <v>69</v>
      </c>
      <c r="B75" s="25" t="s">
        <v>21</v>
      </c>
      <c r="C75" s="35" t="s">
        <v>40</v>
      </c>
      <c r="D75" s="25">
        <v>2</v>
      </c>
      <c r="E75" s="29">
        <v>52</v>
      </c>
      <c r="F75" s="27">
        <f t="shared" ref="F75:F81" si="3">E75*D75</f>
        <v>104</v>
      </c>
      <c r="G75" s="27"/>
      <c r="H75" s="27"/>
    </row>
    <row r="76" spans="1:8" ht="15" customHeight="1" thickBot="1" x14ac:dyDescent="0.3">
      <c r="A76" s="112">
        <v>70</v>
      </c>
      <c r="B76" s="843" t="s">
        <v>12</v>
      </c>
      <c r="C76" s="73" t="s">
        <v>143</v>
      </c>
      <c r="D76" s="30">
        <v>16</v>
      </c>
      <c r="E76" s="31">
        <v>52</v>
      </c>
      <c r="F76" s="27">
        <f t="shared" si="3"/>
        <v>832</v>
      </c>
      <c r="G76" s="27"/>
      <c r="H76" s="27"/>
    </row>
    <row r="77" spans="1:8" ht="15" customHeight="1" x14ac:dyDescent="0.25">
      <c r="A77" s="111">
        <v>71</v>
      </c>
      <c r="B77" s="44" t="s">
        <v>12</v>
      </c>
      <c r="C77" s="45" t="s">
        <v>151</v>
      </c>
      <c r="D77" s="44">
        <v>9</v>
      </c>
      <c r="E77" s="46">
        <v>51.8</v>
      </c>
      <c r="F77" s="27">
        <f t="shared" si="3"/>
        <v>466.2</v>
      </c>
      <c r="G77" s="27"/>
      <c r="H77" s="27"/>
    </row>
    <row r="78" spans="1:8" ht="15" customHeight="1" x14ac:dyDescent="0.25">
      <c r="A78" s="51">
        <v>72</v>
      </c>
      <c r="B78" s="25" t="s">
        <v>14</v>
      </c>
      <c r="C78" s="865" t="s">
        <v>107</v>
      </c>
      <c r="D78" s="25">
        <v>4</v>
      </c>
      <c r="E78" s="26">
        <v>51.4</v>
      </c>
      <c r="F78" s="27">
        <f t="shared" si="3"/>
        <v>205.6</v>
      </c>
      <c r="G78" s="27"/>
      <c r="H78" s="27"/>
    </row>
    <row r="79" spans="1:8" ht="15" customHeight="1" x14ac:dyDescent="0.25">
      <c r="A79" s="51">
        <v>73</v>
      </c>
      <c r="B79" s="25" t="s">
        <v>33</v>
      </c>
      <c r="C79" s="35" t="s">
        <v>113</v>
      </c>
      <c r="D79" s="25">
        <v>3</v>
      </c>
      <c r="E79" s="26">
        <v>51.3</v>
      </c>
      <c r="F79" s="27">
        <f t="shared" si="3"/>
        <v>153.89999999999998</v>
      </c>
      <c r="G79" s="27"/>
      <c r="H79" s="27"/>
    </row>
    <row r="80" spans="1:8" ht="15" customHeight="1" x14ac:dyDescent="0.25">
      <c r="A80" s="51">
        <v>74</v>
      </c>
      <c r="B80" s="25" t="s">
        <v>12</v>
      </c>
      <c r="C80" s="35" t="s">
        <v>169</v>
      </c>
      <c r="D80" s="25">
        <v>3</v>
      </c>
      <c r="E80" s="26">
        <v>51.3</v>
      </c>
      <c r="F80" s="27">
        <f t="shared" si="3"/>
        <v>153.89999999999998</v>
      </c>
      <c r="G80" s="27"/>
      <c r="H80" s="27"/>
    </row>
    <row r="81" spans="1:8" ht="15" customHeight="1" x14ac:dyDescent="0.25">
      <c r="A81" s="51">
        <v>75</v>
      </c>
      <c r="B81" s="192" t="s">
        <v>14</v>
      </c>
      <c r="C81" s="35" t="s">
        <v>149</v>
      </c>
      <c r="D81" s="25">
        <v>1</v>
      </c>
      <c r="E81" s="26">
        <v>51</v>
      </c>
      <c r="F81" s="27">
        <f t="shared" si="3"/>
        <v>51</v>
      </c>
      <c r="G81" s="27"/>
      <c r="H81" s="27"/>
    </row>
    <row r="82" spans="1:8" ht="15" customHeight="1" x14ac:dyDescent="0.25">
      <c r="A82" s="51">
        <v>76</v>
      </c>
      <c r="B82" s="47" t="s">
        <v>1</v>
      </c>
      <c r="C82" s="864" t="s">
        <v>156</v>
      </c>
      <c r="D82" s="47">
        <v>9</v>
      </c>
      <c r="E82" s="26">
        <v>51</v>
      </c>
      <c r="F82" s="27"/>
      <c r="G82" s="27"/>
      <c r="H82" s="27"/>
    </row>
    <row r="83" spans="1:8" ht="15" customHeight="1" x14ac:dyDescent="0.25">
      <c r="A83" s="51">
        <v>77</v>
      </c>
      <c r="B83" s="25" t="s">
        <v>1</v>
      </c>
      <c r="C83" s="482" t="s">
        <v>135</v>
      </c>
      <c r="D83" s="25">
        <v>9</v>
      </c>
      <c r="E83" s="26">
        <v>51</v>
      </c>
      <c r="F83" s="27">
        <f>E83*D83</f>
        <v>459</v>
      </c>
      <c r="G83" s="27"/>
      <c r="H83" s="27"/>
    </row>
    <row r="84" spans="1:8" ht="15" customHeight="1" x14ac:dyDescent="0.25">
      <c r="A84" s="51">
        <v>78</v>
      </c>
      <c r="B84" s="25" t="s">
        <v>1</v>
      </c>
      <c r="C84" s="37" t="s">
        <v>153</v>
      </c>
      <c r="D84" s="25">
        <v>4</v>
      </c>
      <c r="E84" s="26">
        <v>50.8</v>
      </c>
      <c r="F84" s="27">
        <f>E84*D84</f>
        <v>203.2</v>
      </c>
      <c r="G84" s="27"/>
      <c r="H84" s="27"/>
    </row>
    <row r="85" spans="1:8" ht="15" customHeight="1" x14ac:dyDescent="0.25">
      <c r="A85" s="51">
        <v>79</v>
      </c>
      <c r="B85" s="25" t="s">
        <v>27</v>
      </c>
      <c r="C85" s="35" t="s">
        <v>32</v>
      </c>
      <c r="D85" s="25">
        <v>6</v>
      </c>
      <c r="E85" s="91">
        <v>50.5</v>
      </c>
      <c r="F85" s="27">
        <f>E85*D85</f>
        <v>303</v>
      </c>
      <c r="G85" s="27"/>
      <c r="H85" s="27"/>
    </row>
    <row r="86" spans="1:8" ht="15" customHeight="1" thickBot="1" x14ac:dyDescent="0.3">
      <c r="A86" s="112">
        <v>80</v>
      </c>
      <c r="B86" s="30" t="s">
        <v>14</v>
      </c>
      <c r="C86" s="861" t="s">
        <v>148</v>
      </c>
      <c r="D86" s="30">
        <v>3</v>
      </c>
      <c r="E86" s="31">
        <v>50.5</v>
      </c>
      <c r="F86" s="27">
        <f>E86*D86</f>
        <v>151.5</v>
      </c>
      <c r="G86" s="27"/>
      <c r="H86" s="27"/>
    </row>
    <row r="87" spans="1:8" ht="15" customHeight="1" x14ac:dyDescent="0.25">
      <c r="A87" s="111">
        <v>81</v>
      </c>
      <c r="B87" s="44" t="s">
        <v>1</v>
      </c>
      <c r="C87" s="845" t="s">
        <v>157</v>
      </c>
      <c r="D87" s="44">
        <v>8</v>
      </c>
      <c r="E87" s="46">
        <v>49.12</v>
      </c>
      <c r="F87" s="27"/>
      <c r="G87" s="27"/>
      <c r="H87" s="27"/>
    </row>
    <row r="88" spans="1:8" ht="15" customHeight="1" x14ac:dyDescent="0.25">
      <c r="A88" s="51">
        <v>82</v>
      </c>
      <c r="B88" s="25" t="s">
        <v>1</v>
      </c>
      <c r="C88" s="289" t="s">
        <v>128</v>
      </c>
      <c r="D88" s="25">
        <v>6</v>
      </c>
      <c r="E88" s="26">
        <v>48</v>
      </c>
      <c r="F88" s="27"/>
      <c r="G88" s="27"/>
      <c r="H88" s="27"/>
    </row>
    <row r="89" spans="1:8" ht="15" customHeight="1" x14ac:dyDescent="0.25">
      <c r="A89" s="51">
        <v>83</v>
      </c>
      <c r="B89" s="25" t="s">
        <v>1</v>
      </c>
      <c r="C89" s="35" t="s">
        <v>176</v>
      </c>
      <c r="D89" s="25">
        <v>1</v>
      </c>
      <c r="E89" s="26">
        <v>48</v>
      </c>
      <c r="F89" s="27">
        <f t="shared" ref="F89:F97" si="4">E89*D89</f>
        <v>48</v>
      </c>
      <c r="G89" s="27"/>
      <c r="H89" s="27"/>
    </row>
    <row r="90" spans="1:8" ht="15" customHeight="1" x14ac:dyDescent="0.25">
      <c r="A90" s="51">
        <v>84</v>
      </c>
      <c r="B90" s="25" t="s">
        <v>27</v>
      </c>
      <c r="C90" s="36" t="s">
        <v>29</v>
      </c>
      <c r="D90" s="25">
        <v>3</v>
      </c>
      <c r="E90" s="26">
        <v>47.3</v>
      </c>
      <c r="F90" s="27">
        <f t="shared" si="4"/>
        <v>141.89999999999998</v>
      </c>
      <c r="G90" s="27"/>
      <c r="H90" s="27"/>
    </row>
    <row r="91" spans="1:8" ht="15" customHeight="1" x14ac:dyDescent="0.25">
      <c r="A91" s="34">
        <v>85</v>
      </c>
      <c r="B91" s="25" t="s">
        <v>21</v>
      </c>
      <c r="C91" s="35" t="s">
        <v>24</v>
      </c>
      <c r="D91" s="25">
        <v>33</v>
      </c>
      <c r="E91" s="850">
        <v>47.2</v>
      </c>
      <c r="F91" s="27">
        <f t="shared" si="4"/>
        <v>1557.6000000000001</v>
      </c>
      <c r="G91" s="27"/>
      <c r="H91" s="27"/>
    </row>
    <row r="92" spans="1:8" ht="15" customHeight="1" x14ac:dyDescent="0.25">
      <c r="A92" s="34">
        <v>86</v>
      </c>
      <c r="B92" s="25" t="s">
        <v>12</v>
      </c>
      <c r="C92" s="841" t="s">
        <v>150</v>
      </c>
      <c r="D92" s="25">
        <v>4</v>
      </c>
      <c r="E92" s="26">
        <v>46.2</v>
      </c>
      <c r="F92" s="27">
        <f t="shared" si="4"/>
        <v>184.8</v>
      </c>
      <c r="G92" s="27"/>
      <c r="H92" s="27"/>
    </row>
    <row r="93" spans="1:8" ht="15" customHeight="1" x14ac:dyDescent="0.25">
      <c r="A93" s="34">
        <v>87</v>
      </c>
      <c r="B93" s="208" t="s">
        <v>12</v>
      </c>
      <c r="C93" s="285" t="s">
        <v>140</v>
      </c>
      <c r="D93" s="25">
        <v>2</v>
      </c>
      <c r="E93" s="26">
        <v>46</v>
      </c>
      <c r="F93" s="27">
        <f t="shared" si="4"/>
        <v>92</v>
      </c>
      <c r="G93" s="27"/>
      <c r="H93" s="27"/>
    </row>
    <row r="94" spans="1:8" ht="15" customHeight="1" x14ac:dyDescent="0.25">
      <c r="A94" s="34">
        <v>88</v>
      </c>
      <c r="B94" s="25" t="s">
        <v>1</v>
      </c>
      <c r="C94" s="35" t="s">
        <v>134</v>
      </c>
      <c r="D94" s="25">
        <v>13</v>
      </c>
      <c r="E94" s="26">
        <v>45.6</v>
      </c>
      <c r="F94" s="27">
        <f t="shared" si="4"/>
        <v>592.80000000000007</v>
      </c>
      <c r="G94" s="27"/>
      <c r="H94" s="27"/>
    </row>
    <row r="95" spans="1:8" ht="15" customHeight="1" x14ac:dyDescent="0.25">
      <c r="A95" s="34">
        <v>89</v>
      </c>
      <c r="B95" s="192" t="s">
        <v>14</v>
      </c>
      <c r="C95" s="35" t="s">
        <v>16</v>
      </c>
      <c r="D95" s="25">
        <v>6</v>
      </c>
      <c r="E95" s="26">
        <v>44.8</v>
      </c>
      <c r="F95" s="27">
        <f t="shared" si="4"/>
        <v>268.79999999999995</v>
      </c>
      <c r="G95" s="27"/>
      <c r="H95" s="27"/>
    </row>
    <row r="96" spans="1:8" ht="15" customHeight="1" thickBot="1" x14ac:dyDescent="0.3">
      <c r="A96" s="199">
        <v>90</v>
      </c>
      <c r="B96" s="197" t="s">
        <v>33</v>
      </c>
      <c r="C96" s="200" t="s">
        <v>173</v>
      </c>
      <c r="D96" s="197">
        <v>10</v>
      </c>
      <c r="E96" s="198">
        <v>44.2</v>
      </c>
      <c r="F96" s="27">
        <f t="shared" si="4"/>
        <v>442</v>
      </c>
      <c r="G96" s="27"/>
      <c r="H96" s="27"/>
    </row>
    <row r="97" spans="1:8" ht="15" customHeight="1" x14ac:dyDescent="0.25">
      <c r="A97" s="471">
        <v>91</v>
      </c>
      <c r="B97" s="684" t="s">
        <v>21</v>
      </c>
      <c r="C97" s="866" t="s">
        <v>179</v>
      </c>
      <c r="D97" s="472">
        <v>2</v>
      </c>
      <c r="E97" s="473">
        <v>44</v>
      </c>
      <c r="F97" s="27">
        <f t="shared" si="4"/>
        <v>88</v>
      </c>
      <c r="G97" s="27"/>
      <c r="H97" s="27"/>
    </row>
    <row r="98" spans="1:8" s="191" customFormat="1" ht="15" customHeight="1" x14ac:dyDescent="0.25">
      <c r="A98" s="34">
        <v>92</v>
      </c>
      <c r="B98" s="25" t="s">
        <v>21</v>
      </c>
      <c r="C98" s="96" t="s">
        <v>38</v>
      </c>
      <c r="D98" s="25">
        <v>1</v>
      </c>
      <c r="E98" s="26">
        <v>43</v>
      </c>
      <c r="F98" s="27"/>
      <c r="G98" s="27"/>
      <c r="H98" s="27"/>
    </row>
    <row r="99" spans="1:8" s="191" customFormat="1" ht="15" customHeight="1" x14ac:dyDescent="0.25">
      <c r="A99" s="34">
        <v>93</v>
      </c>
      <c r="B99" s="25" t="s">
        <v>14</v>
      </c>
      <c r="C99" s="35" t="s">
        <v>175</v>
      </c>
      <c r="D99" s="25">
        <v>4</v>
      </c>
      <c r="E99" s="26">
        <v>42.7</v>
      </c>
      <c r="F99" s="27"/>
      <c r="G99" s="27"/>
      <c r="H99" s="27"/>
    </row>
    <row r="100" spans="1:8" s="191" customFormat="1" ht="15" customHeight="1" x14ac:dyDescent="0.25">
      <c r="A100" s="34">
        <v>94</v>
      </c>
      <c r="B100" s="470" t="s">
        <v>27</v>
      </c>
      <c r="C100" s="96" t="s">
        <v>118</v>
      </c>
      <c r="D100" s="25">
        <v>4</v>
      </c>
      <c r="E100" s="26">
        <v>42.5</v>
      </c>
      <c r="F100" s="27"/>
      <c r="G100" s="27"/>
      <c r="H100" s="27"/>
    </row>
    <row r="101" spans="1:8" s="191" customFormat="1" ht="15" customHeight="1" x14ac:dyDescent="0.25">
      <c r="A101" s="34">
        <v>95</v>
      </c>
      <c r="B101" s="208" t="s">
        <v>1</v>
      </c>
      <c r="C101" s="841" t="s">
        <v>181</v>
      </c>
      <c r="D101" s="25">
        <v>2</v>
      </c>
      <c r="E101" s="26">
        <v>42.5</v>
      </c>
      <c r="F101" s="27"/>
      <c r="G101" s="27"/>
      <c r="H101" s="27"/>
    </row>
    <row r="102" spans="1:8" s="191" customFormat="1" ht="15" customHeight="1" x14ac:dyDescent="0.25">
      <c r="A102" s="842">
        <v>96</v>
      </c>
      <c r="B102" s="680" t="s">
        <v>1</v>
      </c>
      <c r="C102" s="681" t="s">
        <v>131</v>
      </c>
      <c r="D102" s="680">
        <v>2</v>
      </c>
      <c r="E102" s="682">
        <v>42</v>
      </c>
      <c r="F102" s="27"/>
      <c r="G102" s="27"/>
      <c r="H102" s="27"/>
    </row>
    <row r="103" spans="1:8" s="191" customFormat="1" ht="15" customHeight="1" thickBot="1" x14ac:dyDescent="0.3">
      <c r="A103" s="38">
        <v>97</v>
      </c>
      <c r="B103" s="30" t="s">
        <v>14</v>
      </c>
      <c r="C103" s="58" t="s">
        <v>183</v>
      </c>
      <c r="D103" s="30">
        <v>2</v>
      </c>
      <c r="E103" s="31">
        <v>36.5</v>
      </c>
      <c r="F103" s="27"/>
      <c r="G103" s="27"/>
      <c r="H103" s="27"/>
    </row>
    <row r="104" spans="1:8" ht="15" customHeight="1" x14ac:dyDescent="0.25">
      <c r="A104" s="32"/>
      <c r="B104" s="39"/>
      <c r="C104" s="41"/>
      <c r="D104" s="107" t="s">
        <v>55</v>
      </c>
      <c r="E104" s="104">
        <f>AVERAGE(E7:E103)</f>
        <v>57.221752577319599</v>
      </c>
      <c r="F104" s="27"/>
      <c r="G104" s="27"/>
      <c r="H104" s="27"/>
    </row>
    <row r="105" spans="1:8" ht="15" customHeight="1" x14ac:dyDescent="0.25">
      <c r="A105" s="32"/>
      <c r="B105" s="39"/>
      <c r="C105" s="41"/>
      <c r="D105" s="82" t="s">
        <v>77</v>
      </c>
      <c r="E105" s="40">
        <v>58.66</v>
      </c>
      <c r="F105" s="27"/>
      <c r="G105" s="27"/>
      <c r="H105" s="27"/>
    </row>
    <row r="106" spans="1:8" x14ac:dyDescent="0.25">
      <c r="A106" s="32"/>
      <c r="B106" s="33"/>
      <c r="C106" s="27"/>
      <c r="D106" s="27"/>
      <c r="E106" s="27"/>
      <c r="F106" s="27"/>
      <c r="G106" s="27"/>
      <c r="H106" s="27"/>
    </row>
    <row r="107" spans="1:8" x14ac:dyDescent="0.25">
      <c r="A107" s="32"/>
      <c r="B107" s="27"/>
      <c r="C107" s="27"/>
      <c r="D107" s="27"/>
      <c r="E107" s="27"/>
      <c r="F107" s="27"/>
      <c r="G107" s="27"/>
      <c r="H107" s="27"/>
    </row>
  </sheetData>
  <sortState ref="A66:F69">
    <sortCondition descending="1" ref="D65"/>
  </sortState>
  <mergeCells count="1">
    <mergeCell ref="C2:D2"/>
  </mergeCells>
  <conditionalFormatting sqref="E6:E105">
    <cfRule type="cellIs" dxfId="40" priority="894" stopIfTrue="1" operator="equal">
      <formula>$E$104</formula>
    </cfRule>
    <cfRule type="cellIs" dxfId="39" priority="895" stopIfTrue="1" operator="lessThan">
      <formula>50</formula>
    </cfRule>
    <cfRule type="cellIs" dxfId="38" priority="896" stopIfTrue="1" operator="between">
      <formula>$E$104</formula>
      <formula>50</formula>
    </cfRule>
    <cfRule type="cellIs" dxfId="37" priority="897" stopIfTrue="1" operator="between">
      <formula>74.99</formula>
      <formula>$E$104</formula>
    </cfRule>
    <cfRule type="cellIs" dxfId="36" priority="898" stopIfTrue="1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5703125" customWidth="1"/>
    <col min="3" max="3" width="31.7109375" customWidth="1"/>
    <col min="4" max="4" width="8.7109375" customWidth="1"/>
    <col min="5" max="9" width="6.7109375" customWidth="1"/>
    <col min="10" max="10" width="8.7109375" customWidth="1"/>
    <col min="11" max="11" width="7.7109375" customWidth="1"/>
  </cols>
  <sheetData>
    <row r="1" spans="1:13" x14ac:dyDescent="0.25">
      <c r="L1" s="101"/>
      <c r="M1" s="10" t="s">
        <v>72</v>
      </c>
    </row>
    <row r="2" spans="1:13" ht="15.75" x14ac:dyDescent="0.25">
      <c r="C2" s="736" t="s">
        <v>78</v>
      </c>
      <c r="D2" s="736"/>
      <c r="E2" s="103"/>
      <c r="F2" s="103"/>
      <c r="G2" s="103"/>
      <c r="J2" s="42">
        <v>2025</v>
      </c>
      <c r="L2" s="102"/>
      <c r="M2" s="10" t="s">
        <v>73</v>
      </c>
    </row>
    <row r="3" spans="1:13" ht="15.75" thickBot="1" x14ac:dyDescent="0.3">
      <c r="L3" s="367"/>
      <c r="M3" s="10" t="s">
        <v>74</v>
      </c>
    </row>
    <row r="4" spans="1:13" ht="16.899999999999999" customHeight="1" x14ac:dyDescent="0.25">
      <c r="A4" s="725" t="s">
        <v>36</v>
      </c>
      <c r="B4" s="748" t="s">
        <v>76</v>
      </c>
      <c r="C4" s="748" t="s">
        <v>63</v>
      </c>
      <c r="D4" s="754" t="s">
        <v>56</v>
      </c>
      <c r="E4" s="756" t="s">
        <v>108</v>
      </c>
      <c r="F4" s="757"/>
      <c r="G4" s="757"/>
      <c r="H4" s="757"/>
      <c r="I4" s="758"/>
      <c r="J4" s="750" t="s">
        <v>88</v>
      </c>
      <c r="K4" s="24"/>
      <c r="L4" s="13"/>
      <c r="M4" s="10" t="s">
        <v>75</v>
      </c>
    </row>
    <row r="5" spans="1:13" ht="27" customHeight="1" thickBot="1" x14ac:dyDescent="0.3">
      <c r="A5" s="726"/>
      <c r="B5" s="749" t="s">
        <v>65</v>
      </c>
      <c r="C5" s="749"/>
      <c r="D5" s="755"/>
      <c r="E5" s="190" t="s">
        <v>66</v>
      </c>
      <c r="F5" s="190" t="s">
        <v>110</v>
      </c>
      <c r="G5" s="190" t="s">
        <v>111</v>
      </c>
      <c r="H5" s="190" t="s">
        <v>57</v>
      </c>
      <c r="I5" s="190">
        <v>100</v>
      </c>
      <c r="J5" s="751"/>
      <c r="K5" s="24"/>
      <c r="L5" s="24"/>
    </row>
    <row r="6" spans="1:13" ht="15" customHeight="1" thickBot="1" x14ac:dyDescent="0.3">
      <c r="A6" s="188"/>
      <c r="B6" s="189"/>
      <c r="C6" s="193" t="s">
        <v>87</v>
      </c>
      <c r="D6" s="193">
        <f t="shared" ref="D6:I6" si="0">D7+D16+D27+D42+D61+D75+D105</f>
        <v>737</v>
      </c>
      <c r="E6" s="193">
        <f t="shared" si="0"/>
        <v>39</v>
      </c>
      <c r="F6" s="193">
        <f t="shared" si="0"/>
        <v>520</v>
      </c>
      <c r="G6" s="193">
        <f t="shared" si="0"/>
        <v>123</v>
      </c>
      <c r="H6" s="193">
        <f t="shared" si="0"/>
        <v>53</v>
      </c>
      <c r="I6" s="193">
        <f t="shared" si="0"/>
        <v>2</v>
      </c>
      <c r="J6" s="194">
        <v>58.66</v>
      </c>
      <c r="K6" s="24"/>
      <c r="L6" s="24"/>
    </row>
    <row r="7" spans="1:13" ht="15" customHeight="1" thickBot="1" x14ac:dyDescent="0.3">
      <c r="A7" s="83"/>
      <c r="B7" s="84"/>
      <c r="C7" s="98" t="s">
        <v>89</v>
      </c>
      <c r="D7" s="98">
        <f t="shared" ref="D7:I7" si="1">SUM(D8:D15)</f>
        <v>73</v>
      </c>
      <c r="E7" s="98">
        <f t="shared" si="1"/>
        <v>2</v>
      </c>
      <c r="F7" s="98">
        <f t="shared" si="1"/>
        <v>47</v>
      </c>
      <c r="G7" s="98">
        <f t="shared" si="1"/>
        <v>19</v>
      </c>
      <c r="H7" s="98">
        <f t="shared" si="1"/>
        <v>3</v>
      </c>
      <c r="I7" s="98">
        <f t="shared" si="1"/>
        <v>2</v>
      </c>
      <c r="J7" s="99">
        <f>AVERAGE(J8:J15)</f>
        <v>58.737499999999997</v>
      </c>
      <c r="K7" s="24"/>
      <c r="L7" s="24"/>
    </row>
    <row r="8" spans="1:13" ht="15" customHeight="1" x14ac:dyDescent="0.25">
      <c r="A8" s="90">
        <v>1</v>
      </c>
      <c r="B8" s="81">
        <v>10002</v>
      </c>
      <c r="C8" s="283" t="s">
        <v>112</v>
      </c>
      <c r="D8" s="493">
        <v>5</v>
      </c>
      <c r="E8" s="504"/>
      <c r="F8" s="504">
        <v>4</v>
      </c>
      <c r="G8" s="504">
        <v>1</v>
      </c>
      <c r="H8" s="504"/>
      <c r="I8" s="504"/>
      <c r="J8" s="505">
        <v>60.2</v>
      </c>
      <c r="K8" s="27"/>
      <c r="L8" s="27"/>
    </row>
    <row r="9" spans="1:13" ht="15" customHeight="1" x14ac:dyDescent="0.25">
      <c r="A9" s="34">
        <v>2</v>
      </c>
      <c r="B9" s="79">
        <v>10090</v>
      </c>
      <c r="C9" s="35" t="s">
        <v>43</v>
      </c>
      <c r="D9" s="511">
        <v>10</v>
      </c>
      <c r="E9" s="512">
        <v>1</v>
      </c>
      <c r="F9" s="512">
        <v>6</v>
      </c>
      <c r="G9" s="512">
        <v>2</v>
      </c>
      <c r="H9" s="512">
        <v>1</v>
      </c>
      <c r="I9" s="513"/>
      <c r="J9" s="514">
        <v>58</v>
      </c>
      <c r="K9" s="27"/>
      <c r="L9" s="27"/>
    </row>
    <row r="10" spans="1:13" ht="15" customHeight="1" x14ac:dyDescent="0.25">
      <c r="A10" s="34">
        <v>3</v>
      </c>
      <c r="B10" s="195">
        <v>10004</v>
      </c>
      <c r="C10" s="196" t="s">
        <v>41</v>
      </c>
      <c r="D10" s="507">
        <v>28</v>
      </c>
      <c r="E10" s="508"/>
      <c r="F10" s="508">
        <v>14</v>
      </c>
      <c r="G10" s="508">
        <v>10</v>
      </c>
      <c r="H10" s="508">
        <v>2</v>
      </c>
      <c r="I10" s="509">
        <v>2</v>
      </c>
      <c r="J10" s="510">
        <v>68.2</v>
      </c>
      <c r="K10" s="27"/>
      <c r="L10" s="27"/>
    </row>
    <row r="11" spans="1:13" ht="15" customHeight="1" x14ac:dyDescent="0.25">
      <c r="A11" s="34">
        <v>4</v>
      </c>
      <c r="B11" s="79">
        <v>10001</v>
      </c>
      <c r="C11" s="438" t="s">
        <v>170</v>
      </c>
      <c r="D11" s="500">
        <v>1</v>
      </c>
      <c r="E11" s="501"/>
      <c r="F11" s="501">
        <v>1</v>
      </c>
      <c r="G11" s="501"/>
      <c r="H11" s="501"/>
      <c r="I11" s="502"/>
      <c r="J11" s="503">
        <v>67</v>
      </c>
      <c r="K11" s="27"/>
      <c r="L11" s="27"/>
    </row>
    <row r="12" spans="1:13" ht="15" customHeight="1" x14ac:dyDescent="0.25">
      <c r="A12" s="34">
        <v>5</v>
      </c>
      <c r="B12" s="79">
        <v>10120</v>
      </c>
      <c r="C12" s="284" t="s">
        <v>113</v>
      </c>
      <c r="D12" s="515">
        <v>3</v>
      </c>
      <c r="E12" s="516"/>
      <c r="F12" s="516">
        <v>3</v>
      </c>
      <c r="G12" s="516"/>
      <c r="H12" s="516"/>
      <c r="I12" s="517"/>
      <c r="J12" s="518">
        <v>51.3</v>
      </c>
      <c r="K12" s="27"/>
      <c r="L12" s="27"/>
    </row>
    <row r="13" spans="1:13" ht="15" customHeight="1" x14ac:dyDescent="0.25">
      <c r="A13" s="34">
        <v>6</v>
      </c>
      <c r="B13" s="79">
        <v>10190</v>
      </c>
      <c r="C13" s="284" t="s">
        <v>114</v>
      </c>
      <c r="D13" s="515">
        <v>10</v>
      </c>
      <c r="E13" s="516"/>
      <c r="F13" s="516">
        <v>5</v>
      </c>
      <c r="G13" s="516">
        <v>5</v>
      </c>
      <c r="H13" s="516"/>
      <c r="I13" s="517"/>
      <c r="J13" s="518">
        <v>63</v>
      </c>
      <c r="K13" s="27"/>
      <c r="L13" s="27"/>
    </row>
    <row r="14" spans="1:13" s="191" customFormat="1" ht="15" customHeight="1" x14ac:dyDescent="0.25">
      <c r="A14" s="34">
        <v>7</v>
      </c>
      <c r="B14" s="79">
        <v>10320</v>
      </c>
      <c r="C14" s="284" t="s">
        <v>44</v>
      </c>
      <c r="D14" s="499">
        <v>6</v>
      </c>
      <c r="E14" s="517"/>
      <c r="F14" s="517">
        <v>5</v>
      </c>
      <c r="G14" s="517">
        <v>1</v>
      </c>
      <c r="H14" s="517"/>
      <c r="I14" s="517"/>
      <c r="J14" s="518">
        <v>58</v>
      </c>
      <c r="K14" s="27"/>
      <c r="L14" s="27"/>
    </row>
    <row r="15" spans="1:13" ht="15" customHeight="1" thickBot="1" x14ac:dyDescent="0.3">
      <c r="A15" s="34">
        <v>8</v>
      </c>
      <c r="B15" s="79">
        <v>10860</v>
      </c>
      <c r="C15" s="438" t="s">
        <v>173</v>
      </c>
      <c r="D15" s="494">
        <v>10</v>
      </c>
      <c r="E15" s="506">
        <v>1</v>
      </c>
      <c r="F15" s="506">
        <v>9</v>
      </c>
      <c r="G15" s="506"/>
      <c r="H15" s="506"/>
      <c r="I15" s="498"/>
      <c r="J15" s="497">
        <v>44.2</v>
      </c>
      <c r="K15" s="27"/>
      <c r="L15" s="27"/>
    </row>
    <row r="16" spans="1:13" ht="15" customHeight="1" thickBot="1" x14ac:dyDescent="0.3">
      <c r="A16" s="92"/>
      <c r="B16" s="86"/>
      <c r="C16" s="95" t="s">
        <v>90</v>
      </c>
      <c r="D16" s="93">
        <f>SUM(D17:D26)</f>
        <v>54</v>
      </c>
      <c r="E16" s="93">
        <f t="shared" ref="E16:I16" si="2">SUM(E17:E26)</f>
        <v>5</v>
      </c>
      <c r="F16" s="93">
        <f t="shared" si="2"/>
        <v>35</v>
      </c>
      <c r="G16" s="93">
        <f t="shared" si="2"/>
        <v>11</v>
      </c>
      <c r="H16" s="93">
        <f t="shared" si="2"/>
        <v>3</v>
      </c>
      <c r="I16" s="93">
        <f t="shared" si="2"/>
        <v>0</v>
      </c>
      <c r="J16" s="94">
        <f>AVERAGE(J17:J26)</f>
        <v>57.788888888888891</v>
      </c>
      <c r="K16" s="27"/>
      <c r="L16" s="27"/>
    </row>
    <row r="17" spans="1:12" ht="15" customHeight="1" x14ac:dyDescent="0.25">
      <c r="A17" s="90">
        <v>1</v>
      </c>
      <c r="B17" s="81">
        <v>20040</v>
      </c>
      <c r="C17" s="48" t="s">
        <v>29</v>
      </c>
      <c r="D17" s="541">
        <v>3</v>
      </c>
      <c r="E17" s="542">
        <v>1</v>
      </c>
      <c r="F17" s="542">
        <v>2</v>
      </c>
      <c r="G17" s="542"/>
      <c r="H17" s="542"/>
      <c r="I17" s="543"/>
      <c r="J17" s="540">
        <v>47.3</v>
      </c>
      <c r="K17" s="27"/>
      <c r="L17" s="27"/>
    </row>
    <row r="18" spans="1:12" ht="15" customHeight="1" x14ac:dyDescent="0.25">
      <c r="A18" s="90">
        <v>2</v>
      </c>
      <c r="B18" s="79">
        <v>20061</v>
      </c>
      <c r="C18" s="35" t="s">
        <v>28</v>
      </c>
      <c r="D18" s="547">
        <v>5</v>
      </c>
      <c r="E18" s="548"/>
      <c r="F18" s="548">
        <v>3</v>
      </c>
      <c r="G18" s="548">
        <v>2</v>
      </c>
      <c r="H18" s="549"/>
      <c r="I18" s="548"/>
      <c r="J18" s="550">
        <v>64</v>
      </c>
      <c r="K18" s="27"/>
      <c r="L18" s="27"/>
    </row>
    <row r="19" spans="1:12" ht="15" customHeight="1" x14ac:dyDescent="0.25">
      <c r="A19" s="90">
        <v>3</v>
      </c>
      <c r="B19" s="79">
        <v>21020</v>
      </c>
      <c r="C19" s="35" t="s">
        <v>30</v>
      </c>
      <c r="D19" s="563">
        <v>11</v>
      </c>
      <c r="E19" s="564"/>
      <c r="F19" s="564">
        <v>8</v>
      </c>
      <c r="G19" s="564">
        <v>2</v>
      </c>
      <c r="H19" s="565">
        <v>1</v>
      </c>
      <c r="I19" s="564"/>
      <c r="J19" s="566">
        <v>67.8</v>
      </c>
      <c r="K19" s="27"/>
      <c r="L19" s="27"/>
    </row>
    <row r="20" spans="1:12" ht="15" customHeight="1" x14ac:dyDescent="0.25">
      <c r="A20" s="34">
        <v>4</v>
      </c>
      <c r="B20" s="79">
        <v>20060</v>
      </c>
      <c r="C20" s="36" t="s">
        <v>31</v>
      </c>
      <c r="D20" s="544">
        <v>18</v>
      </c>
      <c r="E20" s="545">
        <v>1</v>
      </c>
      <c r="F20" s="545">
        <v>10</v>
      </c>
      <c r="G20" s="545">
        <v>5</v>
      </c>
      <c r="H20" s="545">
        <v>2</v>
      </c>
      <c r="I20" s="545"/>
      <c r="J20" s="546">
        <v>62</v>
      </c>
      <c r="K20" s="27"/>
      <c r="L20" s="27"/>
    </row>
    <row r="21" spans="1:12" ht="15" customHeight="1" x14ac:dyDescent="0.25">
      <c r="A21" s="34">
        <v>5</v>
      </c>
      <c r="B21" s="79">
        <v>20400</v>
      </c>
      <c r="C21" s="36" t="s">
        <v>32</v>
      </c>
      <c r="D21" s="551">
        <v>6</v>
      </c>
      <c r="E21" s="552">
        <v>2</v>
      </c>
      <c r="F21" s="552">
        <v>3</v>
      </c>
      <c r="G21" s="552">
        <v>1</v>
      </c>
      <c r="H21" s="553"/>
      <c r="I21" s="552"/>
      <c r="J21" s="554">
        <v>50.5</v>
      </c>
      <c r="K21" s="27"/>
      <c r="L21" s="27"/>
    </row>
    <row r="22" spans="1:12" ht="15" customHeight="1" x14ac:dyDescent="0.25">
      <c r="A22" s="34">
        <v>6</v>
      </c>
      <c r="B22" s="79">
        <v>20080</v>
      </c>
      <c r="C22" s="285" t="s">
        <v>119</v>
      </c>
      <c r="D22" s="555">
        <v>1</v>
      </c>
      <c r="E22" s="556"/>
      <c r="F22" s="556">
        <v>1</v>
      </c>
      <c r="G22" s="556"/>
      <c r="H22" s="557"/>
      <c r="I22" s="556"/>
      <c r="J22" s="558">
        <v>58</v>
      </c>
      <c r="K22" s="27"/>
      <c r="L22" s="27"/>
    </row>
    <row r="23" spans="1:12" ht="15" customHeight="1" x14ac:dyDescent="0.25">
      <c r="A23" s="34">
        <v>7</v>
      </c>
      <c r="B23" s="79">
        <v>20460</v>
      </c>
      <c r="C23" s="369" t="s">
        <v>146</v>
      </c>
      <c r="D23" s="559">
        <v>4</v>
      </c>
      <c r="E23" s="560"/>
      <c r="F23" s="560">
        <v>3</v>
      </c>
      <c r="G23" s="560">
        <v>1</v>
      </c>
      <c r="H23" s="561"/>
      <c r="I23" s="560"/>
      <c r="J23" s="562">
        <v>66.5</v>
      </c>
      <c r="K23" s="27"/>
      <c r="L23" s="27"/>
    </row>
    <row r="24" spans="1:12" s="191" customFormat="1" ht="15" customHeight="1" x14ac:dyDescent="0.25">
      <c r="A24" s="34">
        <v>8</v>
      </c>
      <c r="B24" s="79">
        <v>20630</v>
      </c>
      <c r="C24" s="519" t="s">
        <v>178</v>
      </c>
      <c r="D24" s="571">
        <v>2</v>
      </c>
      <c r="E24" s="572"/>
      <c r="F24" s="572">
        <v>2</v>
      </c>
      <c r="G24" s="572"/>
      <c r="H24" s="573"/>
      <c r="I24" s="572"/>
      <c r="J24" s="574">
        <v>61.5</v>
      </c>
      <c r="K24" s="27"/>
      <c r="L24" s="27"/>
    </row>
    <row r="25" spans="1:12" s="191" customFormat="1" ht="15" customHeight="1" x14ac:dyDescent="0.25">
      <c r="A25" s="34">
        <v>9</v>
      </c>
      <c r="B25" s="79">
        <v>20900</v>
      </c>
      <c r="C25" s="36" t="s">
        <v>118</v>
      </c>
      <c r="D25" s="567">
        <v>4</v>
      </c>
      <c r="E25" s="568">
        <v>1</v>
      </c>
      <c r="F25" s="568">
        <v>3</v>
      </c>
      <c r="G25" s="568"/>
      <c r="H25" s="569"/>
      <c r="I25" s="568"/>
      <c r="J25" s="570">
        <v>42.5</v>
      </c>
      <c r="K25" s="27"/>
      <c r="L25" s="27"/>
    </row>
    <row r="26" spans="1:12" s="191" customFormat="1" ht="15" customHeight="1" thickBot="1" x14ac:dyDescent="0.3">
      <c r="A26" s="440">
        <v>10</v>
      </c>
      <c r="B26" s="441">
        <v>21350</v>
      </c>
      <c r="C26" s="444" t="s">
        <v>165</v>
      </c>
      <c r="D26" s="442"/>
      <c r="E26" s="442"/>
      <c r="F26" s="442"/>
      <c r="G26" s="442"/>
      <c r="H26" s="442"/>
      <c r="I26" s="442"/>
      <c r="J26" s="443"/>
      <c r="K26" s="27"/>
      <c r="L26" s="27"/>
    </row>
    <row r="27" spans="1:12" ht="15" customHeight="1" thickBot="1" x14ac:dyDescent="0.3">
      <c r="A27" s="92"/>
      <c r="B27" s="86"/>
      <c r="C27" s="95" t="s">
        <v>93</v>
      </c>
      <c r="D27" s="93">
        <f t="shared" ref="D27:I27" si="3">SUM(D28:D41)</f>
        <v>84</v>
      </c>
      <c r="E27" s="93">
        <f t="shared" si="3"/>
        <v>5</v>
      </c>
      <c r="F27" s="93">
        <f t="shared" si="3"/>
        <v>69</v>
      </c>
      <c r="G27" s="93">
        <f t="shared" si="3"/>
        <v>9</v>
      </c>
      <c r="H27" s="93">
        <f t="shared" si="3"/>
        <v>1</v>
      </c>
      <c r="I27" s="93">
        <f t="shared" si="3"/>
        <v>0</v>
      </c>
      <c r="J27" s="94">
        <f>AVERAGE(J28:J41)</f>
        <v>53.992307692307691</v>
      </c>
      <c r="K27" s="27"/>
      <c r="L27" s="27"/>
    </row>
    <row r="28" spans="1:12" ht="15" customHeight="1" x14ac:dyDescent="0.25">
      <c r="A28" s="43">
        <v>1</v>
      </c>
      <c r="B28" s="87">
        <v>30070</v>
      </c>
      <c r="C28" s="45" t="s">
        <v>45</v>
      </c>
      <c r="D28" s="575">
        <v>7</v>
      </c>
      <c r="E28" s="576"/>
      <c r="F28" s="576">
        <v>5</v>
      </c>
      <c r="G28" s="576">
        <v>2</v>
      </c>
      <c r="H28" s="577"/>
      <c r="I28" s="576"/>
      <c r="J28" s="578">
        <v>65</v>
      </c>
      <c r="K28" s="27"/>
      <c r="L28" s="27"/>
    </row>
    <row r="29" spans="1:12" ht="15" customHeight="1" x14ac:dyDescent="0.25">
      <c r="A29" s="34">
        <v>2</v>
      </c>
      <c r="B29" s="79">
        <v>30480</v>
      </c>
      <c r="C29" s="96" t="s">
        <v>92</v>
      </c>
      <c r="D29" s="589">
        <v>8</v>
      </c>
      <c r="E29" s="590">
        <v>1</v>
      </c>
      <c r="F29" s="590">
        <v>5</v>
      </c>
      <c r="G29" s="590">
        <v>2</v>
      </c>
      <c r="H29" s="591"/>
      <c r="I29" s="590"/>
      <c r="J29" s="592">
        <v>57.5</v>
      </c>
      <c r="K29" s="27"/>
      <c r="L29" s="27"/>
    </row>
    <row r="30" spans="1:12" ht="15" customHeight="1" x14ac:dyDescent="0.25">
      <c r="A30" s="34">
        <v>3</v>
      </c>
      <c r="B30" s="79">
        <v>30460</v>
      </c>
      <c r="C30" s="35" t="s">
        <v>40</v>
      </c>
      <c r="D30" s="585">
        <v>2</v>
      </c>
      <c r="E30" s="586"/>
      <c r="F30" s="586">
        <v>2</v>
      </c>
      <c r="G30" s="586"/>
      <c r="H30" s="587"/>
      <c r="I30" s="586"/>
      <c r="J30" s="588">
        <v>52</v>
      </c>
      <c r="K30" s="27"/>
      <c r="L30" s="27"/>
    </row>
    <row r="31" spans="1:12" ht="15" customHeight="1" x14ac:dyDescent="0.25">
      <c r="A31" s="34">
        <v>4</v>
      </c>
      <c r="B31" s="79">
        <v>30030</v>
      </c>
      <c r="C31" s="284" t="s">
        <v>116</v>
      </c>
      <c r="D31" s="526">
        <v>2</v>
      </c>
      <c r="E31" s="520"/>
      <c r="F31" s="520">
        <v>2</v>
      </c>
      <c r="G31" s="520"/>
      <c r="H31" s="496"/>
      <c r="I31" s="520"/>
      <c r="J31" s="495">
        <v>59.5</v>
      </c>
      <c r="K31" s="27"/>
      <c r="L31" s="27"/>
    </row>
    <row r="32" spans="1:12" ht="15" customHeight="1" x14ac:dyDescent="0.25">
      <c r="A32" s="34">
        <v>5</v>
      </c>
      <c r="B32" s="79">
        <v>31000</v>
      </c>
      <c r="C32" s="35" t="s">
        <v>39</v>
      </c>
      <c r="D32" s="601">
        <v>3</v>
      </c>
      <c r="E32" s="602"/>
      <c r="F32" s="602">
        <v>2</v>
      </c>
      <c r="G32" s="602">
        <v>1</v>
      </c>
      <c r="H32" s="602"/>
      <c r="I32" s="602"/>
      <c r="J32" s="603">
        <v>58.7</v>
      </c>
      <c r="K32" s="27"/>
      <c r="L32" s="27"/>
    </row>
    <row r="33" spans="1:12" ht="15" customHeight="1" x14ac:dyDescent="0.25">
      <c r="A33" s="34">
        <v>6</v>
      </c>
      <c r="B33" s="79">
        <v>30160</v>
      </c>
      <c r="C33" s="521" t="s">
        <v>179</v>
      </c>
      <c r="D33" s="581">
        <v>2</v>
      </c>
      <c r="E33" s="582">
        <v>1</v>
      </c>
      <c r="F33" s="582">
        <v>1</v>
      </c>
      <c r="G33" s="582"/>
      <c r="H33" s="583"/>
      <c r="I33" s="582"/>
      <c r="J33" s="584">
        <v>44</v>
      </c>
      <c r="K33" s="27"/>
      <c r="L33" s="27"/>
    </row>
    <row r="34" spans="1:12" s="191" customFormat="1" ht="15" customHeight="1" x14ac:dyDescent="0.25">
      <c r="A34" s="34">
        <v>7</v>
      </c>
      <c r="B34" s="79">
        <v>30310</v>
      </c>
      <c r="C34" s="438" t="s">
        <v>22</v>
      </c>
      <c r="D34" s="581">
        <v>2</v>
      </c>
      <c r="E34" s="582"/>
      <c r="F34" s="582">
        <v>2</v>
      </c>
      <c r="G34" s="582"/>
      <c r="H34" s="583"/>
      <c r="I34" s="582"/>
      <c r="J34" s="584">
        <v>54</v>
      </c>
      <c r="K34" s="27"/>
      <c r="L34" s="27"/>
    </row>
    <row r="35" spans="1:12" ht="15" customHeight="1" x14ac:dyDescent="0.25">
      <c r="A35" s="34">
        <v>8</v>
      </c>
      <c r="B35" s="79">
        <v>30530</v>
      </c>
      <c r="C35" s="35" t="s">
        <v>120</v>
      </c>
      <c r="D35" s="593">
        <v>5</v>
      </c>
      <c r="E35" s="594"/>
      <c r="F35" s="594">
        <v>5</v>
      </c>
      <c r="G35" s="594"/>
      <c r="H35" s="595"/>
      <c r="I35" s="594"/>
      <c r="J35" s="596">
        <v>53.4</v>
      </c>
      <c r="K35" s="27"/>
      <c r="L35" s="27"/>
    </row>
    <row r="36" spans="1:12" ht="15" customHeight="1" x14ac:dyDescent="0.25">
      <c r="A36" s="34">
        <v>9</v>
      </c>
      <c r="B36" s="79">
        <v>30640</v>
      </c>
      <c r="C36" s="284" t="s">
        <v>25</v>
      </c>
      <c r="D36" s="593">
        <v>14</v>
      </c>
      <c r="E36" s="594"/>
      <c r="F36" s="594">
        <v>12</v>
      </c>
      <c r="G36" s="594">
        <v>2</v>
      </c>
      <c r="H36" s="595"/>
      <c r="I36" s="594"/>
      <c r="J36" s="596">
        <v>57.8</v>
      </c>
      <c r="K36" s="27"/>
      <c r="L36" s="27"/>
    </row>
    <row r="37" spans="1:12" ht="15" customHeight="1" x14ac:dyDescent="0.25">
      <c r="A37" s="34">
        <v>10</v>
      </c>
      <c r="B37" s="79">
        <v>30650</v>
      </c>
      <c r="C37" s="521" t="s">
        <v>167</v>
      </c>
      <c r="D37" s="593">
        <v>1</v>
      </c>
      <c r="E37" s="594"/>
      <c r="F37" s="594">
        <v>1</v>
      </c>
      <c r="G37" s="594"/>
      <c r="H37" s="595"/>
      <c r="I37" s="594"/>
      <c r="J37" s="596">
        <v>53</v>
      </c>
      <c r="K37" s="27"/>
      <c r="L37" s="27"/>
    </row>
    <row r="38" spans="1:12" s="191" customFormat="1" ht="15" customHeight="1" x14ac:dyDescent="0.25">
      <c r="A38" s="34">
        <v>11</v>
      </c>
      <c r="B38" s="79">
        <v>30790</v>
      </c>
      <c r="C38" s="284" t="s">
        <v>38</v>
      </c>
      <c r="D38" s="593">
        <v>1</v>
      </c>
      <c r="E38" s="594"/>
      <c r="F38" s="594">
        <v>1</v>
      </c>
      <c r="G38" s="594"/>
      <c r="H38" s="595"/>
      <c r="I38" s="594"/>
      <c r="J38" s="596">
        <v>43</v>
      </c>
      <c r="K38" s="27"/>
      <c r="L38" s="27"/>
    </row>
    <row r="39" spans="1:12" s="191" customFormat="1" ht="15" customHeight="1" x14ac:dyDescent="0.25">
      <c r="A39" s="34">
        <v>12</v>
      </c>
      <c r="B39" s="79">
        <v>30890</v>
      </c>
      <c r="C39" s="438" t="s">
        <v>121</v>
      </c>
      <c r="D39" s="25"/>
      <c r="E39" s="25"/>
      <c r="F39" s="25"/>
      <c r="G39" s="25"/>
      <c r="H39" s="25"/>
      <c r="I39" s="25"/>
      <c r="J39" s="26"/>
      <c r="K39" s="27"/>
      <c r="L39" s="27"/>
    </row>
    <row r="40" spans="1:12" ht="15" customHeight="1" x14ac:dyDescent="0.25">
      <c r="A40" s="34">
        <v>13</v>
      </c>
      <c r="B40" s="79">
        <v>30940</v>
      </c>
      <c r="C40" s="35" t="s">
        <v>20</v>
      </c>
      <c r="D40" s="597">
        <v>4</v>
      </c>
      <c r="E40" s="598"/>
      <c r="F40" s="598">
        <v>3</v>
      </c>
      <c r="G40" s="598">
        <v>1</v>
      </c>
      <c r="H40" s="599"/>
      <c r="I40" s="598"/>
      <c r="J40" s="600">
        <v>56.8</v>
      </c>
      <c r="K40" s="27"/>
      <c r="L40" s="27"/>
    </row>
    <row r="41" spans="1:12" ht="15" customHeight="1" thickBot="1" x14ac:dyDescent="0.3">
      <c r="A41" s="38">
        <v>14</v>
      </c>
      <c r="B41" s="88">
        <v>31480</v>
      </c>
      <c r="C41" s="58" t="s">
        <v>24</v>
      </c>
      <c r="D41" s="604">
        <v>33</v>
      </c>
      <c r="E41" s="605">
        <v>3</v>
      </c>
      <c r="F41" s="605">
        <v>28</v>
      </c>
      <c r="G41" s="605">
        <v>1</v>
      </c>
      <c r="H41" s="605">
        <v>1</v>
      </c>
      <c r="I41" s="605"/>
      <c r="J41" s="606">
        <v>47.2</v>
      </c>
      <c r="K41" s="27"/>
      <c r="L41" s="27"/>
    </row>
    <row r="42" spans="1:12" ht="15" customHeight="1" thickBot="1" x14ac:dyDescent="0.3">
      <c r="A42" s="97"/>
      <c r="B42" s="98"/>
      <c r="C42" s="98" t="s">
        <v>94</v>
      </c>
      <c r="D42" s="98">
        <f>SUM(D43:D60)</f>
        <v>120</v>
      </c>
      <c r="E42" s="98">
        <f t="shared" ref="E42:I42" si="4">SUM(E43:E60)</f>
        <v>6</v>
      </c>
      <c r="F42" s="98">
        <f t="shared" si="4"/>
        <v>73</v>
      </c>
      <c r="G42" s="98">
        <f t="shared" si="4"/>
        <v>25</v>
      </c>
      <c r="H42" s="98">
        <f t="shared" si="4"/>
        <v>16</v>
      </c>
      <c r="I42" s="98">
        <f t="shared" si="4"/>
        <v>0</v>
      </c>
      <c r="J42" s="99">
        <f>AVERAGE(J43:J60)</f>
        <v>58.655555555555551</v>
      </c>
      <c r="K42" s="27"/>
      <c r="L42" s="27"/>
    </row>
    <row r="43" spans="1:12" ht="15" customHeight="1" x14ac:dyDescent="0.25">
      <c r="A43" s="90">
        <v>1</v>
      </c>
      <c r="B43" s="81">
        <v>40010</v>
      </c>
      <c r="C43" s="48" t="s">
        <v>47</v>
      </c>
      <c r="D43" s="607">
        <v>18</v>
      </c>
      <c r="E43" s="608">
        <v>1</v>
      </c>
      <c r="F43" s="608">
        <v>9</v>
      </c>
      <c r="G43" s="608">
        <v>2</v>
      </c>
      <c r="H43" s="608">
        <v>6</v>
      </c>
      <c r="I43" s="608"/>
      <c r="J43" s="609">
        <v>65.900000000000006</v>
      </c>
      <c r="K43" s="27"/>
      <c r="L43" s="27"/>
    </row>
    <row r="44" spans="1:12" ht="15" customHeight="1" x14ac:dyDescent="0.25">
      <c r="A44" s="90">
        <v>2</v>
      </c>
      <c r="B44" s="79">
        <v>40030</v>
      </c>
      <c r="C44" s="284" t="s">
        <v>122</v>
      </c>
      <c r="D44" s="616">
        <v>3</v>
      </c>
      <c r="E44" s="617"/>
      <c r="F44" s="617">
        <v>3</v>
      </c>
      <c r="G44" s="617"/>
      <c r="H44" s="617"/>
      <c r="I44" s="617"/>
      <c r="J44" s="618">
        <v>52.4</v>
      </c>
      <c r="K44" s="27"/>
      <c r="L44" s="27"/>
    </row>
    <row r="45" spans="1:12" ht="15" customHeight="1" x14ac:dyDescent="0.25">
      <c r="A45" s="90">
        <v>3</v>
      </c>
      <c r="B45" s="79">
        <v>40410</v>
      </c>
      <c r="C45" s="35" t="s">
        <v>48</v>
      </c>
      <c r="D45" s="638">
        <v>16</v>
      </c>
      <c r="E45" s="639"/>
      <c r="F45" s="639">
        <v>7</v>
      </c>
      <c r="G45" s="639">
        <v>5</v>
      </c>
      <c r="H45" s="639">
        <v>4</v>
      </c>
      <c r="I45" s="639"/>
      <c r="J45" s="640">
        <v>68.5</v>
      </c>
      <c r="K45" s="27"/>
      <c r="L45" s="27"/>
    </row>
    <row r="46" spans="1:12" ht="15" customHeight="1" x14ac:dyDescent="0.25">
      <c r="A46" s="34">
        <v>4</v>
      </c>
      <c r="B46" s="79">
        <v>40011</v>
      </c>
      <c r="C46" s="35" t="s">
        <v>59</v>
      </c>
      <c r="D46" s="610">
        <v>17</v>
      </c>
      <c r="E46" s="611"/>
      <c r="F46" s="611">
        <v>10</v>
      </c>
      <c r="G46" s="611">
        <v>3</v>
      </c>
      <c r="H46" s="611">
        <v>4</v>
      </c>
      <c r="I46" s="611"/>
      <c r="J46" s="612">
        <v>68.2</v>
      </c>
      <c r="K46" s="27"/>
      <c r="L46" s="27"/>
    </row>
    <row r="47" spans="1:12" ht="15" customHeight="1" x14ac:dyDescent="0.25">
      <c r="A47" s="34">
        <v>5</v>
      </c>
      <c r="B47" s="79">
        <v>40080</v>
      </c>
      <c r="C47" s="35" t="s">
        <v>17</v>
      </c>
      <c r="D47" s="622">
        <v>14</v>
      </c>
      <c r="E47" s="623">
        <v>1</v>
      </c>
      <c r="F47" s="623">
        <v>9</v>
      </c>
      <c r="G47" s="623">
        <v>4</v>
      </c>
      <c r="H47" s="623"/>
      <c r="I47" s="623"/>
      <c r="J47" s="624">
        <v>57.8</v>
      </c>
      <c r="K47" s="27"/>
      <c r="L47" s="27"/>
    </row>
    <row r="48" spans="1:12" s="191" customFormat="1" ht="15" customHeight="1" x14ac:dyDescent="0.25">
      <c r="A48" s="34">
        <v>6</v>
      </c>
      <c r="B48" s="79">
        <v>40100</v>
      </c>
      <c r="C48" s="521" t="s">
        <v>16</v>
      </c>
      <c r="D48" s="622">
        <v>6</v>
      </c>
      <c r="E48" s="623">
        <v>1</v>
      </c>
      <c r="F48" s="623">
        <v>5</v>
      </c>
      <c r="G48" s="623"/>
      <c r="H48" s="623"/>
      <c r="I48" s="623"/>
      <c r="J48" s="624">
        <v>44.8</v>
      </c>
      <c r="K48" s="27"/>
      <c r="L48" s="27"/>
    </row>
    <row r="49" spans="1:12" ht="15" customHeight="1" x14ac:dyDescent="0.25">
      <c r="A49" s="34">
        <v>7</v>
      </c>
      <c r="B49" s="79">
        <v>40020</v>
      </c>
      <c r="C49" s="35" t="s">
        <v>117</v>
      </c>
      <c r="D49" s="613">
        <v>1</v>
      </c>
      <c r="E49" s="614"/>
      <c r="F49" s="614">
        <v>1</v>
      </c>
      <c r="G49" s="614"/>
      <c r="H49" s="614"/>
      <c r="I49" s="614"/>
      <c r="J49" s="615">
        <v>68</v>
      </c>
      <c r="K49" s="27"/>
      <c r="L49" s="27"/>
    </row>
    <row r="50" spans="1:12" ht="15" customHeight="1" x14ac:dyDescent="0.25">
      <c r="A50" s="34">
        <v>8</v>
      </c>
      <c r="B50" s="79">
        <v>40031</v>
      </c>
      <c r="C50" s="284" t="s">
        <v>172</v>
      </c>
      <c r="D50" s="619">
        <v>5</v>
      </c>
      <c r="E50" s="620"/>
      <c r="F50" s="620">
        <v>3</v>
      </c>
      <c r="G50" s="620">
        <v>2</v>
      </c>
      <c r="H50" s="620"/>
      <c r="I50" s="620"/>
      <c r="J50" s="621">
        <v>67.2</v>
      </c>
      <c r="K50" s="27"/>
      <c r="L50" s="27"/>
    </row>
    <row r="51" spans="1:12" s="191" customFormat="1" ht="15" customHeight="1" x14ac:dyDescent="0.25">
      <c r="A51" s="34">
        <v>9</v>
      </c>
      <c r="B51" s="79">
        <v>40210</v>
      </c>
      <c r="C51" s="284" t="s">
        <v>149</v>
      </c>
      <c r="D51" s="642">
        <v>1</v>
      </c>
      <c r="E51" s="643"/>
      <c r="F51" s="643">
        <v>1</v>
      </c>
      <c r="G51" s="643"/>
      <c r="H51" s="643"/>
      <c r="I51" s="643"/>
      <c r="J51" s="644">
        <v>51</v>
      </c>
      <c r="K51" s="27"/>
      <c r="L51" s="27"/>
    </row>
    <row r="52" spans="1:12" ht="15" customHeight="1" x14ac:dyDescent="0.25">
      <c r="A52" s="34">
        <v>10</v>
      </c>
      <c r="B52" s="79">
        <v>40300</v>
      </c>
      <c r="C52" s="438" t="s">
        <v>164</v>
      </c>
      <c r="D52" s="642">
        <v>1</v>
      </c>
      <c r="E52" s="645"/>
      <c r="F52" s="645">
        <v>1</v>
      </c>
      <c r="G52" s="645"/>
      <c r="H52" s="645"/>
      <c r="I52" s="645"/>
      <c r="J52" s="646">
        <v>56</v>
      </c>
      <c r="K52" s="27"/>
      <c r="L52" s="27"/>
    </row>
    <row r="53" spans="1:12" s="191" customFormat="1" ht="15" customHeight="1" x14ac:dyDescent="0.25">
      <c r="A53" s="34">
        <v>11</v>
      </c>
      <c r="B53" s="79">
        <v>40360</v>
      </c>
      <c r="C53" s="438" t="s">
        <v>148</v>
      </c>
      <c r="D53" s="642">
        <v>3</v>
      </c>
      <c r="E53" s="645"/>
      <c r="F53" s="645">
        <v>3</v>
      </c>
      <c r="G53" s="645"/>
      <c r="H53" s="645"/>
      <c r="I53" s="645"/>
      <c r="J53" s="646">
        <v>50.5</v>
      </c>
      <c r="K53" s="27"/>
      <c r="L53" s="27"/>
    </row>
    <row r="54" spans="1:12" s="191" customFormat="1" ht="15" customHeight="1" x14ac:dyDescent="0.25">
      <c r="A54" s="34">
        <v>12</v>
      </c>
      <c r="B54" s="79">
        <v>40720</v>
      </c>
      <c r="C54" s="370" t="s">
        <v>174</v>
      </c>
      <c r="D54" s="635">
        <v>6</v>
      </c>
      <c r="E54" s="636"/>
      <c r="F54" s="636">
        <v>2</v>
      </c>
      <c r="G54" s="636">
        <v>3</v>
      </c>
      <c r="H54" s="636">
        <v>1</v>
      </c>
      <c r="I54" s="636"/>
      <c r="J54" s="637">
        <v>78.3</v>
      </c>
      <c r="K54" s="27"/>
      <c r="L54" s="27"/>
    </row>
    <row r="55" spans="1:12" s="191" customFormat="1" ht="15" customHeight="1" x14ac:dyDescent="0.25">
      <c r="A55" s="34">
        <v>13</v>
      </c>
      <c r="B55" s="79">
        <v>40730</v>
      </c>
      <c r="C55" s="370" t="s">
        <v>183</v>
      </c>
      <c r="D55" s="635">
        <v>2</v>
      </c>
      <c r="E55" s="636">
        <v>1</v>
      </c>
      <c r="F55" s="636">
        <v>1</v>
      </c>
      <c r="G55" s="636"/>
      <c r="H55" s="636"/>
      <c r="I55" s="636"/>
      <c r="J55" s="637">
        <v>36.5</v>
      </c>
      <c r="K55" s="27"/>
      <c r="L55" s="27"/>
    </row>
    <row r="56" spans="1:12" ht="15" customHeight="1" x14ac:dyDescent="0.25">
      <c r="A56" s="34">
        <v>14</v>
      </c>
      <c r="B56" s="79">
        <v>40820</v>
      </c>
      <c r="C56" s="439" t="s">
        <v>123</v>
      </c>
      <c r="D56" s="635">
        <v>7</v>
      </c>
      <c r="E56" s="636"/>
      <c r="F56" s="636">
        <v>3</v>
      </c>
      <c r="G56" s="636">
        <v>3</v>
      </c>
      <c r="H56" s="636">
        <v>1</v>
      </c>
      <c r="I56" s="636"/>
      <c r="J56" s="637">
        <v>69.7</v>
      </c>
      <c r="K56" s="27"/>
      <c r="L56" s="27"/>
    </row>
    <row r="57" spans="1:12" ht="15" customHeight="1" x14ac:dyDescent="0.25">
      <c r="A57" s="34">
        <v>15</v>
      </c>
      <c r="B57" s="79">
        <v>40950</v>
      </c>
      <c r="C57" s="445" t="s">
        <v>46</v>
      </c>
      <c r="D57" s="631">
        <v>1</v>
      </c>
      <c r="E57" s="632"/>
      <c r="F57" s="632">
        <v>1</v>
      </c>
      <c r="G57" s="632"/>
      <c r="H57" s="632"/>
      <c r="I57" s="632"/>
      <c r="J57" s="633">
        <v>67</v>
      </c>
      <c r="K57" s="27"/>
      <c r="L57" s="27"/>
    </row>
    <row r="58" spans="1:12" ht="15" customHeight="1" x14ac:dyDescent="0.25">
      <c r="A58" s="34">
        <v>16</v>
      </c>
      <c r="B58" s="79">
        <v>40990</v>
      </c>
      <c r="C58" s="35" t="s">
        <v>18</v>
      </c>
      <c r="D58" s="631">
        <v>11</v>
      </c>
      <c r="E58" s="632">
        <v>1</v>
      </c>
      <c r="F58" s="632">
        <v>7</v>
      </c>
      <c r="G58" s="632">
        <v>3</v>
      </c>
      <c r="H58" s="632"/>
      <c r="I58" s="632"/>
      <c r="J58" s="633">
        <v>59.9</v>
      </c>
      <c r="K58" s="27"/>
      <c r="L58" s="27"/>
    </row>
    <row r="59" spans="1:12" s="191" customFormat="1" ht="15" customHeight="1" x14ac:dyDescent="0.25">
      <c r="A59" s="34">
        <v>17</v>
      </c>
      <c r="B59" s="195">
        <v>40133</v>
      </c>
      <c r="C59" s="200" t="s">
        <v>107</v>
      </c>
      <c r="D59" s="625">
        <v>4</v>
      </c>
      <c r="E59" s="626"/>
      <c r="F59" s="626">
        <v>4</v>
      </c>
      <c r="G59" s="626"/>
      <c r="H59" s="626"/>
      <c r="I59" s="626"/>
      <c r="J59" s="627">
        <v>51.4</v>
      </c>
      <c r="K59" s="27"/>
      <c r="L59" s="27"/>
    </row>
    <row r="60" spans="1:12" s="191" customFormat="1" ht="15" customHeight="1" thickBot="1" x14ac:dyDescent="0.3">
      <c r="A60" s="34">
        <v>18</v>
      </c>
      <c r="B60" s="195">
        <v>40400</v>
      </c>
      <c r="C60" s="446" t="s">
        <v>175</v>
      </c>
      <c r="D60" s="628">
        <v>4</v>
      </c>
      <c r="E60" s="629">
        <v>1</v>
      </c>
      <c r="F60" s="629">
        <v>3</v>
      </c>
      <c r="G60" s="629"/>
      <c r="H60" s="629"/>
      <c r="I60" s="629"/>
      <c r="J60" s="630">
        <v>42.7</v>
      </c>
      <c r="K60" s="27"/>
      <c r="L60" s="27"/>
    </row>
    <row r="61" spans="1:12" ht="15" customHeight="1" thickBot="1" x14ac:dyDescent="0.3">
      <c r="A61" s="97"/>
      <c r="B61" s="98"/>
      <c r="C61" s="98" t="s">
        <v>95</v>
      </c>
      <c r="D61" s="98">
        <f t="shared" ref="D61:I61" si="5">SUM(D62:D74)</f>
        <v>72</v>
      </c>
      <c r="E61" s="98">
        <f t="shared" si="5"/>
        <v>2</v>
      </c>
      <c r="F61" s="98">
        <f t="shared" si="5"/>
        <v>54</v>
      </c>
      <c r="G61" s="98">
        <f t="shared" si="5"/>
        <v>10</v>
      </c>
      <c r="H61" s="98">
        <f t="shared" si="5"/>
        <v>6</v>
      </c>
      <c r="I61" s="98">
        <f t="shared" si="5"/>
        <v>0</v>
      </c>
      <c r="J61" s="99">
        <f>AVERAGE(J62:J74)</f>
        <v>59.57692307692308</v>
      </c>
      <c r="K61" s="27"/>
      <c r="L61" s="27"/>
    </row>
    <row r="62" spans="1:12" ht="15" customHeight="1" x14ac:dyDescent="0.25">
      <c r="A62" s="90">
        <v>1</v>
      </c>
      <c r="B62" s="79">
        <v>50040</v>
      </c>
      <c r="C62" s="35" t="s">
        <v>49</v>
      </c>
      <c r="D62" s="647">
        <v>7</v>
      </c>
      <c r="E62" s="648"/>
      <c r="F62" s="648">
        <v>5</v>
      </c>
      <c r="G62" s="648">
        <v>2</v>
      </c>
      <c r="H62" s="648"/>
      <c r="I62" s="648"/>
      <c r="J62" s="649">
        <v>62</v>
      </c>
      <c r="K62" s="27"/>
      <c r="L62" s="27"/>
    </row>
    <row r="63" spans="1:12" ht="15" customHeight="1" x14ac:dyDescent="0.25">
      <c r="A63" s="34">
        <v>2</v>
      </c>
      <c r="B63" s="79">
        <v>50003</v>
      </c>
      <c r="C63" s="35" t="s">
        <v>64</v>
      </c>
      <c r="D63" s="526">
        <v>7</v>
      </c>
      <c r="E63" s="520"/>
      <c r="F63" s="520">
        <v>5</v>
      </c>
      <c r="G63" s="520">
        <v>1</v>
      </c>
      <c r="H63" s="520">
        <v>1</v>
      </c>
      <c r="I63" s="520"/>
      <c r="J63" s="495">
        <v>65</v>
      </c>
      <c r="K63" s="27"/>
      <c r="L63" s="27"/>
    </row>
    <row r="64" spans="1:12" ht="15" customHeight="1" x14ac:dyDescent="0.25">
      <c r="A64" s="34">
        <v>3</v>
      </c>
      <c r="B64" s="79">
        <v>50060</v>
      </c>
      <c r="C64" s="370" t="s">
        <v>151</v>
      </c>
      <c r="D64" s="650">
        <v>9</v>
      </c>
      <c r="E64" s="651">
        <v>1</v>
      </c>
      <c r="F64" s="651">
        <v>7</v>
      </c>
      <c r="G64" s="651">
        <v>1</v>
      </c>
      <c r="H64" s="651"/>
      <c r="I64" s="651"/>
      <c r="J64" s="652">
        <v>51.8</v>
      </c>
      <c r="K64" s="27"/>
      <c r="L64" s="27"/>
    </row>
    <row r="65" spans="1:12" ht="15" customHeight="1" x14ac:dyDescent="0.25">
      <c r="A65" s="34">
        <v>4</v>
      </c>
      <c r="B65" s="79">
        <v>50170</v>
      </c>
      <c r="C65" s="284" t="s">
        <v>126</v>
      </c>
      <c r="D65" s="650">
        <v>2</v>
      </c>
      <c r="E65" s="651"/>
      <c r="F65" s="651"/>
      <c r="G65" s="651"/>
      <c r="H65" s="651">
        <v>2</v>
      </c>
      <c r="I65" s="651"/>
      <c r="J65" s="652">
        <v>85</v>
      </c>
      <c r="K65" s="27"/>
      <c r="L65" s="27"/>
    </row>
    <row r="66" spans="1:12" ht="15" customHeight="1" x14ac:dyDescent="0.25">
      <c r="A66" s="50">
        <v>5</v>
      </c>
      <c r="B66" s="79">
        <v>50340</v>
      </c>
      <c r="C66" s="35" t="s">
        <v>51</v>
      </c>
      <c r="D66" s="653">
        <v>4</v>
      </c>
      <c r="E66" s="654"/>
      <c r="F66" s="654">
        <v>4</v>
      </c>
      <c r="G66" s="654"/>
      <c r="H66" s="654"/>
      <c r="I66" s="654"/>
      <c r="J66" s="655">
        <v>46.2</v>
      </c>
      <c r="K66" s="27"/>
      <c r="L66" s="27"/>
    </row>
    <row r="67" spans="1:12" ht="15" customHeight="1" x14ac:dyDescent="0.25">
      <c r="A67" s="51">
        <v>6</v>
      </c>
      <c r="B67" s="79">
        <v>50420</v>
      </c>
      <c r="C67" s="370" t="s">
        <v>184</v>
      </c>
      <c r="D67" s="653">
        <v>5</v>
      </c>
      <c r="E67" s="654"/>
      <c r="F67" s="654">
        <v>2</v>
      </c>
      <c r="G67" s="654">
        <v>3</v>
      </c>
      <c r="H67" s="654"/>
      <c r="I67" s="654"/>
      <c r="J67" s="655">
        <v>70</v>
      </c>
      <c r="K67" s="27"/>
      <c r="L67" s="27"/>
    </row>
    <row r="68" spans="1:12" ht="15" customHeight="1" x14ac:dyDescent="0.25">
      <c r="A68" s="51">
        <v>7</v>
      </c>
      <c r="B68" s="79">
        <v>50450</v>
      </c>
      <c r="C68" s="438" t="s">
        <v>168</v>
      </c>
      <c r="D68" s="653">
        <v>3</v>
      </c>
      <c r="E68" s="654"/>
      <c r="F68" s="654">
        <v>1</v>
      </c>
      <c r="G68" s="654"/>
      <c r="H68" s="654">
        <v>2</v>
      </c>
      <c r="I68" s="654"/>
      <c r="J68" s="655">
        <v>75</v>
      </c>
      <c r="K68" s="27"/>
      <c r="L68" s="27"/>
    </row>
    <row r="69" spans="1:12" s="191" customFormat="1" ht="15" customHeight="1" x14ac:dyDescent="0.25">
      <c r="A69" s="51">
        <v>8</v>
      </c>
      <c r="B69" s="79">
        <v>50620</v>
      </c>
      <c r="C69" s="438" t="s">
        <v>169</v>
      </c>
      <c r="D69" s="653">
        <v>3</v>
      </c>
      <c r="E69" s="654"/>
      <c r="F69" s="654">
        <v>3</v>
      </c>
      <c r="G69" s="654"/>
      <c r="H69" s="654"/>
      <c r="I69" s="654"/>
      <c r="J69" s="655">
        <v>51.3</v>
      </c>
      <c r="K69" s="27"/>
      <c r="L69" s="27"/>
    </row>
    <row r="70" spans="1:12" s="191" customFormat="1" ht="15" customHeight="1" x14ac:dyDescent="0.25">
      <c r="A70" s="51">
        <v>9</v>
      </c>
      <c r="B70" s="79">
        <v>50760</v>
      </c>
      <c r="C70" s="35" t="s">
        <v>124</v>
      </c>
      <c r="D70" s="653">
        <v>9</v>
      </c>
      <c r="E70" s="654">
        <v>1</v>
      </c>
      <c r="F70" s="654">
        <v>6</v>
      </c>
      <c r="G70" s="654">
        <v>1</v>
      </c>
      <c r="H70" s="654">
        <v>1</v>
      </c>
      <c r="I70" s="654"/>
      <c r="J70" s="655">
        <v>55.1</v>
      </c>
      <c r="K70" s="27"/>
      <c r="L70" s="27"/>
    </row>
    <row r="71" spans="1:12" s="191" customFormat="1" ht="15" customHeight="1" x14ac:dyDescent="0.25">
      <c r="A71" s="51">
        <v>10</v>
      </c>
      <c r="B71" s="79">
        <v>50780</v>
      </c>
      <c r="C71" s="438" t="s">
        <v>140</v>
      </c>
      <c r="D71" s="653">
        <v>2</v>
      </c>
      <c r="E71" s="654"/>
      <c r="F71" s="654">
        <v>2</v>
      </c>
      <c r="G71" s="654"/>
      <c r="H71" s="654"/>
      <c r="I71" s="654"/>
      <c r="J71" s="655">
        <v>46</v>
      </c>
      <c r="K71" s="27"/>
      <c r="L71" s="27"/>
    </row>
    <row r="72" spans="1:12" s="191" customFormat="1" ht="15" customHeight="1" x14ac:dyDescent="0.25">
      <c r="A72" s="51">
        <v>11</v>
      </c>
      <c r="B72" s="79">
        <v>50930</v>
      </c>
      <c r="C72" s="438" t="s">
        <v>125</v>
      </c>
      <c r="D72" s="653">
        <v>3</v>
      </c>
      <c r="E72" s="657"/>
      <c r="F72" s="657">
        <v>3</v>
      </c>
      <c r="G72" s="657"/>
      <c r="H72" s="657"/>
      <c r="I72" s="657"/>
      <c r="J72" s="658">
        <v>53.6</v>
      </c>
      <c r="K72" s="27"/>
      <c r="L72" s="27"/>
    </row>
    <row r="73" spans="1:12" s="191" customFormat="1" ht="15" customHeight="1" x14ac:dyDescent="0.25">
      <c r="A73" s="51">
        <v>12</v>
      </c>
      <c r="B73" s="79">
        <v>51370</v>
      </c>
      <c r="C73" s="284" t="s">
        <v>61</v>
      </c>
      <c r="D73" s="653">
        <v>2</v>
      </c>
      <c r="E73" s="657"/>
      <c r="F73" s="657">
        <v>2</v>
      </c>
      <c r="G73" s="657"/>
      <c r="H73" s="657"/>
      <c r="I73" s="657"/>
      <c r="J73" s="658">
        <v>61.5</v>
      </c>
      <c r="K73" s="27"/>
      <c r="L73" s="27"/>
    </row>
    <row r="74" spans="1:12" ht="15" customHeight="1" thickBot="1" x14ac:dyDescent="0.3">
      <c r="A74" s="51">
        <v>13</v>
      </c>
      <c r="B74" s="79">
        <v>51400</v>
      </c>
      <c r="C74" s="305" t="s">
        <v>143</v>
      </c>
      <c r="D74" s="656">
        <v>16</v>
      </c>
      <c r="E74" s="659"/>
      <c r="F74" s="659">
        <v>14</v>
      </c>
      <c r="G74" s="659">
        <v>2</v>
      </c>
      <c r="H74" s="659"/>
      <c r="I74" s="659"/>
      <c r="J74" s="660">
        <v>52</v>
      </c>
      <c r="K74" s="27"/>
      <c r="L74" s="27"/>
    </row>
    <row r="75" spans="1:12" ht="15" customHeight="1" thickBot="1" x14ac:dyDescent="0.3">
      <c r="A75" s="100"/>
      <c r="B75" s="98"/>
      <c r="C75" s="98" t="s">
        <v>96</v>
      </c>
      <c r="D75" s="98">
        <f t="shared" ref="D75:I75" si="6">SUM(D76:D104)</f>
        <v>279</v>
      </c>
      <c r="E75" s="98">
        <f t="shared" si="6"/>
        <v>13</v>
      </c>
      <c r="F75" s="98">
        <f t="shared" si="6"/>
        <v>206</v>
      </c>
      <c r="G75" s="98">
        <f t="shared" si="6"/>
        <v>42</v>
      </c>
      <c r="H75" s="98">
        <f t="shared" si="6"/>
        <v>18</v>
      </c>
      <c r="I75" s="98">
        <f t="shared" si="6"/>
        <v>0</v>
      </c>
      <c r="J75" s="99">
        <f>AVERAGE(J76:J104)</f>
        <v>56.45392857142857</v>
      </c>
      <c r="K75" s="27"/>
      <c r="L75" s="27"/>
    </row>
    <row r="76" spans="1:12" ht="15" customHeight="1" x14ac:dyDescent="0.25">
      <c r="A76" s="111">
        <v>1</v>
      </c>
      <c r="B76" s="87">
        <v>60010</v>
      </c>
      <c r="C76" s="449" t="s">
        <v>128</v>
      </c>
      <c r="D76" s="666">
        <v>6</v>
      </c>
      <c r="E76" s="669">
        <v>1</v>
      </c>
      <c r="F76" s="669">
        <v>5</v>
      </c>
      <c r="G76" s="669"/>
      <c r="H76" s="669"/>
      <c r="I76" s="669"/>
      <c r="J76" s="670">
        <v>48</v>
      </c>
      <c r="K76" s="27"/>
      <c r="L76" s="27"/>
    </row>
    <row r="77" spans="1:12" s="191" customFormat="1" ht="15" customHeight="1" x14ac:dyDescent="0.25">
      <c r="A77" s="51">
        <v>2</v>
      </c>
      <c r="B77" s="79">
        <v>60050</v>
      </c>
      <c r="C77" s="371" t="s">
        <v>155</v>
      </c>
      <c r="D77" s="663">
        <v>11</v>
      </c>
      <c r="E77" s="667"/>
      <c r="F77" s="667">
        <v>9</v>
      </c>
      <c r="G77" s="667">
        <v>1</v>
      </c>
      <c r="H77" s="667">
        <v>1</v>
      </c>
      <c r="I77" s="667"/>
      <c r="J77" s="668">
        <v>61</v>
      </c>
      <c r="K77" s="27"/>
      <c r="L77" s="27"/>
    </row>
    <row r="78" spans="1:12" ht="15" customHeight="1" x14ac:dyDescent="0.25">
      <c r="A78" s="51">
        <v>3</v>
      </c>
      <c r="B78" s="79">
        <v>60070</v>
      </c>
      <c r="C78" s="371" t="s">
        <v>132</v>
      </c>
      <c r="D78" s="663">
        <v>16</v>
      </c>
      <c r="E78" s="667">
        <v>1</v>
      </c>
      <c r="F78" s="667">
        <v>14</v>
      </c>
      <c r="G78" s="667">
        <v>1</v>
      </c>
      <c r="H78" s="667"/>
      <c r="I78" s="667"/>
      <c r="J78" s="668">
        <v>56.69</v>
      </c>
      <c r="K78" s="27"/>
      <c r="L78" s="27"/>
    </row>
    <row r="79" spans="1:12" ht="15" customHeight="1" x14ac:dyDescent="0.25">
      <c r="A79" s="51">
        <v>4</v>
      </c>
      <c r="B79" s="79">
        <v>60180</v>
      </c>
      <c r="C79" s="289" t="s">
        <v>156</v>
      </c>
      <c r="D79" s="663">
        <v>9</v>
      </c>
      <c r="E79" s="667">
        <v>2</v>
      </c>
      <c r="F79" s="667">
        <v>6</v>
      </c>
      <c r="G79" s="667"/>
      <c r="H79" s="667">
        <v>1</v>
      </c>
      <c r="I79" s="667"/>
      <c r="J79" s="668">
        <v>51</v>
      </c>
      <c r="K79" s="27"/>
      <c r="L79" s="27"/>
    </row>
    <row r="80" spans="1:12" ht="15" customHeight="1" x14ac:dyDescent="0.25">
      <c r="A80" s="51">
        <v>5</v>
      </c>
      <c r="B80" s="79">
        <v>60240</v>
      </c>
      <c r="C80" s="371" t="s">
        <v>133</v>
      </c>
      <c r="D80" s="663">
        <v>12</v>
      </c>
      <c r="E80" s="667"/>
      <c r="F80" s="667">
        <v>7</v>
      </c>
      <c r="G80" s="667">
        <v>3</v>
      </c>
      <c r="H80" s="667">
        <v>2</v>
      </c>
      <c r="I80" s="667"/>
      <c r="J80" s="668">
        <v>63</v>
      </c>
      <c r="K80" s="27"/>
      <c r="L80" s="27"/>
    </row>
    <row r="81" spans="1:12" ht="15" customHeight="1" x14ac:dyDescent="0.25">
      <c r="A81" s="51">
        <v>6</v>
      </c>
      <c r="B81" s="79">
        <v>60560</v>
      </c>
      <c r="C81" s="634" t="s">
        <v>11</v>
      </c>
      <c r="D81" s="663">
        <v>4</v>
      </c>
      <c r="E81" s="667"/>
      <c r="F81" s="667">
        <v>4</v>
      </c>
      <c r="G81" s="667"/>
      <c r="H81" s="667"/>
      <c r="I81" s="667"/>
      <c r="J81" s="668">
        <v>52.5</v>
      </c>
      <c r="K81" s="27"/>
      <c r="L81" s="27"/>
    </row>
    <row r="82" spans="1:12" ht="15" customHeight="1" x14ac:dyDescent="0.25">
      <c r="A82" s="51">
        <v>7</v>
      </c>
      <c r="B82" s="79">
        <v>60660</v>
      </c>
      <c r="C82" s="221" t="s">
        <v>152</v>
      </c>
      <c r="D82" s="25"/>
      <c r="E82" s="25"/>
      <c r="F82" s="25"/>
      <c r="G82" s="25"/>
      <c r="H82" s="25"/>
      <c r="I82" s="25"/>
      <c r="J82" s="26"/>
      <c r="K82" s="27"/>
      <c r="L82" s="27"/>
    </row>
    <row r="83" spans="1:12" ht="15" customHeight="1" x14ac:dyDescent="0.25">
      <c r="A83" s="51">
        <v>8</v>
      </c>
      <c r="B83" s="79">
        <v>60001</v>
      </c>
      <c r="C83" s="371" t="s">
        <v>153</v>
      </c>
      <c r="D83" s="579">
        <v>4</v>
      </c>
      <c r="E83" s="580"/>
      <c r="F83" s="580">
        <v>4</v>
      </c>
      <c r="G83" s="580"/>
      <c r="H83" s="580"/>
      <c r="I83" s="580"/>
      <c r="J83" s="662">
        <v>50.8</v>
      </c>
      <c r="K83" s="27"/>
      <c r="L83" s="27"/>
    </row>
    <row r="84" spans="1:12" ht="15" customHeight="1" x14ac:dyDescent="0.25">
      <c r="A84" s="51">
        <v>9</v>
      </c>
      <c r="B84" s="81">
        <v>60850</v>
      </c>
      <c r="C84" s="372" t="s">
        <v>134</v>
      </c>
      <c r="D84" s="663">
        <v>13</v>
      </c>
      <c r="E84" s="664">
        <v>3</v>
      </c>
      <c r="F84" s="664">
        <v>9</v>
      </c>
      <c r="G84" s="664">
        <v>1</v>
      </c>
      <c r="H84" s="664"/>
      <c r="I84" s="664"/>
      <c r="J84" s="665">
        <v>45.6</v>
      </c>
      <c r="K84" s="27"/>
      <c r="L84" s="27"/>
    </row>
    <row r="85" spans="1:12" ht="15" customHeight="1" x14ac:dyDescent="0.25">
      <c r="A85" s="51">
        <v>10</v>
      </c>
      <c r="B85" s="79">
        <v>60910</v>
      </c>
      <c r="C85" s="289" t="s">
        <v>176</v>
      </c>
      <c r="D85" s="663">
        <v>1</v>
      </c>
      <c r="E85" s="664"/>
      <c r="F85" s="664">
        <v>1</v>
      </c>
      <c r="G85" s="664"/>
      <c r="H85" s="664"/>
      <c r="I85" s="664"/>
      <c r="J85" s="665">
        <v>48</v>
      </c>
      <c r="K85" s="27"/>
      <c r="L85" s="27"/>
    </row>
    <row r="86" spans="1:12" ht="15" customHeight="1" x14ac:dyDescent="0.25">
      <c r="A86" s="51">
        <v>11</v>
      </c>
      <c r="B86" s="79">
        <v>60980</v>
      </c>
      <c r="C86" s="447" t="s">
        <v>177</v>
      </c>
      <c r="D86" s="663">
        <v>10</v>
      </c>
      <c r="E86" s="664"/>
      <c r="F86" s="664">
        <v>10</v>
      </c>
      <c r="G86" s="664"/>
      <c r="H86" s="664"/>
      <c r="I86" s="664"/>
      <c r="J86" s="665">
        <v>58.3</v>
      </c>
      <c r="K86" s="27"/>
      <c r="L86" s="27"/>
    </row>
    <row r="87" spans="1:12" ht="15" customHeight="1" x14ac:dyDescent="0.25">
      <c r="A87" s="51">
        <v>12</v>
      </c>
      <c r="B87" s="79">
        <v>61080</v>
      </c>
      <c r="C87" s="447" t="s">
        <v>129</v>
      </c>
      <c r="D87" s="663">
        <v>9</v>
      </c>
      <c r="E87" s="664"/>
      <c r="F87" s="664">
        <v>7</v>
      </c>
      <c r="G87" s="664">
        <v>2</v>
      </c>
      <c r="H87" s="664"/>
      <c r="I87" s="664"/>
      <c r="J87" s="665">
        <v>58.3</v>
      </c>
      <c r="K87" s="27"/>
      <c r="L87" s="27"/>
    </row>
    <row r="88" spans="1:12" ht="15" customHeight="1" x14ac:dyDescent="0.25">
      <c r="A88" s="51">
        <v>13</v>
      </c>
      <c r="B88" s="79">
        <v>61150</v>
      </c>
      <c r="C88" s="289" t="s">
        <v>130</v>
      </c>
      <c r="D88" s="663">
        <v>5</v>
      </c>
      <c r="E88" s="664"/>
      <c r="F88" s="664">
        <v>3</v>
      </c>
      <c r="G88" s="664">
        <v>2</v>
      </c>
      <c r="H88" s="664"/>
      <c r="I88" s="664"/>
      <c r="J88" s="665">
        <v>62</v>
      </c>
      <c r="K88" s="27"/>
      <c r="L88" s="27"/>
    </row>
    <row r="89" spans="1:12" ht="15" customHeight="1" x14ac:dyDescent="0.25">
      <c r="A89" s="51">
        <v>14</v>
      </c>
      <c r="B89" s="79">
        <v>61210</v>
      </c>
      <c r="C89" s="289" t="s">
        <v>131</v>
      </c>
      <c r="D89" s="663">
        <v>2</v>
      </c>
      <c r="E89" s="664"/>
      <c r="F89" s="664">
        <v>2</v>
      </c>
      <c r="G89" s="664"/>
      <c r="H89" s="664"/>
      <c r="I89" s="664"/>
      <c r="J89" s="665">
        <v>42</v>
      </c>
      <c r="K89" s="27"/>
      <c r="L89" s="27"/>
    </row>
    <row r="90" spans="1:12" ht="15" customHeight="1" x14ac:dyDescent="0.25">
      <c r="A90" s="51">
        <v>15</v>
      </c>
      <c r="B90" s="79">
        <v>61290</v>
      </c>
      <c r="C90" s="289" t="s">
        <v>8</v>
      </c>
      <c r="D90" s="663">
        <v>2</v>
      </c>
      <c r="E90" s="664"/>
      <c r="F90" s="664">
        <v>2</v>
      </c>
      <c r="G90" s="664"/>
      <c r="H90" s="664"/>
      <c r="I90" s="664"/>
      <c r="J90" s="665">
        <v>42.5</v>
      </c>
      <c r="K90" s="27"/>
      <c r="L90" s="27"/>
    </row>
    <row r="91" spans="1:12" ht="15" customHeight="1" x14ac:dyDescent="0.25">
      <c r="A91" s="51">
        <v>16</v>
      </c>
      <c r="B91" s="79">
        <v>61340</v>
      </c>
      <c r="C91" s="37" t="s">
        <v>135</v>
      </c>
      <c r="D91" s="663">
        <v>9</v>
      </c>
      <c r="E91" s="664"/>
      <c r="F91" s="664">
        <v>9</v>
      </c>
      <c r="G91" s="664"/>
      <c r="H91" s="664"/>
      <c r="I91" s="664"/>
      <c r="J91" s="665">
        <v>51</v>
      </c>
      <c r="K91" s="27"/>
      <c r="L91" s="27"/>
    </row>
    <row r="92" spans="1:12" ht="15" customHeight="1" x14ac:dyDescent="0.25">
      <c r="A92" s="51">
        <v>17</v>
      </c>
      <c r="B92" s="79">
        <v>61390</v>
      </c>
      <c r="C92" s="289" t="s">
        <v>159</v>
      </c>
      <c r="D92" s="663">
        <v>10</v>
      </c>
      <c r="E92" s="664"/>
      <c r="F92" s="664">
        <v>7</v>
      </c>
      <c r="G92" s="664">
        <v>3</v>
      </c>
      <c r="H92" s="664"/>
      <c r="I92" s="664"/>
      <c r="J92" s="665">
        <v>55.1</v>
      </c>
      <c r="K92" s="27"/>
      <c r="L92" s="27"/>
    </row>
    <row r="93" spans="1:12" s="191" customFormat="1" ht="15" customHeight="1" x14ac:dyDescent="0.25">
      <c r="A93" s="51">
        <v>18</v>
      </c>
      <c r="B93" s="79">
        <v>61410</v>
      </c>
      <c r="C93" s="371" t="s">
        <v>136</v>
      </c>
      <c r="D93" s="663">
        <v>2</v>
      </c>
      <c r="E93" s="664"/>
      <c r="F93" s="664">
        <v>2</v>
      </c>
      <c r="G93" s="664"/>
      <c r="H93" s="664"/>
      <c r="I93" s="664"/>
      <c r="J93" s="665">
        <v>68</v>
      </c>
      <c r="K93" s="27"/>
      <c r="L93" s="27"/>
    </row>
    <row r="94" spans="1:12" ht="15" customHeight="1" x14ac:dyDescent="0.25">
      <c r="A94" s="51">
        <v>19</v>
      </c>
      <c r="B94" s="79">
        <v>61430</v>
      </c>
      <c r="C94" s="289" t="s">
        <v>102</v>
      </c>
      <c r="D94" s="663">
        <v>21</v>
      </c>
      <c r="E94" s="664"/>
      <c r="F94" s="664">
        <v>13</v>
      </c>
      <c r="G94" s="664">
        <v>3</v>
      </c>
      <c r="H94" s="664">
        <v>5</v>
      </c>
      <c r="I94" s="664"/>
      <c r="J94" s="665">
        <v>64.7</v>
      </c>
      <c r="K94" s="27"/>
      <c r="L94" s="27"/>
    </row>
    <row r="95" spans="1:12" ht="15" customHeight="1" x14ac:dyDescent="0.25">
      <c r="A95" s="34">
        <v>20</v>
      </c>
      <c r="B95" s="79">
        <v>61440</v>
      </c>
      <c r="C95" s="289" t="s">
        <v>138</v>
      </c>
      <c r="D95" s="663">
        <v>7</v>
      </c>
      <c r="E95" s="664">
        <v>1</v>
      </c>
      <c r="F95" s="664">
        <v>4</v>
      </c>
      <c r="G95" s="664">
        <v>2</v>
      </c>
      <c r="H95" s="664"/>
      <c r="I95" s="664"/>
      <c r="J95" s="665">
        <v>58.4</v>
      </c>
      <c r="K95" s="27"/>
      <c r="L95" s="27"/>
    </row>
    <row r="96" spans="1:12" ht="15" customHeight="1" x14ac:dyDescent="0.25">
      <c r="A96" s="34">
        <v>21</v>
      </c>
      <c r="B96" s="79">
        <v>61450</v>
      </c>
      <c r="C96" s="37" t="s">
        <v>101</v>
      </c>
      <c r="D96" s="663">
        <v>19</v>
      </c>
      <c r="E96" s="664">
        <v>1</v>
      </c>
      <c r="F96" s="664">
        <v>10</v>
      </c>
      <c r="G96" s="664">
        <v>7</v>
      </c>
      <c r="H96" s="664">
        <v>1</v>
      </c>
      <c r="I96" s="664"/>
      <c r="J96" s="665">
        <v>63</v>
      </c>
      <c r="K96" s="27"/>
      <c r="L96" s="27"/>
    </row>
    <row r="97" spans="1:12" ht="15" customHeight="1" x14ac:dyDescent="0.25">
      <c r="A97" s="34">
        <v>22</v>
      </c>
      <c r="B97" s="79">
        <v>61470</v>
      </c>
      <c r="C97" s="289" t="s">
        <v>3</v>
      </c>
      <c r="D97" s="663">
        <v>11</v>
      </c>
      <c r="E97" s="664">
        <v>1</v>
      </c>
      <c r="F97" s="664">
        <v>6</v>
      </c>
      <c r="G97" s="664">
        <v>2</v>
      </c>
      <c r="H97" s="664">
        <v>2</v>
      </c>
      <c r="I97" s="664"/>
      <c r="J97" s="665">
        <v>67.3</v>
      </c>
      <c r="K97" s="27"/>
      <c r="L97" s="27"/>
    </row>
    <row r="98" spans="1:12" ht="15" customHeight="1" x14ac:dyDescent="0.25">
      <c r="A98" s="34">
        <v>23</v>
      </c>
      <c r="B98" s="79">
        <v>61490</v>
      </c>
      <c r="C98" s="37" t="s">
        <v>100</v>
      </c>
      <c r="D98" s="663">
        <v>14</v>
      </c>
      <c r="E98" s="664"/>
      <c r="F98" s="664">
        <v>11</v>
      </c>
      <c r="G98" s="664">
        <v>3</v>
      </c>
      <c r="H98" s="664"/>
      <c r="I98" s="664"/>
      <c r="J98" s="665">
        <v>59</v>
      </c>
      <c r="K98" s="27"/>
      <c r="L98" s="27"/>
    </row>
    <row r="99" spans="1:12" ht="15" customHeight="1" x14ac:dyDescent="0.25">
      <c r="A99" s="34">
        <v>24</v>
      </c>
      <c r="B99" s="79">
        <v>61500</v>
      </c>
      <c r="C99" s="106" t="s">
        <v>99</v>
      </c>
      <c r="D99" s="663">
        <v>14</v>
      </c>
      <c r="E99" s="664"/>
      <c r="F99" s="664">
        <v>12</v>
      </c>
      <c r="G99" s="664">
        <v>1</v>
      </c>
      <c r="H99" s="664">
        <v>1</v>
      </c>
      <c r="I99" s="664"/>
      <c r="J99" s="665">
        <v>58.5</v>
      </c>
      <c r="K99" s="27"/>
      <c r="L99" s="27"/>
    </row>
    <row r="100" spans="1:12" ht="15" customHeight="1" x14ac:dyDescent="0.25">
      <c r="A100" s="34">
        <v>25</v>
      </c>
      <c r="B100" s="79">
        <v>61510</v>
      </c>
      <c r="C100" s="37" t="s">
        <v>9</v>
      </c>
      <c r="D100" s="663">
        <v>20</v>
      </c>
      <c r="E100" s="664">
        <v>1</v>
      </c>
      <c r="F100" s="664">
        <v>17</v>
      </c>
      <c r="G100" s="664">
        <v>1</v>
      </c>
      <c r="H100" s="664">
        <v>1</v>
      </c>
      <c r="I100" s="664"/>
      <c r="J100" s="665">
        <v>57.9</v>
      </c>
      <c r="K100" s="27"/>
      <c r="L100" s="27"/>
    </row>
    <row r="101" spans="1:12" ht="15" customHeight="1" x14ac:dyDescent="0.25">
      <c r="A101" s="34">
        <v>26</v>
      </c>
      <c r="B101" s="79">
        <v>61520</v>
      </c>
      <c r="C101" s="106" t="s">
        <v>62</v>
      </c>
      <c r="D101" s="663">
        <v>13</v>
      </c>
      <c r="E101" s="664"/>
      <c r="F101" s="664">
        <v>6</v>
      </c>
      <c r="G101" s="664">
        <v>5</v>
      </c>
      <c r="H101" s="664">
        <v>2</v>
      </c>
      <c r="I101" s="664"/>
      <c r="J101" s="665">
        <v>69.8</v>
      </c>
      <c r="K101" s="27"/>
      <c r="L101" s="27"/>
    </row>
    <row r="102" spans="1:12" ht="15" customHeight="1" x14ac:dyDescent="0.25">
      <c r="A102" s="34">
        <v>27</v>
      </c>
      <c r="B102" s="79">
        <v>61540</v>
      </c>
      <c r="C102" s="106" t="s">
        <v>109</v>
      </c>
      <c r="D102" s="671">
        <v>15</v>
      </c>
      <c r="E102" s="672"/>
      <c r="F102" s="672">
        <v>10</v>
      </c>
      <c r="G102" s="672">
        <v>3</v>
      </c>
      <c r="H102" s="672">
        <v>2</v>
      </c>
      <c r="I102" s="672"/>
      <c r="J102" s="674">
        <v>64.2</v>
      </c>
      <c r="K102" s="27"/>
      <c r="L102" s="27"/>
    </row>
    <row r="103" spans="1:12" ht="15" customHeight="1" x14ac:dyDescent="0.25">
      <c r="A103" s="34">
        <v>28</v>
      </c>
      <c r="B103" s="79">
        <v>61560</v>
      </c>
      <c r="C103" s="37" t="s">
        <v>158</v>
      </c>
      <c r="D103" s="671">
        <v>12</v>
      </c>
      <c r="E103" s="672"/>
      <c r="F103" s="672">
        <v>12</v>
      </c>
      <c r="G103" s="672"/>
      <c r="H103" s="672"/>
      <c r="I103" s="672"/>
      <c r="J103" s="674">
        <v>55</v>
      </c>
      <c r="K103" s="27"/>
      <c r="L103" s="27"/>
    </row>
    <row r="104" spans="1:12" s="191" customFormat="1" ht="15" customHeight="1" thickBot="1" x14ac:dyDescent="0.3">
      <c r="A104" s="38">
        <v>29</v>
      </c>
      <c r="B104" s="88">
        <v>61570</v>
      </c>
      <c r="C104" s="675" t="s">
        <v>157</v>
      </c>
      <c r="D104" s="676">
        <v>8</v>
      </c>
      <c r="E104" s="677">
        <v>2</v>
      </c>
      <c r="F104" s="677">
        <v>4</v>
      </c>
      <c r="G104" s="677">
        <v>2</v>
      </c>
      <c r="H104" s="677"/>
      <c r="I104" s="677"/>
      <c r="J104" s="678">
        <v>49.12</v>
      </c>
      <c r="K104" s="27"/>
      <c r="L104" s="27"/>
    </row>
    <row r="105" spans="1:12" ht="15" customHeight="1" thickBot="1" x14ac:dyDescent="0.3">
      <c r="A105" s="673"/>
      <c r="B105" s="661"/>
      <c r="C105" s="661" t="s">
        <v>97</v>
      </c>
      <c r="D105" s="661">
        <f t="shared" ref="D105:I105" si="7">SUM(D106:D113)</f>
        <v>55</v>
      </c>
      <c r="E105" s="661">
        <f t="shared" si="7"/>
        <v>6</v>
      </c>
      <c r="F105" s="661">
        <f t="shared" si="7"/>
        <v>36</v>
      </c>
      <c r="G105" s="661">
        <f t="shared" si="7"/>
        <v>7</v>
      </c>
      <c r="H105" s="661">
        <f t="shared" si="7"/>
        <v>6</v>
      </c>
      <c r="I105" s="661">
        <f t="shared" si="7"/>
        <v>0</v>
      </c>
      <c r="J105" s="641">
        <f>AVERAGE(J106:J113)</f>
        <v>55.95000000000001</v>
      </c>
      <c r="K105" s="27"/>
      <c r="L105" s="27"/>
    </row>
    <row r="106" spans="1:12" ht="15" customHeight="1" x14ac:dyDescent="0.25">
      <c r="A106" s="43">
        <v>1</v>
      </c>
      <c r="B106" s="87">
        <v>70020</v>
      </c>
      <c r="C106" s="45" t="s">
        <v>53</v>
      </c>
      <c r="D106" s="522">
        <v>2</v>
      </c>
      <c r="E106" s="523"/>
      <c r="F106" s="523">
        <v>2</v>
      </c>
      <c r="G106" s="523"/>
      <c r="H106" s="523"/>
      <c r="I106" s="524"/>
      <c r="J106" s="525">
        <v>54.5</v>
      </c>
      <c r="K106" s="27"/>
      <c r="L106" s="27"/>
    </row>
    <row r="107" spans="1:12" ht="15" customHeight="1" x14ac:dyDescent="0.25">
      <c r="A107" s="90">
        <v>2</v>
      </c>
      <c r="B107" s="79">
        <v>70110</v>
      </c>
      <c r="C107" s="35" t="s">
        <v>58</v>
      </c>
      <c r="D107" s="531">
        <v>4</v>
      </c>
      <c r="E107" s="532"/>
      <c r="F107" s="532">
        <v>4</v>
      </c>
      <c r="G107" s="532"/>
      <c r="H107" s="532"/>
      <c r="I107" s="533"/>
      <c r="J107" s="534">
        <v>53</v>
      </c>
      <c r="K107" s="27"/>
      <c r="L107" s="27"/>
    </row>
    <row r="108" spans="1:12" ht="15" customHeight="1" x14ac:dyDescent="0.25">
      <c r="A108" s="34">
        <v>3</v>
      </c>
      <c r="B108" s="79">
        <v>70021</v>
      </c>
      <c r="C108" s="35" t="s">
        <v>52</v>
      </c>
      <c r="D108" s="527">
        <v>6</v>
      </c>
      <c r="E108" s="528"/>
      <c r="F108" s="528">
        <v>5</v>
      </c>
      <c r="G108" s="528">
        <v>1</v>
      </c>
      <c r="H108" s="528"/>
      <c r="I108" s="529"/>
      <c r="J108" s="530">
        <v>52.5</v>
      </c>
      <c r="K108" s="27"/>
      <c r="L108" s="27"/>
    </row>
    <row r="109" spans="1:12" s="191" customFormat="1" ht="15" customHeight="1" x14ac:dyDescent="0.25">
      <c r="A109" s="34">
        <v>4</v>
      </c>
      <c r="B109" s="79">
        <v>70040</v>
      </c>
      <c r="C109" s="35" t="s">
        <v>182</v>
      </c>
      <c r="D109" s="527">
        <v>3</v>
      </c>
      <c r="E109" s="528">
        <v>1</v>
      </c>
      <c r="F109" s="528">
        <v>1</v>
      </c>
      <c r="G109" s="528">
        <v>1</v>
      </c>
      <c r="H109" s="528"/>
      <c r="I109" s="529"/>
      <c r="J109" s="530">
        <v>53.3</v>
      </c>
      <c r="K109" s="27"/>
      <c r="L109" s="27"/>
    </row>
    <row r="110" spans="1:12" ht="15" customHeight="1" x14ac:dyDescent="0.25">
      <c r="A110" s="34">
        <v>5</v>
      </c>
      <c r="B110" s="79">
        <v>70100</v>
      </c>
      <c r="C110" s="439" t="s">
        <v>171</v>
      </c>
      <c r="D110" s="527">
        <v>12</v>
      </c>
      <c r="E110" s="528">
        <v>2</v>
      </c>
      <c r="F110" s="528">
        <v>2</v>
      </c>
      <c r="G110" s="528">
        <v>4</v>
      </c>
      <c r="H110" s="528">
        <v>4</v>
      </c>
      <c r="I110" s="529"/>
      <c r="J110" s="530">
        <v>69.400000000000006</v>
      </c>
      <c r="K110" s="27"/>
      <c r="L110" s="27"/>
    </row>
    <row r="111" spans="1:12" ht="15" customHeight="1" x14ac:dyDescent="0.25">
      <c r="A111" s="34">
        <v>6</v>
      </c>
      <c r="B111" s="79">
        <v>70270</v>
      </c>
      <c r="C111" s="96" t="s">
        <v>54</v>
      </c>
      <c r="D111" s="499">
        <v>3</v>
      </c>
      <c r="E111" s="535"/>
      <c r="F111" s="535">
        <v>3</v>
      </c>
      <c r="G111" s="535"/>
      <c r="H111" s="535"/>
      <c r="I111" s="535"/>
      <c r="J111" s="536">
        <v>53</v>
      </c>
      <c r="K111" s="27"/>
      <c r="L111" s="27"/>
    </row>
    <row r="112" spans="1:12" s="191" customFormat="1" ht="15" customHeight="1" x14ac:dyDescent="0.25">
      <c r="A112" s="199">
        <v>7</v>
      </c>
      <c r="B112" s="195">
        <v>10880</v>
      </c>
      <c r="C112" s="200" t="s">
        <v>106</v>
      </c>
      <c r="D112" s="499">
        <v>9</v>
      </c>
      <c r="E112" s="535">
        <v>1</v>
      </c>
      <c r="F112" s="535">
        <v>7</v>
      </c>
      <c r="G112" s="535"/>
      <c r="H112" s="535">
        <v>1</v>
      </c>
      <c r="I112" s="498"/>
      <c r="J112" s="497">
        <v>57.8</v>
      </c>
      <c r="K112" s="27"/>
      <c r="L112" s="27"/>
    </row>
    <row r="113" spans="1:12" ht="15" customHeight="1" thickBot="1" x14ac:dyDescent="0.3">
      <c r="A113" s="38">
        <v>8</v>
      </c>
      <c r="B113" s="88">
        <v>10890</v>
      </c>
      <c r="C113" s="368" t="s">
        <v>144</v>
      </c>
      <c r="D113" s="537">
        <v>16</v>
      </c>
      <c r="E113" s="538">
        <v>2</v>
      </c>
      <c r="F113" s="538">
        <v>12</v>
      </c>
      <c r="G113" s="538">
        <v>1</v>
      </c>
      <c r="H113" s="538">
        <v>1</v>
      </c>
      <c r="I113" s="538"/>
      <c r="J113" s="539">
        <v>54.1</v>
      </c>
      <c r="K113" s="27"/>
      <c r="L113" s="27"/>
    </row>
    <row r="114" spans="1:12" ht="15" customHeight="1" x14ac:dyDescent="0.25">
      <c r="A114" s="32"/>
      <c r="B114" s="39"/>
      <c r="C114" s="41"/>
      <c r="D114" s="752" t="s">
        <v>55</v>
      </c>
      <c r="E114" s="752"/>
      <c r="F114" s="752"/>
      <c r="G114" s="752"/>
      <c r="H114" s="752"/>
      <c r="I114" s="753"/>
      <c r="J114" s="104">
        <f>AVERAGE(J8:J15,J17:J26,J28:J41,J43:J60,J62:J74,J76:J104,J106:J113)</f>
        <v>57.221752577319592</v>
      </c>
      <c r="K114" s="27"/>
      <c r="L114" s="27"/>
    </row>
    <row r="115" spans="1:12" x14ac:dyDescent="0.25">
      <c r="A115" s="32"/>
      <c r="B115" s="33"/>
      <c r="C115" s="27"/>
      <c r="D115" s="27"/>
      <c r="E115" s="27"/>
      <c r="F115" s="27"/>
      <c r="G115" s="27"/>
      <c r="H115" s="27"/>
      <c r="I115" s="27"/>
      <c r="J115" s="27"/>
      <c r="K115" s="27"/>
      <c r="L115" s="27"/>
    </row>
    <row r="116" spans="1:12" x14ac:dyDescent="0.25">
      <c r="A116" s="32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</row>
    <row r="117" spans="1:12" x14ac:dyDescent="0.2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</row>
  </sheetData>
  <sortState ref="A2:L119">
    <sortCondition ref="A3"/>
  </sortState>
  <mergeCells count="8">
    <mergeCell ref="D114:I114"/>
    <mergeCell ref="D4:D5"/>
    <mergeCell ref="E4:I4"/>
    <mergeCell ref="C2:D2"/>
    <mergeCell ref="A4:A5"/>
    <mergeCell ref="B4:B5"/>
    <mergeCell ref="J4:J5"/>
    <mergeCell ref="C4:C5"/>
  </mergeCells>
  <conditionalFormatting sqref="J6:J114">
    <cfRule type="containsBlanks" dxfId="35" priority="1">
      <formula>LEN(TRIM(J6))=0</formula>
    </cfRule>
    <cfRule type="cellIs" dxfId="34" priority="741" stopIfTrue="1" operator="equal">
      <formula>$J$114</formula>
    </cfRule>
    <cfRule type="cellIs" dxfId="33" priority="742" stopIfTrue="1" operator="lessThan">
      <formula>50</formula>
    </cfRule>
    <cfRule type="cellIs" dxfId="32" priority="743" stopIfTrue="1" operator="between">
      <formula>$J$114</formula>
      <formula>50</formula>
    </cfRule>
    <cfRule type="cellIs" dxfId="31" priority="744" stopIfTrue="1" operator="between">
      <formula>74.99</formula>
      <formula>$J$114</formula>
    </cfRule>
    <cfRule type="cellIs" dxfId="30" priority="745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Физика-11 диаграмма по районам</vt:lpstr>
      <vt:lpstr>Физика-11 диаграмма</vt:lpstr>
      <vt:lpstr>Рейтинги 2021-2025</vt:lpstr>
      <vt:lpstr>Рейтинг по сумме мест</vt:lpstr>
      <vt:lpstr>Физика-11 2025 Итоги</vt:lpstr>
      <vt:lpstr>Физика-11 2025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2025-08-26T11:26:03Z</dcterms:modified>
</cp:coreProperties>
</file>