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0250" windowHeight="7950"/>
  </bookViews>
  <sheets>
    <sheet name="Общест-11 диаграмма по районам" sheetId="19" r:id="rId1"/>
    <sheet name="Рейтинг по сумме мест (2)" sheetId="20" r:id="rId2"/>
    <sheet name="Общест-11 диаграмма" sheetId="16" r:id="rId3"/>
    <sheet name="Рейтинги 2021-2025" sheetId="14" r:id="rId4"/>
    <sheet name="Рейтинг по сумме мест" sheetId="8" r:id="rId5"/>
    <sheet name="Обществознание-11  2025 Итоги" sheetId="18" r:id="rId6"/>
    <sheet name="Обществознание-11  2025 расклад" sheetId="7" r:id="rId7"/>
  </sheets>
  <externalReferences>
    <externalReference r:id="rId8"/>
  </externalReferences>
  <definedNames>
    <definedName name="_xlnm._FilterDatabase" localSheetId="0" hidden="1">'Общест-11 диаграмма по районам'!#REF!</definedName>
    <definedName name="_xlnm._FilterDatabase" localSheetId="1" hidden="1">'Рейтинг по сумме мест (2)'!$C$117:$W$117</definedName>
    <definedName name="S1_FName10" hidden="1">[1]XLR_NoRangeSheet!$R$6</definedName>
    <definedName name="S1_FName11" hidden="1">[1]XLR_NoRangeSheet!$S$6</definedName>
    <definedName name="S1_FName12" hidden="1">[1]XLR_NoRangeSheet!$T$6</definedName>
    <definedName name="S1_FName13" hidden="1">[1]XLR_NoRangeSheet!$U$6</definedName>
    <definedName name="S1_FName14" hidden="1">[1]XLR_NoRangeSheet!$V$6</definedName>
    <definedName name="S1_FName15" hidden="1">[1]XLR_NoRangeSheet!$W$6</definedName>
    <definedName name="S1_FName18" hidden="1">[1]XLR_NoRangeSheet!$Z$6</definedName>
    <definedName name="S1_FName2" hidden="1">[1]XLR_NoRangeSheet!$J$6</definedName>
    <definedName name="S1_FName3" hidden="1">[1]XLR_NoRangeSheet!$K$6</definedName>
    <definedName name="S1_FName4" hidden="1">[1]XLR_NoRangeSheet!$L$6</definedName>
    <definedName name="S1_FName5" hidden="1">[1]XLR_NoRangeSheet!$M$6</definedName>
    <definedName name="S1_FName6" hidden="1">[1]XLR_NoRangeSheet!$N$6</definedName>
  </definedNames>
  <calcPr calcId="145621"/>
</workbook>
</file>

<file path=xl/calcChain.xml><?xml version="1.0" encoding="utf-8"?>
<calcChain xmlns="http://schemas.openxmlformats.org/spreadsheetml/2006/main">
  <c r="W26" i="19" l="1"/>
  <c r="W25" i="19"/>
  <c r="W24" i="19"/>
  <c r="W23" i="19"/>
  <c r="W22" i="19"/>
  <c r="W21" i="19"/>
  <c r="W20" i="19"/>
  <c r="W19" i="19"/>
  <c r="W18" i="19"/>
  <c r="W17" i="19"/>
  <c r="W16" i="19"/>
  <c r="W15" i="19"/>
  <c r="W13" i="19"/>
  <c r="W12" i="19"/>
  <c r="W11" i="19"/>
  <c r="W10" i="19"/>
  <c r="W9" i="19"/>
  <c r="W8" i="19"/>
  <c r="W7" i="19"/>
  <c r="W6" i="19"/>
  <c r="W44" i="19"/>
  <c r="W43" i="19"/>
  <c r="W42" i="19"/>
  <c r="W41" i="19"/>
  <c r="W40" i="19"/>
  <c r="W39" i="19"/>
  <c r="W38" i="19"/>
  <c r="W37" i="19"/>
  <c r="W36" i="19"/>
  <c r="W35" i="19"/>
  <c r="W34" i="19"/>
  <c r="W33" i="19"/>
  <c r="W32" i="19"/>
  <c r="W31" i="19"/>
  <c r="W30" i="19"/>
  <c r="W29" i="19"/>
  <c r="W28" i="19"/>
  <c r="W65" i="19"/>
  <c r="W64" i="19"/>
  <c r="W63" i="19"/>
  <c r="W62" i="19"/>
  <c r="W61" i="19"/>
  <c r="W60" i="19"/>
  <c r="W59" i="19"/>
  <c r="W58" i="19"/>
  <c r="W57" i="19"/>
  <c r="W56" i="19"/>
  <c r="W55" i="19"/>
  <c r="W54" i="19"/>
  <c r="W53" i="19"/>
  <c r="W52" i="19"/>
  <c r="W51" i="19"/>
  <c r="W50" i="19"/>
  <c r="W49" i="19"/>
  <c r="W48" i="19"/>
  <c r="W47" i="19"/>
  <c r="W46" i="19"/>
  <c r="W80" i="19"/>
  <c r="W79" i="19"/>
  <c r="W78" i="19"/>
  <c r="W77" i="19"/>
  <c r="W76" i="19"/>
  <c r="W75" i="19"/>
  <c r="W74" i="19"/>
  <c r="W73" i="19"/>
  <c r="W72" i="19"/>
  <c r="W71" i="19"/>
  <c r="W70" i="19"/>
  <c r="W69" i="19"/>
  <c r="W68" i="19"/>
  <c r="W67" i="19"/>
  <c r="W111" i="19"/>
  <c r="W110" i="19"/>
  <c r="W109" i="19"/>
  <c r="W108" i="19"/>
  <c r="W107" i="19"/>
  <c r="W106" i="19"/>
  <c r="W105" i="19"/>
  <c r="W104" i="19"/>
  <c r="W103" i="19"/>
  <c r="W102" i="19"/>
  <c r="W101" i="19"/>
  <c r="W100" i="19"/>
  <c r="W99" i="19"/>
  <c r="W98" i="19"/>
  <c r="W97" i="19"/>
  <c r="W96" i="19"/>
  <c r="W95" i="19"/>
  <c r="W94" i="19"/>
  <c r="W93" i="19"/>
  <c r="W92" i="19"/>
  <c r="W91" i="19"/>
  <c r="W90" i="19"/>
  <c r="W89" i="19"/>
  <c r="W88" i="19"/>
  <c r="W87" i="19"/>
  <c r="W86" i="19"/>
  <c r="W85" i="19"/>
  <c r="W84" i="19"/>
  <c r="W83" i="19"/>
  <c r="W82" i="19"/>
  <c r="W120" i="19"/>
  <c r="W119" i="19"/>
  <c r="W118" i="19"/>
  <c r="W117" i="19"/>
  <c r="W116" i="19"/>
  <c r="W115" i="19"/>
  <c r="W114" i="19"/>
  <c r="W113" i="19"/>
  <c r="W121" i="19"/>
  <c r="D112" i="19"/>
  <c r="C112" i="19"/>
  <c r="D81" i="19"/>
  <c r="C81" i="19"/>
  <c r="D66" i="19"/>
  <c r="C66" i="19"/>
  <c r="D45" i="19"/>
  <c r="C45" i="19"/>
  <c r="D27" i="19"/>
  <c r="C27" i="19"/>
  <c r="D14" i="19"/>
  <c r="C14" i="19"/>
  <c r="D5" i="19"/>
  <c r="C5" i="19"/>
  <c r="D4" i="19"/>
  <c r="D122" i="19" s="1"/>
  <c r="C4" i="19"/>
  <c r="W26" i="16"/>
  <c r="W25" i="16"/>
  <c r="W24" i="16"/>
  <c r="W23" i="16"/>
  <c r="W22" i="16"/>
  <c r="W21" i="16"/>
  <c r="W20" i="16"/>
  <c r="W19" i="16"/>
  <c r="W18" i="16"/>
  <c r="W17" i="16"/>
  <c r="W16" i="16"/>
  <c r="W15" i="16"/>
  <c r="W13" i="16"/>
  <c r="W12" i="16"/>
  <c r="W11" i="16"/>
  <c r="W10" i="16"/>
  <c r="W9" i="16"/>
  <c r="W8" i="16"/>
  <c r="W7" i="16"/>
  <c r="W6" i="16"/>
  <c r="W44" i="16"/>
  <c r="W43" i="16"/>
  <c r="W42" i="16"/>
  <c r="W41" i="16"/>
  <c r="W40" i="16"/>
  <c r="W39" i="16"/>
  <c r="W38" i="16"/>
  <c r="W37" i="16"/>
  <c r="W36" i="16"/>
  <c r="W35" i="16"/>
  <c r="W34" i="16"/>
  <c r="W33" i="16"/>
  <c r="W32" i="16"/>
  <c r="W31" i="16"/>
  <c r="W30" i="16"/>
  <c r="W29" i="16"/>
  <c r="W28" i="16"/>
  <c r="W65" i="16"/>
  <c r="W64" i="16"/>
  <c r="W63" i="16"/>
  <c r="W62" i="16"/>
  <c r="W61" i="16"/>
  <c r="W60" i="16"/>
  <c r="W59" i="16"/>
  <c r="W58" i="16"/>
  <c r="W57" i="16"/>
  <c r="W56" i="16"/>
  <c r="W55" i="16"/>
  <c r="W54" i="16"/>
  <c r="W53" i="16"/>
  <c r="W52" i="16"/>
  <c r="W51" i="16"/>
  <c r="W50" i="16"/>
  <c r="W49" i="16"/>
  <c r="W48" i="16"/>
  <c r="W47" i="16"/>
  <c r="W46" i="16"/>
  <c r="W80" i="16"/>
  <c r="W79" i="16"/>
  <c r="W78" i="16"/>
  <c r="W77" i="16"/>
  <c r="W76" i="16"/>
  <c r="W75" i="16"/>
  <c r="W74" i="16"/>
  <c r="W73" i="16"/>
  <c r="W72" i="16"/>
  <c r="W71" i="16"/>
  <c r="W70" i="16"/>
  <c r="W69" i="16"/>
  <c r="W68" i="16"/>
  <c r="W67" i="16"/>
  <c r="W111" i="16"/>
  <c r="W110" i="16"/>
  <c r="W109" i="16"/>
  <c r="W108" i="16"/>
  <c r="W107" i="16"/>
  <c r="W106" i="16"/>
  <c r="W105" i="16"/>
  <c r="W104" i="16"/>
  <c r="W103" i="16"/>
  <c r="W102" i="16"/>
  <c r="W101" i="16"/>
  <c r="W100" i="16"/>
  <c r="W99" i="16"/>
  <c r="W98" i="16"/>
  <c r="W97" i="16"/>
  <c r="W96" i="16"/>
  <c r="W95" i="16"/>
  <c r="W94" i="16"/>
  <c r="W93" i="16"/>
  <c r="W92" i="16"/>
  <c r="W91" i="16"/>
  <c r="W90" i="16"/>
  <c r="W89" i="16"/>
  <c r="W88" i="16"/>
  <c r="W87" i="16"/>
  <c r="W86" i="16"/>
  <c r="W85" i="16"/>
  <c r="W84" i="16"/>
  <c r="W83" i="16"/>
  <c r="W82" i="16"/>
  <c r="W120" i="16"/>
  <c r="W119" i="16"/>
  <c r="W118" i="16"/>
  <c r="W117" i="16"/>
  <c r="W116" i="16"/>
  <c r="W115" i="16"/>
  <c r="W114" i="16"/>
  <c r="W113" i="16"/>
  <c r="W121" i="16"/>
  <c r="D122" i="16"/>
  <c r="D112" i="16"/>
  <c r="C112" i="16"/>
  <c r="D81" i="16"/>
  <c r="C81" i="16"/>
  <c r="D66" i="16"/>
  <c r="C66" i="16"/>
  <c r="D45" i="16"/>
  <c r="C45" i="16"/>
  <c r="D27" i="16"/>
  <c r="C27" i="16"/>
  <c r="D14" i="16"/>
  <c r="C14" i="16"/>
  <c r="D5" i="16"/>
  <c r="C5" i="16"/>
  <c r="C4" i="16" s="1"/>
  <c r="D4" i="16"/>
  <c r="Q128" i="20"/>
  <c r="N128" i="20"/>
  <c r="K128" i="20"/>
  <c r="H128" i="20"/>
  <c r="E128" i="20"/>
  <c r="E116" i="8"/>
  <c r="X114" i="8"/>
  <c r="X109" i="8"/>
  <c r="X110" i="8"/>
  <c r="X113" i="8"/>
  <c r="X104" i="8"/>
  <c r="X112" i="8"/>
  <c r="X111" i="8"/>
  <c r="X88" i="8"/>
  <c r="X99" i="8"/>
  <c r="X107" i="8"/>
  <c r="X100" i="8"/>
  <c r="X108" i="8"/>
  <c r="X97" i="8"/>
  <c r="X81" i="8"/>
  <c r="X105" i="8"/>
  <c r="X103" i="8"/>
  <c r="X86" i="8"/>
  <c r="X106" i="8"/>
  <c r="X98" i="8"/>
  <c r="X91" i="8"/>
  <c r="X80" i="8"/>
  <c r="X102" i="8"/>
  <c r="X78" i="8"/>
  <c r="X101" i="8"/>
  <c r="X79" i="8"/>
  <c r="X96" i="8"/>
  <c r="X89" i="8"/>
  <c r="X90" i="8"/>
  <c r="X95" i="8"/>
  <c r="X87" i="8"/>
  <c r="X84" i="8"/>
  <c r="X92" i="8"/>
  <c r="X76" i="8"/>
  <c r="X93" i="8"/>
  <c r="X77" i="8"/>
  <c r="X94" i="8"/>
  <c r="X85" i="8"/>
  <c r="X83" i="8"/>
  <c r="X59" i="8"/>
  <c r="X71" i="8"/>
  <c r="X57" i="8"/>
  <c r="X82" i="8"/>
  <c r="X63" i="8"/>
  <c r="X66" i="8"/>
  <c r="X73" i="8"/>
  <c r="X70" i="8"/>
  <c r="X72" i="8"/>
  <c r="X74" i="8"/>
  <c r="X75" i="8"/>
  <c r="X68" i="8"/>
  <c r="X54" i="8"/>
  <c r="X67" i="8"/>
  <c r="X58" i="8"/>
  <c r="X64" i="8"/>
  <c r="X69" i="8"/>
  <c r="X62" i="8"/>
  <c r="X65" i="8"/>
  <c r="X60" i="8"/>
  <c r="X56" i="8"/>
  <c r="X40" i="8"/>
  <c r="X53" i="8"/>
  <c r="X45" i="8"/>
  <c r="X61" i="8"/>
  <c r="X46" i="8"/>
  <c r="X50" i="8"/>
  <c r="X51" i="8"/>
  <c r="X52" i="8"/>
  <c r="X55" i="8"/>
  <c r="X36" i="8"/>
  <c r="X41" i="8"/>
  <c r="X34" i="8"/>
  <c r="X47" i="8"/>
  <c r="X43" i="8"/>
  <c r="X39" i="8"/>
  <c r="X38" i="8"/>
  <c r="X33" i="8"/>
  <c r="X48" i="8"/>
  <c r="X49" i="8"/>
  <c r="X35" i="8"/>
  <c r="X37" i="8"/>
  <c r="X31" i="8"/>
  <c r="X28" i="8"/>
  <c r="X32" i="8"/>
  <c r="X30" i="8"/>
  <c r="X29" i="8"/>
  <c r="X42" i="8"/>
  <c r="X44" i="8"/>
  <c r="X27" i="8"/>
  <c r="X24" i="8"/>
  <c r="X25" i="8"/>
  <c r="X26" i="8"/>
  <c r="X22" i="8"/>
  <c r="X23" i="8"/>
  <c r="X16" i="8"/>
  <c r="X13" i="8"/>
  <c r="X12" i="8"/>
  <c r="X20" i="8"/>
  <c r="X14" i="8"/>
  <c r="X21" i="8"/>
  <c r="X18" i="8"/>
  <c r="X15" i="8"/>
  <c r="X17" i="8"/>
  <c r="X19" i="8"/>
  <c r="X10" i="8"/>
  <c r="X11" i="8"/>
  <c r="X9" i="8"/>
  <c r="X7" i="8"/>
  <c r="X8" i="8"/>
  <c r="X6" i="8"/>
  <c r="X115" i="8"/>
  <c r="E116" i="14" l="1"/>
  <c r="J7" i="7"/>
  <c r="H112" i="19" l="1"/>
  <c r="G112" i="19"/>
  <c r="H81" i="19"/>
  <c r="G81" i="19"/>
  <c r="H66" i="19"/>
  <c r="G66" i="19"/>
  <c r="H45" i="19"/>
  <c r="G45" i="19"/>
  <c r="H27" i="19"/>
  <c r="G27" i="19"/>
  <c r="H14" i="19"/>
  <c r="G14" i="19"/>
  <c r="H5" i="19"/>
  <c r="G5" i="19"/>
  <c r="H4" i="19"/>
  <c r="H122" i="19" s="1"/>
  <c r="G4" i="19"/>
  <c r="H122" i="16"/>
  <c r="H112" i="16"/>
  <c r="G112" i="16"/>
  <c r="G4" i="16" s="1"/>
  <c r="H81" i="16"/>
  <c r="G81" i="16"/>
  <c r="H66" i="16"/>
  <c r="G66" i="16"/>
  <c r="H45" i="16"/>
  <c r="G45" i="16"/>
  <c r="H27" i="16"/>
  <c r="G27" i="16"/>
  <c r="H14" i="16"/>
  <c r="G14" i="16"/>
  <c r="H5" i="16"/>
  <c r="G5" i="16"/>
  <c r="H4" i="16"/>
  <c r="H116" i="8"/>
  <c r="I116" i="14"/>
  <c r="J118" i="7"/>
  <c r="J27" i="7"/>
  <c r="J44" i="7"/>
  <c r="T122" i="16" l="1"/>
  <c r="K66" i="16"/>
  <c r="L66" i="16"/>
  <c r="O66" i="16"/>
  <c r="P66" i="16"/>
  <c r="S66" i="16"/>
  <c r="T66" i="16"/>
  <c r="P112" i="19"/>
  <c r="O112" i="19"/>
  <c r="P81" i="19"/>
  <c r="O81" i="19"/>
  <c r="P66" i="19"/>
  <c r="O66" i="19"/>
  <c r="P45" i="19"/>
  <c r="O45" i="19"/>
  <c r="P27" i="19"/>
  <c r="O27" i="19"/>
  <c r="P14" i="19"/>
  <c r="O14" i="19"/>
  <c r="P5" i="19"/>
  <c r="O5" i="19"/>
  <c r="P4" i="19"/>
  <c r="P122" i="19" s="1"/>
  <c r="O4" i="19"/>
  <c r="L112" i="19"/>
  <c r="K112" i="19"/>
  <c r="L81" i="19"/>
  <c r="K81" i="19"/>
  <c r="L66" i="19"/>
  <c r="K66" i="19"/>
  <c r="L45" i="19"/>
  <c r="K45" i="19"/>
  <c r="L27" i="19"/>
  <c r="K27" i="19"/>
  <c r="L14" i="19"/>
  <c r="K14" i="19"/>
  <c r="L5" i="19"/>
  <c r="K5" i="19"/>
  <c r="L4" i="19"/>
  <c r="L122" i="19" s="1"/>
  <c r="K4" i="19"/>
  <c r="P122" i="16" l="1"/>
  <c r="P112" i="16"/>
  <c r="O112" i="16"/>
  <c r="P81" i="16"/>
  <c r="O81" i="16"/>
  <c r="P45" i="16"/>
  <c r="O45" i="16"/>
  <c r="P27" i="16"/>
  <c r="O27" i="16"/>
  <c r="P14" i="16"/>
  <c r="O14" i="16"/>
  <c r="O4" i="16" s="1"/>
  <c r="P5" i="16"/>
  <c r="O5" i="16"/>
  <c r="P4" i="16"/>
  <c r="L122" i="16"/>
  <c r="L112" i="16"/>
  <c r="K112" i="16"/>
  <c r="L81" i="16"/>
  <c r="K81" i="16"/>
  <c r="L45" i="16"/>
  <c r="K45" i="16"/>
  <c r="L27" i="16"/>
  <c r="K27" i="16"/>
  <c r="L14" i="16"/>
  <c r="K14" i="16"/>
  <c r="L5" i="16"/>
  <c r="K5" i="16"/>
  <c r="L4" i="16"/>
  <c r="K4" i="16"/>
  <c r="Q116" i="8"/>
  <c r="N116" i="8"/>
  <c r="K116" i="8"/>
  <c r="Q116" i="14" l="1"/>
  <c r="M116" i="14"/>
  <c r="T4" i="19" l="1"/>
  <c r="T4" i="16"/>
  <c r="T122" i="19" l="1"/>
  <c r="T112" i="19"/>
  <c r="S112" i="19"/>
  <c r="T81" i="19"/>
  <c r="S81" i="19"/>
  <c r="T66" i="19"/>
  <c r="S66" i="19"/>
  <c r="T45" i="19"/>
  <c r="S45" i="19"/>
  <c r="T27" i="19"/>
  <c r="S27" i="19"/>
  <c r="T14" i="19"/>
  <c r="S14" i="19"/>
  <c r="T5" i="19"/>
  <c r="S5" i="19"/>
  <c r="S4" i="19" s="1"/>
  <c r="T112" i="16"/>
  <c r="S112" i="16"/>
  <c r="T81" i="16"/>
  <c r="S81" i="16"/>
  <c r="T45" i="16"/>
  <c r="S45" i="16"/>
  <c r="T27" i="16"/>
  <c r="S27" i="16"/>
  <c r="T14" i="16"/>
  <c r="S14" i="16"/>
  <c r="T5" i="16"/>
  <c r="S5" i="16"/>
  <c r="S4" i="16" s="1"/>
  <c r="U116" i="14"/>
  <c r="D6" i="18"/>
  <c r="E6" i="18"/>
  <c r="E110" i="18"/>
  <c r="F102" i="18" l="1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3" i="18"/>
  <c r="F72" i="18"/>
  <c r="F71" i="18"/>
  <c r="F70" i="18"/>
  <c r="F69" i="18"/>
  <c r="F68" i="18"/>
  <c r="F67" i="18"/>
  <c r="F66" i="18"/>
  <c r="F64" i="18"/>
  <c r="F63" i="18"/>
  <c r="F62" i="18"/>
  <c r="F61" i="18"/>
  <c r="F60" i="18"/>
  <c r="F58" i="18"/>
  <c r="F57" i="18"/>
  <c r="F56" i="18"/>
  <c r="F55" i="18"/>
  <c r="F54" i="18"/>
  <c r="F53" i="18"/>
  <c r="F52" i="18"/>
  <c r="F51" i="18"/>
  <c r="F48" i="18"/>
  <c r="F45" i="18"/>
  <c r="F44" i="18"/>
  <c r="F43" i="18"/>
  <c r="F40" i="18"/>
  <c r="F39" i="18"/>
  <c r="F38" i="18"/>
  <c r="F37" i="18"/>
  <c r="F36" i="18"/>
  <c r="F35" i="18"/>
  <c r="F34" i="18"/>
  <c r="F32" i="18"/>
  <c r="F29" i="18"/>
  <c r="F26" i="18"/>
  <c r="F25" i="18"/>
  <c r="F24" i="18"/>
  <c r="F23" i="18"/>
  <c r="F22" i="18"/>
  <c r="F21" i="18"/>
  <c r="F20" i="18"/>
  <c r="F19" i="18"/>
  <c r="F16" i="18"/>
  <c r="F15" i="18"/>
  <c r="F14" i="18"/>
  <c r="F13" i="18"/>
  <c r="F12" i="18"/>
  <c r="F11" i="18"/>
  <c r="F10" i="18"/>
  <c r="F9" i="18"/>
  <c r="J79" i="7"/>
  <c r="I79" i="7"/>
  <c r="H79" i="7"/>
  <c r="G79" i="7"/>
  <c r="F79" i="7"/>
  <c r="E79" i="7"/>
  <c r="D79" i="7"/>
  <c r="J64" i="7"/>
  <c r="I64" i="7"/>
  <c r="H64" i="7"/>
  <c r="G64" i="7"/>
  <c r="F64" i="7"/>
  <c r="E64" i="7"/>
  <c r="D64" i="7"/>
  <c r="I44" i="7"/>
  <c r="H44" i="7"/>
  <c r="G44" i="7"/>
  <c r="F44" i="7"/>
  <c r="E44" i="7"/>
  <c r="D44" i="7"/>
  <c r="I27" i="7"/>
  <c r="H27" i="7"/>
  <c r="G27" i="7"/>
  <c r="F27" i="7"/>
  <c r="E27" i="7"/>
  <c r="D27" i="7"/>
  <c r="J16" i="7"/>
  <c r="I16" i="7"/>
  <c r="H16" i="7"/>
  <c r="G16" i="7"/>
  <c r="F16" i="7"/>
  <c r="E16" i="7"/>
  <c r="D16" i="7"/>
  <c r="I7" i="7"/>
  <c r="H7" i="7"/>
  <c r="G7" i="7"/>
  <c r="F7" i="7"/>
  <c r="E7" i="7"/>
  <c r="D7" i="7"/>
  <c r="J109" i="7"/>
  <c r="I109" i="7"/>
  <c r="H109" i="7"/>
  <c r="G109" i="7"/>
  <c r="F109" i="7"/>
  <c r="E109" i="7"/>
  <c r="D109" i="7"/>
  <c r="D6" i="7" l="1"/>
  <c r="E6" i="7"/>
  <c r="F6" i="7"/>
  <c r="G6" i="7"/>
  <c r="H6" i="7"/>
  <c r="I6" i="7"/>
</calcChain>
</file>

<file path=xl/sharedStrings.xml><?xml version="1.0" encoding="utf-8"?>
<sst xmlns="http://schemas.openxmlformats.org/spreadsheetml/2006/main" count="2232" uniqueCount="188">
  <si>
    <t>Центральный</t>
  </si>
  <si>
    <t>Советский</t>
  </si>
  <si>
    <t>МБОУ СШ № 66</t>
  </si>
  <si>
    <t>МБОУ СШ № 147</t>
  </si>
  <si>
    <t>МБОУ СШ № 69</t>
  </si>
  <si>
    <t>МБОУ СШ № 98</t>
  </si>
  <si>
    <t>МБОУ СШ № 5</t>
  </si>
  <si>
    <t>МБОУ СШ № 18</t>
  </si>
  <si>
    <t>МБОУ СШ № 129</t>
  </si>
  <si>
    <t>МАОУ СШ № 151</t>
  </si>
  <si>
    <t>МБОУ СШ № 91</t>
  </si>
  <si>
    <t>МБОУ СШ № 56</t>
  </si>
  <si>
    <t>МБОУ СШ № 62</t>
  </si>
  <si>
    <t>Свердловский</t>
  </si>
  <si>
    <t>МБОУ СШ № 6</t>
  </si>
  <si>
    <t xml:space="preserve">МБОУ СШ № 133 </t>
  </si>
  <si>
    <t>Октябрьский</t>
  </si>
  <si>
    <t>МБОУ СШ № 84</t>
  </si>
  <si>
    <t>МБОУ Лицей № 10</t>
  </si>
  <si>
    <t>МБОУ Лицей № 8</t>
  </si>
  <si>
    <t>МБОУ СШ № 99</t>
  </si>
  <si>
    <t>МБОУ СШ № 3</t>
  </si>
  <si>
    <t>МБОУ СШ № 94</t>
  </si>
  <si>
    <t>Ленинский</t>
  </si>
  <si>
    <t>МБОУ СШ № 31</t>
  </si>
  <si>
    <t>МБОУ СШ № 44</t>
  </si>
  <si>
    <t>МБОУ СШ № 13</t>
  </si>
  <si>
    <t>МАОУ СШ № 148</t>
  </si>
  <si>
    <t>МБОУ СШ № 64</t>
  </si>
  <si>
    <t>МБОУ СШ № 135</t>
  </si>
  <si>
    <t>Кировский</t>
  </si>
  <si>
    <t>МБОУ СШ № 81</t>
  </si>
  <si>
    <t>МАОУ Гимназия № 6</t>
  </si>
  <si>
    <t>МАОУ Гимназия № 4</t>
  </si>
  <si>
    <t>МАОУ Гимназия № 10</t>
  </si>
  <si>
    <t>МАОУ Лицей № 6 "Перспектива"</t>
  </si>
  <si>
    <t>МАОУ Лицей № 11</t>
  </si>
  <si>
    <t>Железнодорожный</t>
  </si>
  <si>
    <t>МБОУ СШ № 46</t>
  </si>
  <si>
    <t>Район</t>
  </si>
  <si>
    <t>№</t>
  </si>
  <si>
    <t>МБОУ СШ № 51</t>
  </si>
  <si>
    <t>МБОУ СШ № 4</t>
  </si>
  <si>
    <t>МБОУ СШ № 36</t>
  </si>
  <si>
    <t>МБОУ СШ № 65</t>
  </si>
  <si>
    <t>МБОУ СШ № 79</t>
  </si>
  <si>
    <t>МАОУ Лицей № 12</t>
  </si>
  <si>
    <t>МБОУ Лицей № 3</t>
  </si>
  <si>
    <t>МАОУ Гимназия № 15</t>
  </si>
  <si>
    <t xml:space="preserve">МАОУ Лицей № 7 </t>
  </si>
  <si>
    <t>МБОУ Лицей № 28</t>
  </si>
  <si>
    <t>МАОУ Гимназия № 9</t>
  </si>
  <si>
    <t>МАОУ СШ № 32</t>
  </si>
  <si>
    <t>МБОУ Гимназия № 7</t>
  </si>
  <si>
    <t>МБОУ СШ № 21</t>
  </si>
  <si>
    <t>МБОУ СШ № 73</t>
  </si>
  <si>
    <t>МБОУ СШ № 95</t>
  </si>
  <si>
    <t>МАОУ "КУГ № 1 - Универс"</t>
  </si>
  <si>
    <t>МАОУ Гимназия № 13 "Академ"</t>
  </si>
  <si>
    <t>МАОУ Гимназия № 14</t>
  </si>
  <si>
    <t>МБОУ СШ № 42</t>
  </si>
  <si>
    <t>МБОУ СШ № 45</t>
  </si>
  <si>
    <t>МБОУ СШ № 34</t>
  </si>
  <si>
    <t>МБОУ Лицей № 2</t>
  </si>
  <si>
    <t>МАОУ Гимназия № 2</t>
  </si>
  <si>
    <t>МБОУ СШ № 27</t>
  </si>
  <si>
    <t>Расчётное среднее значение</t>
  </si>
  <si>
    <t>Человек</t>
  </si>
  <si>
    <t>80-99</t>
  </si>
  <si>
    <t>МБОУ Гимназия  № 16</t>
  </si>
  <si>
    <t>МАОУ Лицей № 1</t>
  </si>
  <si>
    <t>МАОУ СШ № 23</t>
  </si>
  <si>
    <t>МАОУ СШ № 137</t>
  </si>
  <si>
    <t>МАОУ СШ № 152</t>
  </si>
  <si>
    <t>Наименование ОУ (кратко)</t>
  </si>
  <si>
    <t>МАОУ Лицей № 9 "Лидер"</t>
  </si>
  <si>
    <t>Обществознание 11 кл.</t>
  </si>
  <si>
    <t>Код ОУ по КИАСУО</t>
  </si>
  <si>
    <t xml:space="preserve"> менее 42</t>
  </si>
  <si>
    <t>Расчётное среднее значение по городу:</t>
  </si>
  <si>
    <t>Среднее значение по городу принято:</t>
  </si>
  <si>
    <t>отлично - более 75 баллов</t>
  </si>
  <si>
    <t>хорошо - между расчётным средним баллом и 75</t>
  </si>
  <si>
    <t>нормально - между расчётным средним баллом и 50</t>
  </si>
  <si>
    <t>критично - меньше 50 баллов</t>
  </si>
  <si>
    <t>место</t>
  </si>
  <si>
    <t>сумма мест</t>
  </si>
  <si>
    <t>чел.</t>
  </si>
  <si>
    <t>ср.балл по ОУ</t>
  </si>
  <si>
    <t>балл по городу</t>
  </si>
  <si>
    <t>Среднее значение по городу принято</t>
  </si>
  <si>
    <t>Наименование ОУ (кратно)</t>
  </si>
  <si>
    <t>ср.балл по городу</t>
  </si>
  <si>
    <t>ср.балл ОУ</t>
  </si>
  <si>
    <t xml:space="preserve">чел. </t>
  </si>
  <si>
    <t>ср. балл по ОУ</t>
  </si>
  <si>
    <t>ср. балл по городу</t>
  </si>
  <si>
    <t xml:space="preserve">МБОУ СШ № 72 </t>
  </si>
  <si>
    <t>средний балл принят</t>
  </si>
  <si>
    <t xml:space="preserve">МБОУ СШ № 10 </t>
  </si>
  <si>
    <t>МАОУ СШ № 150</t>
  </si>
  <si>
    <t>ЦЕНТРАЛЬНЫЙ РАЙОН</t>
  </si>
  <si>
    <t>МАОУ СШ № 149</t>
  </si>
  <si>
    <t>МАОУ СШ № 145</t>
  </si>
  <si>
    <t>МАОУ СШ № 143</t>
  </si>
  <si>
    <t>СОВЕТСКИЙ РАЙОН</t>
  </si>
  <si>
    <t>СВЕРДЛОВСКИЙ РАЙОН</t>
  </si>
  <si>
    <t>ОКТЯБРЬСКИЙ РАЙОН</t>
  </si>
  <si>
    <t>ЛЕНИНСКИЙ РАЙОН</t>
  </si>
  <si>
    <t>КИРОВСКИЙ РАЙОН</t>
  </si>
  <si>
    <t>ЖЕЛЕЗНОДОРОЖНЫЙ РАЙОН</t>
  </si>
  <si>
    <t>по городу Красноярску</t>
  </si>
  <si>
    <t>МБОУ СШ № 86</t>
  </si>
  <si>
    <t xml:space="preserve">МАОУ Гимназия № 11 </t>
  </si>
  <si>
    <t xml:space="preserve">средний балл </t>
  </si>
  <si>
    <t>МБОУ СШ № 78</t>
  </si>
  <si>
    <t>Расчётное среднее значение среднего балла по ОУ</t>
  </si>
  <si>
    <t>Среднее значение среднего балла принято ГУО</t>
  </si>
  <si>
    <t>Получено баллов</t>
  </si>
  <si>
    <t>МАОУ СШ "Комплекс Покровский"</t>
  </si>
  <si>
    <t>МАОУ СШ № 154</t>
  </si>
  <si>
    <t>МБОУ Гимназия № 3</t>
  </si>
  <si>
    <t>МАОУ Гимназия № 8</t>
  </si>
  <si>
    <t>МАОУ СШ № 19</t>
  </si>
  <si>
    <t>МБОУ СШ № 155</t>
  </si>
  <si>
    <t>МАОУ СШ № 8 "Созидание"</t>
  </si>
  <si>
    <t>МАОУ СШ № 90</t>
  </si>
  <si>
    <t>МАОУ СШ № 89</t>
  </si>
  <si>
    <t>МАОУ СШ № 53</t>
  </si>
  <si>
    <t>МАОУ СШ № 82</t>
  </si>
  <si>
    <t xml:space="preserve">МАОУ Школа-интернат № 1 </t>
  </si>
  <si>
    <t>МАОУ СШ № 76</t>
  </si>
  <si>
    <t>МАОУ СШ № 93</t>
  </si>
  <si>
    <t>МАОУ СШ № 17</t>
  </si>
  <si>
    <t>МАОУ СШ № 1</t>
  </si>
  <si>
    <t>МАОУ СШ № 7</t>
  </si>
  <si>
    <t>МАОУ СШ № 24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</si>
  <si>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</si>
  <si>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</si>
  <si>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</si>
  <si>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</si>
  <si>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</si>
  <si>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</si>
  <si>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</si>
  <si>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</si>
  <si>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>МБОУ СШ № 156</t>
  </si>
  <si>
    <t>МАОУ СШ № 12</t>
  </si>
  <si>
    <t>42-69</t>
  </si>
  <si>
    <t>70-79</t>
  </si>
  <si>
    <t>МБОУ СШ № 157</t>
  </si>
  <si>
    <t>МАОУ СШ № 158 "Грани"</t>
  </si>
  <si>
    <t>МАОУ СШ № 155</t>
  </si>
  <si>
    <t>МБОУ СШ № 63</t>
  </si>
  <si>
    <t>МАОУ СШ № 135</t>
  </si>
  <si>
    <t>МАОУ СШ № 55</t>
  </si>
  <si>
    <t>МАОУ СШ № 46</t>
  </si>
  <si>
    <t>МАОУ Лицей № 3</t>
  </si>
  <si>
    <t>МАОУ СШ № 65</t>
  </si>
  <si>
    <t>МАОУ СШ № 6</t>
  </si>
  <si>
    <t>МАОУ СШ № 34</t>
  </si>
  <si>
    <t>МАОУ СШ № 42</t>
  </si>
  <si>
    <t>МАОУ СШ № 45</t>
  </si>
  <si>
    <t>МАОУ СШ № 78</t>
  </si>
  <si>
    <t>МБОУ СШ № 2</t>
  </si>
  <si>
    <t>МАОУ СШ № 5</t>
  </si>
  <si>
    <t>МАОУ СШ № 18</t>
  </si>
  <si>
    <t>МАОУ СШ № 66</t>
  </si>
  <si>
    <t>МАОУ СШ № 69</t>
  </si>
  <si>
    <t>МАОУ СШ № 157</t>
  </si>
  <si>
    <t>МАОУ СШ № 156</t>
  </si>
  <si>
    <t>МБОУ СШ № 16</t>
  </si>
  <si>
    <t>МБОУ СШ № 50</t>
  </si>
  <si>
    <t>МБОУ СШ № 30</t>
  </si>
  <si>
    <t>МБОУ СШ № 39</t>
  </si>
  <si>
    <t>МАОУ СШ № 81</t>
  </si>
  <si>
    <t>МАОУ СШ № 16</t>
  </si>
  <si>
    <t>МАОУ СШ № 50</t>
  </si>
  <si>
    <t>МАОУ Лицей № 28</t>
  </si>
  <si>
    <t xml:space="preserve">МАОУ СШ № 72 </t>
  </si>
  <si>
    <t>МАОУ СШ № 3</t>
  </si>
  <si>
    <t>МБОУ СШ № 159</t>
  </si>
  <si>
    <t>МАОУ СШ № 129</t>
  </si>
  <si>
    <t>МАОУ СШ № 147</t>
  </si>
  <si>
    <t>МАОУ СШ № 91</t>
  </si>
  <si>
    <t>МАОУ СШ № 98</t>
  </si>
  <si>
    <t xml:space="preserve">МБОУ СОШ № 10 </t>
  </si>
  <si>
    <t>МАОУ СШ № 63</t>
  </si>
  <si>
    <t xml:space="preserve">МБОУ СШ № 73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</si>
</sst>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0.0%"/>
    <numFmt numFmtId="165" formatCode="[$-419]General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i/>
      <sz val="10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0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0" fillId="0" borderId="0"/>
    <xf numFmtId="0" fontId="20" fillId="0" borderId="0"/>
    <xf numFmtId="0" fontId="28" fillId="0" borderId="0"/>
    <xf numFmtId="165" fontId="28" fillId="0" borderId="0" applyBorder="0" applyProtection="0"/>
    <xf numFmtId="0" fontId="20" fillId="0" borderId="0"/>
    <xf numFmtId="0" fontId="19" fillId="0" borderId="0"/>
    <xf numFmtId="0" fontId="19" fillId="0" borderId="0"/>
    <xf numFmtId="0" fontId="17" fillId="0" borderId="0"/>
    <xf numFmtId="44" fontId="17" fillId="0" borderId="0" applyFont="0" applyFill="0" applyBorder="0" applyAlignment="0" applyProtection="0"/>
    <xf numFmtId="0" fontId="2" fillId="0" borderId="0"/>
    <xf numFmtId="0" fontId="2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885">
    <xf numFmtId="0" fontId="0" fillId="0" borderId="0" xfId="0"/>
    <xf numFmtId="0" fontId="0" fillId="0" borderId="0" xfId="0" applyBorder="1"/>
    <xf numFmtId="0" fontId="21" fillId="0" borderId="0" xfId="0" applyFont="1" applyBorder="1"/>
    <xf numFmtId="0" fontId="26" fillId="0" borderId="0" xfId="0" applyFont="1"/>
    <xf numFmtId="164" fontId="27" fillId="0" borderId="0" xfId="2" applyNumberFormat="1" applyFont="1" applyBorder="1"/>
    <xf numFmtId="0" fontId="24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8" fillId="0" borderId="11" xfId="0" applyFont="1" applyBorder="1" applyAlignment="1"/>
    <xf numFmtId="0" fontId="18" fillId="0" borderId="4" xfId="0" applyFont="1" applyBorder="1" applyAlignment="1">
      <alignment wrapText="1"/>
    </xf>
    <xf numFmtId="0" fontId="18" fillId="0" borderId="4" xfId="0" applyFont="1" applyBorder="1" applyAlignment="1">
      <alignment horizontal="left" wrapText="1"/>
    </xf>
    <xf numFmtId="2" fontId="18" fillId="0" borderId="3" xfId="0" applyNumberFormat="1" applyFont="1" applyBorder="1" applyAlignment="1">
      <alignment wrapText="1"/>
    </xf>
    <xf numFmtId="0" fontId="18" fillId="0" borderId="4" xfId="0" applyFont="1" applyFill="1" applyBorder="1" applyAlignment="1">
      <alignment horizontal="left" wrapText="1"/>
    </xf>
    <xf numFmtId="2" fontId="18" fillId="4" borderId="3" xfId="0" applyNumberFormat="1" applyFont="1" applyFill="1" applyBorder="1" applyAlignment="1">
      <alignment wrapText="1"/>
    </xf>
    <xf numFmtId="2" fontId="18" fillId="5" borderId="3" xfId="0" applyNumberFormat="1" applyFont="1" applyFill="1" applyBorder="1" applyAlignment="1">
      <alignment wrapText="1"/>
    </xf>
    <xf numFmtId="0" fontId="18" fillId="3" borderId="4" xfId="1" applyFont="1" applyFill="1" applyBorder="1" applyAlignment="1">
      <alignment horizontal="left" wrapText="1"/>
    </xf>
    <xf numFmtId="0" fontId="33" fillId="0" borderId="4" xfId="0" applyFont="1" applyBorder="1" applyAlignment="1">
      <alignment horizontal="left" wrapText="1"/>
    </xf>
    <xf numFmtId="0" fontId="18" fillId="2" borderId="4" xfId="0" applyFont="1" applyFill="1" applyBorder="1" applyAlignment="1">
      <alignment horizontal="left" wrapText="1"/>
    </xf>
    <xf numFmtId="0" fontId="18" fillId="0" borderId="12" xfId="0" applyFont="1" applyBorder="1" applyAlignment="1"/>
    <xf numFmtId="0" fontId="18" fillId="0" borderId="2" xfId="0" applyFont="1" applyBorder="1" applyAlignment="1">
      <alignment wrapText="1"/>
    </xf>
    <xf numFmtId="2" fontId="18" fillId="0" borderId="1" xfId="0" applyNumberFormat="1" applyFont="1" applyBorder="1" applyAlignment="1">
      <alignment wrapText="1"/>
    </xf>
    <xf numFmtId="0" fontId="18" fillId="0" borderId="0" xfId="0" applyFont="1" applyAlignme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18" fillId="0" borderId="7" xfId="0" applyFont="1" applyBorder="1" applyAlignment="1">
      <alignment wrapText="1"/>
    </xf>
    <xf numFmtId="0" fontId="18" fillId="0" borderId="0" xfId="0" applyFont="1" applyBorder="1" applyAlignment="1"/>
    <xf numFmtId="2" fontId="18" fillId="0" borderId="43" xfId="0" applyNumberFormat="1" applyFont="1" applyBorder="1" applyAlignment="1">
      <alignment wrapText="1"/>
    </xf>
    <xf numFmtId="0" fontId="36" fillId="0" borderId="0" xfId="0" applyFont="1"/>
    <xf numFmtId="0" fontId="36" fillId="7" borderId="0" xfId="0" applyFont="1" applyFill="1"/>
    <xf numFmtId="0" fontId="32" fillId="0" borderId="11" xfId="0" applyFont="1" applyBorder="1"/>
    <xf numFmtId="0" fontId="32" fillId="0" borderId="13" xfId="0" applyFont="1" applyBorder="1"/>
    <xf numFmtId="0" fontId="32" fillId="0" borderId="36" xfId="0" applyFont="1" applyBorder="1"/>
    <xf numFmtId="0" fontId="32" fillId="0" borderId="0" xfId="0" applyFont="1" applyBorder="1"/>
    <xf numFmtId="0" fontId="32" fillId="0" borderId="10" xfId="0" applyFont="1" applyBorder="1"/>
    <xf numFmtId="0" fontId="18" fillId="0" borderId="6" xfId="0" applyFont="1" applyBorder="1" applyAlignment="1">
      <alignment wrapText="1"/>
    </xf>
    <xf numFmtId="0" fontId="18" fillId="0" borderId="6" xfId="0" applyFont="1" applyBorder="1" applyAlignment="1">
      <alignment horizontal="left" wrapText="1"/>
    </xf>
    <xf numFmtId="2" fontId="18" fillId="0" borderId="5" xfId="0" applyNumberFormat="1" applyFont="1" applyBorder="1" applyAlignment="1">
      <alignment wrapText="1"/>
    </xf>
    <xf numFmtId="0" fontId="32" fillId="0" borderId="12" xfId="0" applyFont="1" applyBorder="1"/>
    <xf numFmtId="0" fontId="18" fillId="0" borderId="7" xfId="0" applyFont="1" applyBorder="1" applyAlignment="1">
      <alignment horizontal="left" wrapText="1"/>
    </xf>
    <xf numFmtId="0" fontId="18" fillId="0" borderId="8" xfId="0" applyFont="1" applyBorder="1" applyAlignment="1">
      <alignment wrapText="1"/>
    </xf>
    <xf numFmtId="0" fontId="18" fillId="0" borderId="8" xfId="0" applyFont="1" applyBorder="1" applyAlignment="1">
      <alignment horizontal="left" wrapText="1"/>
    </xf>
    <xf numFmtId="2" fontId="18" fillId="0" borderId="40" xfId="0" applyNumberFormat="1" applyFont="1" applyBorder="1" applyAlignment="1">
      <alignment wrapText="1"/>
    </xf>
    <xf numFmtId="0" fontId="18" fillId="2" borderId="6" xfId="0" applyFont="1" applyFill="1" applyBorder="1" applyAlignment="1">
      <alignment horizontal="left" wrapText="1"/>
    </xf>
    <xf numFmtId="0" fontId="18" fillId="0" borderId="2" xfId="0" applyFont="1" applyBorder="1" applyAlignment="1">
      <alignment horizontal="left" wrapText="1"/>
    </xf>
    <xf numFmtId="2" fontId="23" fillId="0" borderId="8" xfId="0" applyNumberFormat="1" applyFont="1" applyBorder="1"/>
    <xf numFmtId="0" fontId="32" fillId="0" borderId="13" xfId="0" applyFont="1" applyBorder="1" applyAlignment="1"/>
    <xf numFmtId="2" fontId="18" fillId="0" borderId="4" xfId="0" applyNumberFormat="1" applyFont="1" applyBorder="1" applyAlignment="1">
      <alignment horizontal="right" wrapText="1"/>
    </xf>
    <xf numFmtId="2" fontId="18" fillId="0" borderId="4" xfId="0" applyNumberFormat="1" applyFont="1" applyFill="1" applyBorder="1" applyAlignment="1">
      <alignment horizontal="right" wrapText="1"/>
    </xf>
    <xf numFmtId="2" fontId="18" fillId="3" borderId="4" xfId="1" applyNumberFormat="1" applyFont="1" applyFill="1" applyBorder="1" applyAlignment="1">
      <alignment horizontal="right" wrapText="1"/>
    </xf>
    <xf numFmtId="2" fontId="18" fillId="2" borderId="4" xfId="0" applyNumberFormat="1" applyFont="1" applyFill="1" applyBorder="1" applyAlignment="1">
      <alignment horizontal="right" wrapText="1"/>
    </xf>
    <xf numFmtId="0" fontId="37" fillId="0" borderId="0" xfId="0" applyFont="1" applyFill="1" applyBorder="1" applyAlignment="1">
      <alignment horizontal="right" vertical="center"/>
    </xf>
    <xf numFmtId="0" fontId="32" fillId="0" borderId="4" xfId="0" applyFont="1" applyBorder="1" applyAlignment="1">
      <alignment wrapText="1"/>
    </xf>
    <xf numFmtId="0" fontId="18" fillId="0" borderId="10" xfId="0" applyFont="1" applyBorder="1" applyAlignment="1"/>
    <xf numFmtId="2" fontId="18" fillId="0" borderId="6" xfId="0" applyNumberFormat="1" applyFont="1" applyBorder="1" applyAlignment="1">
      <alignment horizontal="right" wrapText="1"/>
    </xf>
    <xf numFmtId="0" fontId="32" fillId="0" borderId="2" xfId="0" applyFont="1" applyBorder="1" applyAlignment="1">
      <alignment wrapText="1"/>
    </xf>
    <xf numFmtId="2" fontId="18" fillId="2" borderId="2" xfId="0" applyNumberFormat="1" applyFont="1" applyFill="1" applyBorder="1" applyAlignment="1">
      <alignment horizontal="right" wrapText="1"/>
    </xf>
    <xf numFmtId="0" fontId="32" fillId="0" borderId="36" xfId="0" applyFont="1" applyBorder="1" applyAlignment="1"/>
    <xf numFmtId="0" fontId="32" fillId="0" borderId="10" xfId="0" applyFont="1" applyBorder="1" applyAlignment="1"/>
    <xf numFmtId="0" fontId="32" fillId="0" borderId="17" xfId="0" applyFont="1" applyBorder="1" applyAlignment="1"/>
    <xf numFmtId="0" fontId="32" fillId="0" borderId="8" xfId="0" applyFont="1" applyBorder="1" applyAlignment="1">
      <alignment wrapText="1"/>
    </xf>
    <xf numFmtId="0" fontId="38" fillId="0" borderId="27" xfId="0" applyFont="1" applyBorder="1"/>
    <xf numFmtId="0" fontId="38" fillId="0" borderId="26" xfId="0" applyFont="1" applyBorder="1"/>
    <xf numFmtId="0" fontId="38" fillId="0" borderId="28" xfId="0" applyFont="1" applyBorder="1"/>
    <xf numFmtId="0" fontId="18" fillId="2" borderId="8" xfId="0" applyFont="1" applyFill="1" applyBorder="1" applyAlignment="1">
      <alignment horizontal="left" wrapText="1"/>
    </xf>
    <xf numFmtId="0" fontId="0" fillId="0" borderId="10" xfId="0" applyFont="1" applyBorder="1" applyAlignment="1"/>
    <xf numFmtId="0" fontId="18" fillId="0" borderId="0" xfId="0" applyFont="1" applyBorder="1"/>
    <xf numFmtId="0" fontId="0" fillId="0" borderId="11" xfId="0" applyFont="1" applyBorder="1" applyAlignment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36" fillId="0" borderId="10" xfId="0" applyFont="1" applyBorder="1"/>
    <xf numFmtId="0" fontId="36" fillId="0" borderId="13" xfId="0" applyFont="1" applyBorder="1"/>
    <xf numFmtId="0" fontId="0" fillId="0" borderId="0" xfId="0" applyFont="1"/>
    <xf numFmtId="0" fontId="39" fillId="0" borderId="0" xfId="0" applyFont="1" applyAlignment="1">
      <alignment horizontal="right"/>
    </xf>
    <xf numFmtId="0" fontId="21" fillId="0" borderId="46" xfId="0" applyFont="1" applyFill="1" applyBorder="1" applyAlignment="1">
      <alignment horizontal="center" vertical="center" wrapText="1"/>
    </xf>
    <xf numFmtId="1" fontId="33" fillId="0" borderId="27" xfId="0" applyNumberFormat="1" applyFont="1" applyBorder="1" applyAlignment="1">
      <alignment horizontal="right"/>
    </xf>
    <xf numFmtId="1" fontId="18" fillId="0" borderId="27" xfId="0" applyNumberFormat="1" applyFont="1" applyBorder="1" applyAlignment="1">
      <alignment horizontal="right"/>
    </xf>
    <xf numFmtId="1" fontId="33" fillId="0" borderId="26" xfId="0" applyNumberFormat="1" applyFont="1" applyBorder="1" applyAlignment="1">
      <alignment horizontal="right"/>
    </xf>
    <xf numFmtId="1" fontId="33" fillId="0" borderId="28" xfId="0" applyNumberFormat="1" applyFont="1" applyBorder="1" applyAlignment="1">
      <alignment horizontal="right"/>
    </xf>
    <xf numFmtId="0" fontId="36" fillId="0" borderId="11" xfId="0" applyFont="1" applyBorder="1"/>
    <xf numFmtId="0" fontId="18" fillId="0" borderId="30" xfId="0" applyFont="1" applyBorder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18" fillId="0" borderId="14" xfId="0" applyFont="1" applyFill="1" applyBorder="1" applyAlignment="1">
      <alignment horizontal="left" wrapText="1"/>
    </xf>
    <xf numFmtId="0" fontId="32" fillId="0" borderId="14" xfId="0" applyFont="1" applyBorder="1" applyAlignment="1">
      <alignment horizontal="left" wrapText="1"/>
    </xf>
    <xf numFmtId="0" fontId="18" fillId="3" borderId="14" xfId="1" applyFont="1" applyFill="1" applyBorder="1" applyAlignment="1">
      <alignment horizontal="left" wrapText="1"/>
    </xf>
    <xf numFmtId="0" fontId="18" fillId="2" borderId="14" xfId="0" applyFont="1" applyFill="1" applyBorder="1" applyAlignment="1">
      <alignment horizontal="left" wrapText="1"/>
    </xf>
    <xf numFmtId="0" fontId="29" fillId="0" borderId="0" xfId="0" applyFont="1" applyBorder="1" applyAlignment="1">
      <alignment horizontal="right"/>
    </xf>
    <xf numFmtId="0" fontId="21" fillId="0" borderId="0" xfId="0" applyFont="1" applyAlignment="1">
      <alignment horizontal="right"/>
    </xf>
    <xf numFmtId="0" fontId="31" fillId="0" borderId="37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/>
    </xf>
    <xf numFmtId="0" fontId="36" fillId="8" borderId="0" xfId="0" applyFont="1" applyFill="1"/>
    <xf numFmtId="0" fontId="36" fillId="9" borderId="0" xfId="0" applyFont="1" applyFill="1"/>
    <xf numFmtId="0" fontId="30" fillId="0" borderId="0" xfId="0" applyFont="1" applyAlignment="1"/>
    <xf numFmtId="0" fontId="18" fillId="0" borderId="6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16" fillId="0" borderId="4" xfId="0" applyFont="1" applyBorder="1" applyAlignment="1">
      <alignment horizontal="left" wrapText="1"/>
    </xf>
    <xf numFmtId="0" fontId="16" fillId="2" borderId="4" xfId="0" applyFont="1" applyFill="1" applyBorder="1" applyAlignment="1">
      <alignment horizontal="left" wrapText="1"/>
    </xf>
    <xf numFmtId="0" fontId="32" fillId="0" borderId="51" xfId="0" applyFont="1" applyBorder="1"/>
    <xf numFmtId="0" fontId="21" fillId="0" borderId="52" xfId="0" applyFont="1" applyBorder="1" applyAlignment="1">
      <alignment horizontal="left" wrapText="1"/>
    </xf>
    <xf numFmtId="0" fontId="21" fillId="0" borderId="52" xfId="0" applyFont="1" applyBorder="1" applyAlignment="1">
      <alignment horizontal="left" vertical="center" wrapText="1"/>
    </xf>
    <xf numFmtId="2" fontId="21" fillId="0" borderId="53" xfId="0" applyNumberFormat="1" applyFont="1" applyBorder="1" applyAlignment="1">
      <alignment horizontal="left" vertical="center" wrapText="1"/>
    </xf>
    <xf numFmtId="0" fontId="31" fillId="0" borderId="51" xfId="0" applyFont="1" applyBorder="1" applyAlignment="1">
      <alignment horizontal="left" vertical="center"/>
    </xf>
    <xf numFmtId="0" fontId="21" fillId="0" borderId="52" xfId="0" applyFont="1" applyFill="1" applyBorder="1" applyAlignment="1">
      <alignment horizontal="left" vertical="center" wrapText="1"/>
    </xf>
    <xf numFmtId="0" fontId="31" fillId="0" borderId="25" xfId="0" applyFont="1" applyBorder="1" applyAlignment="1">
      <alignment horizontal="center" vertical="center"/>
    </xf>
    <xf numFmtId="0" fontId="31" fillId="0" borderId="51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/>
    </xf>
    <xf numFmtId="0" fontId="31" fillId="0" borderId="53" xfId="0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/>
    </xf>
    <xf numFmtId="0" fontId="40" fillId="0" borderId="39" xfId="0" applyFont="1" applyBorder="1" applyAlignment="1">
      <alignment horizontal="center" vertical="center"/>
    </xf>
    <xf numFmtId="0" fontId="18" fillId="0" borderId="20" xfId="0" applyFont="1" applyBorder="1" applyAlignment="1"/>
    <xf numFmtId="0" fontId="31" fillId="0" borderId="52" xfId="0" applyFont="1" applyBorder="1" applyAlignment="1">
      <alignment horizontal="left" vertical="center" wrapText="1"/>
    </xf>
    <xf numFmtId="0" fontId="31" fillId="0" borderId="52" xfId="0" applyFont="1" applyBorder="1" applyAlignment="1">
      <alignment horizontal="left" vertical="center"/>
    </xf>
    <xf numFmtId="2" fontId="31" fillId="0" borderId="53" xfId="0" applyNumberFormat="1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wrapText="1"/>
    </xf>
    <xf numFmtId="0" fontId="16" fillId="0" borderId="4" xfId="1" applyFont="1" applyBorder="1" applyAlignment="1">
      <alignment horizontal="left" wrapText="1"/>
    </xf>
    <xf numFmtId="2" fontId="16" fillId="0" borderId="3" xfId="11" applyNumberFormat="1" applyFont="1" applyBorder="1" applyAlignment="1">
      <alignment horizontal="right" vertical="center" wrapText="1"/>
    </xf>
    <xf numFmtId="0" fontId="35" fillId="0" borderId="0" xfId="0" applyFont="1" applyBorder="1" applyAlignment="1">
      <alignment horizontal="right" vertical="top"/>
    </xf>
    <xf numFmtId="0" fontId="18" fillId="0" borderId="9" xfId="0" applyFont="1" applyBorder="1" applyAlignment="1">
      <alignment wrapText="1"/>
    </xf>
    <xf numFmtId="2" fontId="40" fillId="0" borderId="38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right" vertical="center"/>
    </xf>
    <xf numFmtId="0" fontId="18" fillId="0" borderId="22" xfId="0" applyFont="1" applyBorder="1" applyAlignment="1"/>
    <xf numFmtId="0" fontId="18" fillId="0" borderId="35" xfId="0" applyFont="1" applyBorder="1" applyAlignment="1"/>
    <xf numFmtId="0" fontId="32" fillId="0" borderId="19" xfId="0" applyFont="1" applyBorder="1" applyAlignment="1"/>
    <xf numFmtId="0" fontId="32" fillId="0" borderId="39" xfId="0" applyFont="1" applyBorder="1" applyAlignment="1"/>
    <xf numFmtId="0" fontId="32" fillId="0" borderId="22" xfId="0" applyFont="1" applyBorder="1" applyAlignment="1"/>
    <xf numFmtId="0" fontId="32" fillId="0" borderId="25" xfId="0" applyFont="1" applyBorder="1" applyAlignment="1"/>
    <xf numFmtId="0" fontId="31" fillId="0" borderId="25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2" fontId="18" fillId="5" borderId="1" xfId="0" applyNumberFormat="1" applyFont="1" applyFill="1" applyBorder="1" applyAlignment="1">
      <alignment wrapText="1"/>
    </xf>
    <xf numFmtId="0" fontId="32" fillId="0" borderId="11" xfId="0" applyFont="1" applyBorder="1" applyAlignment="1"/>
    <xf numFmtId="0" fontId="32" fillId="0" borderId="12" xfId="0" applyFont="1" applyBorder="1" applyAlignment="1"/>
    <xf numFmtId="0" fontId="36" fillId="10" borderId="0" xfId="0" applyFont="1" applyFill="1"/>
    <xf numFmtId="2" fontId="18" fillId="0" borderId="2" xfId="0" applyNumberFormat="1" applyFont="1" applyBorder="1" applyAlignment="1">
      <alignment horizontal="right" wrapText="1"/>
    </xf>
    <xf numFmtId="0" fontId="32" fillId="6" borderId="10" xfId="0" applyFont="1" applyFill="1" applyBorder="1"/>
    <xf numFmtId="0" fontId="32" fillId="6" borderId="11" xfId="0" applyFont="1" applyFill="1" applyBorder="1"/>
    <xf numFmtId="0" fontId="32" fillId="6" borderId="12" xfId="0" applyFont="1" applyFill="1" applyBorder="1"/>
    <xf numFmtId="0" fontId="32" fillId="6" borderId="42" xfId="0" applyFont="1" applyFill="1" applyBorder="1"/>
    <xf numFmtId="0" fontId="16" fillId="0" borderId="14" xfId="0" applyFont="1" applyBorder="1" applyAlignment="1">
      <alignment horizontal="left" wrapText="1"/>
    </xf>
    <xf numFmtId="0" fontId="16" fillId="2" borderId="14" xfId="0" applyFont="1" applyFill="1" applyBorder="1" applyAlignment="1">
      <alignment horizontal="left" wrapText="1"/>
    </xf>
    <xf numFmtId="0" fontId="18" fillId="0" borderId="29" xfId="0" applyFont="1" applyBorder="1" applyAlignment="1">
      <alignment horizontal="left" wrapText="1"/>
    </xf>
    <xf numFmtId="0" fontId="16" fillId="0" borderId="14" xfId="1" applyFont="1" applyBorder="1" applyAlignment="1">
      <alignment horizontal="left" wrapText="1"/>
    </xf>
    <xf numFmtId="0" fontId="16" fillId="0" borderId="14" xfId="0" applyFont="1" applyFill="1" applyBorder="1" applyAlignment="1">
      <alignment horizontal="left" wrapText="1"/>
    </xf>
    <xf numFmtId="0" fontId="16" fillId="0" borderId="47" xfId="0" applyFont="1" applyBorder="1" applyAlignment="1">
      <alignment horizontal="left" wrapText="1"/>
    </xf>
    <xf numFmtId="0" fontId="21" fillId="0" borderId="51" xfId="0" applyFont="1" applyBorder="1" applyAlignment="1">
      <alignment horizontal="left" vertical="center"/>
    </xf>
    <xf numFmtId="0" fontId="21" fillId="0" borderId="56" xfId="0" applyFont="1" applyFill="1" applyBorder="1" applyAlignment="1">
      <alignment horizontal="left" vertical="center" wrapText="1"/>
    </xf>
    <xf numFmtId="0" fontId="21" fillId="0" borderId="16" xfId="0" applyFont="1" applyFill="1" applyBorder="1" applyAlignment="1">
      <alignment horizontal="left" vertical="center" wrapText="1"/>
    </xf>
    <xf numFmtId="0" fontId="21" fillId="0" borderId="50" xfId="0" applyFont="1" applyFill="1" applyBorder="1" applyAlignment="1">
      <alignment horizontal="left" vertical="center" wrapText="1"/>
    </xf>
    <xf numFmtId="0" fontId="21" fillId="0" borderId="50" xfId="0" applyFont="1" applyBorder="1" applyAlignment="1">
      <alignment horizontal="left" vertical="center" wrapText="1"/>
    </xf>
    <xf numFmtId="0" fontId="42" fillId="0" borderId="51" xfId="0" applyFont="1" applyBorder="1" applyAlignment="1">
      <alignment horizontal="center" vertical="center"/>
    </xf>
    <xf numFmtId="0" fontId="42" fillId="0" borderId="56" xfId="0" applyFont="1" applyFill="1" applyBorder="1" applyAlignment="1">
      <alignment horizontal="center" vertical="center" wrapText="1"/>
    </xf>
    <xf numFmtId="0" fontId="42" fillId="0" borderId="16" xfId="0" applyFont="1" applyFill="1" applyBorder="1" applyAlignment="1">
      <alignment horizontal="center" vertical="center" wrapText="1"/>
    </xf>
    <xf numFmtId="0" fontId="42" fillId="0" borderId="50" xfId="0" applyFont="1" applyFill="1" applyBorder="1" applyAlignment="1">
      <alignment horizontal="center" vertical="center" wrapText="1"/>
    </xf>
    <xf numFmtId="0" fontId="42" fillId="0" borderId="50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/>
    </xf>
    <xf numFmtId="2" fontId="21" fillId="0" borderId="52" xfId="0" applyNumberFormat="1" applyFont="1" applyFill="1" applyBorder="1" applyAlignment="1">
      <alignment horizontal="left" vertical="center" wrapText="1"/>
    </xf>
    <xf numFmtId="0" fontId="0" fillId="0" borderId="42" xfId="0" applyFont="1" applyBorder="1" applyAlignment="1"/>
    <xf numFmtId="1" fontId="33" fillId="0" borderId="48" xfId="0" applyNumberFormat="1" applyFont="1" applyBorder="1" applyAlignment="1">
      <alignment horizontal="right"/>
    </xf>
    <xf numFmtId="0" fontId="0" fillId="0" borderId="13" xfId="0" applyFont="1" applyBorder="1" applyAlignment="1"/>
    <xf numFmtId="1" fontId="33" fillId="0" borderId="33" xfId="0" applyNumberFormat="1" applyFont="1" applyBorder="1" applyAlignment="1">
      <alignment horizontal="right"/>
    </xf>
    <xf numFmtId="0" fontId="0" fillId="0" borderId="51" xfId="0" applyFont="1" applyBorder="1" applyAlignment="1"/>
    <xf numFmtId="1" fontId="34" fillId="0" borderId="50" xfId="0" applyNumberFormat="1" applyFont="1" applyBorder="1" applyAlignment="1">
      <alignment horizontal="left" vertical="center"/>
    </xf>
    <xf numFmtId="0" fontId="0" fillId="0" borderId="51" xfId="0" applyFont="1" applyBorder="1"/>
    <xf numFmtId="0" fontId="21" fillId="0" borderId="56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2" fontId="21" fillId="0" borderId="52" xfId="0" applyNumberFormat="1" applyFont="1" applyBorder="1" applyAlignment="1">
      <alignment horizontal="left" vertical="center" wrapText="1"/>
    </xf>
    <xf numFmtId="0" fontId="36" fillId="0" borderId="51" xfId="0" applyFont="1" applyBorder="1"/>
    <xf numFmtId="0" fontId="31" fillId="0" borderId="56" xfId="0" applyFont="1" applyBorder="1" applyAlignment="1">
      <alignment horizontal="left" vertical="center" wrapText="1"/>
    </xf>
    <xf numFmtId="0" fontId="0" fillId="0" borderId="46" xfId="0" applyBorder="1"/>
    <xf numFmtId="0" fontId="31" fillId="0" borderId="16" xfId="0" applyFont="1" applyBorder="1" applyAlignment="1">
      <alignment horizontal="left" vertical="center" wrapText="1"/>
    </xf>
    <xf numFmtId="2" fontId="31" fillId="0" borderId="52" xfId="0" applyNumberFormat="1" applyFont="1" applyBorder="1" applyAlignment="1">
      <alignment horizontal="left" vertical="center" wrapText="1"/>
    </xf>
    <xf numFmtId="0" fontId="31" fillId="6" borderId="56" xfId="0" applyFont="1" applyFill="1" applyBorder="1" applyAlignment="1">
      <alignment horizontal="left" vertical="center" wrapText="1"/>
    </xf>
    <xf numFmtId="0" fontId="31" fillId="6" borderId="16" xfId="0" applyFont="1" applyFill="1" applyBorder="1" applyAlignment="1">
      <alignment horizontal="left" vertical="center" wrapText="1"/>
    </xf>
    <xf numFmtId="2" fontId="31" fillId="6" borderId="52" xfId="0" applyNumberFormat="1" applyFont="1" applyFill="1" applyBorder="1" applyAlignment="1">
      <alignment horizontal="left" vertical="center" wrapText="1"/>
    </xf>
    <xf numFmtId="0" fontId="18" fillId="2" borderId="15" xfId="0" applyFont="1" applyFill="1" applyBorder="1" applyAlignment="1">
      <alignment horizontal="left" wrapText="1"/>
    </xf>
    <xf numFmtId="2" fontId="42" fillId="0" borderId="52" xfId="0" applyNumberFormat="1" applyFont="1" applyFill="1" applyBorder="1" applyAlignment="1">
      <alignment horizontal="center" vertical="center" wrapText="1"/>
    </xf>
    <xf numFmtId="1" fontId="33" fillId="0" borderId="46" xfId="0" applyNumberFormat="1" applyFont="1" applyBorder="1" applyAlignment="1">
      <alignment horizontal="right"/>
    </xf>
    <xf numFmtId="0" fontId="16" fillId="0" borderId="15" xfId="0" applyFont="1" applyBorder="1" applyAlignment="1">
      <alignment horizontal="left" wrapText="1"/>
    </xf>
    <xf numFmtId="0" fontId="15" fillId="0" borderId="10" xfId="0" applyFont="1" applyBorder="1" applyAlignment="1">
      <alignment vertical="center"/>
    </xf>
    <xf numFmtId="0" fontId="0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0" fillId="0" borderId="27" xfId="0" applyBorder="1"/>
    <xf numFmtId="0" fontId="18" fillId="2" borderId="29" xfId="0" applyFont="1" applyFill="1" applyBorder="1" applyAlignment="1">
      <alignment horizontal="left" wrapText="1"/>
    </xf>
    <xf numFmtId="0" fontId="0" fillId="0" borderId="20" xfId="0" applyBorder="1"/>
    <xf numFmtId="0" fontId="0" fillId="0" borderId="57" xfId="0" applyBorder="1"/>
    <xf numFmtId="0" fontId="31" fillId="0" borderId="18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 wrapText="1"/>
    </xf>
    <xf numFmtId="0" fontId="14" fillId="0" borderId="2" xfId="0" applyFont="1" applyBorder="1" applyAlignment="1">
      <alignment wrapText="1"/>
    </xf>
    <xf numFmtId="0" fontId="14" fillId="0" borderId="4" xfId="0" applyFont="1" applyBorder="1" applyAlignment="1">
      <alignment wrapText="1"/>
    </xf>
    <xf numFmtId="2" fontId="18" fillId="0" borderId="54" xfId="0" applyNumberFormat="1" applyFont="1" applyBorder="1" applyAlignment="1">
      <alignment wrapText="1"/>
    </xf>
    <xf numFmtId="0" fontId="32" fillId="0" borderId="42" xfId="0" applyFont="1" applyBorder="1"/>
    <xf numFmtId="0" fontId="32" fillId="0" borderId="35" xfId="0" applyFont="1" applyBorder="1" applyAlignment="1"/>
    <xf numFmtId="0" fontId="32" fillId="0" borderId="20" xfId="0" applyFont="1" applyBorder="1" applyAlignment="1"/>
    <xf numFmtId="0" fontId="18" fillId="0" borderId="26" xfId="0" applyFont="1" applyBorder="1" applyAlignment="1">
      <alignment horizontal="right" wrapText="1"/>
    </xf>
    <xf numFmtId="0" fontId="18" fillId="0" borderId="27" xfId="0" applyFont="1" applyBorder="1" applyAlignment="1">
      <alignment horizontal="right" wrapText="1"/>
    </xf>
    <xf numFmtId="0" fontId="16" fillId="0" borderId="27" xfId="0" applyFont="1" applyBorder="1" applyAlignment="1">
      <alignment horizontal="right" wrapText="1"/>
    </xf>
    <xf numFmtId="0" fontId="18" fillId="2" borderId="27" xfId="0" applyFont="1" applyFill="1" applyBorder="1" applyAlignment="1">
      <alignment horizontal="right" wrapText="1"/>
    </xf>
    <xf numFmtId="0" fontId="16" fillId="2" borderId="27" xfId="0" applyFont="1" applyFill="1" applyBorder="1" applyAlignment="1">
      <alignment horizontal="right" wrapText="1"/>
    </xf>
    <xf numFmtId="0" fontId="18" fillId="0" borderId="27" xfId="0" applyFont="1" applyFill="1" applyBorder="1" applyAlignment="1">
      <alignment horizontal="right" wrapText="1"/>
    </xf>
    <xf numFmtId="0" fontId="16" fillId="0" borderId="27" xfId="1" applyFont="1" applyBorder="1" applyAlignment="1">
      <alignment horizontal="right" wrapText="1"/>
    </xf>
    <xf numFmtId="2" fontId="29" fillId="0" borderId="0" xfId="0" applyNumberFormat="1" applyFont="1" applyBorder="1" applyAlignment="1">
      <alignment horizontal="right"/>
    </xf>
    <xf numFmtId="0" fontId="18" fillId="0" borderId="5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18" fillId="0" borderId="3" xfId="0" applyFont="1" applyFill="1" applyBorder="1" applyAlignment="1">
      <alignment horizontal="left" wrapText="1"/>
    </xf>
    <xf numFmtId="0" fontId="33" fillId="0" borderId="3" xfId="0" applyFont="1" applyBorder="1" applyAlignment="1">
      <alignment horizontal="left" wrapText="1"/>
    </xf>
    <xf numFmtId="0" fontId="18" fillId="2" borderId="3" xfId="0" applyFont="1" applyFill="1" applyBorder="1" applyAlignment="1">
      <alignment horizontal="left" wrapText="1"/>
    </xf>
    <xf numFmtId="0" fontId="16" fillId="2" borderId="3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wrapText="1"/>
    </xf>
    <xf numFmtId="0" fontId="18" fillId="0" borderId="43" xfId="0" applyFont="1" applyBorder="1" applyAlignment="1">
      <alignment horizontal="left" wrapText="1"/>
    </xf>
    <xf numFmtId="0" fontId="32" fillId="6" borderId="13" xfId="0" applyFont="1" applyFill="1" applyBorder="1"/>
    <xf numFmtId="0" fontId="18" fillId="2" borderId="33" xfId="0" applyFont="1" applyFill="1" applyBorder="1" applyAlignment="1">
      <alignment horizontal="right" wrapText="1"/>
    </xf>
    <xf numFmtId="0" fontId="31" fillId="0" borderId="50" xfId="0" applyFont="1" applyBorder="1" applyAlignment="1">
      <alignment horizontal="left" vertical="center" wrapText="1"/>
    </xf>
    <xf numFmtId="0" fontId="31" fillId="6" borderId="50" xfId="0" applyFont="1" applyFill="1" applyBorder="1" applyAlignment="1">
      <alignment horizontal="left" vertical="center" wrapText="1"/>
    </xf>
    <xf numFmtId="2" fontId="39" fillId="0" borderId="0" xfId="0" applyNumberFormat="1" applyFont="1" applyAlignment="1">
      <alignment horizontal="right"/>
    </xf>
    <xf numFmtId="0" fontId="21" fillId="0" borderId="57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37" fillId="0" borderId="52" xfId="0" applyFont="1" applyBorder="1" applyAlignment="1">
      <alignment horizontal="center" vertical="center" wrapText="1"/>
    </xf>
    <xf numFmtId="0" fontId="41" fillId="0" borderId="50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wrapText="1"/>
    </xf>
    <xf numFmtId="0" fontId="13" fillId="0" borderId="4" xfId="1" applyFont="1" applyBorder="1" applyAlignment="1">
      <alignment horizontal="left" wrapText="1"/>
    </xf>
    <xf numFmtId="2" fontId="18" fillId="0" borderId="26" xfId="0" applyNumberFormat="1" applyFont="1" applyBorder="1" applyAlignment="1"/>
    <xf numFmtId="2" fontId="18" fillId="0" borderId="27" xfId="0" applyNumberFormat="1" applyFont="1" applyBorder="1" applyAlignment="1"/>
    <xf numFmtId="2" fontId="18" fillId="0" borderId="28" xfId="0" applyNumberFormat="1" applyFont="1" applyBorder="1" applyAlignment="1"/>
    <xf numFmtId="2" fontId="32" fillId="0" borderId="26" xfId="0" applyNumberFormat="1" applyFont="1" applyBorder="1" applyAlignment="1"/>
    <xf numFmtId="2" fontId="32" fillId="0" borderId="33" xfId="0" applyNumberFormat="1" applyFont="1" applyBorder="1" applyAlignment="1"/>
    <xf numFmtId="2" fontId="32" fillId="0" borderId="34" xfId="0" applyNumberFormat="1" applyFont="1" applyBorder="1" applyAlignment="1"/>
    <xf numFmtId="2" fontId="32" fillId="0" borderId="46" xfId="0" applyNumberFormat="1" applyFont="1" applyBorder="1" applyAlignment="1"/>
    <xf numFmtId="2" fontId="32" fillId="0" borderId="28" xfId="0" applyNumberFormat="1" applyFont="1" applyBorder="1" applyAlignment="1"/>
    <xf numFmtId="2" fontId="32" fillId="0" borderId="27" xfId="0" applyNumberFormat="1" applyFont="1" applyBorder="1" applyAlignment="1"/>
    <xf numFmtId="0" fontId="12" fillId="0" borderId="4" xfId="0" applyFont="1" applyBorder="1" applyAlignment="1">
      <alignment horizontal="left" wrapText="1"/>
    </xf>
    <xf numFmtId="0" fontId="18" fillId="0" borderId="40" xfId="0" applyFont="1" applyBorder="1" applyAlignment="1">
      <alignment horizontal="left" wrapText="1"/>
    </xf>
    <xf numFmtId="0" fontId="16" fillId="0" borderId="3" xfId="0" applyFont="1" applyFill="1" applyBorder="1" applyAlignment="1">
      <alignment horizontal="left" wrapText="1"/>
    </xf>
    <xf numFmtId="0" fontId="18" fillId="0" borderId="33" xfId="0" applyFont="1" applyBorder="1" applyAlignment="1">
      <alignment horizontal="right" wrapText="1"/>
    </xf>
    <xf numFmtId="0" fontId="16" fillId="0" borderId="28" xfId="0" applyFont="1" applyBorder="1" applyAlignment="1">
      <alignment horizontal="right" wrapText="1"/>
    </xf>
    <xf numFmtId="0" fontId="18" fillId="3" borderId="27" xfId="1" applyFont="1" applyFill="1" applyBorder="1" applyAlignment="1">
      <alignment horizontal="right" wrapText="1"/>
    </xf>
    <xf numFmtId="0" fontId="16" fillId="0" borderId="27" xfId="0" applyFont="1" applyFill="1" applyBorder="1" applyAlignment="1">
      <alignment horizontal="right" wrapText="1"/>
    </xf>
    <xf numFmtId="0" fontId="11" fillId="0" borderId="3" xfId="0" applyFont="1" applyBorder="1" applyAlignment="1">
      <alignment horizontal="left" wrapText="1"/>
    </xf>
    <xf numFmtId="0" fontId="16" fillId="0" borderId="48" xfId="0" applyFont="1" applyBorder="1" applyAlignment="1">
      <alignment horizontal="right" wrapText="1"/>
    </xf>
    <xf numFmtId="0" fontId="18" fillId="0" borderId="55" xfId="0" applyFont="1" applyBorder="1" applyAlignment="1">
      <alignment horizontal="right" wrapText="1"/>
    </xf>
    <xf numFmtId="0" fontId="32" fillId="0" borderId="36" xfId="0" applyFont="1" applyBorder="1" applyAlignment="1">
      <alignment horizontal="right" vertical="center"/>
    </xf>
    <xf numFmtId="0" fontId="18" fillId="2" borderId="48" xfId="0" applyFont="1" applyFill="1" applyBorder="1" applyAlignment="1">
      <alignment horizontal="right" wrapText="1"/>
    </xf>
    <xf numFmtId="0" fontId="32" fillId="0" borderId="27" xfId="0" applyFont="1" applyBorder="1" applyAlignment="1">
      <alignment horizontal="right" wrapText="1"/>
    </xf>
    <xf numFmtId="0" fontId="18" fillId="0" borderId="44" xfId="0" applyFont="1" applyBorder="1" applyAlignment="1">
      <alignment horizontal="right" wrapText="1"/>
    </xf>
    <xf numFmtId="2" fontId="18" fillId="2" borderId="7" xfId="0" applyNumberFormat="1" applyFont="1" applyFill="1" applyBorder="1" applyAlignment="1">
      <alignment horizontal="right" wrapText="1"/>
    </xf>
    <xf numFmtId="2" fontId="18" fillId="2" borderId="8" xfId="0" applyNumberFormat="1" applyFont="1" applyFill="1" applyBorder="1" applyAlignment="1">
      <alignment horizontal="right" wrapText="1"/>
    </xf>
    <xf numFmtId="0" fontId="18" fillId="0" borderId="27" xfId="0" applyFont="1" applyBorder="1" applyAlignment="1">
      <alignment horizontal="right" vertical="center" wrapText="1"/>
    </xf>
    <xf numFmtId="0" fontId="16" fillId="0" borderId="55" xfId="0" applyFont="1" applyBorder="1" applyAlignment="1">
      <alignment horizontal="right" wrapText="1"/>
    </xf>
    <xf numFmtId="2" fontId="16" fillId="0" borderId="4" xfId="0" applyNumberFormat="1" applyFont="1" applyBorder="1" applyAlignment="1">
      <alignment horizontal="right" wrapText="1"/>
    </xf>
    <xf numFmtId="0" fontId="18" fillId="0" borderId="55" xfId="0" applyFont="1" applyFill="1" applyBorder="1" applyAlignment="1">
      <alignment horizontal="right" wrapText="1"/>
    </xf>
    <xf numFmtId="0" fontId="32" fillId="0" borderId="55" xfId="0" applyFont="1" applyBorder="1" applyAlignment="1">
      <alignment horizontal="right" wrapText="1"/>
    </xf>
    <xf numFmtId="0" fontId="16" fillId="0" borderId="55" xfId="0" applyFont="1" applyFill="1" applyBorder="1" applyAlignment="1">
      <alignment horizontal="right" wrapText="1"/>
    </xf>
    <xf numFmtId="2" fontId="32" fillId="0" borderId="4" xfId="0" applyNumberFormat="1" applyFont="1" applyBorder="1" applyAlignment="1">
      <alignment horizontal="right" wrapText="1"/>
    </xf>
    <xf numFmtId="2" fontId="16" fillId="0" borderId="4" xfId="0" applyNumberFormat="1" applyFont="1" applyFill="1" applyBorder="1" applyAlignment="1">
      <alignment horizontal="right" wrapText="1"/>
    </xf>
    <xf numFmtId="0" fontId="36" fillId="11" borderId="0" xfId="0" applyFont="1" applyFill="1"/>
    <xf numFmtId="0" fontId="18" fillId="3" borderId="55" xfId="1" applyFont="1" applyFill="1" applyBorder="1" applyAlignment="1">
      <alignment horizontal="right" wrapText="1"/>
    </xf>
    <xf numFmtId="0" fontId="16" fillId="0" borderId="55" xfId="1" applyFont="1" applyBorder="1" applyAlignment="1">
      <alignment horizontal="right" wrapText="1"/>
    </xf>
    <xf numFmtId="2" fontId="16" fillId="0" borderId="4" xfId="1" applyNumberFormat="1" applyFont="1" applyBorder="1" applyAlignment="1">
      <alignment horizontal="right" wrapText="1"/>
    </xf>
    <xf numFmtId="0" fontId="18" fillId="2" borderId="55" xfId="0" applyFont="1" applyFill="1" applyBorder="1" applyAlignment="1">
      <alignment horizontal="right" wrapText="1"/>
    </xf>
    <xf numFmtId="0" fontId="16" fillId="2" borderId="55" xfId="0" applyFont="1" applyFill="1" applyBorder="1" applyAlignment="1">
      <alignment horizontal="right" wrapText="1"/>
    </xf>
    <xf numFmtId="2" fontId="16" fillId="2" borderId="4" xfId="0" applyNumberFormat="1" applyFont="1" applyFill="1" applyBorder="1" applyAlignment="1">
      <alignment horizontal="right" wrapText="1"/>
    </xf>
    <xf numFmtId="0" fontId="16" fillId="0" borderId="58" xfId="0" applyFont="1" applyBorder="1" applyAlignment="1">
      <alignment horizontal="right" wrapText="1"/>
    </xf>
    <xf numFmtId="2" fontId="16" fillId="0" borderId="2" xfId="0" applyNumberFormat="1" applyFont="1" applyBorder="1" applyAlignment="1">
      <alignment horizontal="right" wrapText="1"/>
    </xf>
    <xf numFmtId="0" fontId="30" fillId="0" borderId="0" xfId="0" applyFont="1" applyAlignment="1">
      <alignment horizontal="center"/>
    </xf>
    <xf numFmtId="0" fontId="18" fillId="0" borderId="63" xfId="0" applyFont="1" applyBorder="1" applyAlignment="1">
      <alignment horizontal="right" wrapText="1"/>
    </xf>
    <xf numFmtId="0" fontId="16" fillId="0" borderId="64" xfId="0" applyFont="1" applyBorder="1" applyAlignment="1">
      <alignment horizontal="right" wrapText="1"/>
    </xf>
    <xf numFmtId="2" fontId="18" fillId="0" borderId="8" xfId="0" applyNumberFormat="1" applyFont="1" applyBorder="1" applyAlignment="1">
      <alignment horizontal="right" wrapText="1"/>
    </xf>
    <xf numFmtId="2" fontId="16" fillId="0" borderId="7" xfId="0" applyNumberFormat="1" applyFont="1" applyBorder="1" applyAlignment="1">
      <alignment horizontal="right" wrapText="1"/>
    </xf>
    <xf numFmtId="0" fontId="18" fillId="0" borderId="55" xfId="0" applyFont="1" applyBorder="1" applyAlignment="1">
      <alignment horizontal="right" vertical="center" wrapText="1"/>
    </xf>
    <xf numFmtId="2" fontId="18" fillId="0" borderId="7" xfId="0" applyNumberFormat="1" applyFont="1" applyBorder="1" applyAlignment="1">
      <alignment horizontal="right" wrapText="1"/>
    </xf>
    <xf numFmtId="2" fontId="18" fillId="0" borderId="4" xfId="0" applyNumberFormat="1" applyFont="1" applyBorder="1" applyAlignment="1">
      <alignment horizontal="right" vertical="center" wrapText="1"/>
    </xf>
    <xf numFmtId="0" fontId="18" fillId="2" borderId="64" xfId="0" applyFont="1" applyFill="1" applyBorder="1" applyAlignment="1">
      <alignment horizontal="right" wrapText="1"/>
    </xf>
    <xf numFmtId="0" fontId="18" fillId="2" borderId="63" xfId="0" applyFont="1" applyFill="1" applyBorder="1" applyAlignment="1">
      <alignment horizontal="right" wrapText="1"/>
    </xf>
    <xf numFmtId="0" fontId="10" fillId="0" borderId="8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4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left" wrapText="1"/>
    </xf>
    <xf numFmtId="0" fontId="10" fillId="0" borderId="4" xfId="0" applyFont="1" applyBorder="1" applyAlignment="1">
      <alignment wrapText="1"/>
    </xf>
    <xf numFmtId="0" fontId="43" fillId="0" borderId="0" xfId="0" applyFont="1" applyBorder="1" applyAlignment="1">
      <alignment horizontal="right"/>
    </xf>
    <xf numFmtId="0" fontId="21" fillId="0" borderId="21" xfId="0" applyFont="1" applyFill="1" applyBorder="1" applyAlignment="1">
      <alignment horizontal="center" vertical="center" wrapText="1"/>
    </xf>
    <xf numFmtId="0" fontId="18" fillId="0" borderId="60" xfId="0" applyFont="1" applyBorder="1" applyAlignment="1">
      <alignment horizontal="right" wrapText="1"/>
    </xf>
    <xf numFmtId="0" fontId="18" fillId="0" borderId="61" xfId="0" applyFont="1" applyBorder="1" applyAlignment="1">
      <alignment horizontal="right" wrapText="1"/>
    </xf>
    <xf numFmtId="0" fontId="16" fillId="0" borderId="61" xfId="0" applyFont="1" applyBorder="1" applyAlignment="1">
      <alignment horizontal="right" wrapText="1"/>
    </xf>
    <xf numFmtId="0" fontId="18" fillId="0" borderId="62" xfId="0" applyFont="1" applyBorder="1" applyAlignment="1">
      <alignment horizontal="right" wrapText="1"/>
    </xf>
    <xf numFmtId="0" fontId="18" fillId="0" borderId="24" xfId="0" applyFont="1" applyBorder="1" applyAlignment="1">
      <alignment horizontal="right" wrapText="1"/>
    </xf>
    <xf numFmtId="0" fontId="18" fillId="0" borderId="61" xfId="0" applyFont="1" applyFill="1" applyBorder="1" applyAlignment="1">
      <alignment horizontal="right" wrapText="1"/>
    </xf>
    <xf numFmtId="0" fontId="18" fillId="0" borderId="67" xfId="0" applyFont="1" applyBorder="1" applyAlignment="1">
      <alignment horizontal="right" wrapText="1"/>
    </xf>
    <xf numFmtId="0" fontId="11" fillId="0" borderId="61" xfId="0" applyFont="1" applyBorder="1" applyAlignment="1">
      <alignment horizontal="right" wrapText="1"/>
    </xf>
    <xf numFmtId="0" fontId="18" fillId="0" borderId="66" xfId="0" applyFont="1" applyBorder="1" applyAlignment="1">
      <alignment horizontal="right" wrapText="1"/>
    </xf>
    <xf numFmtId="0" fontId="18" fillId="2" borderId="61" xfId="0" applyFont="1" applyFill="1" applyBorder="1" applyAlignment="1">
      <alignment horizontal="right" wrapText="1"/>
    </xf>
    <xf numFmtId="0" fontId="16" fillId="2" borderId="61" xfId="0" applyFont="1" applyFill="1" applyBorder="1" applyAlignment="1">
      <alignment horizontal="right" wrapText="1"/>
    </xf>
    <xf numFmtId="0" fontId="18" fillId="2" borderId="66" xfId="0" applyFont="1" applyFill="1" applyBorder="1" applyAlignment="1">
      <alignment horizontal="right" wrapText="1"/>
    </xf>
    <xf numFmtId="0" fontId="18" fillId="2" borderId="67" xfId="0" applyFont="1" applyFill="1" applyBorder="1" applyAlignment="1">
      <alignment horizontal="right" wrapText="1"/>
    </xf>
    <xf numFmtId="0" fontId="9" fillId="0" borderId="3" xfId="0" applyFont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2" fontId="18" fillId="0" borderId="9" xfId="0" applyNumberFormat="1" applyFont="1" applyBorder="1" applyAlignment="1">
      <alignment horizontal="right" wrapText="1"/>
    </xf>
    <xf numFmtId="2" fontId="18" fillId="0" borderId="2" xfId="0" applyNumberFormat="1" applyFont="1" applyFill="1" applyBorder="1" applyAlignment="1">
      <alignment horizontal="right" wrapText="1"/>
    </xf>
    <xf numFmtId="2" fontId="11" fillId="0" borderId="4" xfId="0" applyNumberFormat="1" applyFont="1" applyBorder="1" applyAlignment="1">
      <alignment horizontal="right" wrapText="1"/>
    </xf>
    <xf numFmtId="2" fontId="33" fillId="0" borderId="4" xfId="0" applyNumberFormat="1" applyFont="1" applyBorder="1" applyAlignment="1">
      <alignment horizontal="right" wrapText="1"/>
    </xf>
    <xf numFmtId="0" fontId="8" fillId="0" borderId="4" xfId="0" applyFont="1" applyBorder="1" applyAlignment="1">
      <alignment horizontal="left" wrapText="1"/>
    </xf>
    <xf numFmtId="2" fontId="21" fillId="0" borderId="4" xfId="0" applyNumberFormat="1" applyFont="1" applyBorder="1"/>
    <xf numFmtId="0" fontId="8" fillId="0" borderId="4" xfId="0" applyFont="1" applyBorder="1" applyAlignment="1">
      <alignment wrapText="1"/>
    </xf>
    <xf numFmtId="0" fontId="8" fillId="0" borderId="2" xfId="0" applyFont="1" applyBorder="1" applyAlignment="1">
      <alignment wrapText="1"/>
    </xf>
    <xf numFmtId="2" fontId="18" fillId="0" borderId="60" xfId="0" applyNumberFormat="1" applyFont="1" applyBorder="1" applyAlignment="1">
      <alignment horizontal="right" wrapText="1"/>
    </xf>
    <xf numFmtId="2" fontId="11" fillId="0" borderId="61" xfId="0" applyNumberFormat="1" applyFont="1" applyBorder="1" applyAlignment="1">
      <alignment horizontal="right" wrapText="1"/>
    </xf>
    <xf numFmtId="2" fontId="18" fillId="0" borderId="61" xfId="0" applyNumberFormat="1" applyFont="1" applyBorder="1" applyAlignment="1">
      <alignment horizontal="right" wrapText="1"/>
    </xf>
    <xf numFmtId="2" fontId="18" fillId="0" borderId="24" xfId="0" applyNumberFormat="1" applyFont="1" applyBorder="1" applyAlignment="1">
      <alignment horizontal="right" wrapText="1"/>
    </xf>
    <xf numFmtId="2" fontId="18" fillId="0" borderId="61" xfId="0" applyNumberFormat="1" applyFont="1" applyFill="1" applyBorder="1" applyAlignment="1">
      <alignment horizontal="right" wrapText="1"/>
    </xf>
    <xf numFmtId="2" fontId="18" fillId="2" borderId="61" xfId="0" applyNumberFormat="1" applyFont="1" applyFill="1" applyBorder="1" applyAlignment="1">
      <alignment horizontal="right" wrapText="1"/>
    </xf>
    <xf numFmtId="2" fontId="18" fillId="0" borderId="66" xfId="0" applyNumberFormat="1" applyFont="1" applyBorder="1" applyAlignment="1">
      <alignment horizontal="right" wrapText="1"/>
    </xf>
    <xf numFmtId="2" fontId="18" fillId="0" borderId="67" xfId="0" applyNumberFormat="1" applyFont="1" applyBorder="1" applyAlignment="1">
      <alignment horizontal="right" wrapText="1"/>
    </xf>
    <xf numFmtId="2" fontId="33" fillId="0" borderId="61" xfId="0" applyNumberFormat="1" applyFont="1" applyBorder="1" applyAlignment="1">
      <alignment horizontal="right" wrapText="1"/>
    </xf>
    <xf numFmtId="2" fontId="16" fillId="2" borderId="61" xfId="0" applyNumberFormat="1" applyFont="1" applyFill="1" applyBorder="1" applyAlignment="1">
      <alignment horizontal="right" wrapText="1"/>
    </xf>
    <xf numFmtId="2" fontId="18" fillId="2" borderId="67" xfId="0" applyNumberFormat="1" applyFont="1" applyFill="1" applyBorder="1" applyAlignment="1">
      <alignment horizontal="right" wrapText="1"/>
    </xf>
    <xf numFmtId="2" fontId="18" fillId="0" borderId="62" xfId="0" applyNumberFormat="1" applyFont="1" applyBorder="1" applyAlignment="1">
      <alignment horizontal="right" wrapText="1"/>
    </xf>
    <xf numFmtId="2" fontId="16" fillId="0" borderId="61" xfId="0" applyNumberFormat="1" applyFont="1" applyBorder="1" applyAlignment="1">
      <alignment horizontal="right" wrapText="1"/>
    </xf>
    <xf numFmtId="2" fontId="21" fillId="0" borderId="0" xfId="0" applyNumberFormat="1" applyFont="1" applyFill="1" applyBorder="1" applyAlignment="1">
      <alignment horizontal="right" vertical="center"/>
    </xf>
    <xf numFmtId="2" fontId="18" fillId="0" borderId="22" xfId="0" applyNumberFormat="1" applyFont="1" applyBorder="1" applyAlignment="1"/>
    <xf numFmtId="2" fontId="18" fillId="0" borderId="20" xfId="0" applyNumberFormat="1" applyFont="1" applyBorder="1" applyAlignment="1"/>
    <xf numFmtId="2" fontId="18" fillId="0" borderId="35" xfId="0" applyNumberFormat="1" applyFont="1" applyBorder="1" applyAlignment="1"/>
    <xf numFmtId="2" fontId="32" fillId="0" borderId="22" xfId="0" applyNumberFormat="1" applyFont="1" applyBorder="1" applyAlignment="1"/>
    <xf numFmtId="2" fontId="32" fillId="0" borderId="19" xfId="0" applyNumberFormat="1" applyFont="1" applyBorder="1" applyAlignment="1"/>
    <xf numFmtId="2" fontId="32" fillId="0" borderId="25" xfId="0" applyNumberFormat="1" applyFont="1" applyBorder="1" applyAlignment="1"/>
    <xf numFmtId="2" fontId="32" fillId="0" borderId="39" xfId="0" applyNumberFormat="1" applyFont="1" applyBorder="1" applyAlignment="1"/>
    <xf numFmtId="2" fontId="32" fillId="0" borderId="35" xfId="0" applyNumberFormat="1" applyFont="1" applyBorder="1" applyAlignment="1"/>
    <xf numFmtId="2" fontId="32" fillId="0" borderId="20" xfId="0" applyNumberFormat="1" applyFont="1" applyBorder="1" applyAlignment="1"/>
    <xf numFmtId="2" fontId="21" fillId="0" borderId="0" xfId="0" applyNumberFormat="1" applyFont="1"/>
    <xf numFmtId="2" fontId="42" fillId="0" borderId="59" xfId="0" applyNumberFormat="1" applyFont="1" applyFill="1" applyBorder="1" applyAlignment="1">
      <alignment horizontal="center" vertical="center" wrapText="1"/>
    </xf>
    <xf numFmtId="2" fontId="21" fillId="0" borderId="59" xfId="0" applyNumberFormat="1" applyFont="1" applyFill="1" applyBorder="1" applyAlignment="1">
      <alignment horizontal="left" vertical="center" wrapText="1"/>
    </xf>
    <xf numFmtId="2" fontId="18" fillId="0" borderId="20" xfId="0" applyNumberFormat="1" applyFont="1" applyBorder="1" applyAlignment="1">
      <alignment horizontal="right" wrapText="1"/>
    </xf>
    <xf numFmtId="2" fontId="16" fillId="0" borderId="20" xfId="0" applyNumberFormat="1" applyFont="1" applyBorder="1" applyAlignment="1">
      <alignment horizontal="right" wrapText="1"/>
    </xf>
    <xf numFmtId="2" fontId="18" fillId="0" borderId="20" xfId="0" applyNumberFormat="1" applyFont="1" applyFill="1" applyBorder="1" applyAlignment="1">
      <alignment horizontal="right" wrapText="1"/>
    </xf>
    <xf numFmtId="2" fontId="32" fillId="0" borderId="20" xfId="0" applyNumberFormat="1" applyFont="1" applyBorder="1" applyAlignment="1">
      <alignment horizontal="right" wrapText="1"/>
    </xf>
    <xf numFmtId="2" fontId="16" fillId="0" borderId="20" xfId="0" applyNumberFormat="1" applyFont="1" applyFill="1" applyBorder="1" applyAlignment="1">
      <alignment horizontal="right" wrapText="1"/>
    </xf>
    <xf numFmtId="2" fontId="21" fillId="0" borderId="59" xfId="0" applyNumberFormat="1" applyFont="1" applyBorder="1" applyAlignment="1">
      <alignment horizontal="left" vertical="center" wrapText="1"/>
    </xf>
    <xf numFmtId="2" fontId="18" fillId="3" borderId="20" xfId="1" applyNumberFormat="1" applyFont="1" applyFill="1" applyBorder="1" applyAlignment="1">
      <alignment horizontal="right" wrapText="1"/>
    </xf>
    <xf numFmtId="2" fontId="16" fillId="0" borderId="20" xfId="1" applyNumberFormat="1" applyFont="1" applyBorder="1" applyAlignment="1">
      <alignment horizontal="right" wrapText="1"/>
    </xf>
    <xf numFmtId="2" fontId="31" fillId="0" borderId="59" xfId="0" applyNumberFormat="1" applyFont="1" applyBorder="1" applyAlignment="1">
      <alignment horizontal="left" vertical="center" wrapText="1"/>
    </xf>
    <xf numFmtId="2" fontId="18" fillId="2" borderId="20" xfId="0" applyNumberFormat="1" applyFont="1" applyFill="1" applyBorder="1" applyAlignment="1">
      <alignment horizontal="right" wrapText="1"/>
    </xf>
    <xf numFmtId="2" fontId="16" fillId="2" borderId="20" xfId="0" applyNumberFormat="1" applyFont="1" applyFill="1" applyBorder="1" applyAlignment="1">
      <alignment horizontal="right" wrapText="1"/>
    </xf>
    <xf numFmtId="2" fontId="31" fillId="6" borderId="59" xfId="0" applyNumberFormat="1" applyFont="1" applyFill="1" applyBorder="1" applyAlignment="1">
      <alignment horizontal="left" vertical="center" wrapText="1"/>
    </xf>
    <xf numFmtId="2" fontId="18" fillId="0" borderId="22" xfId="0" applyNumberFormat="1" applyFont="1" applyBorder="1" applyAlignment="1">
      <alignment horizontal="right" wrapText="1"/>
    </xf>
    <xf numFmtId="2" fontId="16" fillId="0" borderId="21" xfId="0" applyNumberFormat="1" applyFont="1" applyBorder="1" applyAlignment="1">
      <alignment horizontal="right" wrapText="1"/>
    </xf>
    <xf numFmtId="2" fontId="16" fillId="0" borderId="35" xfId="0" applyNumberFormat="1" applyFont="1" applyBorder="1" applyAlignment="1">
      <alignment horizontal="right" wrapText="1"/>
    </xf>
    <xf numFmtId="2" fontId="18" fillId="0" borderId="19" xfId="0" applyNumberFormat="1" applyFont="1" applyBorder="1" applyAlignment="1">
      <alignment horizontal="right" wrapText="1"/>
    </xf>
    <xf numFmtId="2" fontId="18" fillId="0" borderId="20" xfId="0" applyNumberFormat="1" applyFont="1" applyBorder="1" applyAlignment="1">
      <alignment horizontal="right" vertical="center" wrapText="1"/>
    </xf>
    <xf numFmtId="2" fontId="18" fillId="2" borderId="21" xfId="0" applyNumberFormat="1" applyFont="1" applyFill="1" applyBorder="1" applyAlignment="1">
      <alignment horizontal="right" wrapText="1"/>
    </xf>
    <xf numFmtId="2" fontId="18" fillId="2" borderId="19" xfId="0" applyNumberFormat="1" applyFont="1" applyFill="1" applyBorder="1" applyAlignment="1">
      <alignment horizontal="right" wrapText="1"/>
    </xf>
    <xf numFmtId="0" fontId="7" fillId="0" borderId="4" xfId="0" applyFont="1" applyBorder="1" applyAlignment="1">
      <alignment horizontal="left" wrapText="1"/>
    </xf>
    <xf numFmtId="0" fontId="7" fillId="0" borderId="20" xfId="0" applyFont="1" applyBorder="1" applyAlignment="1"/>
    <xf numFmtId="0" fontId="7" fillId="0" borderId="3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22" xfId="0" applyFont="1" applyBorder="1" applyAlignment="1"/>
    <xf numFmtId="2" fontId="23" fillId="0" borderId="0" xfId="0" applyNumberFormat="1" applyFont="1" applyAlignment="1"/>
    <xf numFmtId="0" fontId="18" fillId="0" borderId="47" xfId="0" applyFont="1" applyFill="1" applyBorder="1" applyAlignment="1">
      <alignment horizontal="left" wrapText="1"/>
    </xf>
    <xf numFmtId="0" fontId="18" fillId="0" borderId="58" xfId="0" applyFont="1" applyFill="1" applyBorder="1" applyAlignment="1">
      <alignment horizontal="right" wrapText="1"/>
    </xf>
    <xf numFmtId="2" fontId="18" fillId="0" borderId="35" xfId="0" applyNumberFormat="1" applyFont="1" applyFill="1" applyBorder="1" applyAlignment="1">
      <alignment horizontal="right" wrapText="1"/>
    </xf>
    <xf numFmtId="0" fontId="18" fillId="0" borderId="28" xfId="0" applyFont="1" applyFill="1" applyBorder="1" applyAlignment="1">
      <alignment horizontal="right" wrapText="1"/>
    </xf>
    <xf numFmtId="0" fontId="30" fillId="0" borderId="0" xfId="0" applyFont="1" applyAlignment="1">
      <alignment horizontal="center"/>
    </xf>
    <xf numFmtId="0" fontId="18" fillId="0" borderId="9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2" fontId="16" fillId="0" borderId="40" xfId="11" applyNumberFormat="1" applyFont="1" applyBorder="1" applyAlignment="1">
      <alignment horizontal="right" vertical="center" wrapText="1"/>
    </xf>
    <xf numFmtId="0" fontId="6" fillId="0" borderId="2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6" fillId="0" borderId="4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16" fillId="0" borderId="2" xfId="0" applyFont="1" applyBorder="1" applyAlignment="1">
      <alignment horizontal="left" wrapText="1"/>
    </xf>
    <xf numFmtId="0" fontId="16" fillId="2" borderId="2" xfId="0" applyFont="1" applyFill="1" applyBorder="1" applyAlignment="1">
      <alignment horizontal="left" wrapText="1"/>
    </xf>
    <xf numFmtId="0" fontId="16" fillId="2" borderId="8" xfId="0" applyFont="1" applyFill="1" applyBorder="1" applyAlignment="1">
      <alignment horizontal="left" wrapText="1"/>
    </xf>
    <xf numFmtId="0" fontId="16" fillId="0" borderId="2" xfId="1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2" fontId="18" fillId="5" borderId="40" xfId="0" applyNumberFormat="1" applyFont="1" applyFill="1" applyBorder="1" applyAlignment="1">
      <alignment wrapText="1"/>
    </xf>
    <xf numFmtId="2" fontId="18" fillId="5" borderId="5" xfId="0" applyNumberFormat="1" applyFont="1" applyFill="1" applyBorder="1" applyAlignment="1">
      <alignment wrapText="1"/>
    </xf>
    <xf numFmtId="0" fontId="41" fillId="0" borderId="49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right" wrapText="1"/>
    </xf>
    <xf numFmtId="2" fontId="18" fillId="0" borderId="45" xfId="0" applyNumberFormat="1" applyFont="1" applyBorder="1" applyAlignment="1">
      <alignment horizontal="right" wrapText="1"/>
    </xf>
    <xf numFmtId="0" fontId="11" fillId="0" borderId="55" xfId="0" applyFont="1" applyBorder="1" applyAlignment="1">
      <alignment horizontal="right" wrapText="1"/>
    </xf>
    <xf numFmtId="2" fontId="11" fillId="0" borderId="27" xfId="0" applyNumberFormat="1" applyFont="1" applyBorder="1" applyAlignment="1">
      <alignment horizontal="right" wrapText="1"/>
    </xf>
    <xf numFmtId="2" fontId="18" fillId="0" borderId="27" xfId="0" applyNumberFormat="1" applyFont="1" applyBorder="1" applyAlignment="1">
      <alignment horizontal="right" wrapText="1"/>
    </xf>
    <xf numFmtId="2" fontId="18" fillId="0" borderId="26" xfId="0" applyNumberFormat="1" applyFont="1" applyBorder="1" applyAlignment="1">
      <alignment horizontal="right" wrapText="1"/>
    </xf>
    <xf numFmtId="2" fontId="18" fillId="0" borderId="27" xfId="0" applyNumberFormat="1" applyFont="1" applyFill="1" applyBorder="1" applyAlignment="1">
      <alignment horizontal="right" wrapText="1"/>
    </xf>
    <xf numFmtId="2" fontId="18" fillId="2" borderId="27" xfId="0" applyNumberFormat="1" applyFont="1" applyFill="1" applyBorder="1" applyAlignment="1">
      <alignment horizontal="right" wrapText="1"/>
    </xf>
    <xf numFmtId="0" fontId="18" fillId="0" borderId="58" xfId="0" applyFont="1" applyBorder="1" applyAlignment="1">
      <alignment horizontal="right" wrapText="1"/>
    </xf>
    <xf numFmtId="2" fontId="18" fillId="0" borderId="28" xfId="0" applyNumberFormat="1" applyFont="1" applyBorder="1" applyAlignment="1">
      <alignment horizontal="right" wrapText="1"/>
    </xf>
    <xf numFmtId="2" fontId="18" fillId="0" borderId="33" xfId="0" applyNumberFormat="1" applyFont="1" applyBorder="1" applyAlignment="1">
      <alignment horizontal="right" wrapText="1"/>
    </xf>
    <xf numFmtId="0" fontId="33" fillId="0" borderId="55" xfId="0" applyFont="1" applyBorder="1" applyAlignment="1">
      <alignment horizontal="right" wrapText="1"/>
    </xf>
    <xf numFmtId="2" fontId="33" fillId="0" borderId="27" xfId="0" applyNumberFormat="1" applyFont="1" applyBorder="1" applyAlignment="1">
      <alignment horizontal="right" wrapText="1"/>
    </xf>
    <xf numFmtId="2" fontId="16" fillId="2" borderId="27" xfId="0" applyNumberFormat="1" applyFont="1" applyFill="1" applyBorder="1" applyAlignment="1">
      <alignment horizontal="right" wrapText="1"/>
    </xf>
    <xf numFmtId="2" fontId="18" fillId="2" borderId="33" xfId="0" applyNumberFormat="1" applyFont="1" applyFill="1" applyBorder="1" applyAlignment="1">
      <alignment horizontal="right" wrapText="1"/>
    </xf>
    <xf numFmtId="0" fontId="18" fillId="0" borderId="64" xfId="0" applyFont="1" applyBorder="1" applyAlignment="1">
      <alignment horizontal="right" wrapText="1"/>
    </xf>
    <xf numFmtId="2" fontId="18" fillId="0" borderId="48" xfId="0" applyNumberFormat="1" applyFont="1" applyBorder="1" applyAlignment="1">
      <alignment horizontal="right" wrapText="1"/>
    </xf>
    <xf numFmtId="0" fontId="18" fillId="2" borderId="58" xfId="0" applyFont="1" applyFill="1" applyBorder="1" applyAlignment="1">
      <alignment horizontal="right" wrapText="1"/>
    </xf>
    <xf numFmtId="2" fontId="18" fillId="2" borderId="28" xfId="0" applyNumberFormat="1" applyFont="1" applyFill="1" applyBorder="1" applyAlignment="1">
      <alignment horizontal="right" wrapText="1"/>
    </xf>
    <xf numFmtId="2" fontId="16" fillId="0" borderId="27" xfId="0" applyNumberFormat="1" applyFont="1" applyFill="1" applyBorder="1" applyAlignment="1">
      <alignment horizontal="right" wrapText="1"/>
    </xf>
    <xf numFmtId="2" fontId="16" fillId="0" borderId="27" xfId="0" applyNumberFormat="1" applyFont="1" applyBorder="1" applyAlignment="1">
      <alignment horizontal="right" wrapText="1"/>
    </xf>
    <xf numFmtId="0" fontId="41" fillId="0" borderId="34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right"/>
    </xf>
    <xf numFmtId="0" fontId="18" fillId="0" borderId="61" xfId="0" applyFont="1" applyBorder="1" applyAlignment="1">
      <alignment horizontal="right"/>
    </xf>
    <xf numFmtId="0" fontId="18" fillId="0" borderId="66" xfId="0" applyFont="1" applyBorder="1" applyAlignment="1">
      <alignment horizontal="right"/>
    </xf>
    <xf numFmtId="0" fontId="18" fillId="0" borderId="62" xfId="0" applyFont="1" applyBorder="1" applyAlignment="1">
      <alignment horizontal="right"/>
    </xf>
    <xf numFmtId="0" fontId="18" fillId="0" borderId="67" xfId="0" applyFont="1" applyBorder="1" applyAlignment="1">
      <alignment horizontal="right"/>
    </xf>
    <xf numFmtId="0" fontId="18" fillId="0" borderId="5" xfId="0" applyFont="1" applyBorder="1" applyAlignment="1">
      <alignment horizontal="right"/>
    </xf>
    <xf numFmtId="0" fontId="18" fillId="0" borderId="3" xfId="0" applyFont="1" applyBorder="1" applyAlignment="1">
      <alignment horizontal="right"/>
    </xf>
    <xf numFmtId="0" fontId="18" fillId="0" borderId="1" xfId="0" applyFont="1" applyBorder="1" applyAlignment="1">
      <alignment horizontal="right"/>
    </xf>
    <xf numFmtId="0" fontId="18" fillId="0" borderId="40" xfId="0" applyFont="1" applyBorder="1" applyAlignment="1">
      <alignment horizontal="right"/>
    </xf>
    <xf numFmtId="0" fontId="18" fillId="0" borderId="67" xfId="0" applyFont="1" applyFill="1" applyBorder="1" applyAlignment="1">
      <alignment horizontal="right" wrapText="1"/>
    </xf>
    <xf numFmtId="2" fontId="18" fillId="0" borderId="8" xfId="0" applyNumberFormat="1" applyFont="1" applyFill="1" applyBorder="1" applyAlignment="1">
      <alignment horizontal="right" wrapText="1"/>
    </xf>
    <xf numFmtId="2" fontId="18" fillId="0" borderId="67" xfId="0" applyNumberFormat="1" applyFont="1" applyFill="1" applyBorder="1" applyAlignment="1">
      <alignment horizontal="right" wrapText="1"/>
    </xf>
    <xf numFmtId="0" fontId="18" fillId="0" borderId="63" xfId="0" applyFont="1" applyFill="1" applyBorder="1" applyAlignment="1">
      <alignment horizontal="right" wrapText="1"/>
    </xf>
    <xf numFmtId="2" fontId="18" fillId="0" borderId="33" xfId="0" applyNumberFormat="1" applyFont="1" applyFill="1" applyBorder="1" applyAlignment="1">
      <alignment horizontal="right" wrapText="1"/>
    </xf>
    <xf numFmtId="0" fontId="41" fillId="0" borderId="18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8" fillId="0" borderId="40" xfId="0" applyFont="1" applyFill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9" fillId="2" borderId="40" xfId="0" applyFont="1" applyFill="1" applyBorder="1" applyAlignment="1">
      <alignment horizontal="left" wrapText="1"/>
    </xf>
    <xf numFmtId="0" fontId="18" fillId="0" borderId="42" xfId="0" applyFont="1" applyBorder="1" applyAlignment="1"/>
    <xf numFmtId="0" fontId="18" fillId="0" borderId="21" xfId="0" applyFont="1" applyBorder="1" applyAlignment="1"/>
    <xf numFmtId="2" fontId="18" fillId="0" borderId="21" xfId="0" applyNumberFormat="1" applyFont="1" applyBorder="1" applyAlignment="1"/>
    <xf numFmtId="2" fontId="18" fillId="0" borderId="48" xfId="0" applyNumberFormat="1" applyFont="1" applyBorder="1" applyAlignment="1"/>
    <xf numFmtId="0" fontId="18" fillId="0" borderId="4" xfId="0" applyFont="1" applyBorder="1" applyAlignment="1"/>
    <xf numFmtId="2" fontId="18" fillId="0" borderId="4" xfId="0" applyNumberFormat="1" applyFont="1" applyBorder="1" applyAlignment="1"/>
    <xf numFmtId="0" fontId="5" fillId="2" borderId="3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40" xfId="0" applyFont="1" applyFill="1" applyBorder="1" applyAlignment="1">
      <alignment horizontal="left" wrapText="1"/>
    </xf>
    <xf numFmtId="0" fontId="5" fillId="0" borderId="43" xfId="0" applyFont="1" applyBorder="1" applyAlignment="1">
      <alignment horizontal="left" wrapText="1"/>
    </xf>
    <xf numFmtId="0" fontId="32" fillId="6" borderId="31" xfId="0" applyFont="1" applyFill="1" applyBorder="1"/>
    <xf numFmtId="0" fontId="18" fillId="0" borderId="60" xfId="0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0" fontId="18" fillId="0" borderId="11" xfId="0" applyFont="1" applyBorder="1" applyAlignment="1">
      <alignment horizontal="right" wrapText="1"/>
    </xf>
    <xf numFmtId="0" fontId="18" fillId="0" borderId="61" xfId="0" applyFont="1" applyBorder="1" applyAlignment="1">
      <alignment wrapText="1"/>
    </xf>
    <xf numFmtId="0" fontId="18" fillId="0" borderId="67" xfId="0" applyFont="1" applyBorder="1" applyAlignment="1">
      <alignment wrapText="1"/>
    </xf>
    <xf numFmtId="0" fontId="18" fillId="0" borderId="62" xfId="0" applyFont="1" applyBorder="1" applyAlignment="1">
      <alignment wrapText="1"/>
    </xf>
    <xf numFmtId="2" fontId="18" fillId="0" borderId="4" xfId="0" applyNumberFormat="1" applyFont="1" applyBorder="1" applyAlignment="1">
      <alignment wrapText="1"/>
    </xf>
    <xf numFmtId="2" fontId="18" fillId="0" borderId="8" xfId="0" applyNumberFormat="1" applyFont="1" applyBorder="1" applyAlignment="1">
      <alignment wrapText="1"/>
    </xf>
    <xf numFmtId="2" fontId="18" fillId="0" borderId="7" xfId="0" applyNumberFormat="1" applyFont="1" applyBorder="1" applyAlignment="1">
      <alignment wrapText="1"/>
    </xf>
    <xf numFmtId="2" fontId="18" fillId="0" borderId="3" xfId="0" applyNumberFormat="1" applyFont="1" applyBorder="1" applyAlignment="1"/>
    <xf numFmtId="0" fontId="18" fillId="0" borderId="2" xfId="0" applyFont="1" applyBorder="1" applyAlignment="1"/>
    <xf numFmtId="2" fontId="18" fillId="0" borderId="2" xfId="0" applyNumberFormat="1" applyFont="1" applyBorder="1" applyAlignment="1"/>
    <xf numFmtId="2" fontId="18" fillId="0" borderId="1" xfId="0" applyNumberFormat="1" applyFont="1" applyBorder="1" applyAlignment="1"/>
    <xf numFmtId="2" fontId="18" fillId="0" borderId="24" xfId="0" applyNumberFormat="1" applyFont="1" applyBorder="1" applyAlignment="1"/>
    <xf numFmtId="2" fontId="18" fillId="0" borderId="62" xfId="0" applyNumberFormat="1" applyFont="1" applyBorder="1" applyAlignment="1"/>
    <xf numFmtId="2" fontId="18" fillId="0" borderId="14" xfId="0" applyNumberFormat="1" applyFont="1" applyBorder="1" applyAlignment="1"/>
    <xf numFmtId="2" fontId="18" fillId="0" borderId="47" xfId="0" applyNumberFormat="1" applyFont="1" applyBorder="1" applyAlignment="1"/>
    <xf numFmtId="0" fontId="18" fillId="0" borderId="24" xfId="0" applyFont="1" applyBorder="1" applyAlignment="1">
      <alignment wrapText="1"/>
    </xf>
    <xf numFmtId="2" fontId="18" fillId="0" borderId="6" xfId="0" applyNumberFormat="1" applyFont="1" applyBorder="1" applyAlignment="1">
      <alignment wrapText="1"/>
    </xf>
    <xf numFmtId="0" fontId="18" fillId="0" borderId="17" xfId="0" applyFont="1" applyBorder="1" applyAlignment="1"/>
    <xf numFmtId="0" fontId="18" fillId="0" borderId="18" xfId="0" applyFont="1" applyBorder="1" applyAlignment="1">
      <alignment wrapText="1"/>
    </xf>
    <xf numFmtId="0" fontId="18" fillId="0" borderId="18" xfId="0" applyFont="1" applyBorder="1" applyAlignment="1">
      <alignment horizontal="left" wrapText="1"/>
    </xf>
    <xf numFmtId="2" fontId="18" fillId="0" borderId="25" xfId="0" applyNumberFormat="1" applyFont="1" applyBorder="1" applyAlignment="1"/>
    <xf numFmtId="0" fontId="4" fillId="0" borderId="20" xfId="0" applyFont="1" applyBorder="1" applyAlignment="1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18" fillId="2" borderId="2" xfId="0" applyFont="1" applyFill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4" xfId="1" applyFont="1" applyBorder="1" applyAlignment="1">
      <alignment horizontal="left" wrapText="1"/>
    </xf>
    <xf numFmtId="0" fontId="3" fillId="0" borderId="4" xfId="0" applyFont="1" applyBorder="1" applyAlignment="1">
      <alignment wrapText="1"/>
    </xf>
    <xf numFmtId="0" fontId="9" fillId="0" borderId="4" xfId="0" applyFont="1" applyBorder="1" applyAlignment="1">
      <alignment horizontal="left" wrapText="1"/>
    </xf>
    <xf numFmtId="0" fontId="18" fillId="0" borderId="2" xfId="0" applyFont="1" applyFill="1" applyBorder="1" applyAlignment="1">
      <alignment horizontal="left" wrapText="1"/>
    </xf>
    <xf numFmtId="0" fontId="18" fillId="0" borderId="7" xfId="0" applyFont="1" applyBorder="1" applyAlignment="1"/>
    <xf numFmtId="2" fontId="18" fillId="0" borderId="7" xfId="0" applyNumberFormat="1" applyFont="1" applyBorder="1" applyAlignment="1"/>
    <xf numFmtId="2" fontId="18" fillId="0" borderId="43" xfId="0" applyNumberFormat="1" applyFont="1" applyBorder="1" applyAlignment="1"/>
    <xf numFmtId="2" fontId="18" fillId="0" borderId="15" xfId="0" applyNumberFormat="1" applyFont="1" applyBorder="1" applyAlignment="1"/>
    <xf numFmtId="0" fontId="18" fillId="0" borderId="22" xfId="0" applyFont="1" applyBorder="1" applyAlignment="1">
      <alignment horizontal="right" wrapText="1"/>
    </xf>
    <xf numFmtId="0" fontId="18" fillId="0" borderId="20" xfId="0" applyFont="1" applyFill="1" applyBorder="1" applyAlignment="1">
      <alignment horizontal="right" wrapText="1"/>
    </xf>
    <xf numFmtId="0" fontId="18" fillId="2" borderId="20" xfId="0" applyFont="1" applyFill="1" applyBorder="1" applyAlignment="1">
      <alignment horizontal="right" wrapText="1"/>
    </xf>
    <xf numFmtId="0" fontId="18" fillId="0" borderId="20" xfId="0" applyFont="1" applyBorder="1" applyAlignment="1">
      <alignment horizontal="right" wrapText="1"/>
    </xf>
    <xf numFmtId="0" fontId="18" fillId="0" borderId="20" xfId="0" applyFont="1" applyBorder="1" applyAlignment="1">
      <alignment wrapText="1"/>
    </xf>
    <xf numFmtId="0" fontId="18" fillId="0" borderId="55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8" fillId="0" borderId="63" xfId="0" applyFont="1" applyBorder="1" applyAlignment="1">
      <alignment wrapText="1"/>
    </xf>
    <xf numFmtId="0" fontId="18" fillId="0" borderId="64" xfId="0" applyFont="1" applyBorder="1" applyAlignment="1">
      <alignment wrapText="1"/>
    </xf>
    <xf numFmtId="0" fontId="18" fillId="0" borderId="10" xfId="0" applyFont="1" applyBorder="1" applyAlignment="1">
      <alignment horizontal="right" wrapText="1"/>
    </xf>
    <xf numFmtId="0" fontId="18" fillId="0" borderId="11" xfId="0" applyFont="1" applyFill="1" applyBorder="1" applyAlignment="1">
      <alignment horizontal="right" wrapText="1"/>
    </xf>
    <xf numFmtId="0" fontId="18" fillId="2" borderId="11" xfId="0" applyFont="1" applyFill="1" applyBorder="1" applyAlignment="1">
      <alignment horizontal="right" wrapText="1"/>
    </xf>
    <xf numFmtId="0" fontId="18" fillId="0" borderId="11" xfId="0" applyFont="1" applyBorder="1" applyAlignment="1">
      <alignment wrapText="1"/>
    </xf>
    <xf numFmtId="0" fontId="18" fillId="0" borderId="7" xfId="0" applyFont="1" applyBorder="1" applyAlignment="1">
      <alignment horizontal="right"/>
    </xf>
    <xf numFmtId="0" fontId="18" fillId="0" borderId="69" xfId="0" applyFont="1" applyBorder="1" applyAlignment="1">
      <alignment horizontal="right"/>
    </xf>
    <xf numFmtId="0" fontId="18" fillId="0" borderId="20" xfId="0" applyFont="1" applyBorder="1" applyAlignment="1">
      <alignment horizontal="right"/>
    </xf>
    <xf numFmtId="0" fontId="18" fillId="0" borderId="19" xfId="0" applyFont="1" applyBorder="1" applyAlignment="1">
      <alignment horizontal="right"/>
    </xf>
    <xf numFmtId="0" fontId="18" fillId="0" borderId="21" xfId="0" applyFont="1" applyBorder="1" applyAlignment="1">
      <alignment horizontal="right"/>
    </xf>
    <xf numFmtId="0" fontId="18" fillId="0" borderId="35" xfId="0" applyFont="1" applyBorder="1" applyAlignment="1">
      <alignment horizontal="right"/>
    </xf>
    <xf numFmtId="0" fontId="41" fillId="0" borderId="68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right"/>
    </xf>
    <xf numFmtId="1" fontId="41" fillId="0" borderId="51" xfId="0" applyNumberFormat="1" applyFont="1" applyBorder="1" applyAlignment="1">
      <alignment horizontal="center" vertical="center" wrapText="1"/>
    </xf>
    <xf numFmtId="1" fontId="18" fillId="0" borderId="31" xfId="0" applyNumberFormat="1" applyFont="1" applyBorder="1" applyAlignment="1">
      <alignment horizontal="right" wrapText="1"/>
    </xf>
    <xf numFmtId="1" fontId="18" fillId="0" borderId="11" xfId="0" applyNumberFormat="1" applyFont="1" applyBorder="1" applyAlignment="1">
      <alignment horizontal="right" wrapText="1"/>
    </xf>
    <xf numFmtId="1" fontId="33" fillId="0" borderId="11" xfId="0" applyNumberFormat="1" applyFont="1" applyBorder="1" applyAlignment="1">
      <alignment horizontal="right" wrapText="1"/>
    </xf>
    <xf numFmtId="1" fontId="18" fillId="0" borderId="11" xfId="0" applyNumberFormat="1" applyFont="1" applyFill="1" applyBorder="1" applyAlignment="1">
      <alignment horizontal="right" wrapText="1"/>
    </xf>
    <xf numFmtId="1" fontId="16" fillId="0" borderId="11" xfId="0" applyNumberFormat="1" applyFont="1" applyBorder="1" applyAlignment="1">
      <alignment horizontal="right" wrapText="1"/>
    </xf>
    <xf numFmtId="1" fontId="18" fillId="0" borderId="42" xfId="0" applyNumberFormat="1" applyFont="1" applyBorder="1" applyAlignment="1">
      <alignment horizontal="right" wrapText="1"/>
    </xf>
    <xf numFmtId="1" fontId="18" fillId="0" borderId="10" xfId="0" applyNumberFormat="1" applyFont="1" applyBorder="1" applyAlignment="1">
      <alignment horizontal="right" wrapText="1"/>
    </xf>
    <xf numFmtId="1" fontId="18" fillId="2" borderId="11" xfId="0" applyNumberFormat="1" applyFont="1" applyFill="1" applyBorder="1" applyAlignment="1">
      <alignment horizontal="right" wrapText="1"/>
    </xf>
    <xf numFmtId="1" fontId="11" fillId="0" borderId="11" xfId="0" applyNumberFormat="1" applyFont="1" applyBorder="1" applyAlignment="1">
      <alignment horizontal="right" wrapText="1"/>
    </xf>
    <xf numFmtId="1" fontId="16" fillId="2" borderId="11" xfId="0" applyNumberFormat="1" applyFont="1" applyFill="1" applyBorder="1" applyAlignment="1">
      <alignment horizontal="right" wrapText="1"/>
    </xf>
    <xf numFmtId="1" fontId="18" fillId="0" borderId="13" xfId="0" applyNumberFormat="1" applyFont="1" applyBorder="1" applyAlignment="1">
      <alignment horizontal="right" wrapText="1"/>
    </xf>
    <xf numFmtId="1" fontId="18" fillId="2" borderId="13" xfId="0" applyNumberFormat="1" applyFont="1" applyFill="1" applyBorder="1" applyAlignment="1">
      <alignment horizontal="right" wrapText="1"/>
    </xf>
    <xf numFmtId="1" fontId="18" fillId="0" borderId="12" xfId="0" applyNumberFormat="1" applyFont="1" applyBorder="1" applyAlignment="1">
      <alignment horizontal="right" wrapText="1"/>
    </xf>
    <xf numFmtId="1" fontId="18" fillId="2" borderId="12" xfId="0" applyNumberFormat="1" applyFont="1" applyFill="1" applyBorder="1" applyAlignment="1">
      <alignment horizontal="right" wrapText="1"/>
    </xf>
    <xf numFmtId="1" fontId="16" fillId="0" borderId="11" xfId="0" applyNumberFormat="1" applyFont="1" applyFill="1" applyBorder="1" applyAlignment="1">
      <alignment horizontal="right" wrapText="1"/>
    </xf>
    <xf numFmtId="1" fontId="18" fillId="0" borderId="13" xfId="0" applyNumberFormat="1" applyFont="1" applyFill="1" applyBorder="1" applyAlignment="1">
      <alignment horizontal="right" wrapText="1"/>
    </xf>
    <xf numFmtId="1" fontId="16" fillId="0" borderId="42" xfId="0" applyNumberFormat="1" applyFont="1" applyBorder="1" applyAlignment="1">
      <alignment horizontal="right" wrapText="1"/>
    </xf>
    <xf numFmtId="1" fontId="18" fillId="0" borderId="12" xfId="0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left" wrapText="1"/>
    </xf>
    <xf numFmtId="0" fontId="5" fillId="0" borderId="3" xfId="1" applyFont="1" applyBorder="1" applyAlignment="1">
      <alignment horizontal="left" wrapText="1"/>
    </xf>
    <xf numFmtId="0" fontId="18" fillId="3" borderId="3" xfId="1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2" fontId="18" fillId="0" borderId="26" xfId="0" applyNumberFormat="1" applyFont="1" applyFill="1" applyBorder="1" applyAlignment="1">
      <alignment horizontal="right" wrapText="1"/>
    </xf>
    <xf numFmtId="0" fontId="18" fillId="0" borderId="44" xfId="0" applyFont="1" applyFill="1" applyBorder="1" applyAlignment="1">
      <alignment horizontal="right" wrapText="1"/>
    </xf>
    <xf numFmtId="2" fontId="18" fillId="0" borderId="6" xfId="0" applyNumberFormat="1" applyFont="1" applyFill="1" applyBorder="1" applyAlignment="1">
      <alignment horizontal="right" wrapText="1"/>
    </xf>
    <xf numFmtId="1" fontId="18" fillId="0" borderId="10" xfId="0" applyNumberFormat="1" applyFont="1" applyFill="1" applyBorder="1" applyAlignment="1">
      <alignment horizontal="right" wrapText="1"/>
    </xf>
    <xf numFmtId="2" fontId="18" fillId="3" borderId="27" xfId="1" applyNumberFormat="1" applyFont="1" applyFill="1" applyBorder="1" applyAlignment="1">
      <alignment horizontal="right" wrapText="1"/>
    </xf>
    <xf numFmtId="1" fontId="18" fillId="3" borderId="11" xfId="1" applyNumberFormat="1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left" wrapText="1"/>
    </xf>
    <xf numFmtId="0" fontId="18" fillId="0" borderId="13" xfId="0" applyFont="1" applyFill="1" applyBorder="1" applyAlignment="1">
      <alignment horizontal="right" wrapText="1"/>
    </xf>
    <xf numFmtId="0" fontId="18" fillId="0" borderId="19" xfId="0" applyFont="1" applyFill="1" applyBorder="1" applyAlignment="1">
      <alignment horizontal="right" wrapText="1"/>
    </xf>
    <xf numFmtId="0" fontId="18" fillId="0" borderId="1" xfId="0" applyFont="1" applyFill="1" applyBorder="1" applyAlignment="1">
      <alignment horizontal="left" wrapText="1"/>
    </xf>
    <xf numFmtId="0" fontId="16" fillId="0" borderId="21" xfId="0" applyFont="1" applyBorder="1" applyAlignment="1">
      <alignment horizontal="right" wrapText="1"/>
    </xf>
    <xf numFmtId="0" fontId="18" fillId="0" borderId="35" xfId="0" applyFont="1" applyFill="1" applyBorder="1" applyAlignment="1">
      <alignment horizontal="right" wrapText="1"/>
    </xf>
    <xf numFmtId="2" fontId="16" fillId="0" borderId="15" xfId="0" applyNumberFormat="1" applyFont="1" applyBorder="1" applyAlignment="1">
      <alignment horizontal="right" wrapText="1"/>
    </xf>
    <xf numFmtId="2" fontId="18" fillId="0" borderId="47" xfId="0" applyNumberFormat="1" applyFont="1" applyFill="1" applyBorder="1" applyAlignment="1">
      <alignment horizontal="right" wrapText="1"/>
    </xf>
    <xf numFmtId="0" fontId="16" fillId="0" borderId="42" xfId="0" applyFont="1" applyBorder="1" applyAlignment="1">
      <alignment horizontal="right" wrapText="1"/>
    </xf>
    <xf numFmtId="0" fontId="18" fillId="0" borderId="12" xfId="0" applyFont="1" applyFill="1" applyBorder="1" applyAlignment="1">
      <alignment horizontal="right" wrapText="1"/>
    </xf>
    <xf numFmtId="2" fontId="16" fillId="0" borderId="43" xfId="0" applyNumberFormat="1" applyFont="1" applyBorder="1" applyAlignment="1">
      <alignment horizontal="right" wrapText="1"/>
    </xf>
    <xf numFmtId="2" fontId="18" fillId="0" borderId="1" xfId="0" applyNumberFormat="1" applyFont="1" applyFill="1" applyBorder="1" applyAlignment="1">
      <alignment horizontal="right" wrapText="1"/>
    </xf>
    <xf numFmtId="0" fontId="0" fillId="0" borderId="33" xfId="0" applyBorder="1"/>
    <xf numFmtId="0" fontId="18" fillId="0" borderId="41" xfId="0" applyFont="1" applyBorder="1" applyAlignment="1">
      <alignment horizontal="right"/>
    </xf>
    <xf numFmtId="0" fontId="18" fillId="0" borderId="14" xfId="0" applyFont="1" applyBorder="1" applyAlignment="1">
      <alignment horizontal="right"/>
    </xf>
    <xf numFmtId="0" fontId="18" fillId="0" borderId="29" xfId="0" applyFont="1" applyBorder="1" applyAlignment="1">
      <alignment horizontal="right"/>
    </xf>
    <xf numFmtId="0" fontId="18" fillId="0" borderId="15" xfId="0" applyFont="1" applyBorder="1" applyAlignment="1">
      <alignment horizontal="right"/>
    </xf>
    <xf numFmtId="0" fontId="18" fillId="0" borderId="47" xfId="0" applyFont="1" applyBorder="1" applyAlignment="1">
      <alignment horizontal="right"/>
    </xf>
    <xf numFmtId="0" fontId="38" fillId="0" borderId="70" xfId="0" applyFont="1" applyBorder="1"/>
    <xf numFmtId="0" fontId="38" fillId="0" borderId="71" xfId="0" applyFont="1" applyBorder="1"/>
    <xf numFmtId="0" fontId="38" fillId="0" borderId="72" xfId="0" applyFont="1" applyBorder="1"/>
    <xf numFmtId="0" fontId="38" fillId="0" borderId="73" xfId="0" applyFont="1" applyBorder="1"/>
    <xf numFmtId="0" fontId="21" fillId="0" borderId="0" xfId="0" applyFont="1" applyFill="1" applyBorder="1" applyAlignment="1">
      <alignment horizontal="left" vertical="center"/>
    </xf>
    <xf numFmtId="0" fontId="21" fillId="0" borderId="0" xfId="0" applyFont="1"/>
    <xf numFmtId="0" fontId="30" fillId="0" borderId="0" xfId="0" applyFont="1" applyAlignment="1">
      <alignment horizontal="center"/>
    </xf>
    <xf numFmtId="0" fontId="32" fillId="0" borderId="8" xfId="16" applyNumberFormat="1" applyFont="1" applyBorder="1" applyAlignment="1">
      <alignment horizontal="right" vertical="center" wrapText="1"/>
    </xf>
    <xf numFmtId="0" fontId="32" fillId="0" borderId="4" xfId="15" applyNumberFormat="1" applyFont="1" applyBorder="1" applyAlignment="1">
      <alignment horizontal="right" vertical="center" wrapText="1"/>
    </xf>
    <xf numFmtId="0" fontId="32" fillId="0" borderId="37" xfId="15" applyNumberFormat="1" applyFont="1" applyBorder="1" applyAlignment="1">
      <alignment horizontal="right" vertical="center" wrapText="1"/>
    </xf>
    <xf numFmtId="0" fontId="32" fillId="0" borderId="37" xfId="13" applyNumberFormat="1" applyFont="1" applyBorder="1" applyAlignment="1">
      <alignment horizontal="right" vertical="center" wrapText="1"/>
    </xf>
    <xf numFmtId="2" fontId="32" fillId="0" borderId="40" xfId="16" applyNumberFormat="1" applyFont="1" applyBorder="1" applyAlignment="1">
      <alignment horizontal="right" vertical="center" wrapText="1"/>
    </xf>
    <xf numFmtId="2" fontId="32" fillId="0" borderId="40" xfId="13" applyNumberFormat="1" applyFont="1" applyBorder="1" applyAlignment="1">
      <alignment horizontal="right" vertical="center" wrapText="1"/>
    </xf>
    <xf numFmtId="0" fontId="32" fillId="0" borderId="8" xfId="13" applyNumberFormat="1" applyFont="1" applyBorder="1" applyAlignment="1">
      <alignment horizontal="right" vertical="center" wrapText="1"/>
    </xf>
    <xf numFmtId="0" fontId="32" fillId="0" borderId="7" xfId="15" applyNumberFormat="1" applyFont="1" applyBorder="1" applyAlignment="1">
      <alignment horizontal="right" vertical="center" wrapText="1"/>
    </xf>
    <xf numFmtId="0" fontId="32" fillId="0" borderId="7" xfId="16" applyNumberFormat="1" applyFont="1" applyBorder="1" applyAlignment="1">
      <alignment horizontal="right" vertical="center" wrapText="1"/>
    </xf>
    <xf numFmtId="0" fontId="32" fillId="0" borderId="4" xfId="16" applyNumberFormat="1" applyFont="1" applyBorder="1" applyAlignment="1">
      <alignment horizontal="right" vertical="center" wrapText="1"/>
    </xf>
    <xf numFmtId="2" fontId="32" fillId="0" borderId="3" xfId="16" applyNumberFormat="1" applyFont="1" applyBorder="1" applyAlignment="1">
      <alignment horizontal="right" vertical="center" wrapText="1"/>
    </xf>
    <xf numFmtId="0" fontId="32" fillId="0" borderId="4" xfId="16" applyNumberFormat="1" applyFont="1" applyBorder="1" applyAlignment="1">
      <alignment horizontal="right" vertical="center" wrapText="1"/>
    </xf>
    <xf numFmtId="2" fontId="32" fillId="0" borderId="3" xfId="16" applyNumberFormat="1" applyFont="1" applyBorder="1" applyAlignment="1">
      <alignment horizontal="right" vertical="center" wrapText="1"/>
    </xf>
    <xf numFmtId="0" fontId="2" fillId="13" borderId="4" xfId="16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wrapText="1"/>
    </xf>
    <xf numFmtId="0" fontId="32" fillId="0" borderId="37" xfId="16" applyNumberFormat="1" applyFont="1" applyBorder="1" applyAlignment="1">
      <alignment horizontal="right" vertical="center" wrapText="1"/>
    </xf>
    <xf numFmtId="2" fontId="2" fillId="2" borderId="40" xfId="16" applyNumberFormat="1" applyFont="1" applyFill="1" applyBorder="1" applyAlignment="1">
      <alignment horizontal="right" vertical="center"/>
    </xf>
    <xf numFmtId="0" fontId="32" fillId="0" borderId="7" xfId="15" applyNumberFormat="1" applyFont="1" applyBorder="1" applyAlignment="1">
      <alignment horizontal="right" vertical="center" wrapText="1"/>
    </xf>
    <xf numFmtId="0" fontId="32" fillId="0" borderId="7" xfId="16" applyNumberFormat="1" applyFont="1" applyBorder="1" applyAlignment="1">
      <alignment horizontal="right" vertical="center" wrapText="1"/>
    </xf>
    <xf numFmtId="0" fontId="32" fillId="0" borderId="4" xfId="16" applyNumberFormat="1" applyFont="1" applyBorder="1" applyAlignment="1">
      <alignment horizontal="right" vertical="center" wrapText="1"/>
    </xf>
    <xf numFmtId="2" fontId="32" fillId="0" borderId="3" xfId="16" applyNumberFormat="1" applyFont="1" applyBorder="1" applyAlignment="1">
      <alignment horizontal="right" vertical="center" wrapText="1"/>
    </xf>
    <xf numFmtId="0" fontId="32" fillId="0" borderId="7" xfId="15" applyNumberFormat="1" applyFont="1" applyBorder="1" applyAlignment="1">
      <alignment horizontal="right" vertical="center" wrapText="1"/>
    </xf>
    <xf numFmtId="0" fontId="32" fillId="0" borderId="7" xfId="16" applyNumberFormat="1" applyFont="1" applyBorder="1" applyAlignment="1">
      <alignment horizontal="right" vertical="center" wrapText="1"/>
    </xf>
    <xf numFmtId="0" fontId="32" fillId="0" borderId="4" xfId="16" applyNumberFormat="1" applyFont="1" applyBorder="1" applyAlignment="1">
      <alignment horizontal="right" vertical="center" wrapText="1"/>
    </xf>
    <xf numFmtId="2" fontId="32" fillId="0" borderId="3" xfId="16" applyNumberFormat="1" applyFont="1" applyBorder="1" applyAlignment="1">
      <alignment horizontal="right" vertical="center" wrapText="1"/>
    </xf>
    <xf numFmtId="2" fontId="2" fillId="13" borderId="84" xfId="16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wrapText="1"/>
    </xf>
    <xf numFmtId="1" fontId="2" fillId="0" borderId="8" xfId="16" applyNumberFormat="1" applyFont="1" applyBorder="1" applyAlignment="1">
      <alignment horizontal="right" vertical="center" wrapText="1"/>
    </xf>
    <xf numFmtId="0" fontId="32" fillId="0" borderId="7" xfId="15" applyNumberFormat="1" applyFont="1" applyBorder="1" applyAlignment="1">
      <alignment horizontal="right" vertical="center" wrapText="1"/>
    </xf>
    <xf numFmtId="0" fontId="32" fillId="0" borderId="7" xfId="16" applyNumberFormat="1" applyFont="1" applyBorder="1" applyAlignment="1">
      <alignment horizontal="right" vertical="center" wrapText="1"/>
    </xf>
    <xf numFmtId="0" fontId="32" fillId="0" borderId="4" xfId="16" applyNumberFormat="1" applyFont="1" applyBorder="1" applyAlignment="1">
      <alignment horizontal="right" vertical="center" wrapText="1"/>
    </xf>
    <xf numFmtId="2" fontId="32" fillId="0" borderId="3" xfId="16" applyNumberFormat="1" applyFont="1" applyBorder="1" applyAlignment="1">
      <alignment horizontal="right" vertical="center" wrapText="1"/>
    </xf>
    <xf numFmtId="0" fontId="2" fillId="2" borderId="8" xfId="16" applyFont="1" applyFill="1" applyBorder="1" applyAlignment="1">
      <alignment horizontal="right" vertical="center"/>
    </xf>
    <xf numFmtId="0" fontId="32" fillId="0" borderId="7" xfId="15" applyNumberFormat="1" applyFont="1" applyBorder="1" applyAlignment="1">
      <alignment horizontal="right" vertical="center" wrapText="1"/>
    </xf>
    <xf numFmtId="0" fontId="32" fillId="0" borderId="7" xfId="16" applyNumberFormat="1" applyFont="1" applyBorder="1" applyAlignment="1">
      <alignment horizontal="right" vertical="center" wrapText="1"/>
    </xf>
    <xf numFmtId="0" fontId="32" fillId="0" borderId="4" xfId="16" applyNumberFormat="1" applyFont="1" applyBorder="1" applyAlignment="1">
      <alignment horizontal="right" vertical="center" wrapText="1"/>
    </xf>
    <xf numFmtId="2" fontId="32" fillId="0" borderId="3" xfId="16" applyNumberFormat="1" applyFont="1" applyBorder="1" applyAlignment="1">
      <alignment horizontal="right" vertical="center" wrapText="1"/>
    </xf>
    <xf numFmtId="0" fontId="32" fillId="0" borderId="7" xfId="15" applyNumberFormat="1" applyFont="1" applyBorder="1" applyAlignment="1">
      <alignment horizontal="right" vertical="center" wrapText="1"/>
    </xf>
    <xf numFmtId="0" fontId="32" fillId="0" borderId="7" xfId="16" applyNumberFormat="1" applyFont="1" applyBorder="1" applyAlignment="1">
      <alignment horizontal="right" vertical="center" wrapText="1"/>
    </xf>
    <xf numFmtId="0" fontId="32" fillId="0" borderId="4" xfId="16" applyNumberFormat="1" applyFont="1" applyBorder="1" applyAlignment="1">
      <alignment horizontal="right" vertical="center" wrapText="1"/>
    </xf>
    <xf numFmtId="2" fontId="32" fillId="0" borderId="3" xfId="16" applyNumberFormat="1" applyFont="1" applyBorder="1" applyAlignment="1">
      <alignment horizontal="right" vertical="center" wrapText="1"/>
    </xf>
    <xf numFmtId="0" fontId="32" fillId="0" borderId="4" xfId="16" applyNumberFormat="1" applyFont="1" applyBorder="1" applyAlignment="1">
      <alignment horizontal="right" vertical="center" wrapText="1"/>
    </xf>
    <xf numFmtId="2" fontId="32" fillId="0" borderId="3" xfId="16" applyNumberFormat="1" applyFont="1" applyBorder="1" applyAlignment="1">
      <alignment horizontal="right" vertical="center" wrapText="1"/>
    </xf>
    <xf numFmtId="0" fontId="32" fillId="0" borderId="2" xfId="15" applyNumberFormat="1" applyFont="1" applyBorder="1" applyAlignment="1">
      <alignment horizontal="right" vertical="center" wrapText="1"/>
    </xf>
    <xf numFmtId="0" fontId="32" fillId="0" borderId="2" xfId="16" applyNumberFormat="1" applyFont="1" applyBorder="1" applyAlignment="1">
      <alignment horizontal="right" vertical="center" wrapText="1"/>
    </xf>
    <xf numFmtId="2" fontId="32" fillId="0" borderId="1" xfId="16" applyNumberFormat="1" applyFont="1" applyBorder="1" applyAlignment="1">
      <alignment horizontal="right" vertical="center" wrapText="1"/>
    </xf>
    <xf numFmtId="0" fontId="32" fillId="0" borderId="9" xfId="15" applyNumberFormat="1" applyFont="1" applyBorder="1" applyAlignment="1">
      <alignment horizontal="right" vertical="center" wrapText="1"/>
    </xf>
    <xf numFmtId="0" fontId="32" fillId="0" borderId="9" xfId="16" applyNumberFormat="1" applyFont="1" applyBorder="1" applyAlignment="1">
      <alignment horizontal="right" vertical="center" wrapText="1"/>
    </xf>
    <xf numFmtId="0" fontId="32" fillId="0" borderId="6" xfId="16" applyNumberFormat="1" applyFont="1" applyBorder="1" applyAlignment="1">
      <alignment horizontal="right" vertical="center" wrapText="1"/>
    </xf>
    <xf numFmtId="2" fontId="32" fillId="0" borderId="5" xfId="16" applyNumberFormat="1" applyFont="1" applyBorder="1" applyAlignment="1">
      <alignment horizontal="right" vertical="center" wrapText="1"/>
    </xf>
    <xf numFmtId="0" fontId="2" fillId="2" borderId="4" xfId="16" applyFont="1" applyFill="1" applyBorder="1" applyAlignment="1">
      <alignment horizontal="right" vertical="center"/>
    </xf>
    <xf numFmtId="2" fontId="2" fillId="2" borderId="3" xfId="16" applyNumberFormat="1" applyFont="1" applyFill="1" applyBorder="1" applyAlignment="1">
      <alignment horizontal="right" vertical="center"/>
    </xf>
    <xf numFmtId="1" fontId="2" fillId="0" borderId="4" xfId="16" applyNumberFormat="1" applyFont="1" applyBorder="1" applyAlignment="1">
      <alignment horizontal="right" vertical="center" wrapText="1"/>
    </xf>
    <xf numFmtId="0" fontId="2" fillId="2" borderId="4" xfId="16" applyFont="1" applyFill="1" applyBorder="1" applyAlignment="1">
      <alignment horizontal="right" vertical="center"/>
    </xf>
    <xf numFmtId="2" fontId="2" fillId="2" borderId="3" xfId="16" applyNumberFormat="1" applyFont="1" applyFill="1" applyBorder="1" applyAlignment="1">
      <alignment horizontal="right" vertical="center"/>
    </xf>
    <xf numFmtId="1" fontId="2" fillId="0" borderId="4" xfId="16" applyNumberFormat="1" applyFont="1" applyBorder="1" applyAlignment="1">
      <alignment horizontal="right" vertical="center" wrapText="1"/>
    </xf>
    <xf numFmtId="0" fontId="2" fillId="2" borderId="4" xfId="16" applyFont="1" applyFill="1" applyBorder="1" applyAlignment="1">
      <alignment horizontal="right" vertical="center"/>
    </xf>
    <xf numFmtId="2" fontId="2" fillId="2" borderId="3" xfId="16" applyNumberFormat="1" applyFont="1" applyFill="1" applyBorder="1" applyAlignment="1">
      <alignment horizontal="right" vertical="center"/>
    </xf>
    <xf numFmtId="1" fontId="2" fillId="0" borderId="4" xfId="16" applyNumberFormat="1" applyFont="1" applyBorder="1" applyAlignment="1">
      <alignment horizontal="right" vertical="center" wrapText="1"/>
    </xf>
    <xf numFmtId="0" fontId="2" fillId="2" borderId="4" xfId="16" applyFont="1" applyFill="1" applyBorder="1" applyAlignment="1">
      <alignment horizontal="right" vertical="center"/>
    </xf>
    <xf numFmtId="2" fontId="2" fillId="2" borderId="3" xfId="16" applyNumberFormat="1" applyFont="1" applyFill="1" applyBorder="1" applyAlignment="1">
      <alignment horizontal="right" vertical="center"/>
    </xf>
    <xf numFmtId="1" fontId="2" fillId="0" borderId="4" xfId="16" applyNumberFormat="1" applyFont="1" applyBorder="1" applyAlignment="1">
      <alignment horizontal="right" vertical="center" wrapText="1"/>
    </xf>
    <xf numFmtId="0" fontId="2" fillId="2" borderId="4" xfId="16" applyFont="1" applyFill="1" applyBorder="1" applyAlignment="1">
      <alignment horizontal="right" vertical="center"/>
    </xf>
    <xf numFmtId="2" fontId="2" fillId="2" borderId="3" xfId="16" applyNumberFormat="1" applyFont="1" applyFill="1" applyBorder="1" applyAlignment="1">
      <alignment horizontal="right" vertical="center"/>
    </xf>
    <xf numFmtId="1" fontId="2" fillId="0" borderId="4" xfId="16" applyNumberFormat="1" applyFont="1" applyBorder="1" applyAlignment="1">
      <alignment horizontal="right" vertical="center" wrapText="1"/>
    </xf>
    <xf numFmtId="0" fontId="2" fillId="2" borderId="4" xfId="16" applyFont="1" applyFill="1" applyBorder="1" applyAlignment="1">
      <alignment horizontal="right" vertical="center"/>
    </xf>
    <xf numFmtId="2" fontId="2" fillId="2" borderId="3" xfId="16" applyNumberFormat="1" applyFont="1" applyFill="1" applyBorder="1" applyAlignment="1">
      <alignment horizontal="right" vertical="center"/>
    </xf>
    <xf numFmtId="1" fontId="2" fillId="0" borderId="4" xfId="16" applyNumberFormat="1" applyFont="1" applyBorder="1" applyAlignment="1">
      <alignment horizontal="right" vertical="center" wrapText="1"/>
    </xf>
    <xf numFmtId="0" fontId="44" fillId="12" borderId="75" xfId="16" applyFont="1" applyFill="1" applyBorder="1" applyAlignment="1">
      <alignment horizontal="right" vertical="center"/>
    </xf>
    <xf numFmtId="2" fontId="44" fillId="12" borderId="76" xfId="16" applyNumberFormat="1" applyFont="1" applyFill="1" applyBorder="1" applyAlignment="1">
      <alignment horizontal="right" vertical="center"/>
    </xf>
    <xf numFmtId="0" fontId="2" fillId="2" borderId="4" xfId="16" applyFont="1" applyFill="1" applyBorder="1" applyAlignment="1">
      <alignment horizontal="right" vertical="center"/>
    </xf>
    <xf numFmtId="2" fontId="2" fillId="2" borderId="3" xfId="16" applyNumberFormat="1" applyFont="1" applyFill="1" applyBorder="1" applyAlignment="1">
      <alignment horizontal="right" vertical="center"/>
    </xf>
    <xf numFmtId="1" fontId="2" fillId="0" borderId="4" xfId="16" applyNumberFormat="1" applyFont="1" applyBorder="1" applyAlignment="1">
      <alignment horizontal="right" vertical="center" wrapText="1"/>
    </xf>
    <xf numFmtId="0" fontId="2" fillId="2" borderId="4" xfId="16" applyFont="1" applyFill="1" applyBorder="1" applyAlignment="1">
      <alignment horizontal="right" vertical="center"/>
    </xf>
    <xf numFmtId="2" fontId="2" fillId="2" borderId="3" xfId="16" applyNumberFormat="1" applyFont="1" applyFill="1" applyBorder="1" applyAlignment="1">
      <alignment horizontal="right" vertical="center"/>
    </xf>
    <xf numFmtId="1" fontId="2" fillId="0" borderId="4" xfId="16" applyNumberFormat="1" applyFont="1" applyBorder="1" applyAlignment="1">
      <alignment horizontal="right" vertical="center" wrapText="1"/>
    </xf>
    <xf numFmtId="0" fontId="2" fillId="2" borderId="4" xfId="16" applyFont="1" applyFill="1" applyBorder="1" applyAlignment="1">
      <alignment horizontal="right" vertical="center"/>
    </xf>
    <xf numFmtId="2" fontId="2" fillId="2" borderId="3" xfId="16" applyNumberFormat="1" applyFont="1" applyFill="1" applyBorder="1" applyAlignment="1">
      <alignment horizontal="right" vertical="center"/>
    </xf>
    <xf numFmtId="1" fontId="2" fillId="0" borderId="4" xfId="16" applyNumberFormat="1" applyFont="1" applyBorder="1" applyAlignment="1">
      <alignment horizontal="right" vertical="center" wrapText="1"/>
    </xf>
    <xf numFmtId="0" fontId="2" fillId="2" borderId="4" xfId="16" applyFont="1" applyFill="1" applyBorder="1" applyAlignment="1">
      <alignment horizontal="right" vertical="center"/>
    </xf>
    <xf numFmtId="2" fontId="2" fillId="2" borderId="3" xfId="16" applyNumberFormat="1" applyFont="1" applyFill="1" applyBorder="1" applyAlignment="1">
      <alignment horizontal="right" vertical="center"/>
    </xf>
    <xf numFmtId="1" fontId="2" fillId="0" borderId="4" xfId="16" applyNumberFormat="1" applyFont="1" applyBorder="1" applyAlignment="1">
      <alignment horizontal="right" vertical="center" wrapText="1"/>
    </xf>
    <xf numFmtId="0" fontId="2" fillId="0" borderId="4" xfId="1" applyFont="1" applyBorder="1" applyAlignment="1">
      <alignment horizontal="left" wrapText="1"/>
    </xf>
    <xf numFmtId="2" fontId="21" fillId="0" borderId="54" xfId="0" applyNumberFormat="1" applyFont="1" applyBorder="1" applyAlignment="1">
      <alignment horizontal="left" vertical="center" wrapText="1"/>
    </xf>
    <xf numFmtId="0" fontId="2" fillId="0" borderId="4" xfId="16" applyFont="1" applyBorder="1" applyAlignment="1">
      <alignment horizontal="right" vertical="center"/>
    </xf>
    <xf numFmtId="0" fontId="2" fillId="2" borderId="4" xfId="16" applyFont="1" applyFill="1" applyBorder="1" applyAlignment="1">
      <alignment horizontal="right" vertical="center"/>
    </xf>
    <xf numFmtId="2" fontId="2" fillId="2" borderId="3" xfId="16" applyNumberFormat="1" applyFont="1" applyFill="1" applyBorder="1" applyAlignment="1">
      <alignment horizontal="right" vertical="center"/>
    </xf>
    <xf numFmtId="1" fontId="2" fillId="0" borderId="4" xfId="16" applyNumberFormat="1" applyFont="1" applyBorder="1" applyAlignment="1">
      <alignment horizontal="right" vertical="center" wrapText="1"/>
    </xf>
    <xf numFmtId="0" fontId="2" fillId="2" borderId="4" xfId="16" applyFont="1" applyFill="1" applyBorder="1" applyAlignment="1">
      <alignment horizontal="right" vertical="center"/>
    </xf>
    <xf numFmtId="2" fontId="2" fillId="2" borderId="3" xfId="16" applyNumberFormat="1" applyFont="1" applyFill="1" applyBorder="1" applyAlignment="1">
      <alignment horizontal="right" vertical="center"/>
    </xf>
    <xf numFmtId="1" fontId="2" fillId="0" borderId="4" xfId="16" applyNumberFormat="1" applyFont="1" applyBorder="1" applyAlignment="1">
      <alignment horizontal="right" vertical="center" wrapText="1"/>
    </xf>
    <xf numFmtId="0" fontId="2" fillId="14" borderId="2" xfId="16" applyFont="1" applyFill="1" applyBorder="1" applyAlignment="1">
      <alignment horizontal="right" wrapText="1"/>
    </xf>
    <xf numFmtId="2" fontId="2" fillId="14" borderId="1" xfId="16" applyNumberFormat="1" applyFont="1" applyFill="1" applyBorder="1" applyAlignment="1">
      <alignment horizontal="right" wrapText="1"/>
    </xf>
    <xf numFmtId="1" fontId="2" fillId="0" borderId="2" xfId="16" applyNumberFormat="1" applyFont="1" applyBorder="1" applyAlignment="1">
      <alignment horizontal="right" vertical="center" wrapText="1"/>
    </xf>
    <xf numFmtId="0" fontId="2" fillId="2" borderId="4" xfId="16" applyFont="1" applyFill="1" applyBorder="1" applyAlignment="1">
      <alignment horizontal="right" vertical="center"/>
    </xf>
    <xf numFmtId="2" fontId="2" fillId="2" borderId="3" xfId="16" applyNumberFormat="1" applyFont="1" applyFill="1" applyBorder="1" applyAlignment="1">
      <alignment horizontal="right" vertical="center"/>
    </xf>
    <xf numFmtId="1" fontId="2" fillId="0" borderId="4" xfId="16" applyNumberFormat="1" applyFont="1" applyBorder="1" applyAlignment="1">
      <alignment horizontal="right" vertical="center" wrapText="1"/>
    </xf>
    <xf numFmtId="1" fontId="2" fillId="0" borderId="6" xfId="16" applyNumberFormat="1" applyFont="1" applyBorder="1" applyAlignment="1">
      <alignment horizontal="right" vertical="center" wrapText="1"/>
    </xf>
    <xf numFmtId="0" fontId="2" fillId="14" borderId="6" xfId="16" applyFont="1" applyFill="1" applyBorder="1" applyAlignment="1">
      <alignment horizontal="right" wrapText="1"/>
    </xf>
    <xf numFmtId="2" fontId="2" fillId="14" borderId="5" xfId="16" applyNumberFormat="1" applyFont="1" applyFill="1" applyBorder="1" applyAlignment="1">
      <alignment horizontal="right" wrapText="1"/>
    </xf>
    <xf numFmtId="0" fontId="2" fillId="14" borderId="4" xfId="16" applyFont="1" applyFill="1" applyBorder="1" applyAlignment="1">
      <alignment horizontal="right" wrapText="1"/>
    </xf>
    <xf numFmtId="2" fontId="2" fillId="14" borderId="3" xfId="16" applyNumberFormat="1" applyFont="1" applyFill="1" applyBorder="1" applyAlignment="1">
      <alignment horizontal="right" wrapText="1"/>
    </xf>
    <xf numFmtId="1" fontId="2" fillId="0" borderId="4" xfId="16" applyNumberFormat="1" applyFont="1" applyBorder="1" applyAlignment="1">
      <alignment horizontal="right" vertical="center" wrapText="1"/>
    </xf>
    <xf numFmtId="0" fontId="2" fillId="14" borderId="4" xfId="16" applyFont="1" applyFill="1" applyBorder="1" applyAlignment="1">
      <alignment horizontal="right" wrapText="1"/>
    </xf>
    <xf numFmtId="2" fontId="2" fillId="14" borderId="3" xfId="16" applyNumberFormat="1" applyFont="1" applyFill="1" applyBorder="1" applyAlignment="1">
      <alignment horizontal="right" wrapText="1"/>
    </xf>
    <xf numFmtId="1" fontId="2" fillId="0" borderId="4" xfId="16" applyNumberFormat="1" applyFont="1" applyBorder="1" applyAlignment="1">
      <alignment horizontal="right" vertical="center" wrapText="1"/>
    </xf>
    <xf numFmtId="0" fontId="2" fillId="14" borderId="4" xfId="16" applyFont="1" applyFill="1" applyBorder="1" applyAlignment="1">
      <alignment horizontal="right" wrapText="1"/>
    </xf>
    <xf numFmtId="2" fontId="2" fillId="14" borderId="3" xfId="16" applyNumberFormat="1" applyFont="1" applyFill="1" applyBorder="1" applyAlignment="1">
      <alignment horizontal="right" wrapText="1"/>
    </xf>
    <xf numFmtId="1" fontId="2" fillId="0" borderId="4" xfId="16" applyNumberFormat="1" applyFont="1" applyBorder="1" applyAlignment="1">
      <alignment horizontal="right" vertical="center" wrapText="1"/>
    </xf>
    <xf numFmtId="0" fontId="2" fillId="14" borderId="4" xfId="16" applyFont="1" applyFill="1" applyBorder="1" applyAlignment="1">
      <alignment horizontal="right" wrapText="1"/>
    </xf>
    <xf numFmtId="2" fontId="2" fillId="14" borderId="3" xfId="16" applyNumberFormat="1" applyFont="1" applyFill="1" applyBorder="1" applyAlignment="1">
      <alignment horizontal="right" wrapText="1"/>
    </xf>
    <xf numFmtId="1" fontId="2" fillId="0" borderId="4" xfId="16" applyNumberFormat="1" applyFont="1" applyBorder="1" applyAlignment="1">
      <alignment horizontal="right" vertical="center" wrapText="1"/>
    </xf>
    <xf numFmtId="0" fontId="2" fillId="14" borderId="4" xfId="16" applyFont="1" applyFill="1" applyBorder="1" applyAlignment="1">
      <alignment horizontal="right" wrapText="1"/>
    </xf>
    <xf numFmtId="2" fontId="2" fillId="14" borderId="3" xfId="16" applyNumberFormat="1" applyFont="1" applyFill="1" applyBorder="1" applyAlignment="1">
      <alignment horizontal="right" wrapText="1"/>
    </xf>
    <xf numFmtId="1" fontId="2" fillId="0" borderId="4" xfId="16" applyNumberFormat="1" applyFont="1" applyBorder="1" applyAlignment="1">
      <alignment horizontal="right" vertical="center" wrapText="1"/>
    </xf>
    <xf numFmtId="0" fontId="2" fillId="14" borderId="4" xfId="16" applyFont="1" applyFill="1" applyBorder="1" applyAlignment="1">
      <alignment horizontal="right" wrapText="1"/>
    </xf>
    <xf numFmtId="2" fontId="2" fillId="14" borderId="3" xfId="16" applyNumberFormat="1" applyFont="1" applyFill="1" applyBorder="1" applyAlignment="1">
      <alignment horizontal="right" wrapText="1"/>
    </xf>
    <xf numFmtId="1" fontId="2" fillId="0" borderId="4" xfId="16" applyNumberFormat="1" applyFont="1" applyBorder="1" applyAlignment="1">
      <alignment horizontal="right" vertical="center" wrapText="1"/>
    </xf>
    <xf numFmtId="0" fontId="2" fillId="2" borderId="4" xfId="16" applyFont="1" applyFill="1" applyBorder="1" applyAlignment="1">
      <alignment horizontal="right" wrapText="1"/>
    </xf>
    <xf numFmtId="2" fontId="2" fillId="2" borderId="3" xfId="16" applyNumberFormat="1" applyFont="1" applyFill="1" applyBorder="1" applyAlignment="1">
      <alignment horizontal="right" wrapText="1"/>
    </xf>
    <xf numFmtId="0" fontId="2" fillId="14" borderId="4" xfId="16" applyFont="1" applyFill="1" applyBorder="1" applyAlignment="1">
      <alignment horizontal="right" wrapText="1"/>
    </xf>
    <xf numFmtId="2" fontId="2" fillId="14" borderId="3" xfId="16" applyNumberFormat="1" applyFont="1" applyFill="1" applyBorder="1" applyAlignment="1">
      <alignment horizontal="right" wrapText="1"/>
    </xf>
    <xf numFmtId="1" fontId="2" fillId="0" borderId="4" xfId="16" applyNumberFormat="1" applyFont="1" applyBorder="1" applyAlignment="1">
      <alignment horizontal="right" vertical="center" wrapText="1"/>
    </xf>
    <xf numFmtId="0" fontId="2" fillId="14" borderId="4" xfId="16" applyFont="1" applyFill="1" applyBorder="1" applyAlignment="1">
      <alignment horizontal="right" wrapText="1"/>
    </xf>
    <xf numFmtId="2" fontId="2" fillId="14" borderId="3" xfId="16" applyNumberFormat="1" applyFont="1" applyFill="1" applyBorder="1" applyAlignment="1">
      <alignment horizontal="right" wrapText="1"/>
    </xf>
    <xf numFmtId="1" fontId="2" fillId="0" borderId="4" xfId="16" applyNumberFormat="1" applyFont="1" applyBorder="1" applyAlignment="1">
      <alignment horizontal="right" vertical="center" wrapText="1"/>
    </xf>
    <xf numFmtId="0" fontId="2" fillId="2" borderId="2" xfId="16" applyFont="1" applyFill="1" applyBorder="1" applyAlignment="1">
      <alignment horizontal="right" vertical="center"/>
    </xf>
    <xf numFmtId="2" fontId="2" fillId="2" borderId="1" xfId="16" applyNumberFormat="1" applyFont="1" applyFill="1" applyBorder="1" applyAlignment="1">
      <alignment horizontal="right" vertical="center"/>
    </xf>
    <xf numFmtId="1" fontId="2" fillId="0" borderId="2" xfId="16" applyNumberFormat="1" applyFont="1" applyBorder="1" applyAlignment="1">
      <alignment horizontal="right" vertical="center" wrapText="1"/>
    </xf>
    <xf numFmtId="0" fontId="2" fillId="13" borderId="83" xfId="16" applyFont="1" applyFill="1" applyBorder="1" applyAlignment="1">
      <alignment horizontal="right" vertical="center"/>
    </xf>
    <xf numFmtId="0" fontId="2" fillId="2" borderId="4" xfId="16" applyFont="1" applyFill="1" applyBorder="1" applyAlignment="1">
      <alignment horizontal="right" vertical="center"/>
    </xf>
    <xf numFmtId="2" fontId="2" fillId="2" borderId="3" xfId="16" applyNumberFormat="1" applyFont="1" applyFill="1" applyBorder="1" applyAlignment="1">
      <alignment horizontal="right" vertical="center"/>
    </xf>
    <xf numFmtId="0" fontId="2" fillId="14" borderId="4" xfId="16" applyFont="1" applyFill="1" applyBorder="1" applyAlignment="1">
      <alignment horizontal="right" wrapText="1"/>
    </xf>
    <xf numFmtId="2" fontId="2" fillId="14" borderId="3" xfId="16" applyNumberFormat="1" applyFont="1" applyFill="1" applyBorder="1" applyAlignment="1">
      <alignment horizontal="right" wrapText="1"/>
    </xf>
    <xf numFmtId="1" fontId="2" fillId="0" borderId="4" xfId="16" applyNumberFormat="1" applyFont="1" applyBorder="1" applyAlignment="1">
      <alignment horizontal="right" vertical="center" wrapText="1"/>
    </xf>
    <xf numFmtId="0" fontId="2" fillId="2" borderId="4" xfId="16" applyFont="1" applyFill="1" applyBorder="1" applyAlignment="1">
      <alignment horizontal="right" vertical="center"/>
    </xf>
    <xf numFmtId="2" fontId="2" fillId="2" borderId="3" xfId="16" applyNumberFormat="1" applyFont="1" applyFill="1" applyBorder="1" applyAlignment="1">
      <alignment horizontal="right" vertical="center"/>
    </xf>
    <xf numFmtId="1" fontId="2" fillId="0" borderId="4" xfId="16" applyNumberFormat="1" applyFont="1" applyBorder="1" applyAlignment="1">
      <alignment horizontal="right" vertical="center" wrapText="1"/>
    </xf>
    <xf numFmtId="0" fontId="2" fillId="2" borderId="4" xfId="16" applyFont="1" applyFill="1" applyBorder="1" applyAlignment="1">
      <alignment horizontal="right" vertical="center"/>
    </xf>
    <xf numFmtId="2" fontId="2" fillId="2" borderId="3" xfId="16" applyNumberFormat="1" applyFont="1" applyFill="1" applyBorder="1" applyAlignment="1">
      <alignment horizontal="right" vertical="center"/>
    </xf>
    <xf numFmtId="1" fontId="2" fillId="0" borderId="4" xfId="16" applyNumberFormat="1" applyFont="1" applyBorder="1" applyAlignment="1">
      <alignment horizontal="right" vertical="center" wrapText="1"/>
    </xf>
    <xf numFmtId="0" fontId="2" fillId="2" borderId="4" xfId="16" applyFont="1" applyFill="1" applyBorder="1" applyAlignment="1">
      <alignment horizontal="right" vertical="center"/>
    </xf>
    <xf numFmtId="2" fontId="2" fillId="2" borderId="3" xfId="16" applyNumberFormat="1" applyFont="1" applyFill="1" applyBorder="1" applyAlignment="1">
      <alignment horizontal="right" vertical="center"/>
    </xf>
    <xf numFmtId="0" fontId="2" fillId="0" borderId="4" xfId="16" applyFont="1" applyFill="1" applyBorder="1" applyAlignment="1">
      <alignment horizontal="right" vertical="center"/>
    </xf>
    <xf numFmtId="0" fontId="2" fillId="13" borderId="77" xfId="16" applyFont="1" applyFill="1" applyBorder="1" applyAlignment="1">
      <alignment horizontal="right" vertical="center"/>
    </xf>
    <xf numFmtId="2" fontId="2" fillId="13" borderId="80" xfId="16" applyNumberFormat="1" applyFont="1" applyFill="1" applyBorder="1" applyAlignment="1">
      <alignment horizontal="right" vertical="center"/>
    </xf>
    <xf numFmtId="0" fontId="2" fillId="13" borderId="78" xfId="16" applyFont="1" applyFill="1" applyBorder="1" applyAlignment="1">
      <alignment horizontal="right" vertical="center"/>
    </xf>
    <xf numFmtId="2" fontId="2" fillId="13" borderId="81" xfId="16" applyNumberFormat="1" applyFont="1" applyFill="1" applyBorder="1" applyAlignment="1">
      <alignment horizontal="right" vertical="center"/>
    </xf>
    <xf numFmtId="1" fontId="2" fillId="0" borderId="4" xfId="16" applyNumberFormat="1" applyFont="1" applyBorder="1" applyAlignment="1">
      <alignment horizontal="right" vertical="center" wrapText="1"/>
    </xf>
    <xf numFmtId="1" fontId="2" fillId="0" borderId="2" xfId="16" applyNumberFormat="1" applyFont="1" applyBorder="1" applyAlignment="1">
      <alignment horizontal="right" vertical="center" wrapText="1"/>
    </xf>
    <xf numFmtId="0" fontId="21" fillId="0" borderId="18" xfId="0" applyFont="1" applyBorder="1" applyAlignment="1">
      <alignment horizontal="left" vertical="center" wrapText="1"/>
    </xf>
    <xf numFmtId="0" fontId="2" fillId="0" borderId="4" xfId="16" applyFont="1" applyBorder="1" applyAlignment="1">
      <alignment horizontal="right"/>
    </xf>
    <xf numFmtId="0" fontId="2" fillId="13" borderId="77" xfId="16" applyFont="1" applyFill="1" applyBorder="1" applyAlignment="1">
      <alignment horizontal="right" vertical="center"/>
    </xf>
    <xf numFmtId="2" fontId="2" fillId="0" borderId="3" xfId="16" applyNumberFormat="1" applyFont="1" applyBorder="1" applyAlignment="1">
      <alignment horizontal="right"/>
    </xf>
    <xf numFmtId="0" fontId="2" fillId="0" borderId="2" xfId="16" applyFont="1" applyBorder="1" applyAlignment="1">
      <alignment horizontal="right"/>
    </xf>
    <xf numFmtId="2" fontId="2" fillId="0" borderId="1" xfId="16" applyNumberFormat="1" applyFont="1" applyBorder="1" applyAlignment="1">
      <alignment horizontal="right"/>
    </xf>
    <xf numFmtId="2" fontId="2" fillId="13" borderId="80" xfId="16" applyNumberFormat="1" applyFont="1" applyFill="1" applyBorder="1" applyAlignment="1">
      <alignment horizontal="right" vertical="center"/>
    </xf>
    <xf numFmtId="0" fontId="2" fillId="13" borderId="79" xfId="16" applyFont="1" applyFill="1" applyBorder="1" applyAlignment="1">
      <alignment horizontal="right" vertical="center"/>
    </xf>
    <xf numFmtId="2" fontId="2" fillId="13" borderId="82" xfId="16" applyNumberFormat="1" applyFont="1" applyFill="1" applyBorder="1" applyAlignment="1">
      <alignment horizontal="right" vertical="center"/>
    </xf>
    <xf numFmtId="1" fontId="2" fillId="0" borderId="4" xfId="16" applyNumberFormat="1" applyFont="1" applyBorder="1" applyAlignment="1">
      <alignment horizontal="right" vertical="center" wrapText="1"/>
    </xf>
    <xf numFmtId="1" fontId="2" fillId="0" borderId="6" xfId="16" applyNumberFormat="1" applyFont="1" applyBorder="1" applyAlignment="1">
      <alignment horizontal="right" vertical="center" wrapText="1"/>
    </xf>
    <xf numFmtId="0" fontId="32" fillId="0" borderId="17" xfId="0" applyFont="1" applyBorder="1"/>
    <xf numFmtId="0" fontId="18" fillId="0" borderId="18" xfId="0" applyFont="1" applyBorder="1" applyAlignment="1">
      <alignment horizontal="center" wrapText="1"/>
    </xf>
    <xf numFmtId="0" fontId="10" fillId="2" borderId="6" xfId="0" applyFont="1" applyFill="1" applyBorder="1" applyAlignment="1">
      <alignment horizontal="left" wrapText="1"/>
    </xf>
    <xf numFmtId="2" fontId="2" fillId="13" borderId="3" xfId="16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left" wrapText="1"/>
    </xf>
    <xf numFmtId="0" fontId="2" fillId="0" borderId="2" xfId="16" applyFont="1" applyBorder="1" applyAlignment="1">
      <alignment horizontal="right" vertical="center"/>
    </xf>
    <xf numFmtId="0" fontId="16" fillId="0" borderId="2" xfId="0" applyFont="1" applyFill="1" applyBorder="1" applyAlignment="1">
      <alignment horizontal="left" wrapText="1"/>
    </xf>
    <xf numFmtId="0" fontId="2" fillId="0" borderId="4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18" fillId="2" borderId="9" xfId="0" applyFont="1" applyFill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2" fontId="16" fillId="0" borderId="43" xfId="11" applyNumberFormat="1" applyFont="1" applyBorder="1" applyAlignment="1">
      <alignment horizontal="right" vertical="center" wrapText="1"/>
    </xf>
    <xf numFmtId="0" fontId="32" fillId="0" borderId="31" xfId="0" applyFont="1" applyBorder="1"/>
    <xf numFmtId="2" fontId="18" fillId="0" borderId="32" xfId="0" applyNumberFormat="1" applyFont="1" applyBorder="1" applyAlignment="1">
      <alignment wrapText="1"/>
    </xf>
    <xf numFmtId="0" fontId="21" fillId="0" borderId="45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/>
    </xf>
    <xf numFmtId="0" fontId="31" fillId="0" borderId="50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1" fillId="0" borderId="9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34" fillId="0" borderId="45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31" fillId="0" borderId="65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0" fontId="21" fillId="0" borderId="50" xfId="0" applyFont="1" applyBorder="1" applyAlignment="1">
      <alignment horizontal="center"/>
    </xf>
    <xf numFmtId="0" fontId="31" fillId="0" borderId="9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right" vertical="top" wrapText="1"/>
    </xf>
    <xf numFmtId="0" fontId="31" fillId="0" borderId="30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41" fillId="0" borderId="45" xfId="0" applyFont="1" applyBorder="1" applyAlignment="1">
      <alignment horizontal="center" vertical="center" wrapText="1"/>
    </xf>
    <xf numFmtId="0" fontId="41" fillId="0" borderId="60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1" fillId="0" borderId="46" xfId="0" applyFont="1" applyBorder="1" applyAlignment="1">
      <alignment horizontal="center" vertical="center" wrapText="1"/>
    </xf>
    <xf numFmtId="2" fontId="16" fillId="0" borderId="61" xfId="0" applyNumberFormat="1" applyFont="1" applyFill="1" applyBorder="1" applyAlignment="1">
      <alignment horizontal="right" wrapText="1"/>
    </xf>
    <xf numFmtId="2" fontId="18" fillId="2" borderId="66" xfId="0" applyNumberFormat="1" applyFont="1" applyFill="1" applyBorder="1" applyAlignment="1">
      <alignment horizontal="right" wrapText="1"/>
    </xf>
    <xf numFmtId="1" fontId="41" fillId="0" borderId="59" xfId="0" applyNumberFormat="1" applyFont="1" applyBorder="1" applyAlignment="1">
      <alignment horizontal="center" vertical="center" wrapText="1"/>
    </xf>
    <xf numFmtId="1" fontId="41" fillId="0" borderId="69" xfId="0" applyNumberFormat="1" applyFont="1" applyBorder="1" applyAlignment="1">
      <alignment horizontal="center" vertical="center" wrapText="1"/>
    </xf>
    <xf numFmtId="1" fontId="18" fillId="0" borderId="69" xfId="0" applyNumberFormat="1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33" fillId="0" borderId="20" xfId="0" applyNumberFormat="1" applyFont="1" applyBorder="1" applyAlignment="1">
      <alignment horizontal="right" wrapText="1"/>
    </xf>
    <xf numFmtId="1" fontId="16" fillId="0" borderId="20" xfId="0" applyNumberFormat="1" applyFont="1" applyBorder="1" applyAlignment="1">
      <alignment horizontal="right" wrapText="1"/>
    </xf>
    <xf numFmtId="1" fontId="18" fillId="0" borderId="20" xfId="0" applyNumberFormat="1" applyFont="1" applyFill="1" applyBorder="1" applyAlignment="1">
      <alignment horizontal="right" wrapText="1"/>
    </xf>
    <xf numFmtId="1" fontId="18" fillId="0" borderId="21" xfId="0" applyNumberFormat="1" applyFont="1" applyBorder="1" applyAlignment="1">
      <alignment horizontal="right" wrapText="1"/>
    </xf>
    <xf numFmtId="1" fontId="18" fillId="0" borderId="22" xfId="0" applyNumberFormat="1" applyFont="1" applyBorder="1" applyAlignment="1">
      <alignment horizontal="right" wrapText="1"/>
    </xf>
    <xf numFmtId="1" fontId="11" fillId="0" borderId="20" xfId="0" applyNumberFormat="1" applyFont="1" applyBorder="1" applyAlignment="1">
      <alignment horizontal="right" wrapText="1"/>
    </xf>
    <xf numFmtId="1" fontId="16" fillId="2" borderId="20" xfId="0" applyNumberFormat="1" applyFont="1" applyFill="1" applyBorder="1" applyAlignment="1">
      <alignment horizontal="right" wrapText="1"/>
    </xf>
    <xf numFmtId="1" fontId="18" fillId="0" borderId="19" xfId="0" applyNumberFormat="1" applyFont="1" applyBorder="1" applyAlignment="1">
      <alignment horizontal="right" wrapText="1"/>
    </xf>
    <xf numFmtId="1" fontId="18" fillId="2" borderId="20" xfId="0" applyNumberFormat="1" applyFont="1" applyFill="1" applyBorder="1" applyAlignment="1">
      <alignment horizontal="right" wrapText="1"/>
    </xf>
    <xf numFmtId="1" fontId="18" fillId="0" borderId="35" xfId="0" applyNumberFormat="1" applyFont="1" applyBorder="1" applyAlignment="1">
      <alignment horizontal="right" wrapText="1"/>
    </xf>
    <xf numFmtId="1" fontId="18" fillId="0" borderId="22" xfId="0" applyNumberFormat="1" applyFont="1" applyFill="1" applyBorder="1" applyAlignment="1">
      <alignment horizontal="right" wrapText="1"/>
    </xf>
    <xf numFmtId="1" fontId="18" fillId="2" borderId="19" xfId="0" applyNumberFormat="1" applyFont="1" applyFill="1" applyBorder="1" applyAlignment="1">
      <alignment horizontal="right" wrapText="1"/>
    </xf>
    <xf numFmtId="1" fontId="18" fillId="0" borderId="35" xfId="0" applyNumberFormat="1" applyFont="1" applyFill="1" applyBorder="1" applyAlignment="1">
      <alignment horizontal="right" wrapText="1"/>
    </xf>
    <xf numFmtId="1" fontId="16" fillId="0" borderId="20" xfId="0" applyNumberFormat="1" applyFont="1" applyFill="1" applyBorder="1" applyAlignment="1">
      <alignment horizontal="right" wrapText="1"/>
    </xf>
    <xf numFmtId="1" fontId="18" fillId="2" borderId="35" xfId="0" applyNumberFormat="1" applyFont="1" applyFill="1" applyBorder="1" applyAlignment="1">
      <alignment horizontal="right" wrapText="1"/>
    </xf>
    <xf numFmtId="1" fontId="18" fillId="3" borderId="20" xfId="1" applyNumberFormat="1" applyFont="1" applyFill="1" applyBorder="1" applyAlignment="1">
      <alignment horizontal="right" wrapText="1"/>
    </xf>
    <xf numFmtId="1" fontId="18" fillId="0" borderId="19" xfId="0" applyNumberFormat="1" applyFont="1" applyFill="1" applyBorder="1" applyAlignment="1">
      <alignment horizontal="right" wrapText="1"/>
    </xf>
    <xf numFmtId="1" fontId="16" fillId="0" borderId="21" xfId="0" applyNumberFormat="1" applyFont="1" applyBorder="1" applyAlignment="1">
      <alignment horizontal="right" wrapText="1"/>
    </xf>
    <xf numFmtId="1" fontId="41" fillId="0" borderId="31" xfId="0" applyNumberFormat="1" applyFont="1" applyBorder="1" applyAlignment="1">
      <alignment horizontal="right" vertical="center" wrapText="1"/>
    </xf>
    <xf numFmtId="1" fontId="38" fillId="0" borderId="74" xfId="0" applyNumberFormat="1" applyFont="1" applyBorder="1"/>
    <xf numFmtId="0" fontId="32" fillId="0" borderId="7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9" fillId="2" borderId="1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18" fillId="0" borderId="12" xfId="0" applyFont="1" applyBorder="1" applyAlignment="1">
      <alignment horizontal="right" wrapText="1"/>
    </xf>
    <xf numFmtId="2" fontId="16" fillId="0" borderId="27" xfId="1" applyNumberFormat="1" applyFont="1" applyBorder="1" applyAlignment="1">
      <alignment horizontal="right" wrapText="1"/>
    </xf>
    <xf numFmtId="0" fontId="18" fillId="0" borderId="35" xfId="0" applyFont="1" applyBorder="1" applyAlignment="1">
      <alignment horizontal="right" wrapText="1"/>
    </xf>
    <xf numFmtId="0" fontId="16" fillId="0" borderId="61" xfId="1" applyFont="1" applyBorder="1" applyAlignment="1">
      <alignment horizontal="right" wrapText="1"/>
    </xf>
    <xf numFmtId="2" fontId="16" fillId="0" borderId="61" xfId="1" applyNumberFormat="1" applyFont="1" applyBorder="1" applyAlignment="1">
      <alignment horizontal="right" wrapText="1"/>
    </xf>
    <xf numFmtId="1" fontId="16" fillId="0" borderId="11" xfId="1" applyNumberFormat="1" applyFont="1" applyBorder="1" applyAlignment="1">
      <alignment horizontal="right" wrapText="1"/>
    </xf>
    <xf numFmtId="1" fontId="16" fillId="0" borderId="20" xfId="1" applyNumberFormat="1" applyFont="1" applyBorder="1" applyAlignment="1">
      <alignment horizontal="right" wrapText="1"/>
    </xf>
    <xf numFmtId="0" fontId="18" fillId="2" borderId="65" xfId="0" applyFont="1" applyFill="1" applyBorder="1" applyAlignment="1">
      <alignment horizontal="right" wrapText="1"/>
    </xf>
    <xf numFmtId="0" fontId="18" fillId="0" borderId="58" xfId="0" applyFont="1" applyBorder="1" applyAlignment="1">
      <alignment wrapText="1"/>
    </xf>
    <xf numFmtId="0" fontId="18" fillId="0" borderId="64" xfId="0" applyFont="1" applyFill="1" applyBorder="1" applyAlignment="1">
      <alignment horizontal="right" wrapText="1"/>
    </xf>
    <xf numFmtId="2" fontId="18" fillId="2" borderId="9" xfId="0" applyNumberFormat="1" applyFont="1" applyFill="1" applyBorder="1" applyAlignment="1">
      <alignment horizontal="right" wrapText="1"/>
    </xf>
    <xf numFmtId="2" fontId="18" fillId="0" borderId="2" xfId="0" applyNumberFormat="1" applyFont="1" applyBorder="1" applyAlignment="1">
      <alignment wrapText="1"/>
    </xf>
    <xf numFmtId="2" fontId="18" fillId="0" borderId="7" xfId="0" applyNumberFormat="1" applyFont="1" applyFill="1" applyBorder="1" applyAlignment="1">
      <alignment horizontal="right" wrapText="1"/>
    </xf>
    <xf numFmtId="2" fontId="18" fillId="2" borderId="45" xfId="0" applyNumberFormat="1" applyFont="1" applyFill="1" applyBorder="1" applyAlignment="1">
      <alignment horizontal="right" wrapText="1"/>
    </xf>
    <xf numFmtId="2" fontId="18" fillId="0" borderId="48" xfId="0" applyNumberFormat="1" applyFont="1" applyFill="1" applyBorder="1" applyAlignment="1">
      <alignment horizontal="right" wrapText="1"/>
    </xf>
    <xf numFmtId="0" fontId="18" fillId="2" borderId="60" xfId="0" applyFont="1" applyFill="1" applyBorder="1" applyAlignment="1">
      <alignment horizontal="right" wrapText="1"/>
    </xf>
    <xf numFmtId="0" fontId="18" fillId="0" borderId="66" xfId="0" applyFont="1" applyBorder="1" applyAlignment="1">
      <alignment wrapText="1"/>
    </xf>
    <xf numFmtId="0" fontId="16" fillId="0" borderId="61" xfId="0" applyFont="1" applyFill="1" applyBorder="1" applyAlignment="1">
      <alignment horizontal="right" wrapText="1"/>
    </xf>
    <xf numFmtId="0" fontId="18" fillId="0" borderId="62" xfId="0" applyFont="1" applyFill="1" applyBorder="1" applyAlignment="1">
      <alignment horizontal="right" wrapText="1"/>
    </xf>
    <xf numFmtId="2" fontId="18" fillId="2" borderId="60" xfId="0" applyNumberFormat="1" applyFont="1" applyFill="1" applyBorder="1" applyAlignment="1">
      <alignment horizontal="right" wrapText="1"/>
    </xf>
    <xf numFmtId="2" fontId="18" fillId="0" borderId="62" xfId="0" applyNumberFormat="1" applyFont="1" applyFill="1" applyBorder="1" applyAlignment="1">
      <alignment horizontal="right" wrapText="1"/>
    </xf>
    <xf numFmtId="1" fontId="18" fillId="2" borderId="31" xfId="0" applyNumberFormat="1" applyFont="1" applyFill="1" applyBorder="1" applyAlignment="1">
      <alignment horizontal="right" wrapText="1"/>
    </xf>
    <xf numFmtId="1" fontId="18" fillId="0" borderId="42" xfId="0" applyNumberFormat="1" applyFont="1" applyFill="1" applyBorder="1" applyAlignment="1">
      <alignment horizontal="right" wrapText="1"/>
    </xf>
    <xf numFmtId="1" fontId="18" fillId="2" borderId="69" xfId="0" applyNumberFormat="1" applyFont="1" applyFill="1" applyBorder="1" applyAlignment="1">
      <alignment horizontal="right" wrapText="1"/>
    </xf>
    <xf numFmtId="1" fontId="18" fillId="0" borderId="21" xfId="0" applyNumberFormat="1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18" fillId="0" borderId="10" xfId="0" applyFont="1" applyFill="1" applyBorder="1" applyAlignment="1">
      <alignment horizontal="right" wrapText="1"/>
    </xf>
    <xf numFmtId="0" fontId="18" fillId="0" borderId="22" xfId="0" applyFont="1" applyFill="1" applyBorder="1" applyAlignment="1">
      <alignment horizontal="right" wrapText="1"/>
    </xf>
    <xf numFmtId="1" fontId="38" fillId="0" borderId="73" xfId="0" applyNumberFormat="1" applyFont="1" applyBorder="1"/>
    <xf numFmtId="0" fontId="5" fillId="2" borderId="32" xfId="0" applyFont="1" applyFill="1" applyBorder="1" applyAlignment="1">
      <alignment horizontal="left" wrapText="1"/>
    </xf>
    <xf numFmtId="0" fontId="18" fillId="0" borderId="43" xfId="0" applyFont="1" applyFill="1" applyBorder="1" applyAlignment="1">
      <alignment horizontal="left" wrapText="1"/>
    </xf>
    <xf numFmtId="0" fontId="16" fillId="0" borderId="40" xfId="0" applyFont="1" applyFill="1" applyBorder="1" applyAlignment="1">
      <alignment horizontal="left" wrapText="1"/>
    </xf>
    <xf numFmtId="0" fontId="5" fillId="2" borderId="40" xfId="0" applyFont="1" applyFill="1" applyBorder="1" applyAlignment="1">
      <alignment horizontal="left" wrapText="1"/>
    </xf>
    <xf numFmtId="0" fontId="18" fillId="3" borderId="11" xfId="1" applyFont="1" applyFill="1" applyBorder="1" applyAlignment="1">
      <alignment horizontal="right" wrapText="1"/>
    </xf>
    <xf numFmtId="0" fontId="16" fillId="0" borderId="63" xfId="0" applyFont="1" applyFill="1" applyBorder="1" applyAlignment="1">
      <alignment horizontal="right" wrapText="1"/>
    </xf>
    <xf numFmtId="2" fontId="16" fillId="0" borderId="8" xfId="0" applyNumberFormat="1" applyFont="1" applyFill="1" applyBorder="1" applyAlignment="1">
      <alignment horizontal="right" wrapText="1"/>
    </xf>
    <xf numFmtId="2" fontId="16" fillId="0" borderId="33" xfId="0" applyNumberFormat="1" applyFont="1" applyFill="1" applyBorder="1" applyAlignment="1">
      <alignment horizontal="right" wrapText="1"/>
    </xf>
    <xf numFmtId="0" fontId="18" fillId="3" borderId="20" xfId="1" applyFont="1" applyFill="1" applyBorder="1" applyAlignment="1">
      <alignment horizontal="right" wrapText="1"/>
    </xf>
    <xf numFmtId="0" fontId="16" fillId="0" borderId="67" xfId="0" applyFont="1" applyFill="1" applyBorder="1" applyAlignment="1">
      <alignment horizontal="right" wrapText="1"/>
    </xf>
    <xf numFmtId="2" fontId="16" fillId="0" borderId="67" xfId="0" applyNumberFormat="1" applyFont="1" applyFill="1" applyBorder="1" applyAlignment="1">
      <alignment horizontal="right" wrapText="1"/>
    </xf>
    <xf numFmtId="1" fontId="16" fillId="0" borderId="13" xfId="0" applyNumberFormat="1" applyFont="1" applyFill="1" applyBorder="1" applyAlignment="1">
      <alignment horizontal="right" wrapText="1"/>
    </xf>
    <xf numFmtId="1" fontId="16" fillId="0" borderId="19" xfId="0" applyNumberFormat="1" applyFont="1" applyFill="1" applyBorder="1" applyAlignment="1">
      <alignment horizontal="right" wrapText="1"/>
    </xf>
    <xf numFmtId="0" fontId="31" fillId="0" borderId="16" xfId="0" applyFont="1" applyBorder="1" applyAlignment="1">
      <alignment horizontal="center" vertical="center" wrapText="1"/>
    </xf>
    <xf numFmtId="0" fontId="31" fillId="0" borderId="49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2" fillId="6" borderId="0" xfId="0" applyFont="1" applyFill="1" applyBorder="1"/>
    <xf numFmtId="0" fontId="32" fillId="0" borderId="0" xfId="0" applyFont="1" applyBorder="1" applyAlignment="1">
      <alignment wrapText="1"/>
    </xf>
    <xf numFmtId="0" fontId="9" fillId="2" borderId="0" xfId="0" applyFont="1" applyFill="1" applyBorder="1" applyAlignment="1">
      <alignment horizontal="left" wrapText="1"/>
    </xf>
    <xf numFmtId="0" fontId="18" fillId="2" borderId="0" xfId="0" applyFont="1" applyFill="1" applyBorder="1" applyAlignment="1">
      <alignment horizontal="right" wrapText="1"/>
    </xf>
    <xf numFmtId="2" fontId="18" fillId="2" borderId="0" xfId="0" applyNumberFormat="1" applyFont="1" applyFill="1" applyBorder="1" applyAlignment="1">
      <alignment horizontal="right" wrapText="1"/>
    </xf>
    <xf numFmtId="1" fontId="18" fillId="2" borderId="0" xfId="0" applyNumberFormat="1" applyFont="1" applyFill="1" applyBorder="1" applyAlignment="1">
      <alignment horizontal="right" wrapText="1"/>
    </xf>
    <xf numFmtId="0" fontId="18" fillId="0" borderId="0" xfId="0" applyFont="1" applyBorder="1" applyAlignment="1">
      <alignment horizontal="right"/>
    </xf>
    <xf numFmtId="0" fontId="18" fillId="0" borderId="4" xfId="0" applyFont="1" applyBorder="1" applyAlignment="1">
      <alignment horizontal="right" wrapText="1"/>
    </xf>
    <xf numFmtId="1" fontId="18" fillId="0" borderId="4" xfId="0" applyNumberFormat="1" applyFont="1" applyBorder="1" applyAlignment="1">
      <alignment horizontal="right" wrapText="1"/>
    </xf>
    <xf numFmtId="0" fontId="18" fillId="0" borderId="4" xfId="0" applyFont="1" applyBorder="1" applyAlignment="1">
      <alignment horizontal="right"/>
    </xf>
    <xf numFmtId="0" fontId="5" fillId="2" borderId="4" xfId="0" applyFont="1" applyFill="1" applyBorder="1" applyAlignment="1">
      <alignment horizontal="left" wrapText="1"/>
    </xf>
    <xf numFmtId="0" fontId="16" fillId="2" borderId="4" xfId="0" applyFont="1" applyFill="1" applyBorder="1" applyAlignment="1">
      <alignment horizontal="right" wrapText="1"/>
    </xf>
    <xf numFmtId="1" fontId="16" fillId="2" borderId="4" xfId="0" applyNumberFormat="1" applyFont="1" applyFill="1" applyBorder="1" applyAlignment="1">
      <alignment horizontal="right" wrapText="1"/>
    </xf>
    <xf numFmtId="0" fontId="5" fillId="0" borderId="4" xfId="0" applyFont="1" applyBorder="1" applyAlignment="1">
      <alignment horizontal="left" wrapText="1"/>
    </xf>
    <xf numFmtId="0" fontId="18" fillId="0" borderId="4" xfId="0" applyFont="1" applyFill="1" applyBorder="1" applyAlignment="1">
      <alignment horizontal="right" wrapText="1"/>
    </xf>
    <xf numFmtId="1" fontId="18" fillId="0" borderId="4" xfId="0" applyNumberFormat="1" applyFont="1" applyFill="1" applyBorder="1" applyAlignment="1">
      <alignment horizontal="right" wrapText="1"/>
    </xf>
    <xf numFmtId="1" fontId="33" fillId="0" borderId="4" xfId="0" applyNumberFormat="1" applyFont="1" applyBorder="1" applyAlignment="1">
      <alignment horizontal="right" wrapText="1"/>
    </xf>
    <xf numFmtId="0" fontId="33" fillId="0" borderId="4" xfId="0" applyFont="1" applyBorder="1" applyAlignment="1">
      <alignment horizontal="right" wrapText="1"/>
    </xf>
    <xf numFmtId="0" fontId="16" fillId="0" borderId="4" xfId="0" applyFont="1" applyBorder="1" applyAlignment="1">
      <alignment horizontal="right" wrapText="1"/>
    </xf>
    <xf numFmtId="1" fontId="16" fillId="0" borderId="4" xfId="0" applyNumberFormat="1" applyFont="1" applyBorder="1" applyAlignment="1">
      <alignment horizontal="right" wrapText="1"/>
    </xf>
    <xf numFmtId="0" fontId="9" fillId="2" borderId="4" xfId="0" applyFont="1" applyFill="1" applyBorder="1" applyAlignment="1">
      <alignment horizontal="left" wrapText="1"/>
    </xf>
    <xf numFmtId="0" fontId="18" fillId="2" borderId="4" xfId="0" applyFont="1" applyFill="1" applyBorder="1" applyAlignment="1">
      <alignment horizontal="right" wrapText="1"/>
    </xf>
    <xf numFmtId="1" fontId="18" fillId="2" borderId="4" xfId="0" applyNumberFormat="1" applyFont="1" applyFill="1" applyBorder="1" applyAlignment="1">
      <alignment horizontal="right" wrapText="1"/>
    </xf>
    <xf numFmtId="0" fontId="11" fillId="0" borderId="4" xfId="0" applyFont="1" applyBorder="1" applyAlignment="1">
      <alignment horizontal="left" wrapText="1"/>
    </xf>
    <xf numFmtId="0" fontId="11" fillId="0" borderId="4" xfId="0" applyFont="1" applyBorder="1" applyAlignment="1">
      <alignment horizontal="right" wrapText="1"/>
    </xf>
    <xf numFmtId="1" fontId="11" fillId="0" borderId="4" xfId="0" applyNumberFormat="1" applyFont="1" applyBorder="1" applyAlignment="1">
      <alignment horizontal="right" wrapText="1"/>
    </xf>
    <xf numFmtId="0" fontId="18" fillId="3" borderId="4" xfId="1" applyFont="1" applyFill="1" applyBorder="1" applyAlignment="1">
      <alignment horizontal="right" wrapText="1"/>
    </xf>
    <xf numFmtId="1" fontId="18" fillId="3" borderId="4" xfId="1" applyNumberFormat="1" applyFont="1" applyFill="1" applyBorder="1" applyAlignment="1">
      <alignment horizontal="right" wrapText="1"/>
    </xf>
    <xf numFmtId="0" fontId="5" fillId="0" borderId="4" xfId="0" applyFont="1" applyFill="1" applyBorder="1" applyAlignment="1">
      <alignment horizontal="left" wrapText="1"/>
    </xf>
    <xf numFmtId="0" fontId="5" fillId="0" borderId="4" xfId="1" applyFont="1" applyBorder="1" applyAlignment="1">
      <alignment horizontal="left" wrapText="1"/>
    </xf>
    <xf numFmtId="0" fontId="16" fillId="0" borderId="4" xfId="1" applyFont="1" applyBorder="1" applyAlignment="1">
      <alignment horizontal="right" wrapText="1"/>
    </xf>
    <xf numFmtId="1" fontId="16" fillId="0" borderId="4" xfId="1" applyNumberFormat="1" applyFont="1" applyBorder="1" applyAlignment="1">
      <alignment horizontal="right" wrapText="1"/>
    </xf>
    <xf numFmtId="0" fontId="1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16" fillId="0" borderId="4" xfId="0" applyFont="1" applyFill="1" applyBorder="1" applyAlignment="1">
      <alignment horizontal="right" wrapText="1"/>
    </xf>
    <xf numFmtId="1" fontId="16" fillId="0" borderId="4" xfId="0" applyNumberFormat="1" applyFont="1" applyFill="1" applyBorder="1" applyAlignment="1">
      <alignment horizontal="right" wrapText="1"/>
    </xf>
    <xf numFmtId="0" fontId="32" fillId="6" borderId="36" xfId="0" applyFont="1" applyFill="1" applyBorder="1"/>
    <xf numFmtId="0" fontId="18" fillId="0" borderId="37" xfId="0" applyFont="1" applyBorder="1" applyAlignment="1">
      <alignment wrapText="1"/>
    </xf>
  </cellXfs>
  <cellStyles count="19">
    <cellStyle name="Excel Built-in Normal" xfId="1"/>
    <cellStyle name="Excel Built-in Normal 1" xfId="7"/>
    <cellStyle name="Excel Built-in Normal 1 2" xfId="14"/>
    <cellStyle name="Excel Built-in Normal 2" xfId="3"/>
    <cellStyle name="TableStyleLight1" xfId="6"/>
    <cellStyle name="Денежный 2" xfId="12"/>
    <cellStyle name="Денежный 3" xfId="15"/>
    <cellStyle name="Обычный" xfId="0" builtinId="0"/>
    <cellStyle name="Обычный 2" xfId="8"/>
    <cellStyle name="Обычный 2 2" xfId="9"/>
    <cellStyle name="Обычный 23" xfId="16"/>
    <cellStyle name="Обычный 25" xfId="17"/>
    <cellStyle name="Обычный 3" xfId="5"/>
    <cellStyle name="Обычный 4" xfId="4"/>
    <cellStyle name="Обычный 4 2" xfId="10"/>
    <cellStyle name="Обычный 5" xfId="11"/>
    <cellStyle name="Обычный 5 2" xfId="18"/>
    <cellStyle name="Обычный 6" xfId="13"/>
    <cellStyle name="Процентный" xfId="2" builtinId="5"/>
  </cellStyles>
  <dxfs count="257"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93366"/>
      <color rgb="FFFF33CC"/>
      <color rgb="FFFFFF66"/>
      <color rgb="FFCCFF99"/>
      <color rgb="FFFFCCCC"/>
      <color rgb="FFFF0066"/>
      <color rgb="FFD28764"/>
      <color rgb="FF993300"/>
      <color rgb="FFCC99FF"/>
      <color rgb="FFA0A0A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Обществознание </a:t>
            </a:r>
            <a:r>
              <a:rPr lang="ru-RU" b="1" baseline="0"/>
              <a:t>11  ЕГЭ 2021-202</a:t>
            </a:r>
            <a:r>
              <a:rPr lang="en-US" b="1" baseline="0"/>
              <a:t>4</a:t>
            </a:r>
            <a:endParaRPr lang="ru-RU" b="1"/>
          </a:p>
        </c:rich>
      </c:tx>
      <c:layout>
        <c:manualLayout>
          <c:xMode val="edge"/>
          <c:yMode val="edge"/>
          <c:x val="2.3816342957130358E-2"/>
          <c:y val="1.22234542425975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9625428869144056E-2"/>
          <c:y val="7.7768298689784257E-2"/>
          <c:w val="0.97998782799964912"/>
          <c:h val="0.56387410392626647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'Общест-11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СОШ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'Общест-11 диаграмма по районам'!$D$5:$D$121</c:f>
              <c:numCache>
                <c:formatCode>0.00</c:formatCode>
                <c:ptCount val="117"/>
                <c:pt idx="0">
                  <c:v>54.423749999999998</c:v>
                </c:pt>
                <c:pt idx="1">
                  <c:v>52</c:v>
                </c:pt>
                <c:pt idx="2">
                  <c:v>48</c:v>
                </c:pt>
                <c:pt idx="3">
                  <c:v>63.4</c:v>
                </c:pt>
                <c:pt idx="4">
                  <c:v>54.5</c:v>
                </c:pt>
                <c:pt idx="5">
                  <c:v>52</c:v>
                </c:pt>
                <c:pt idx="6">
                  <c:v>51</c:v>
                </c:pt>
                <c:pt idx="7">
                  <c:v>59.87</c:v>
                </c:pt>
                <c:pt idx="8">
                  <c:v>54.62</c:v>
                </c:pt>
                <c:pt idx="9">
                  <c:v>50.609999999999992</c:v>
                </c:pt>
                <c:pt idx="10">
                  <c:v>47.9</c:v>
                </c:pt>
                <c:pt idx="11">
                  <c:v>58</c:v>
                </c:pt>
                <c:pt idx="12">
                  <c:v>53.3</c:v>
                </c:pt>
                <c:pt idx="13">
                  <c:v>59</c:v>
                </c:pt>
                <c:pt idx="14">
                  <c:v>52.9</c:v>
                </c:pt>
                <c:pt idx="15">
                  <c:v>45.4</c:v>
                </c:pt>
                <c:pt idx="16">
                  <c:v>48.4</c:v>
                </c:pt>
                <c:pt idx="17">
                  <c:v>44</c:v>
                </c:pt>
                <c:pt idx="18">
                  <c:v>47.9</c:v>
                </c:pt>
                <c:pt idx="20">
                  <c:v>49.3</c:v>
                </c:pt>
                <c:pt idx="22">
                  <c:v>46.246666666666663</c:v>
                </c:pt>
                <c:pt idx="23">
                  <c:v>55.7</c:v>
                </c:pt>
                <c:pt idx="24">
                  <c:v>53.9</c:v>
                </c:pt>
                <c:pt idx="25">
                  <c:v>59</c:v>
                </c:pt>
                <c:pt idx="26">
                  <c:v>43</c:v>
                </c:pt>
                <c:pt idx="27">
                  <c:v>49.8</c:v>
                </c:pt>
                <c:pt idx="28">
                  <c:v>33.700000000000003</c:v>
                </c:pt>
                <c:pt idx="29">
                  <c:v>48.1</c:v>
                </c:pt>
                <c:pt idx="30">
                  <c:v>49</c:v>
                </c:pt>
                <c:pt idx="33">
                  <c:v>40.6</c:v>
                </c:pt>
                <c:pt idx="34">
                  <c:v>53.8</c:v>
                </c:pt>
                <c:pt idx="35">
                  <c:v>46.3</c:v>
                </c:pt>
                <c:pt idx="36">
                  <c:v>35.5</c:v>
                </c:pt>
                <c:pt idx="37">
                  <c:v>35.799999999999997</c:v>
                </c:pt>
                <c:pt idx="38">
                  <c:v>45.3</c:v>
                </c:pt>
                <c:pt idx="39">
                  <c:v>44.2</c:v>
                </c:pt>
                <c:pt idx="40">
                  <c:v>54.642105263157895</c:v>
                </c:pt>
                <c:pt idx="41">
                  <c:v>51.4</c:v>
                </c:pt>
                <c:pt idx="42">
                  <c:v>63.4</c:v>
                </c:pt>
                <c:pt idx="43">
                  <c:v>59.4</c:v>
                </c:pt>
                <c:pt idx="44">
                  <c:v>52.5</c:v>
                </c:pt>
                <c:pt idx="45">
                  <c:v>56.8</c:v>
                </c:pt>
                <c:pt idx="46">
                  <c:v>55.2</c:v>
                </c:pt>
                <c:pt idx="47">
                  <c:v>64.5</c:v>
                </c:pt>
                <c:pt idx="48">
                  <c:v>58.4</c:v>
                </c:pt>
                <c:pt idx="49">
                  <c:v>52.3</c:v>
                </c:pt>
                <c:pt idx="50">
                  <c:v>51.5</c:v>
                </c:pt>
                <c:pt idx="51">
                  <c:v>48.4</c:v>
                </c:pt>
                <c:pt idx="53">
                  <c:v>58.4</c:v>
                </c:pt>
                <c:pt idx="54">
                  <c:v>42.5</c:v>
                </c:pt>
                <c:pt idx="55">
                  <c:v>63.4</c:v>
                </c:pt>
                <c:pt idx="56">
                  <c:v>56.5</c:v>
                </c:pt>
                <c:pt idx="57">
                  <c:v>48.6</c:v>
                </c:pt>
                <c:pt idx="58">
                  <c:v>54.7</c:v>
                </c:pt>
                <c:pt idx="59">
                  <c:v>46.5</c:v>
                </c:pt>
                <c:pt idx="60">
                  <c:v>53.8</c:v>
                </c:pt>
                <c:pt idx="61">
                  <c:v>48.307142857142864</c:v>
                </c:pt>
                <c:pt idx="62">
                  <c:v>51</c:v>
                </c:pt>
                <c:pt idx="63">
                  <c:v>56.3</c:v>
                </c:pt>
                <c:pt idx="64">
                  <c:v>63.5</c:v>
                </c:pt>
                <c:pt idx="65">
                  <c:v>50.1</c:v>
                </c:pt>
                <c:pt idx="66">
                  <c:v>59</c:v>
                </c:pt>
                <c:pt idx="67">
                  <c:v>38.1</c:v>
                </c:pt>
                <c:pt idx="68">
                  <c:v>46</c:v>
                </c:pt>
                <c:pt idx="69">
                  <c:v>60</c:v>
                </c:pt>
                <c:pt idx="70">
                  <c:v>38.799999999999997</c:v>
                </c:pt>
                <c:pt idx="71">
                  <c:v>57.1</c:v>
                </c:pt>
                <c:pt idx="72">
                  <c:v>20.6</c:v>
                </c:pt>
                <c:pt idx="73">
                  <c:v>43.6</c:v>
                </c:pt>
                <c:pt idx="74">
                  <c:v>43.1</c:v>
                </c:pt>
                <c:pt idx="75">
                  <c:v>49.1</c:v>
                </c:pt>
                <c:pt idx="76">
                  <c:v>50.794482758620688</c:v>
                </c:pt>
                <c:pt idx="77">
                  <c:v>46</c:v>
                </c:pt>
                <c:pt idx="79">
                  <c:v>52</c:v>
                </c:pt>
                <c:pt idx="80">
                  <c:v>54.11</c:v>
                </c:pt>
                <c:pt idx="81">
                  <c:v>49</c:v>
                </c:pt>
                <c:pt idx="82">
                  <c:v>46.3</c:v>
                </c:pt>
                <c:pt idx="83">
                  <c:v>49.6</c:v>
                </c:pt>
                <c:pt idx="84">
                  <c:v>50.7</c:v>
                </c:pt>
                <c:pt idx="85">
                  <c:v>54</c:v>
                </c:pt>
                <c:pt idx="86">
                  <c:v>50.3</c:v>
                </c:pt>
                <c:pt idx="87">
                  <c:v>42.5</c:v>
                </c:pt>
                <c:pt idx="88">
                  <c:v>57.07</c:v>
                </c:pt>
                <c:pt idx="89">
                  <c:v>49.6</c:v>
                </c:pt>
                <c:pt idx="90">
                  <c:v>52.1</c:v>
                </c:pt>
                <c:pt idx="91">
                  <c:v>43</c:v>
                </c:pt>
                <c:pt idx="92">
                  <c:v>44</c:v>
                </c:pt>
                <c:pt idx="93">
                  <c:v>40.4</c:v>
                </c:pt>
                <c:pt idx="94">
                  <c:v>46.2</c:v>
                </c:pt>
                <c:pt idx="95">
                  <c:v>53.1</c:v>
                </c:pt>
                <c:pt idx="96">
                  <c:v>52.7</c:v>
                </c:pt>
                <c:pt idx="97">
                  <c:v>59.3</c:v>
                </c:pt>
                <c:pt idx="98">
                  <c:v>52</c:v>
                </c:pt>
                <c:pt idx="99">
                  <c:v>44.4</c:v>
                </c:pt>
                <c:pt idx="100">
                  <c:v>59</c:v>
                </c:pt>
                <c:pt idx="101">
                  <c:v>52.1</c:v>
                </c:pt>
                <c:pt idx="102">
                  <c:v>54.5</c:v>
                </c:pt>
                <c:pt idx="103">
                  <c:v>59.6</c:v>
                </c:pt>
                <c:pt idx="104">
                  <c:v>60.2</c:v>
                </c:pt>
                <c:pt idx="105">
                  <c:v>51.5</c:v>
                </c:pt>
                <c:pt idx="106">
                  <c:v>47.76</c:v>
                </c:pt>
                <c:pt idx="107">
                  <c:v>52.370000000000005</c:v>
                </c:pt>
                <c:pt idx="108">
                  <c:v>65</c:v>
                </c:pt>
                <c:pt idx="109">
                  <c:v>58.22</c:v>
                </c:pt>
                <c:pt idx="110">
                  <c:v>50.2</c:v>
                </c:pt>
                <c:pt idx="111">
                  <c:v>48.5</c:v>
                </c:pt>
                <c:pt idx="112">
                  <c:v>53.5</c:v>
                </c:pt>
                <c:pt idx="113">
                  <c:v>46.94</c:v>
                </c:pt>
                <c:pt idx="115">
                  <c:v>49.6</c:v>
                </c:pt>
                <c:pt idx="116">
                  <c:v>47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FF33CC"/>
              </a:solidFill>
            </a:ln>
          </c:spPr>
          <c:marker>
            <c:symbol val="none"/>
          </c:marker>
          <c:cat>
            <c:strRef>
              <c:f>'Общест-11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СОШ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'Общест-11 диаграмма по районам'!$D$5:$D$121</c:f>
              <c:numCache>
                <c:formatCode>0.00</c:formatCode>
                <c:ptCount val="117"/>
                <c:pt idx="0">
                  <c:v>54.423749999999998</c:v>
                </c:pt>
                <c:pt idx="1">
                  <c:v>52</c:v>
                </c:pt>
                <c:pt idx="2">
                  <c:v>48</c:v>
                </c:pt>
                <c:pt idx="3">
                  <c:v>63.4</c:v>
                </c:pt>
                <c:pt idx="4">
                  <c:v>54.5</c:v>
                </c:pt>
                <c:pt idx="5">
                  <c:v>52</c:v>
                </c:pt>
                <c:pt idx="6">
                  <c:v>51</c:v>
                </c:pt>
                <c:pt idx="7">
                  <c:v>59.87</c:v>
                </c:pt>
                <c:pt idx="8">
                  <c:v>54.62</c:v>
                </c:pt>
                <c:pt idx="9">
                  <c:v>50.609999999999992</c:v>
                </c:pt>
                <c:pt idx="10">
                  <c:v>47.9</c:v>
                </c:pt>
                <c:pt idx="11">
                  <c:v>58</c:v>
                </c:pt>
                <c:pt idx="12">
                  <c:v>53.3</c:v>
                </c:pt>
                <c:pt idx="13">
                  <c:v>59</c:v>
                </c:pt>
                <c:pt idx="14">
                  <c:v>52.9</c:v>
                </c:pt>
                <c:pt idx="15">
                  <c:v>45.4</c:v>
                </c:pt>
                <c:pt idx="16">
                  <c:v>48.4</c:v>
                </c:pt>
                <c:pt idx="17">
                  <c:v>44</c:v>
                </c:pt>
                <c:pt idx="18">
                  <c:v>47.9</c:v>
                </c:pt>
                <c:pt idx="20">
                  <c:v>49.3</c:v>
                </c:pt>
                <c:pt idx="22">
                  <c:v>46.246666666666663</c:v>
                </c:pt>
                <c:pt idx="23">
                  <c:v>55.7</c:v>
                </c:pt>
                <c:pt idx="24">
                  <c:v>53.9</c:v>
                </c:pt>
                <c:pt idx="25">
                  <c:v>59</c:v>
                </c:pt>
                <c:pt idx="26">
                  <c:v>43</c:v>
                </c:pt>
                <c:pt idx="27">
                  <c:v>49.8</c:v>
                </c:pt>
                <c:pt idx="28">
                  <c:v>33.700000000000003</c:v>
                </c:pt>
                <c:pt idx="29">
                  <c:v>48.1</c:v>
                </c:pt>
                <c:pt idx="30">
                  <c:v>49</c:v>
                </c:pt>
                <c:pt idx="33">
                  <c:v>40.6</c:v>
                </c:pt>
                <c:pt idx="34">
                  <c:v>53.8</c:v>
                </c:pt>
                <c:pt idx="35">
                  <c:v>46.3</c:v>
                </c:pt>
                <c:pt idx="36">
                  <c:v>35.5</c:v>
                </c:pt>
                <c:pt idx="37">
                  <c:v>35.799999999999997</c:v>
                </c:pt>
                <c:pt idx="38">
                  <c:v>45.3</c:v>
                </c:pt>
                <c:pt idx="39">
                  <c:v>44.2</c:v>
                </c:pt>
                <c:pt idx="40">
                  <c:v>54.642105263157895</c:v>
                </c:pt>
                <c:pt idx="41">
                  <c:v>51.4</c:v>
                </c:pt>
                <c:pt idx="42">
                  <c:v>63.4</c:v>
                </c:pt>
                <c:pt idx="43">
                  <c:v>59.4</c:v>
                </c:pt>
                <c:pt idx="44">
                  <c:v>52.5</c:v>
                </c:pt>
                <c:pt idx="45">
                  <c:v>56.8</c:v>
                </c:pt>
                <c:pt idx="46">
                  <c:v>55.2</c:v>
                </c:pt>
                <c:pt idx="47">
                  <c:v>64.5</c:v>
                </c:pt>
                <c:pt idx="48">
                  <c:v>58.4</c:v>
                </c:pt>
                <c:pt idx="49">
                  <c:v>52.3</c:v>
                </c:pt>
                <c:pt idx="50">
                  <c:v>51.5</c:v>
                </c:pt>
                <c:pt idx="51">
                  <c:v>48.4</c:v>
                </c:pt>
                <c:pt idx="53">
                  <c:v>58.4</c:v>
                </c:pt>
                <c:pt idx="54">
                  <c:v>42.5</c:v>
                </c:pt>
                <c:pt idx="55">
                  <c:v>63.4</c:v>
                </c:pt>
                <c:pt idx="56">
                  <c:v>56.5</c:v>
                </c:pt>
                <c:pt idx="57">
                  <c:v>48.6</c:v>
                </c:pt>
                <c:pt idx="58">
                  <c:v>54.7</c:v>
                </c:pt>
                <c:pt idx="59">
                  <c:v>46.5</c:v>
                </c:pt>
                <c:pt idx="60">
                  <c:v>53.8</c:v>
                </c:pt>
                <c:pt idx="61">
                  <c:v>48.307142857142864</c:v>
                </c:pt>
                <c:pt idx="62">
                  <c:v>51</c:v>
                </c:pt>
                <c:pt idx="63">
                  <c:v>56.3</c:v>
                </c:pt>
                <c:pt idx="64">
                  <c:v>63.5</c:v>
                </c:pt>
                <c:pt idx="65">
                  <c:v>50.1</c:v>
                </c:pt>
                <c:pt idx="66">
                  <c:v>59</c:v>
                </c:pt>
                <c:pt idx="67">
                  <c:v>38.1</c:v>
                </c:pt>
                <c:pt idx="68">
                  <c:v>46</c:v>
                </c:pt>
                <c:pt idx="69">
                  <c:v>60</c:v>
                </c:pt>
                <c:pt idx="70">
                  <c:v>38.799999999999997</c:v>
                </c:pt>
                <c:pt idx="71">
                  <c:v>57.1</c:v>
                </c:pt>
                <c:pt idx="72">
                  <c:v>20.6</c:v>
                </c:pt>
                <c:pt idx="73">
                  <c:v>43.6</c:v>
                </c:pt>
                <c:pt idx="74">
                  <c:v>43.1</c:v>
                </c:pt>
                <c:pt idx="75">
                  <c:v>49.1</c:v>
                </c:pt>
                <c:pt idx="76">
                  <c:v>50.794482758620688</c:v>
                </c:pt>
                <c:pt idx="77">
                  <c:v>46</c:v>
                </c:pt>
                <c:pt idx="79">
                  <c:v>52</c:v>
                </c:pt>
                <c:pt idx="80">
                  <c:v>54.11</c:v>
                </c:pt>
                <c:pt idx="81">
                  <c:v>49</c:v>
                </c:pt>
                <c:pt idx="82">
                  <c:v>46.3</c:v>
                </c:pt>
                <c:pt idx="83">
                  <c:v>49.6</c:v>
                </c:pt>
                <c:pt idx="84">
                  <c:v>50.7</c:v>
                </c:pt>
                <c:pt idx="85">
                  <c:v>54</c:v>
                </c:pt>
                <c:pt idx="86">
                  <c:v>50.3</c:v>
                </c:pt>
                <c:pt idx="87">
                  <c:v>42.5</c:v>
                </c:pt>
                <c:pt idx="88">
                  <c:v>57.07</c:v>
                </c:pt>
                <c:pt idx="89">
                  <c:v>49.6</c:v>
                </c:pt>
                <c:pt idx="90">
                  <c:v>52.1</c:v>
                </c:pt>
                <c:pt idx="91">
                  <c:v>43</c:v>
                </c:pt>
                <c:pt idx="92">
                  <c:v>44</c:v>
                </c:pt>
                <c:pt idx="93">
                  <c:v>40.4</c:v>
                </c:pt>
                <c:pt idx="94">
                  <c:v>46.2</c:v>
                </c:pt>
                <c:pt idx="95">
                  <c:v>53.1</c:v>
                </c:pt>
                <c:pt idx="96">
                  <c:v>52.7</c:v>
                </c:pt>
                <c:pt idx="97">
                  <c:v>59.3</c:v>
                </c:pt>
                <c:pt idx="98">
                  <c:v>52</c:v>
                </c:pt>
                <c:pt idx="99">
                  <c:v>44.4</c:v>
                </c:pt>
                <c:pt idx="100">
                  <c:v>59</c:v>
                </c:pt>
                <c:pt idx="101">
                  <c:v>52.1</c:v>
                </c:pt>
                <c:pt idx="102">
                  <c:v>54.5</c:v>
                </c:pt>
                <c:pt idx="103">
                  <c:v>59.6</c:v>
                </c:pt>
                <c:pt idx="104">
                  <c:v>60.2</c:v>
                </c:pt>
                <c:pt idx="105">
                  <c:v>51.5</c:v>
                </c:pt>
                <c:pt idx="106">
                  <c:v>47.76</c:v>
                </c:pt>
                <c:pt idx="107">
                  <c:v>52.370000000000005</c:v>
                </c:pt>
                <c:pt idx="108">
                  <c:v>65</c:v>
                </c:pt>
                <c:pt idx="109">
                  <c:v>58.22</c:v>
                </c:pt>
                <c:pt idx="110">
                  <c:v>50.2</c:v>
                </c:pt>
                <c:pt idx="111">
                  <c:v>48.5</c:v>
                </c:pt>
                <c:pt idx="112">
                  <c:v>53.5</c:v>
                </c:pt>
                <c:pt idx="113">
                  <c:v>46.94</c:v>
                </c:pt>
                <c:pt idx="115">
                  <c:v>49.6</c:v>
                </c:pt>
                <c:pt idx="116">
                  <c:v>47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'Общест-11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СОШ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'Общест-11 диаграмма по районам'!$I$5:$I$121</c:f>
              <c:numCache>
                <c:formatCode>0.00</c:formatCode>
                <c:ptCount val="117"/>
                <c:pt idx="0">
                  <c:v>51.78</c:v>
                </c:pt>
                <c:pt idx="1">
                  <c:v>51.78</c:v>
                </c:pt>
                <c:pt idx="2">
                  <c:v>51.78</c:v>
                </c:pt>
                <c:pt idx="3">
                  <c:v>51.78</c:v>
                </c:pt>
                <c:pt idx="4">
                  <c:v>51.78</c:v>
                </c:pt>
                <c:pt idx="5">
                  <c:v>51.78</c:v>
                </c:pt>
                <c:pt idx="6">
                  <c:v>51.78</c:v>
                </c:pt>
                <c:pt idx="7">
                  <c:v>51.78</c:v>
                </c:pt>
                <c:pt idx="8">
                  <c:v>51.78</c:v>
                </c:pt>
                <c:pt idx="9">
                  <c:v>51.78</c:v>
                </c:pt>
                <c:pt idx="10">
                  <c:v>51.78</c:v>
                </c:pt>
                <c:pt idx="11">
                  <c:v>51.78</c:v>
                </c:pt>
                <c:pt idx="12">
                  <c:v>51.78</c:v>
                </c:pt>
                <c:pt idx="13">
                  <c:v>51.78</c:v>
                </c:pt>
                <c:pt idx="14">
                  <c:v>51.78</c:v>
                </c:pt>
                <c:pt idx="15">
                  <c:v>51.78</c:v>
                </c:pt>
                <c:pt idx="16">
                  <c:v>51.78</c:v>
                </c:pt>
                <c:pt idx="17">
                  <c:v>51.78</c:v>
                </c:pt>
                <c:pt idx="18">
                  <c:v>51.78</c:v>
                </c:pt>
                <c:pt idx="19">
                  <c:v>51.78</c:v>
                </c:pt>
                <c:pt idx="20">
                  <c:v>51.78</c:v>
                </c:pt>
                <c:pt idx="21">
                  <c:v>51.78</c:v>
                </c:pt>
                <c:pt idx="22">
                  <c:v>51.78</c:v>
                </c:pt>
                <c:pt idx="23">
                  <c:v>51.78</c:v>
                </c:pt>
                <c:pt idx="24">
                  <c:v>51.78</c:v>
                </c:pt>
                <c:pt idx="25">
                  <c:v>51.78</c:v>
                </c:pt>
                <c:pt idx="26">
                  <c:v>51.78</c:v>
                </c:pt>
                <c:pt idx="27">
                  <c:v>51.78</c:v>
                </c:pt>
                <c:pt idx="28">
                  <c:v>51.78</c:v>
                </c:pt>
                <c:pt idx="29">
                  <c:v>51.78</c:v>
                </c:pt>
                <c:pt idx="30">
                  <c:v>51.78</c:v>
                </c:pt>
                <c:pt idx="31">
                  <c:v>51.78</c:v>
                </c:pt>
                <c:pt idx="32">
                  <c:v>51.78</c:v>
                </c:pt>
                <c:pt idx="33">
                  <c:v>51.78</c:v>
                </c:pt>
                <c:pt idx="34">
                  <c:v>51.78</c:v>
                </c:pt>
                <c:pt idx="35">
                  <c:v>51.78</c:v>
                </c:pt>
                <c:pt idx="36">
                  <c:v>51.78</c:v>
                </c:pt>
                <c:pt idx="37">
                  <c:v>51.78</c:v>
                </c:pt>
                <c:pt idx="38">
                  <c:v>51.78</c:v>
                </c:pt>
                <c:pt idx="39">
                  <c:v>51.78</c:v>
                </c:pt>
                <c:pt idx="40">
                  <c:v>51.78</c:v>
                </c:pt>
                <c:pt idx="41">
                  <c:v>51.78</c:v>
                </c:pt>
                <c:pt idx="42">
                  <c:v>51.78</c:v>
                </c:pt>
                <c:pt idx="43">
                  <c:v>51.78</c:v>
                </c:pt>
                <c:pt idx="44">
                  <c:v>51.78</c:v>
                </c:pt>
                <c:pt idx="45">
                  <c:v>51.78</c:v>
                </c:pt>
                <c:pt idx="46">
                  <c:v>51.78</c:v>
                </c:pt>
                <c:pt idx="47">
                  <c:v>51.78</c:v>
                </c:pt>
                <c:pt idx="48">
                  <c:v>51.78</c:v>
                </c:pt>
                <c:pt idx="49">
                  <c:v>51.78</c:v>
                </c:pt>
                <c:pt idx="50">
                  <c:v>51.78</c:v>
                </c:pt>
                <c:pt idx="51">
                  <c:v>51.78</c:v>
                </c:pt>
                <c:pt idx="52">
                  <c:v>51.78</c:v>
                </c:pt>
                <c:pt idx="53">
                  <c:v>51.78</c:v>
                </c:pt>
                <c:pt idx="54">
                  <c:v>51.78</c:v>
                </c:pt>
                <c:pt idx="55">
                  <c:v>51.78</c:v>
                </c:pt>
                <c:pt idx="56">
                  <c:v>51.78</c:v>
                </c:pt>
                <c:pt idx="57">
                  <c:v>51.78</c:v>
                </c:pt>
                <c:pt idx="58">
                  <c:v>51.78</c:v>
                </c:pt>
                <c:pt idx="59">
                  <c:v>51.78</c:v>
                </c:pt>
                <c:pt idx="60">
                  <c:v>51.78</c:v>
                </c:pt>
                <c:pt idx="61">
                  <c:v>51.78</c:v>
                </c:pt>
                <c:pt idx="62">
                  <c:v>51.78</c:v>
                </c:pt>
                <c:pt idx="63">
                  <c:v>51.78</c:v>
                </c:pt>
                <c:pt idx="64">
                  <c:v>51.78</c:v>
                </c:pt>
                <c:pt idx="65">
                  <c:v>51.78</c:v>
                </c:pt>
                <c:pt idx="66">
                  <c:v>51.78</c:v>
                </c:pt>
                <c:pt idx="67">
                  <c:v>51.78</c:v>
                </c:pt>
                <c:pt idx="68">
                  <c:v>51.78</c:v>
                </c:pt>
                <c:pt idx="69">
                  <c:v>51.78</c:v>
                </c:pt>
                <c:pt idx="70">
                  <c:v>51.78</c:v>
                </c:pt>
                <c:pt idx="71">
                  <c:v>51.78</c:v>
                </c:pt>
                <c:pt idx="72">
                  <c:v>51.78</c:v>
                </c:pt>
                <c:pt idx="73">
                  <c:v>51.78</c:v>
                </c:pt>
                <c:pt idx="74">
                  <c:v>51.78</c:v>
                </c:pt>
                <c:pt idx="75">
                  <c:v>51.78</c:v>
                </c:pt>
                <c:pt idx="76">
                  <c:v>51.78</c:v>
                </c:pt>
                <c:pt idx="77">
                  <c:v>51.78</c:v>
                </c:pt>
                <c:pt idx="78">
                  <c:v>51.78</c:v>
                </c:pt>
                <c:pt idx="79">
                  <c:v>51.78</c:v>
                </c:pt>
                <c:pt idx="80">
                  <c:v>51.78</c:v>
                </c:pt>
                <c:pt idx="81">
                  <c:v>51.78</c:v>
                </c:pt>
                <c:pt idx="82">
                  <c:v>51.78</c:v>
                </c:pt>
                <c:pt idx="83">
                  <c:v>51.78</c:v>
                </c:pt>
                <c:pt idx="84">
                  <c:v>51.78</c:v>
                </c:pt>
                <c:pt idx="85">
                  <c:v>51.78</c:v>
                </c:pt>
                <c:pt idx="86">
                  <c:v>51.78</c:v>
                </c:pt>
                <c:pt idx="87">
                  <c:v>51.78</c:v>
                </c:pt>
                <c:pt idx="88">
                  <c:v>51.78</c:v>
                </c:pt>
                <c:pt idx="89">
                  <c:v>51.78</c:v>
                </c:pt>
                <c:pt idx="90">
                  <c:v>51.78</c:v>
                </c:pt>
                <c:pt idx="91">
                  <c:v>51.78</c:v>
                </c:pt>
                <c:pt idx="92">
                  <c:v>51.78</c:v>
                </c:pt>
                <c:pt idx="93">
                  <c:v>51.78</c:v>
                </c:pt>
                <c:pt idx="94">
                  <c:v>51.78</c:v>
                </c:pt>
                <c:pt idx="95">
                  <c:v>51.78</c:v>
                </c:pt>
                <c:pt idx="96">
                  <c:v>51.78</c:v>
                </c:pt>
                <c:pt idx="97">
                  <c:v>51.78</c:v>
                </c:pt>
                <c:pt idx="98">
                  <c:v>51.78</c:v>
                </c:pt>
                <c:pt idx="99">
                  <c:v>51.78</c:v>
                </c:pt>
                <c:pt idx="100">
                  <c:v>51.78</c:v>
                </c:pt>
                <c:pt idx="101">
                  <c:v>51.78</c:v>
                </c:pt>
                <c:pt idx="102">
                  <c:v>51.78</c:v>
                </c:pt>
                <c:pt idx="103">
                  <c:v>51.78</c:v>
                </c:pt>
                <c:pt idx="104">
                  <c:v>51.78</c:v>
                </c:pt>
                <c:pt idx="105">
                  <c:v>51.78</c:v>
                </c:pt>
                <c:pt idx="106">
                  <c:v>51.78</c:v>
                </c:pt>
                <c:pt idx="107">
                  <c:v>51.78</c:v>
                </c:pt>
                <c:pt idx="108">
                  <c:v>51.78</c:v>
                </c:pt>
                <c:pt idx="109">
                  <c:v>51.78</c:v>
                </c:pt>
                <c:pt idx="110">
                  <c:v>51.78</c:v>
                </c:pt>
                <c:pt idx="111">
                  <c:v>51.78</c:v>
                </c:pt>
                <c:pt idx="112">
                  <c:v>51.78</c:v>
                </c:pt>
                <c:pt idx="113">
                  <c:v>51.78</c:v>
                </c:pt>
                <c:pt idx="114">
                  <c:v>51.78</c:v>
                </c:pt>
                <c:pt idx="115">
                  <c:v>51.78</c:v>
                </c:pt>
                <c:pt idx="116">
                  <c:v>51.78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'Общест-11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СОШ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'Общест-11 диаграмма по районам'!$H$5:$H$121</c:f>
              <c:numCache>
                <c:formatCode>0.00</c:formatCode>
                <c:ptCount val="117"/>
                <c:pt idx="0">
                  <c:v>47.152443798032031</c:v>
                </c:pt>
                <c:pt idx="1">
                  <c:v>51.055555555555557</c:v>
                </c:pt>
                <c:pt idx="2">
                  <c:v>44.666666666666664</c:v>
                </c:pt>
                <c:pt idx="3">
                  <c:v>58.6</c:v>
                </c:pt>
                <c:pt idx="4">
                  <c:v>47.285714285714285</c:v>
                </c:pt>
                <c:pt idx="5">
                  <c:v>41.25</c:v>
                </c:pt>
                <c:pt idx="6">
                  <c:v>48.307692307692307</c:v>
                </c:pt>
                <c:pt idx="7">
                  <c:v>45.470588235294116</c:v>
                </c:pt>
                <c:pt idx="8">
                  <c:v>40.583333333333336</c:v>
                </c:pt>
                <c:pt idx="9">
                  <c:v>50.54</c:v>
                </c:pt>
                <c:pt idx="10">
                  <c:v>54.7</c:v>
                </c:pt>
                <c:pt idx="11">
                  <c:v>45</c:v>
                </c:pt>
                <c:pt idx="12">
                  <c:v>63.5</c:v>
                </c:pt>
                <c:pt idx="13">
                  <c:v>60.4</c:v>
                </c:pt>
                <c:pt idx="14">
                  <c:v>52.5</c:v>
                </c:pt>
                <c:pt idx="15">
                  <c:v>46.9</c:v>
                </c:pt>
                <c:pt idx="16">
                  <c:v>46</c:v>
                </c:pt>
                <c:pt idx="19">
                  <c:v>40.9</c:v>
                </c:pt>
                <c:pt idx="20">
                  <c:v>48.2</c:v>
                </c:pt>
                <c:pt idx="21">
                  <c:v>47.3</c:v>
                </c:pt>
                <c:pt idx="22">
                  <c:v>49.133333333333326</c:v>
                </c:pt>
                <c:pt idx="23">
                  <c:v>53.8</c:v>
                </c:pt>
                <c:pt idx="24">
                  <c:v>56</c:v>
                </c:pt>
                <c:pt idx="25">
                  <c:v>54.9</c:v>
                </c:pt>
                <c:pt idx="26">
                  <c:v>55</c:v>
                </c:pt>
                <c:pt idx="27">
                  <c:v>46</c:v>
                </c:pt>
                <c:pt idx="28">
                  <c:v>38.799999999999997</c:v>
                </c:pt>
                <c:pt idx="30">
                  <c:v>50</c:v>
                </c:pt>
                <c:pt idx="31">
                  <c:v>50.9</c:v>
                </c:pt>
                <c:pt idx="33">
                  <c:v>41.4</c:v>
                </c:pt>
                <c:pt idx="34">
                  <c:v>65.8</c:v>
                </c:pt>
                <c:pt idx="35">
                  <c:v>48</c:v>
                </c:pt>
                <c:pt idx="36">
                  <c:v>46.9</c:v>
                </c:pt>
                <c:pt idx="37">
                  <c:v>35.799999999999997</c:v>
                </c:pt>
                <c:pt idx="38">
                  <c:v>51.7</c:v>
                </c:pt>
                <c:pt idx="39">
                  <c:v>42</c:v>
                </c:pt>
                <c:pt idx="40">
                  <c:v>49.391666666666666</c:v>
                </c:pt>
                <c:pt idx="41">
                  <c:v>55.6</c:v>
                </c:pt>
                <c:pt idx="42">
                  <c:v>54</c:v>
                </c:pt>
                <c:pt idx="43">
                  <c:v>53</c:v>
                </c:pt>
                <c:pt idx="44">
                  <c:v>59</c:v>
                </c:pt>
                <c:pt idx="45">
                  <c:v>60</c:v>
                </c:pt>
                <c:pt idx="46">
                  <c:v>53.8</c:v>
                </c:pt>
                <c:pt idx="47">
                  <c:v>48.5</c:v>
                </c:pt>
                <c:pt idx="48">
                  <c:v>49.3</c:v>
                </c:pt>
                <c:pt idx="49">
                  <c:v>35.6</c:v>
                </c:pt>
                <c:pt idx="50">
                  <c:v>44.3</c:v>
                </c:pt>
                <c:pt idx="51">
                  <c:v>37.5</c:v>
                </c:pt>
                <c:pt idx="53">
                  <c:v>45.9</c:v>
                </c:pt>
                <c:pt idx="55">
                  <c:v>48</c:v>
                </c:pt>
                <c:pt idx="56">
                  <c:v>41.5</c:v>
                </c:pt>
                <c:pt idx="57">
                  <c:v>46.8</c:v>
                </c:pt>
                <c:pt idx="58">
                  <c:v>60.1</c:v>
                </c:pt>
                <c:pt idx="59">
                  <c:v>51.15</c:v>
                </c:pt>
                <c:pt idx="60">
                  <c:v>45</c:v>
                </c:pt>
                <c:pt idx="61">
                  <c:v>50.753846153846148</c:v>
                </c:pt>
                <c:pt idx="62">
                  <c:v>51</c:v>
                </c:pt>
                <c:pt idx="63">
                  <c:v>60</c:v>
                </c:pt>
                <c:pt idx="64">
                  <c:v>62</c:v>
                </c:pt>
                <c:pt idx="65">
                  <c:v>51.6</c:v>
                </c:pt>
                <c:pt idx="66">
                  <c:v>42.3</c:v>
                </c:pt>
                <c:pt idx="67">
                  <c:v>47</c:v>
                </c:pt>
                <c:pt idx="69">
                  <c:v>47.6</c:v>
                </c:pt>
                <c:pt idx="70">
                  <c:v>52.5</c:v>
                </c:pt>
                <c:pt idx="71">
                  <c:v>47</c:v>
                </c:pt>
                <c:pt idx="72">
                  <c:v>43.6</c:v>
                </c:pt>
                <c:pt idx="73">
                  <c:v>54.3</c:v>
                </c:pt>
                <c:pt idx="74">
                  <c:v>53.9</c:v>
                </c:pt>
                <c:pt idx="75">
                  <c:v>47</c:v>
                </c:pt>
                <c:pt idx="76">
                  <c:v>50.383103448275854</c:v>
                </c:pt>
                <c:pt idx="77">
                  <c:v>50.2</c:v>
                </c:pt>
                <c:pt idx="78">
                  <c:v>44</c:v>
                </c:pt>
                <c:pt idx="79">
                  <c:v>44</c:v>
                </c:pt>
                <c:pt idx="80">
                  <c:v>56.3</c:v>
                </c:pt>
                <c:pt idx="81">
                  <c:v>52</c:v>
                </c:pt>
                <c:pt idx="82">
                  <c:v>54.4</c:v>
                </c:pt>
                <c:pt idx="84">
                  <c:v>44.8</c:v>
                </c:pt>
                <c:pt idx="85">
                  <c:v>55.7</c:v>
                </c:pt>
                <c:pt idx="86">
                  <c:v>51.7</c:v>
                </c:pt>
                <c:pt idx="87">
                  <c:v>46.6</c:v>
                </c:pt>
                <c:pt idx="88">
                  <c:v>50.71</c:v>
                </c:pt>
                <c:pt idx="89">
                  <c:v>47.9</c:v>
                </c:pt>
                <c:pt idx="90">
                  <c:v>47</c:v>
                </c:pt>
                <c:pt idx="91">
                  <c:v>47.1</c:v>
                </c:pt>
                <c:pt idx="92">
                  <c:v>50.6</c:v>
                </c:pt>
                <c:pt idx="93">
                  <c:v>46.7</c:v>
                </c:pt>
                <c:pt idx="94">
                  <c:v>59.3</c:v>
                </c:pt>
                <c:pt idx="95">
                  <c:v>49</c:v>
                </c:pt>
                <c:pt idx="96">
                  <c:v>54.5</c:v>
                </c:pt>
                <c:pt idx="97">
                  <c:v>48</c:v>
                </c:pt>
                <c:pt idx="98">
                  <c:v>55</c:v>
                </c:pt>
                <c:pt idx="99">
                  <c:v>38.299999999999997</c:v>
                </c:pt>
                <c:pt idx="100">
                  <c:v>52</c:v>
                </c:pt>
                <c:pt idx="101">
                  <c:v>52</c:v>
                </c:pt>
                <c:pt idx="102">
                  <c:v>53.6</c:v>
                </c:pt>
                <c:pt idx="103">
                  <c:v>57.1</c:v>
                </c:pt>
                <c:pt idx="104">
                  <c:v>56.1</c:v>
                </c:pt>
                <c:pt idx="105">
                  <c:v>44</c:v>
                </c:pt>
                <c:pt idx="106">
                  <c:v>52.5</c:v>
                </c:pt>
                <c:pt idx="107">
                  <c:v>54.479858058608059</c:v>
                </c:pt>
                <c:pt idx="108">
                  <c:v>66.5</c:v>
                </c:pt>
                <c:pt idx="109">
                  <c:v>60.12</c:v>
                </c:pt>
                <c:pt idx="110">
                  <c:v>55.583333333333336</c:v>
                </c:pt>
                <c:pt idx="111">
                  <c:v>46.5</c:v>
                </c:pt>
                <c:pt idx="112">
                  <c:v>60.904761904761905</c:v>
                </c:pt>
                <c:pt idx="113">
                  <c:v>49</c:v>
                </c:pt>
                <c:pt idx="115">
                  <c:v>54</c:v>
                </c:pt>
                <c:pt idx="116">
                  <c:v>43.230769230769234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'Общест-11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СОШ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'Общест-11 диаграмма по районам'!$M$5:$M$121</c:f>
              <c:numCache>
                <c:formatCode>0.00</c:formatCode>
                <c:ptCount val="117"/>
                <c:pt idx="0">
                  <c:v>53.13</c:v>
                </c:pt>
                <c:pt idx="1">
                  <c:v>53.13</c:v>
                </c:pt>
                <c:pt idx="2">
                  <c:v>53.13</c:v>
                </c:pt>
                <c:pt idx="3">
                  <c:v>53.13</c:v>
                </c:pt>
                <c:pt idx="4">
                  <c:v>53.13</c:v>
                </c:pt>
                <c:pt idx="5">
                  <c:v>53.13</c:v>
                </c:pt>
                <c:pt idx="6">
                  <c:v>53.13</c:v>
                </c:pt>
                <c:pt idx="7">
                  <c:v>53.13</c:v>
                </c:pt>
                <c:pt idx="8">
                  <c:v>53.13</c:v>
                </c:pt>
                <c:pt idx="9">
                  <c:v>53.13</c:v>
                </c:pt>
                <c:pt idx="10">
                  <c:v>53.13</c:v>
                </c:pt>
                <c:pt idx="11">
                  <c:v>53.13</c:v>
                </c:pt>
                <c:pt idx="12">
                  <c:v>53.13</c:v>
                </c:pt>
                <c:pt idx="13">
                  <c:v>53.13</c:v>
                </c:pt>
                <c:pt idx="14">
                  <c:v>53.13</c:v>
                </c:pt>
                <c:pt idx="15">
                  <c:v>53.13</c:v>
                </c:pt>
                <c:pt idx="16">
                  <c:v>53.13</c:v>
                </c:pt>
                <c:pt idx="17">
                  <c:v>53.13</c:v>
                </c:pt>
                <c:pt idx="18">
                  <c:v>53.13</c:v>
                </c:pt>
                <c:pt idx="19">
                  <c:v>53.13</c:v>
                </c:pt>
                <c:pt idx="20">
                  <c:v>53.13</c:v>
                </c:pt>
                <c:pt idx="21">
                  <c:v>53.13</c:v>
                </c:pt>
                <c:pt idx="22">
                  <c:v>53.13</c:v>
                </c:pt>
                <c:pt idx="23">
                  <c:v>53.13</c:v>
                </c:pt>
                <c:pt idx="24">
                  <c:v>53.13</c:v>
                </c:pt>
                <c:pt idx="25">
                  <c:v>53.13</c:v>
                </c:pt>
                <c:pt idx="26">
                  <c:v>53.13</c:v>
                </c:pt>
                <c:pt idx="27">
                  <c:v>53.13</c:v>
                </c:pt>
                <c:pt idx="28">
                  <c:v>53.13</c:v>
                </c:pt>
                <c:pt idx="29">
                  <c:v>53.13</c:v>
                </c:pt>
                <c:pt idx="30">
                  <c:v>53.13</c:v>
                </c:pt>
                <c:pt idx="31">
                  <c:v>53.13</c:v>
                </c:pt>
                <c:pt idx="32">
                  <c:v>53.13</c:v>
                </c:pt>
                <c:pt idx="33">
                  <c:v>53.13</c:v>
                </c:pt>
                <c:pt idx="34">
                  <c:v>53.13</c:v>
                </c:pt>
                <c:pt idx="35">
                  <c:v>53.13</c:v>
                </c:pt>
                <c:pt idx="36">
                  <c:v>53.13</c:v>
                </c:pt>
                <c:pt idx="37">
                  <c:v>53.13</c:v>
                </c:pt>
                <c:pt idx="38">
                  <c:v>53.13</c:v>
                </c:pt>
                <c:pt idx="39">
                  <c:v>53.13</c:v>
                </c:pt>
                <c:pt idx="40">
                  <c:v>53.13</c:v>
                </c:pt>
                <c:pt idx="41">
                  <c:v>53.13</c:v>
                </c:pt>
                <c:pt idx="42">
                  <c:v>53.13</c:v>
                </c:pt>
                <c:pt idx="43">
                  <c:v>53.13</c:v>
                </c:pt>
                <c:pt idx="44">
                  <c:v>53.13</c:v>
                </c:pt>
                <c:pt idx="45">
                  <c:v>53.13</c:v>
                </c:pt>
                <c:pt idx="46">
                  <c:v>53.13</c:v>
                </c:pt>
                <c:pt idx="47">
                  <c:v>53.13</c:v>
                </c:pt>
                <c:pt idx="48">
                  <c:v>53.13</c:v>
                </c:pt>
                <c:pt idx="49">
                  <c:v>53.13</c:v>
                </c:pt>
                <c:pt idx="50">
                  <c:v>53.13</c:v>
                </c:pt>
                <c:pt idx="51">
                  <c:v>53.13</c:v>
                </c:pt>
                <c:pt idx="52">
                  <c:v>53.13</c:v>
                </c:pt>
                <c:pt idx="53">
                  <c:v>53.13</c:v>
                </c:pt>
                <c:pt idx="54">
                  <c:v>53.13</c:v>
                </c:pt>
                <c:pt idx="55">
                  <c:v>53.13</c:v>
                </c:pt>
                <c:pt idx="56">
                  <c:v>53.13</c:v>
                </c:pt>
                <c:pt idx="57">
                  <c:v>53.13</c:v>
                </c:pt>
                <c:pt idx="58">
                  <c:v>53.13</c:v>
                </c:pt>
                <c:pt idx="59">
                  <c:v>53.13</c:v>
                </c:pt>
                <c:pt idx="60">
                  <c:v>53.13</c:v>
                </c:pt>
                <c:pt idx="61">
                  <c:v>53.13</c:v>
                </c:pt>
                <c:pt idx="62">
                  <c:v>53.13</c:v>
                </c:pt>
                <c:pt idx="63">
                  <c:v>53.13</c:v>
                </c:pt>
                <c:pt idx="64">
                  <c:v>53.13</c:v>
                </c:pt>
                <c:pt idx="65">
                  <c:v>53.13</c:v>
                </c:pt>
                <c:pt idx="66">
                  <c:v>53.13</c:v>
                </c:pt>
                <c:pt idx="67">
                  <c:v>53.13</c:v>
                </c:pt>
                <c:pt idx="68">
                  <c:v>53.13</c:v>
                </c:pt>
                <c:pt idx="69">
                  <c:v>53.13</c:v>
                </c:pt>
                <c:pt idx="70">
                  <c:v>53.13</c:v>
                </c:pt>
                <c:pt idx="71">
                  <c:v>53.13</c:v>
                </c:pt>
                <c:pt idx="72">
                  <c:v>53.13</c:v>
                </c:pt>
                <c:pt idx="73">
                  <c:v>53.13</c:v>
                </c:pt>
                <c:pt idx="74">
                  <c:v>53.13</c:v>
                </c:pt>
                <c:pt idx="75">
                  <c:v>53.13</c:v>
                </c:pt>
                <c:pt idx="76">
                  <c:v>53.13</c:v>
                </c:pt>
                <c:pt idx="77">
                  <c:v>53.13</c:v>
                </c:pt>
                <c:pt idx="78">
                  <c:v>53.13</c:v>
                </c:pt>
                <c:pt idx="79">
                  <c:v>53.13</c:v>
                </c:pt>
                <c:pt idx="80">
                  <c:v>53.13</c:v>
                </c:pt>
                <c:pt idx="81">
                  <c:v>53.13</c:v>
                </c:pt>
                <c:pt idx="82">
                  <c:v>53.13</c:v>
                </c:pt>
                <c:pt idx="83">
                  <c:v>53.13</c:v>
                </c:pt>
                <c:pt idx="84">
                  <c:v>53.13</c:v>
                </c:pt>
                <c:pt idx="85">
                  <c:v>53.13</c:v>
                </c:pt>
                <c:pt idx="86">
                  <c:v>53.13</c:v>
                </c:pt>
                <c:pt idx="87">
                  <c:v>53.13</c:v>
                </c:pt>
                <c:pt idx="88">
                  <c:v>53.13</c:v>
                </c:pt>
                <c:pt idx="89">
                  <c:v>53.13</c:v>
                </c:pt>
                <c:pt idx="90">
                  <c:v>53.13</c:v>
                </c:pt>
                <c:pt idx="91">
                  <c:v>53.13</c:v>
                </c:pt>
                <c:pt idx="92">
                  <c:v>53.13</c:v>
                </c:pt>
                <c:pt idx="93">
                  <c:v>53.13</c:v>
                </c:pt>
                <c:pt idx="94">
                  <c:v>53.13</c:v>
                </c:pt>
                <c:pt idx="95">
                  <c:v>53.13</c:v>
                </c:pt>
                <c:pt idx="96">
                  <c:v>53.13</c:v>
                </c:pt>
                <c:pt idx="97">
                  <c:v>53.13</c:v>
                </c:pt>
                <c:pt idx="98">
                  <c:v>53.13</c:v>
                </c:pt>
                <c:pt idx="99">
                  <c:v>53.13</c:v>
                </c:pt>
                <c:pt idx="100">
                  <c:v>53.13</c:v>
                </c:pt>
                <c:pt idx="101">
                  <c:v>53.13</c:v>
                </c:pt>
                <c:pt idx="102">
                  <c:v>53.13</c:v>
                </c:pt>
                <c:pt idx="103">
                  <c:v>53.13</c:v>
                </c:pt>
                <c:pt idx="104">
                  <c:v>53.13</c:v>
                </c:pt>
                <c:pt idx="105">
                  <c:v>53.13</c:v>
                </c:pt>
                <c:pt idx="106">
                  <c:v>53.13</c:v>
                </c:pt>
                <c:pt idx="107">
                  <c:v>53.13</c:v>
                </c:pt>
                <c:pt idx="108">
                  <c:v>53.13</c:v>
                </c:pt>
                <c:pt idx="109">
                  <c:v>53.13</c:v>
                </c:pt>
                <c:pt idx="110">
                  <c:v>53.13</c:v>
                </c:pt>
                <c:pt idx="111">
                  <c:v>53.13</c:v>
                </c:pt>
                <c:pt idx="112">
                  <c:v>53.13</c:v>
                </c:pt>
                <c:pt idx="113">
                  <c:v>53.13</c:v>
                </c:pt>
                <c:pt idx="114">
                  <c:v>53.13</c:v>
                </c:pt>
                <c:pt idx="115">
                  <c:v>53.13</c:v>
                </c:pt>
                <c:pt idx="116">
                  <c:v>53.13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'Общест-11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СОШ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'Общест-11 диаграмма по районам'!$L$5:$L$121</c:f>
              <c:numCache>
                <c:formatCode>0.00</c:formatCode>
                <c:ptCount val="117"/>
                <c:pt idx="0">
                  <c:v>55.641558441558445</c:v>
                </c:pt>
                <c:pt idx="1">
                  <c:v>57</c:v>
                </c:pt>
                <c:pt idx="2">
                  <c:v>53.090909090909093</c:v>
                </c:pt>
                <c:pt idx="3">
                  <c:v>65.400000000000006</c:v>
                </c:pt>
                <c:pt idx="4">
                  <c:v>57.9</c:v>
                </c:pt>
                <c:pt idx="5">
                  <c:v>53.3</c:v>
                </c:pt>
                <c:pt idx="6">
                  <c:v>51</c:v>
                </c:pt>
                <c:pt idx="7">
                  <c:v>51.8</c:v>
                </c:pt>
                <c:pt idx="9">
                  <c:v>50.995454545454542</c:v>
                </c:pt>
                <c:pt idx="10">
                  <c:v>48.2</c:v>
                </c:pt>
                <c:pt idx="11">
                  <c:v>56</c:v>
                </c:pt>
                <c:pt idx="12">
                  <c:v>57.25</c:v>
                </c:pt>
                <c:pt idx="13">
                  <c:v>60.2</c:v>
                </c:pt>
                <c:pt idx="14">
                  <c:v>50.2</c:v>
                </c:pt>
                <c:pt idx="15">
                  <c:v>41</c:v>
                </c:pt>
                <c:pt idx="16">
                  <c:v>54.9</c:v>
                </c:pt>
                <c:pt idx="17">
                  <c:v>50.2</c:v>
                </c:pt>
                <c:pt idx="18">
                  <c:v>55.9</c:v>
                </c:pt>
                <c:pt idx="20">
                  <c:v>46.4</c:v>
                </c:pt>
                <c:pt idx="21">
                  <c:v>40.700000000000003</c:v>
                </c:pt>
                <c:pt idx="22">
                  <c:v>49.957142857142848</c:v>
                </c:pt>
                <c:pt idx="23">
                  <c:v>59</c:v>
                </c:pt>
                <c:pt idx="24">
                  <c:v>63.7</c:v>
                </c:pt>
                <c:pt idx="25">
                  <c:v>49.5</c:v>
                </c:pt>
                <c:pt idx="26">
                  <c:v>62.3</c:v>
                </c:pt>
                <c:pt idx="27">
                  <c:v>48.8</c:v>
                </c:pt>
                <c:pt idx="28">
                  <c:v>32.700000000000003</c:v>
                </c:pt>
                <c:pt idx="31">
                  <c:v>44.1</c:v>
                </c:pt>
                <c:pt idx="33">
                  <c:v>35.200000000000003</c:v>
                </c:pt>
                <c:pt idx="34">
                  <c:v>77.099999999999994</c:v>
                </c:pt>
                <c:pt idx="35">
                  <c:v>34.4</c:v>
                </c:pt>
                <c:pt idx="36">
                  <c:v>53.3</c:v>
                </c:pt>
                <c:pt idx="37">
                  <c:v>46.2</c:v>
                </c:pt>
                <c:pt idx="38">
                  <c:v>46.8</c:v>
                </c:pt>
                <c:pt idx="39">
                  <c:v>46.3</c:v>
                </c:pt>
                <c:pt idx="40">
                  <c:v>52.45000000000001</c:v>
                </c:pt>
                <c:pt idx="41">
                  <c:v>58.8</c:v>
                </c:pt>
                <c:pt idx="42">
                  <c:v>62</c:v>
                </c:pt>
                <c:pt idx="43">
                  <c:v>65.5</c:v>
                </c:pt>
                <c:pt idx="44">
                  <c:v>61.1</c:v>
                </c:pt>
                <c:pt idx="45">
                  <c:v>57.6</c:v>
                </c:pt>
                <c:pt idx="46">
                  <c:v>63.2</c:v>
                </c:pt>
                <c:pt idx="47">
                  <c:v>49</c:v>
                </c:pt>
                <c:pt idx="48">
                  <c:v>51.5</c:v>
                </c:pt>
                <c:pt idx="49">
                  <c:v>49</c:v>
                </c:pt>
                <c:pt idx="51">
                  <c:v>39</c:v>
                </c:pt>
                <c:pt idx="53">
                  <c:v>42.7</c:v>
                </c:pt>
                <c:pt idx="55">
                  <c:v>51</c:v>
                </c:pt>
                <c:pt idx="56">
                  <c:v>37.4</c:v>
                </c:pt>
                <c:pt idx="57">
                  <c:v>41.7</c:v>
                </c:pt>
                <c:pt idx="58">
                  <c:v>62.5</c:v>
                </c:pt>
                <c:pt idx="59">
                  <c:v>47.2</c:v>
                </c:pt>
                <c:pt idx="61">
                  <c:v>53.478571428571435</c:v>
                </c:pt>
                <c:pt idx="62">
                  <c:v>54</c:v>
                </c:pt>
                <c:pt idx="63">
                  <c:v>62.2</c:v>
                </c:pt>
                <c:pt idx="64">
                  <c:v>67.2</c:v>
                </c:pt>
                <c:pt idx="65">
                  <c:v>46</c:v>
                </c:pt>
                <c:pt idx="66">
                  <c:v>65</c:v>
                </c:pt>
                <c:pt idx="67">
                  <c:v>42.4</c:v>
                </c:pt>
                <c:pt idx="68">
                  <c:v>47</c:v>
                </c:pt>
                <c:pt idx="69">
                  <c:v>45</c:v>
                </c:pt>
                <c:pt idx="70">
                  <c:v>47.1</c:v>
                </c:pt>
                <c:pt idx="71">
                  <c:v>60.4</c:v>
                </c:pt>
                <c:pt idx="72">
                  <c:v>41</c:v>
                </c:pt>
                <c:pt idx="73">
                  <c:v>62.7</c:v>
                </c:pt>
                <c:pt idx="74">
                  <c:v>57.1</c:v>
                </c:pt>
                <c:pt idx="75">
                  <c:v>51.6</c:v>
                </c:pt>
                <c:pt idx="76">
                  <c:v>50.453388515879034</c:v>
                </c:pt>
                <c:pt idx="77">
                  <c:v>49.363636363636367</c:v>
                </c:pt>
                <c:pt idx="78">
                  <c:v>26.583333333333332</c:v>
                </c:pt>
                <c:pt idx="79">
                  <c:v>47.421052631578945</c:v>
                </c:pt>
                <c:pt idx="80">
                  <c:v>57.28125</c:v>
                </c:pt>
                <c:pt idx="81">
                  <c:v>49.304347826086953</c:v>
                </c:pt>
                <c:pt idx="82">
                  <c:v>57.93333333333333</c:v>
                </c:pt>
                <c:pt idx="83">
                  <c:v>60.5</c:v>
                </c:pt>
                <c:pt idx="84">
                  <c:v>50.8</c:v>
                </c:pt>
                <c:pt idx="85">
                  <c:v>46.428571428571431</c:v>
                </c:pt>
                <c:pt idx="86">
                  <c:v>43.230769230769234</c:v>
                </c:pt>
                <c:pt idx="87">
                  <c:v>56.53846153846154</c:v>
                </c:pt>
                <c:pt idx="88">
                  <c:v>55.75</c:v>
                </c:pt>
                <c:pt idx="89">
                  <c:v>43.851851851851855</c:v>
                </c:pt>
                <c:pt idx="90">
                  <c:v>46.684210526315788</c:v>
                </c:pt>
                <c:pt idx="91">
                  <c:v>32.25</c:v>
                </c:pt>
                <c:pt idx="92">
                  <c:v>54</c:v>
                </c:pt>
                <c:pt idx="93">
                  <c:v>48</c:v>
                </c:pt>
                <c:pt idx="94">
                  <c:v>43.5</c:v>
                </c:pt>
                <c:pt idx="95">
                  <c:v>53.92</c:v>
                </c:pt>
                <c:pt idx="96">
                  <c:v>50.439393939393938</c:v>
                </c:pt>
                <c:pt idx="97">
                  <c:v>51.526315789473685</c:v>
                </c:pt>
                <c:pt idx="98">
                  <c:v>51.090909090909093</c:v>
                </c:pt>
                <c:pt idx="99">
                  <c:v>50.15625</c:v>
                </c:pt>
                <c:pt idx="100">
                  <c:v>66.15384615384616</c:v>
                </c:pt>
                <c:pt idx="101">
                  <c:v>45.454545454545453</c:v>
                </c:pt>
                <c:pt idx="102">
                  <c:v>51.823529411764703</c:v>
                </c:pt>
                <c:pt idx="103">
                  <c:v>68.806451612903231</c:v>
                </c:pt>
                <c:pt idx="104">
                  <c:v>53.781818181818181</c:v>
                </c:pt>
                <c:pt idx="105">
                  <c:v>49.027777777777779</c:v>
                </c:pt>
                <c:pt idx="106">
                  <c:v>52</c:v>
                </c:pt>
                <c:pt idx="107">
                  <c:v>52.183749999999996</c:v>
                </c:pt>
                <c:pt idx="108">
                  <c:v>67.3</c:v>
                </c:pt>
                <c:pt idx="109">
                  <c:v>54.6</c:v>
                </c:pt>
                <c:pt idx="110">
                  <c:v>59.3</c:v>
                </c:pt>
                <c:pt idx="111">
                  <c:v>44</c:v>
                </c:pt>
                <c:pt idx="112">
                  <c:v>55.9</c:v>
                </c:pt>
                <c:pt idx="113">
                  <c:v>40.270000000000003</c:v>
                </c:pt>
                <c:pt idx="115">
                  <c:v>51.6</c:v>
                </c:pt>
                <c:pt idx="116">
                  <c:v>44.5</c:v>
                </c:pt>
              </c:numCache>
            </c:numRef>
          </c:val>
          <c:smooth val="0"/>
        </c:ser>
        <c:ser>
          <c:idx val="13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'Общест-11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СОШ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'Общест-11 диаграмма по районам'!$Q$5:$Q$121</c:f>
              <c:numCache>
                <c:formatCode>0.00</c:formatCode>
                <c:ptCount val="117"/>
                <c:pt idx="0">
                  <c:v>57.5</c:v>
                </c:pt>
                <c:pt idx="1">
                  <c:v>57.5</c:v>
                </c:pt>
                <c:pt idx="2">
                  <c:v>57.5</c:v>
                </c:pt>
                <c:pt idx="3">
                  <c:v>57.5</c:v>
                </c:pt>
                <c:pt idx="4">
                  <c:v>57.5</c:v>
                </c:pt>
                <c:pt idx="5">
                  <c:v>57.5</c:v>
                </c:pt>
                <c:pt idx="6">
                  <c:v>57.5</c:v>
                </c:pt>
                <c:pt idx="7">
                  <c:v>57.5</c:v>
                </c:pt>
                <c:pt idx="8">
                  <c:v>57.5</c:v>
                </c:pt>
                <c:pt idx="9">
                  <c:v>57.5</c:v>
                </c:pt>
                <c:pt idx="10">
                  <c:v>57.5</c:v>
                </c:pt>
                <c:pt idx="11">
                  <c:v>57.5</c:v>
                </c:pt>
                <c:pt idx="12">
                  <c:v>57.5</c:v>
                </c:pt>
                <c:pt idx="13">
                  <c:v>57.5</c:v>
                </c:pt>
                <c:pt idx="14">
                  <c:v>57.5</c:v>
                </c:pt>
                <c:pt idx="15">
                  <c:v>57.5</c:v>
                </c:pt>
                <c:pt idx="16">
                  <c:v>57.5</c:v>
                </c:pt>
                <c:pt idx="17">
                  <c:v>57.5</c:v>
                </c:pt>
                <c:pt idx="18">
                  <c:v>57.5</c:v>
                </c:pt>
                <c:pt idx="19">
                  <c:v>57.5</c:v>
                </c:pt>
                <c:pt idx="20">
                  <c:v>57.5</c:v>
                </c:pt>
                <c:pt idx="21">
                  <c:v>57.5</c:v>
                </c:pt>
                <c:pt idx="22">
                  <c:v>57.5</c:v>
                </c:pt>
                <c:pt idx="23">
                  <c:v>57.5</c:v>
                </c:pt>
                <c:pt idx="24">
                  <c:v>57.5</c:v>
                </c:pt>
                <c:pt idx="25">
                  <c:v>57.5</c:v>
                </c:pt>
                <c:pt idx="26">
                  <c:v>57.5</c:v>
                </c:pt>
                <c:pt idx="27">
                  <c:v>57.5</c:v>
                </c:pt>
                <c:pt idx="28">
                  <c:v>57.5</c:v>
                </c:pt>
                <c:pt idx="29">
                  <c:v>57.5</c:v>
                </c:pt>
                <c:pt idx="30">
                  <c:v>57.5</c:v>
                </c:pt>
                <c:pt idx="31">
                  <c:v>57.5</c:v>
                </c:pt>
                <c:pt idx="32">
                  <c:v>57.5</c:v>
                </c:pt>
                <c:pt idx="33">
                  <c:v>57.5</c:v>
                </c:pt>
                <c:pt idx="34">
                  <c:v>57.5</c:v>
                </c:pt>
                <c:pt idx="35">
                  <c:v>57.5</c:v>
                </c:pt>
                <c:pt idx="36">
                  <c:v>57.5</c:v>
                </c:pt>
                <c:pt idx="37">
                  <c:v>57.5</c:v>
                </c:pt>
                <c:pt idx="38">
                  <c:v>57.5</c:v>
                </c:pt>
                <c:pt idx="39">
                  <c:v>57.5</c:v>
                </c:pt>
                <c:pt idx="40">
                  <c:v>57.5</c:v>
                </c:pt>
                <c:pt idx="41">
                  <c:v>57.5</c:v>
                </c:pt>
                <c:pt idx="42">
                  <c:v>57.5</c:v>
                </c:pt>
                <c:pt idx="43">
                  <c:v>57.5</c:v>
                </c:pt>
                <c:pt idx="44">
                  <c:v>57.5</c:v>
                </c:pt>
                <c:pt idx="45">
                  <c:v>57.5</c:v>
                </c:pt>
                <c:pt idx="46">
                  <c:v>57.5</c:v>
                </c:pt>
                <c:pt idx="47">
                  <c:v>57.5</c:v>
                </c:pt>
                <c:pt idx="48">
                  <c:v>57.5</c:v>
                </c:pt>
                <c:pt idx="49">
                  <c:v>57.5</c:v>
                </c:pt>
                <c:pt idx="50">
                  <c:v>57.5</c:v>
                </c:pt>
                <c:pt idx="51">
                  <c:v>57.5</c:v>
                </c:pt>
                <c:pt idx="52">
                  <c:v>57.5</c:v>
                </c:pt>
                <c:pt idx="53">
                  <c:v>57.5</c:v>
                </c:pt>
                <c:pt idx="54">
                  <c:v>57.5</c:v>
                </c:pt>
                <c:pt idx="55">
                  <c:v>57.5</c:v>
                </c:pt>
                <c:pt idx="56">
                  <c:v>57.5</c:v>
                </c:pt>
                <c:pt idx="57">
                  <c:v>57.5</c:v>
                </c:pt>
                <c:pt idx="58">
                  <c:v>57.5</c:v>
                </c:pt>
                <c:pt idx="59">
                  <c:v>57.5</c:v>
                </c:pt>
                <c:pt idx="60">
                  <c:v>57.5</c:v>
                </c:pt>
                <c:pt idx="61">
                  <c:v>57.5</c:v>
                </c:pt>
                <c:pt idx="62">
                  <c:v>57.5</c:v>
                </c:pt>
                <c:pt idx="63">
                  <c:v>57.5</c:v>
                </c:pt>
                <c:pt idx="64">
                  <c:v>57.5</c:v>
                </c:pt>
                <c:pt idx="65">
                  <c:v>57.5</c:v>
                </c:pt>
                <c:pt idx="66">
                  <c:v>57.5</c:v>
                </c:pt>
                <c:pt idx="67">
                  <c:v>57.5</c:v>
                </c:pt>
                <c:pt idx="68">
                  <c:v>57.5</c:v>
                </c:pt>
                <c:pt idx="69">
                  <c:v>57.5</c:v>
                </c:pt>
                <c:pt idx="70">
                  <c:v>57.5</c:v>
                </c:pt>
                <c:pt idx="71">
                  <c:v>57.5</c:v>
                </c:pt>
                <c:pt idx="72">
                  <c:v>57.5</c:v>
                </c:pt>
                <c:pt idx="73">
                  <c:v>57.5</c:v>
                </c:pt>
                <c:pt idx="74">
                  <c:v>57.5</c:v>
                </c:pt>
                <c:pt idx="75">
                  <c:v>57.5</c:v>
                </c:pt>
                <c:pt idx="76">
                  <c:v>57.5</c:v>
                </c:pt>
                <c:pt idx="77">
                  <c:v>57.5</c:v>
                </c:pt>
                <c:pt idx="78">
                  <c:v>57.5</c:v>
                </c:pt>
                <c:pt idx="79">
                  <c:v>57.5</c:v>
                </c:pt>
                <c:pt idx="80">
                  <c:v>57.5</c:v>
                </c:pt>
                <c:pt idx="81">
                  <c:v>57.5</c:v>
                </c:pt>
                <c:pt idx="82">
                  <c:v>57.5</c:v>
                </c:pt>
                <c:pt idx="83">
                  <c:v>57.5</c:v>
                </c:pt>
                <c:pt idx="84">
                  <c:v>57.5</c:v>
                </c:pt>
                <c:pt idx="85">
                  <c:v>57.5</c:v>
                </c:pt>
                <c:pt idx="86">
                  <c:v>57.5</c:v>
                </c:pt>
                <c:pt idx="87">
                  <c:v>57.5</c:v>
                </c:pt>
                <c:pt idx="88">
                  <c:v>57.5</c:v>
                </c:pt>
                <c:pt idx="89">
                  <c:v>57.5</c:v>
                </c:pt>
                <c:pt idx="90">
                  <c:v>57.5</c:v>
                </c:pt>
                <c:pt idx="91">
                  <c:v>57.5</c:v>
                </c:pt>
                <c:pt idx="92">
                  <c:v>57.5</c:v>
                </c:pt>
                <c:pt idx="93">
                  <c:v>57.5</c:v>
                </c:pt>
                <c:pt idx="94">
                  <c:v>57.5</c:v>
                </c:pt>
                <c:pt idx="95">
                  <c:v>57.5</c:v>
                </c:pt>
                <c:pt idx="96">
                  <c:v>57.5</c:v>
                </c:pt>
                <c:pt idx="97">
                  <c:v>57.5</c:v>
                </c:pt>
                <c:pt idx="98">
                  <c:v>57.5</c:v>
                </c:pt>
                <c:pt idx="99">
                  <c:v>57.5</c:v>
                </c:pt>
                <c:pt idx="100">
                  <c:v>57.5</c:v>
                </c:pt>
                <c:pt idx="101">
                  <c:v>57.5</c:v>
                </c:pt>
                <c:pt idx="102">
                  <c:v>57.5</c:v>
                </c:pt>
                <c:pt idx="103">
                  <c:v>57.5</c:v>
                </c:pt>
                <c:pt idx="104">
                  <c:v>57.5</c:v>
                </c:pt>
                <c:pt idx="105">
                  <c:v>57.5</c:v>
                </c:pt>
                <c:pt idx="106">
                  <c:v>57.5</c:v>
                </c:pt>
                <c:pt idx="107">
                  <c:v>57.5</c:v>
                </c:pt>
                <c:pt idx="108">
                  <c:v>57.5</c:v>
                </c:pt>
                <c:pt idx="109">
                  <c:v>57.5</c:v>
                </c:pt>
                <c:pt idx="110">
                  <c:v>57.5</c:v>
                </c:pt>
                <c:pt idx="111">
                  <c:v>57.5</c:v>
                </c:pt>
                <c:pt idx="112">
                  <c:v>57.5</c:v>
                </c:pt>
                <c:pt idx="113">
                  <c:v>57.5</c:v>
                </c:pt>
                <c:pt idx="114">
                  <c:v>57.5</c:v>
                </c:pt>
                <c:pt idx="115">
                  <c:v>57.5</c:v>
                </c:pt>
                <c:pt idx="116">
                  <c:v>57.5</c:v>
                </c:pt>
              </c:numCache>
            </c:numRef>
          </c:val>
          <c:smooth val="0"/>
        </c:ser>
        <c:ser>
          <c:idx val="12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'Общест-11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СОШ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'Общест-11 диаграмма по районам'!$P$5:$P$121</c:f>
              <c:numCache>
                <c:formatCode>0.00</c:formatCode>
                <c:ptCount val="117"/>
                <c:pt idx="0">
                  <c:v>57.416054994591178</c:v>
                </c:pt>
                <c:pt idx="1">
                  <c:v>57.871794871794869</c:v>
                </c:pt>
                <c:pt idx="2">
                  <c:v>56.3125</c:v>
                </c:pt>
                <c:pt idx="3">
                  <c:v>67.629629629629633</c:v>
                </c:pt>
                <c:pt idx="4">
                  <c:v>57.875</c:v>
                </c:pt>
                <c:pt idx="5">
                  <c:v>57.071428571428569</c:v>
                </c:pt>
                <c:pt idx="6">
                  <c:v>61.714285714285715</c:v>
                </c:pt>
                <c:pt idx="7">
                  <c:v>49.222222222222221</c:v>
                </c:pt>
                <c:pt idx="8">
                  <c:v>51.631578947368418</c:v>
                </c:pt>
                <c:pt idx="9">
                  <c:v>57.19</c:v>
                </c:pt>
                <c:pt idx="10">
                  <c:v>56.4</c:v>
                </c:pt>
                <c:pt idx="11">
                  <c:v>62.8</c:v>
                </c:pt>
                <c:pt idx="12">
                  <c:v>64.7</c:v>
                </c:pt>
                <c:pt idx="13">
                  <c:v>64</c:v>
                </c:pt>
                <c:pt idx="14">
                  <c:v>58.8</c:v>
                </c:pt>
                <c:pt idx="15">
                  <c:v>58</c:v>
                </c:pt>
                <c:pt idx="16">
                  <c:v>58.2</c:v>
                </c:pt>
                <c:pt idx="19">
                  <c:v>40.700000000000003</c:v>
                </c:pt>
                <c:pt idx="20">
                  <c:v>54.8</c:v>
                </c:pt>
                <c:pt idx="21">
                  <c:v>53.5</c:v>
                </c:pt>
                <c:pt idx="22">
                  <c:v>53.65</c:v>
                </c:pt>
                <c:pt idx="23">
                  <c:v>60.3</c:v>
                </c:pt>
                <c:pt idx="24">
                  <c:v>60.7</c:v>
                </c:pt>
                <c:pt idx="25">
                  <c:v>59.8</c:v>
                </c:pt>
                <c:pt idx="26">
                  <c:v>50.9</c:v>
                </c:pt>
                <c:pt idx="27">
                  <c:v>57.7</c:v>
                </c:pt>
                <c:pt idx="30">
                  <c:v>45.9</c:v>
                </c:pt>
                <c:pt idx="31">
                  <c:v>51.7</c:v>
                </c:pt>
                <c:pt idx="33">
                  <c:v>48</c:v>
                </c:pt>
                <c:pt idx="34">
                  <c:v>66.099999999999994</c:v>
                </c:pt>
                <c:pt idx="35">
                  <c:v>44</c:v>
                </c:pt>
                <c:pt idx="36">
                  <c:v>47.1</c:v>
                </c:pt>
                <c:pt idx="37">
                  <c:v>53.8</c:v>
                </c:pt>
                <c:pt idx="38">
                  <c:v>56.9</c:v>
                </c:pt>
                <c:pt idx="39">
                  <c:v>48.2</c:v>
                </c:pt>
                <c:pt idx="40">
                  <c:v>57.448823529411754</c:v>
                </c:pt>
                <c:pt idx="41">
                  <c:v>62.3</c:v>
                </c:pt>
                <c:pt idx="42">
                  <c:v>61</c:v>
                </c:pt>
                <c:pt idx="43">
                  <c:v>61.04</c:v>
                </c:pt>
                <c:pt idx="44">
                  <c:v>58.1</c:v>
                </c:pt>
                <c:pt idx="45">
                  <c:v>64.59</c:v>
                </c:pt>
                <c:pt idx="46">
                  <c:v>62.9</c:v>
                </c:pt>
                <c:pt idx="47">
                  <c:v>53.9</c:v>
                </c:pt>
                <c:pt idx="48">
                  <c:v>66.2</c:v>
                </c:pt>
                <c:pt idx="49">
                  <c:v>57.6</c:v>
                </c:pt>
                <c:pt idx="51">
                  <c:v>43.4</c:v>
                </c:pt>
                <c:pt idx="53">
                  <c:v>56.5</c:v>
                </c:pt>
                <c:pt idx="54">
                  <c:v>48.8</c:v>
                </c:pt>
                <c:pt idx="55">
                  <c:v>57</c:v>
                </c:pt>
                <c:pt idx="56">
                  <c:v>51.4</c:v>
                </c:pt>
                <c:pt idx="57">
                  <c:v>45.1</c:v>
                </c:pt>
                <c:pt idx="58">
                  <c:v>69.900000000000006</c:v>
                </c:pt>
                <c:pt idx="59">
                  <c:v>56.9</c:v>
                </c:pt>
                <c:pt idx="61">
                  <c:v>53.871428571428567</c:v>
                </c:pt>
                <c:pt idx="62">
                  <c:v>51</c:v>
                </c:pt>
                <c:pt idx="63">
                  <c:v>63.5</c:v>
                </c:pt>
                <c:pt idx="64">
                  <c:v>60.8</c:v>
                </c:pt>
                <c:pt idx="65">
                  <c:v>53.7</c:v>
                </c:pt>
                <c:pt idx="66">
                  <c:v>53.8</c:v>
                </c:pt>
                <c:pt idx="67">
                  <c:v>49</c:v>
                </c:pt>
                <c:pt idx="68">
                  <c:v>53</c:v>
                </c:pt>
                <c:pt idx="69">
                  <c:v>53.5</c:v>
                </c:pt>
                <c:pt idx="70">
                  <c:v>41.2</c:v>
                </c:pt>
                <c:pt idx="71">
                  <c:v>60.4</c:v>
                </c:pt>
                <c:pt idx="72">
                  <c:v>37</c:v>
                </c:pt>
                <c:pt idx="73">
                  <c:v>59</c:v>
                </c:pt>
                <c:pt idx="74">
                  <c:v>56.3</c:v>
                </c:pt>
                <c:pt idx="75">
                  <c:v>62</c:v>
                </c:pt>
                <c:pt idx="76">
                  <c:v>55.968965517241379</c:v>
                </c:pt>
                <c:pt idx="77">
                  <c:v>56</c:v>
                </c:pt>
                <c:pt idx="79">
                  <c:v>55</c:v>
                </c:pt>
                <c:pt idx="80">
                  <c:v>58.4</c:v>
                </c:pt>
                <c:pt idx="81">
                  <c:v>55</c:v>
                </c:pt>
                <c:pt idx="82">
                  <c:v>57</c:v>
                </c:pt>
                <c:pt idx="83">
                  <c:v>57.4</c:v>
                </c:pt>
                <c:pt idx="84">
                  <c:v>49.8</c:v>
                </c:pt>
                <c:pt idx="85">
                  <c:v>51</c:v>
                </c:pt>
                <c:pt idx="86">
                  <c:v>55.9</c:v>
                </c:pt>
                <c:pt idx="87">
                  <c:v>61.7</c:v>
                </c:pt>
                <c:pt idx="88">
                  <c:v>61.4</c:v>
                </c:pt>
                <c:pt idx="89">
                  <c:v>52.6</c:v>
                </c:pt>
                <c:pt idx="90">
                  <c:v>52.4</c:v>
                </c:pt>
                <c:pt idx="91">
                  <c:v>48</c:v>
                </c:pt>
                <c:pt idx="92">
                  <c:v>44</c:v>
                </c:pt>
                <c:pt idx="93">
                  <c:v>54.2</c:v>
                </c:pt>
                <c:pt idx="94">
                  <c:v>56</c:v>
                </c:pt>
                <c:pt idx="95">
                  <c:v>61.5</c:v>
                </c:pt>
                <c:pt idx="96">
                  <c:v>59.4</c:v>
                </c:pt>
                <c:pt idx="97">
                  <c:v>57.1</c:v>
                </c:pt>
                <c:pt idx="98">
                  <c:v>58</c:v>
                </c:pt>
                <c:pt idx="99">
                  <c:v>56.6</c:v>
                </c:pt>
                <c:pt idx="100">
                  <c:v>61</c:v>
                </c:pt>
                <c:pt idx="101">
                  <c:v>58</c:v>
                </c:pt>
                <c:pt idx="102">
                  <c:v>57</c:v>
                </c:pt>
                <c:pt idx="103">
                  <c:v>60.9</c:v>
                </c:pt>
                <c:pt idx="104">
                  <c:v>58</c:v>
                </c:pt>
                <c:pt idx="105">
                  <c:v>51.8</c:v>
                </c:pt>
                <c:pt idx="106">
                  <c:v>58</c:v>
                </c:pt>
                <c:pt idx="107">
                  <c:v>56.793448920911047</c:v>
                </c:pt>
                <c:pt idx="108">
                  <c:v>67.604166666666671</c:v>
                </c:pt>
                <c:pt idx="109">
                  <c:v>67.79069767441861</c:v>
                </c:pt>
                <c:pt idx="110">
                  <c:v>67.027777777777771</c:v>
                </c:pt>
                <c:pt idx="111">
                  <c:v>48.4</c:v>
                </c:pt>
                <c:pt idx="112">
                  <c:v>61.782608695652172</c:v>
                </c:pt>
                <c:pt idx="113">
                  <c:v>46.52</c:v>
                </c:pt>
                <c:pt idx="114">
                  <c:v>59</c:v>
                </c:pt>
                <c:pt idx="115">
                  <c:v>52.7</c:v>
                </c:pt>
                <c:pt idx="116">
                  <c:v>40.315789473684212</c:v>
                </c:pt>
              </c:numCache>
            </c:numRef>
          </c:val>
          <c:smooth val="0"/>
        </c:ser>
        <c:ser>
          <c:idx val="0"/>
          <c:order val="8"/>
          <c:tx>
            <c:v>2021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'Общест-11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СОШ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'Общест-11 диаграмма по районам'!$U$5:$U$121</c:f>
              <c:numCache>
                <c:formatCode>0.00</c:formatCode>
                <c:ptCount val="117"/>
                <c:pt idx="0">
                  <c:v>56.63</c:v>
                </c:pt>
                <c:pt idx="1">
                  <c:v>56.63</c:v>
                </c:pt>
                <c:pt idx="2">
                  <c:v>56.63</c:v>
                </c:pt>
                <c:pt idx="3">
                  <c:v>56.63</c:v>
                </c:pt>
                <c:pt idx="4">
                  <c:v>56.63</c:v>
                </c:pt>
                <c:pt idx="5">
                  <c:v>56.63</c:v>
                </c:pt>
                <c:pt idx="6">
                  <c:v>56.63</c:v>
                </c:pt>
                <c:pt idx="7">
                  <c:v>56.63</c:v>
                </c:pt>
                <c:pt idx="8">
                  <c:v>56.63</c:v>
                </c:pt>
                <c:pt idx="9">
                  <c:v>56.63</c:v>
                </c:pt>
                <c:pt idx="10">
                  <c:v>56.63</c:v>
                </c:pt>
                <c:pt idx="11">
                  <c:v>56.63</c:v>
                </c:pt>
                <c:pt idx="12">
                  <c:v>56.63</c:v>
                </c:pt>
                <c:pt idx="13">
                  <c:v>56.63</c:v>
                </c:pt>
                <c:pt idx="14">
                  <c:v>56.63</c:v>
                </c:pt>
                <c:pt idx="15">
                  <c:v>56.63</c:v>
                </c:pt>
                <c:pt idx="16">
                  <c:v>56.63</c:v>
                </c:pt>
                <c:pt idx="17">
                  <c:v>56.63</c:v>
                </c:pt>
                <c:pt idx="18">
                  <c:v>56.63</c:v>
                </c:pt>
                <c:pt idx="19">
                  <c:v>56.63</c:v>
                </c:pt>
                <c:pt idx="20">
                  <c:v>56.63</c:v>
                </c:pt>
                <c:pt idx="21">
                  <c:v>56.63</c:v>
                </c:pt>
                <c:pt idx="22">
                  <c:v>56.63</c:v>
                </c:pt>
                <c:pt idx="23">
                  <c:v>56.63</c:v>
                </c:pt>
                <c:pt idx="24">
                  <c:v>56.63</c:v>
                </c:pt>
                <c:pt idx="25">
                  <c:v>56.63</c:v>
                </c:pt>
                <c:pt idx="26">
                  <c:v>56.63</c:v>
                </c:pt>
                <c:pt idx="27">
                  <c:v>56.63</c:v>
                </c:pt>
                <c:pt idx="28">
                  <c:v>56.63</c:v>
                </c:pt>
                <c:pt idx="29">
                  <c:v>56.63</c:v>
                </c:pt>
                <c:pt idx="30">
                  <c:v>56.63</c:v>
                </c:pt>
                <c:pt idx="31">
                  <c:v>56.63</c:v>
                </c:pt>
                <c:pt idx="32">
                  <c:v>56.63</c:v>
                </c:pt>
                <c:pt idx="33">
                  <c:v>56.63</c:v>
                </c:pt>
                <c:pt idx="34">
                  <c:v>56.63</c:v>
                </c:pt>
                <c:pt idx="35">
                  <c:v>56.63</c:v>
                </c:pt>
                <c:pt idx="36">
                  <c:v>56.63</c:v>
                </c:pt>
                <c:pt idx="37">
                  <c:v>56.63</c:v>
                </c:pt>
                <c:pt idx="38">
                  <c:v>56.63</c:v>
                </c:pt>
                <c:pt idx="39">
                  <c:v>56.63</c:v>
                </c:pt>
                <c:pt idx="40">
                  <c:v>56.63</c:v>
                </c:pt>
                <c:pt idx="41">
                  <c:v>56.63</c:v>
                </c:pt>
                <c:pt idx="42">
                  <c:v>56.63</c:v>
                </c:pt>
                <c:pt idx="43">
                  <c:v>56.63</c:v>
                </c:pt>
                <c:pt idx="44">
                  <c:v>56.63</c:v>
                </c:pt>
                <c:pt idx="45">
                  <c:v>56.63</c:v>
                </c:pt>
                <c:pt idx="46">
                  <c:v>56.63</c:v>
                </c:pt>
                <c:pt idx="47">
                  <c:v>56.63</c:v>
                </c:pt>
                <c:pt idx="48">
                  <c:v>56.63</c:v>
                </c:pt>
                <c:pt idx="49">
                  <c:v>56.63</c:v>
                </c:pt>
                <c:pt idx="50">
                  <c:v>56.63</c:v>
                </c:pt>
                <c:pt idx="51">
                  <c:v>56.63</c:v>
                </c:pt>
                <c:pt idx="52">
                  <c:v>56.63</c:v>
                </c:pt>
                <c:pt idx="53">
                  <c:v>56.63</c:v>
                </c:pt>
                <c:pt idx="54">
                  <c:v>56.63</c:v>
                </c:pt>
                <c:pt idx="55">
                  <c:v>56.63</c:v>
                </c:pt>
                <c:pt idx="56">
                  <c:v>56.63</c:v>
                </c:pt>
                <c:pt idx="57">
                  <c:v>56.63</c:v>
                </c:pt>
                <c:pt idx="58">
                  <c:v>56.63</c:v>
                </c:pt>
                <c:pt idx="59">
                  <c:v>56.63</c:v>
                </c:pt>
                <c:pt idx="60">
                  <c:v>56.63</c:v>
                </c:pt>
                <c:pt idx="61">
                  <c:v>56.63</c:v>
                </c:pt>
                <c:pt idx="62">
                  <c:v>56.63</c:v>
                </c:pt>
                <c:pt idx="63">
                  <c:v>56.63</c:v>
                </c:pt>
                <c:pt idx="64">
                  <c:v>56.63</c:v>
                </c:pt>
                <c:pt idx="65">
                  <c:v>56.63</c:v>
                </c:pt>
                <c:pt idx="66">
                  <c:v>56.63</c:v>
                </c:pt>
                <c:pt idx="67">
                  <c:v>56.63</c:v>
                </c:pt>
                <c:pt idx="68">
                  <c:v>56.63</c:v>
                </c:pt>
                <c:pt idx="69">
                  <c:v>56.63</c:v>
                </c:pt>
                <c:pt idx="70">
                  <c:v>56.63</c:v>
                </c:pt>
                <c:pt idx="71">
                  <c:v>56.63</c:v>
                </c:pt>
                <c:pt idx="72">
                  <c:v>56.63</c:v>
                </c:pt>
                <c:pt idx="73">
                  <c:v>56.63</c:v>
                </c:pt>
                <c:pt idx="74">
                  <c:v>56.63</c:v>
                </c:pt>
                <c:pt idx="75">
                  <c:v>56.63</c:v>
                </c:pt>
                <c:pt idx="76">
                  <c:v>56.63</c:v>
                </c:pt>
                <c:pt idx="77">
                  <c:v>56.63</c:v>
                </c:pt>
                <c:pt idx="78">
                  <c:v>56.63</c:v>
                </c:pt>
                <c:pt idx="79">
                  <c:v>56.63</c:v>
                </c:pt>
                <c:pt idx="80">
                  <c:v>56.63</c:v>
                </c:pt>
                <c:pt idx="81">
                  <c:v>56.63</c:v>
                </c:pt>
                <c:pt idx="82">
                  <c:v>56.63</c:v>
                </c:pt>
                <c:pt idx="83">
                  <c:v>56.63</c:v>
                </c:pt>
                <c:pt idx="84">
                  <c:v>56.63</c:v>
                </c:pt>
                <c:pt idx="85">
                  <c:v>56.63</c:v>
                </c:pt>
                <c:pt idx="86">
                  <c:v>56.63</c:v>
                </c:pt>
                <c:pt idx="87">
                  <c:v>56.63</c:v>
                </c:pt>
                <c:pt idx="88">
                  <c:v>56.63</c:v>
                </c:pt>
                <c:pt idx="89">
                  <c:v>56.63</c:v>
                </c:pt>
                <c:pt idx="90">
                  <c:v>56.63</c:v>
                </c:pt>
                <c:pt idx="91">
                  <c:v>56.63</c:v>
                </c:pt>
                <c:pt idx="92">
                  <c:v>56.63</c:v>
                </c:pt>
                <c:pt idx="93">
                  <c:v>56.63</c:v>
                </c:pt>
                <c:pt idx="94">
                  <c:v>56.63</c:v>
                </c:pt>
                <c:pt idx="95">
                  <c:v>56.63</c:v>
                </c:pt>
                <c:pt idx="96">
                  <c:v>56.63</c:v>
                </c:pt>
                <c:pt idx="97">
                  <c:v>56.63</c:v>
                </c:pt>
                <c:pt idx="98">
                  <c:v>56.63</c:v>
                </c:pt>
                <c:pt idx="99">
                  <c:v>56.63</c:v>
                </c:pt>
                <c:pt idx="100">
                  <c:v>56.63</c:v>
                </c:pt>
                <c:pt idx="101">
                  <c:v>56.63</c:v>
                </c:pt>
                <c:pt idx="102">
                  <c:v>56.63</c:v>
                </c:pt>
                <c:pt idx="103">
                  <c:v>56.63</c:v>
                </c:pt>
                <c:pt idx="104">
                  <c:v>56.63</c:v>
                </c:pt>
                <c:pt idx="105">
                  <c:v>56.63</c:v>
                </c:pt>
                <c:pt idx="106">
                  <c:v>56.63</c:v>
                </c:pt>
                <c:pt idx="107">
                  <c:v>56.63</c:v>
                </c:pt>
                <c:pt idx="108">
                  <c:v>56.63</c:v>
                </c:pt>
                <c:pt idx="109">
                  <c:v>56.63</c:v>
                </c:pt>
                <c:pt idx="110">
                  <c:v>56.63</c:v>
                </c:pt>
                <c:pt idx="111">
                  <c:v>56.63</c:v>
                </c:pt>
                <c:pt idx="112">
                  <c:v>56.63</c:v>
                </c:pt>
                <c:pt idx="113">
                  <c:v>56.63</c:v>
                </c:pt>
                <c:pt idx="114">
                  <c:v>56.63</c:v>
                </c:pt>
                <c:pt idx="115">
                  <c:v>56.63</c:v>
                </c:pt>
                <c:pt idx="116">
                  <c:v>56.63</c:v>
                </c:pt>
              </c:numCache>
            </c:numRef>
          </c:val>
          <c:smooth val="0"/>
        </c:ser>
        <c:ser>
          <c:idx val="2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'Общест-11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СОШ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'Общест-11 диаграмма по районам'!$T$5:$T$121</c:f>
              <c:numCache>
                <c:formatCode>0.00</c:formatCode>
                <c:ptCount val="117"/>
                <c:pt idx="0">
                  <c:v>56.46575336970475</c:v>
                </c:pt>
                <c:pt idx="1">
                  <c:v>55.2</c:v>
                </c:pt>
                <c:pt idx="2">
                  <c:v>58.853658536585364</c:v>
                </c:pt>
                <c:pt idx="3">
                  <c:v>70.666666666666671</c:v>
                </c:pt>
                <c:pt idx="4">
                  <c:v>55.94736842105263</c:v>
                </c:pt>
                <c:pt idx="5">
                  <c:v>53.35</c:v>
                </c:pt>
                <c:pt idx="6">
                  <c:v>52</c:v>
                </c:pt>
                <c:pt idx="7">
                  <c:v>52.375</c:v>
                </c:pt>
                <c:pt idx="8">
                  <c:v>53.333333333333336</c:v>
                </c:pt>
                <c:pt idx="9">
                  <c:v>55.158333333333331</c:v>
                </c:pt>
                <c:pt idx="10">
                  <c:v>61.1</c:v>
                </c:pt>
                <c:pt idx="11">
                  <c:v>66.400000000000006</c:v>
                </c:pt>
                <c:pt idx="12">
                  <c:v>63</c:v>
                </c:pt>
                <c:pt idx="13">
                  <c:v>64.5</c:v>
                </c:pt>
                <c:pt idx="14">
                  <c:v>58.2</c:v>
                </c:pt>
                <c:pt idx="15">
                  <c:v>43.8</c:v>
                </c:pt>
                <c:pt idx="16">
                  <c:v>57.4</c:v>
                </c:pt>
                <c:pt idx="17">
                  <c:v>57.5</c:v>
                </c:pt>
                <c:pt idx="18">
                  <c:v>53.3</c:v>
                </c:pt>
                <c:pt idx="19">
                  <c:v>37</c:v>
                </c:pt>
                <c:pt idx="20">
                  <c:v>52.2</c:v>
                </c:pt>
                <c:pt idx="21">
                  <c:v>47.5</c:v>
                </c:pt>
                <c:pt idx="22">
                  <c:v>52.881250000000009</c:v>
                </c:pt>
                <c:pt idx="23">
                  <c:v>63.8</c:v>
                </c:pt>
                <c:pt idx="24">
                  <c:v>57.3</c:v>
                </c:pt>
                <c:pt idx="25">
                  <c:v>60.2</c:v>
                </c:pt>
                <c:pt idx="26">
                  <c:v>48.1</c:v>
                </c:pt>
                <c:pt idx="27">
                  <c:v>53.9</c:v>
                </c:pt>
                <c:pt idx="28">
                  <c:v>35.1</c:v>
                </c:pt>
                <c:pt idx="29">
                  <c:v>60.4</c:v>
                </c:pt>
                <c:pt idx="31">
                  <c:v>46.8</c:v>
                </c:pt>
                <c:pt idx="32">
                  <c:v>49.6</c:v>
                </c:pt>
                <c:pt idx="33">
                  <c:v>52.9</c:v>
                </c:pt>
                <c:pt idx="34">
                  <c:v>67.400000000000006</c:v>
                </c:pt>
                <c:pt idx="35">
                  <c:v>49</c:v>
                </c:pt>
                <c:pt idx="36">
                  <c:v>45.1</c:v>
                </c:pt>
                <c:pt idx="37">
                  <c:v>53.6</c:v>
                </c:pt>
                <c:pt idx="38">
                  <c:v>52.7</c:v>
                </c:pt>
                <c:pt idx="39">
                  <c:v>50.2</c:v>
                </c:pt>
                <c:pt idx="40">
                  <c:v>58.337499999999999</c:v>
                </c:pt>
                <c:pt idx="41">
                  <c:v>64</c:v>
                </c:pt>
                <c:pt idx="42">
                  <c:v>64</c:v>
                </c:pt>
                <c:pt idx="43">
                  <c:v>62.4</c:v>
                </c:pt>
                <c:pt idx="44">
                  <c:v>65.900000000000006</c:v>
                </c:pt>
                <c:pt idx="45">
                  <c:v>52.9</c:v>
                </c:pt>
                <c:pt idx="46">
                  <c:v>65</c:v>
                </c:pt>
                <c:pt idx="47">
                  <c:v>61.6</c:v>
                </c:pt>
                <c:pt idx="48">
                  <c:v>61</c:v>
                </c:pt>
                <c:pt idx="50">
                  <c:v>57</c:v>
                </c:pt>
                <c:pt idx="52">
                  <c:v>66.900000000000006</c:v>
                </c:pt>
                <c:pt idx="53">
                  <c:v>54.4</c:v>
                </c:pt>
                <c:pt idx="55">
                  <c:v>62</c:v>
                </c:pt>
                <c:pt idx="56">
                  <c:v>40.6</c:v>
                </c:pt>
                <c:pt idx="57">
                  <c:v>68.7</c:v>
                </c:pt>
                <c:pt idx="58">
                  <c:v>42</c:v>
                </c:pt>
                <c:pt idx="59">
                  <c:v>45</c:v>
                </c:pt>
                <c:pt idx="61">
                  <c:v>54.536363636363632</c:v>
                </c:pt>
                <c:pt idx="62">
                  <c:v>59</c:v>
                </c:pt>
                <c:pt idx="63">
                  <c:v>65</c:v>
                </c:pt>
                <c:pt idx="64">
                  <c:v>56.7</c:v>
                </c:pt>
                <c:pt idx="65">
                  <c:v>53.3</c:v>
                </c:pt>
                <c:pt idx="66">
                  <c:v>47.9</c:v>
                </c:pt>
                <c:pt idx="67">
                  <c:v>45</c:v>
                </c:pt>
                <c:pt idx="68">
                  <c:v>54</c:v>
                </c:pt>
                <c:pt idx="69">
                  <c:v>52.4</c:v>
                </c:pt>
                <c:pt idx="71">
                  <c:v>56.5</c:v>
                </c:pt>
                <c:pt idx="73">
                  <c:v>45.4</c:v>
                </c:pt>
                <c:pt idx="74">
                  <c:v>64.7</c:v>
                </c:pt>
                <c:pt idx="76">
                  <c:v>53.758214285714281</c:v>
                </c:pt>
                <c:pt idx="77">
                  <c:v>48</c:v>
                </c:pt>
                <c:pt idx="79">
                  <c:v>53</c:v>
                </c:pt>
                <c:pt idx="80">
                  <c:v>61</c:v>
                </c:pt>
                <c:pt idx="81">
                  <c:v>53</c:v>
                </c:pt>
                <c:pt idx="82">
                  <c:v>59</c:v>
                </c:pt>
                <c:pt idx="83">
                  <c:v>56</c:v>
                </c:pt>
                <c:pt idx="84">
                  <c:v>50.43</c:v>
                </c:pt>
                <c:pt idx="85">
                  <c:v>42.1</c:v>
                </c:pt>
                <c:pt idx="86">
                  <c:v>50.4</c:v>
                </c:pt>
                <c:pt idx="87">
                  <c:v>60.5</c:v>
                </c:pt>
                <c:pt idx="88">
                  <c:v>58.7</c:v>
                </c:pt>
                <c:pt idx="89">
                  <c:v>50.8</c:v>
                </c:pt>
                <c:pt idx="90">
                  <c:v>39.799999999999997</c:v>
                </c:pt>
                <c:pt idx="91">
                  <c:v>48.8</c:v>
                </c:pt>
                <c:pt idx="92">
                  <c:v>44.3</c:v>
                </c:pt>
                <c:pt idx="93">
                  <c:v>45</c:v>
                </c:pt>
                <c:pt idx="94">
                  <c:v>60.7</c:v>
                </c:pt>
                <c:pt idx="95">
                  <c:v>58.3</c:v>
                </c:pt>
                <c:pt idx="96">
                  <c:v>54.6</c:v>
                </c:pt>
                <c:pt idx="97">
                  <c:v>63.7</c:v>
                </c:pt>
                <c:pt idx="98">
                  <c:v>60</c:v>
                </c:pt>
                <c:pt idx="99">
                  <c:v>45</c:v>
                </c:pt>
                <c:pt idx="100">
                  <c:v>56</c:v>
                </c:pt>
                <c:pt idx="101">
                  <c:v>58</c:v>
                </c:pt>
                <c:pt idx="102">
                  <c:v>52</c:v>
                </c:pt>
                <c:pt idx="103">
                  <c:v>71</c:v>
                </c:pt>
                <c:pt idx="104">
                  <c:v>56.5</c:v>
                </c:pt>
                <c:pt idx="105">
                  <c:v>48.6</c:v>
                </c:pt>
                <c:pt idx="107">
                  <c:v>59.040501188123471</c:v>
                </c:pt>
                <c:pt idx="108">
                  <c:v>69.099999999999994</c:v>
                </c:pt>
                <c:pt idx="109">
                  <c:v>60.840909090909093</c:v>
                </c:pt>
                <c:pt idx="110">
                  <c:v>66.608695652173907</c:v>
                </c:pt>
                <c:pt idx="111">
                  <c:v>49.133333333333333</c:v>
                </c:pt>
                <c:pt idx="112">
                  <c:v>63.9</c:v>
                </c:pt>
                <c:pt idx="113">
                  <c:v>55.666666666666664</c:v>
                </c:pt>
                <c:pt idx="115">
                  <c:v>54.645833333333336</c:v>
                </c:pt>
                <c:pt idx="116">
                  <c:v>52.428571428571431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89824"/>
        <c:axId val="103408000"/>
      </c:lineChart>
      <c:catAx>
        <c:axId val="103389824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3408000"/>
        <c:crosses val="autoZero"/>
        <c:auto val="1"/>
        <c:lblAlgn val="ctr"/>
        <c:lblOffset val="100"/>
        <c:noMultiLvlLbl val="0"/>
      </c:catAx>
      <c:valAx>
        <c:axId val="103408000"/>
        <c:scaling>
          <c:orientation val="minMax"/>
          <c:max val="9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33898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719932335883832"/>
          <c:y val="2.0234705298709174E-2"/>
          <c:w val="0.76137971489431122"/>
          <c:h val="4.2225199487735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Обществознание </a:t>
            </a:r>
            <a:r>
              <a:rPr lang="ru-RU" b="1" baseline="0"/>
              <a:t>11  ЕГЭ 2021-2025</a:t>
            </a:r>
            <a:endParaRPr lang="ru-RU" b="1"/>
          </a:p>
        </c:rich>
      </c:tx>
      <c:layout>
        <c:manualLayout>
          <c:xMode val="edge"/>
          <c:yMode val="edge"/>
          <c:x val="1.7379935103048829E-2"/>
          <c:y val="4.4687643591091687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9080595660650842E-2"/>
          <c:y val="6.9713556593026332E-2"/>
          <c:w val="0.9809072074945856"/>
          <c:h val="0.57482226142471105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'Общест-11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32</c:v>
                </c:pt>
                <c:pt idx="3">
                  <c:v>МБОУ СШ № 86</c:v>
                </c:pt>
                <c:pt idx="4">
                  <c:v>МАОУ Лицей № 28</c:v>
                </c:pt>
                <c:pt idx="5">
                  <c:v>МАОУ Гимназия № 8</c:v>
                </c:pt>
                <c:pt idx="6">
                  <c:v>МАОУ СШ № 12</c:v>
                </c:pt>
                <c:pt idx="7">
                  <c:v>МАОУ СШ № 19</c:v>
                </c:pt>
                <c:pt idx="8">
                  <c:v>МАОУ Гимназия № 9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11</c:v>
                </c:pt>
                <c:pt idx="14">
                  <c:v>МАОУ СШ № 90</c:v>
                </c:pt>
                <c:pt idx="15">
                  <c:v>МАОУ СШ № 46</c:v>
                </c:pt>
                <c:pt idx="16">
                  <c:v>МАОУ Гимназия № 4</c:v>
                </c:pt>
                <c:pt idx="17">
                  <c:v>МАОУ СШ № 63</c:v>
                </c:pt>
                <c:pt idx="18">
                  <c:v>МАОУ СШ № 8 "Созидание"</c:v>
                </c:pt>
                <c:pt idx="19">
                  <c:v>МАОУ СШ № 55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15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МБОУ СШ № 64</c:v>
                </c:pt>
                <c:pt idx="27">
                  <c:v>МАОУ Лицей № 12</c:v>
                </c:pt>
                <c:pt idx="28">
                  <c:v>МБОУ СШ № 31</c:v>
                </c:pt>
                <c:pt idx="29">
                  <c:v>МАОУ СШ № 16</c:v>
                </c:pt>
                <c:pt idx="30">
                  <c:v>МАОУ СШ № 65</c:v>
                </c:pt>
                <c:pt idx="31">
                  <c:v>МБОУ СШ № 94</c:v>
                </c:pt>
                <c:pt idx="32">
                  <c:v>МАОУ СШ № 148</c:v>
                </c:pt>
                <c:pt idx="33">
                  <c:v>МАОУ Лицей № 3</c:v>
                </c:pt>
                <c:pt idx="34">
                  <c:v>МАОУ СШ № 53</c:v>
                </c:pt>
                <c:pt idx="35">
                  <c:v>МАОУ СШ № 89</c:v>
                </c:pt>
                <c:pt idx="36">
                  <c:v>МБОУ СШ № 79</c:v>
                </c:pt>
                <c:pt idx="37">
                  <c:v>МБОУ СШ № 13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Школа-интернат № 1 </c:v>
                </c:pt>
                <c:pt idx="42">
                  <c:v>МАОУ СШ № 82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СШ № 3</c:v>
                </c:pt>
                <c:pt idx="46">
                  <c:v>МАОУ СШ № 72 </c:v>
                </c:pt>
                <c:pt idx="47">
                  <c:v>МБОУ Лицей № 8</c:v>
                </c:pt>
                <c:pt idx="48">
                  <c:v>МБОУ СШ № 84</c:v>
                </c:pt>
                <c:pt idx="49">
                  <c:v>МБОУ Лицей № 10</c:v>
                </c:pt>
                <c:pt idx="50">
                  <c:v>МБОУ СШ № 99</c:v>
                </c:pt>
                <c:pt idx="51">
                  <c:v>МБОУ СШ № 159</c:v>
                </c:pt>
                <c:pt idx="52">
                  <c:v>МАОУ Лицей № 1</c:v>
                </c:pt>
                <c:pt idx="53">
                  <c:v>МБОУ СШ № 21</c:v>
                </c:pt>
                <c:pt idx="54">
                  <c:v>МБОУ СШ № 30</c:v>
                </c:pt>
                <c:pt idx="55">
                  <c:v>МАОУ "КУГ № 1 - Универс"</c:v>
                </c:pt>
                <c:pt idx="56">
                  <c:v>МБОУ СШ № 95</c:v>
                </c:pt>
                <c:pt idx="57">
                  <c:v>МБОУ СШ № 36</c:v>
                </c:pt>
                <c:pt idx="58">
                  <c:v>МБОУ СШ № 133 </c:v>
                </c:pt>
                <c:pt idx="59">
                  <c:v>МБОУ СШ № 73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СШ № 6</c:v>
                </c:pt>
                <c:pt idx="63">
                  <c:v>МАОУ СШ № 45</c:v>
                </c:pt>
                <c:pt idx="64">
                  <c:v>МАОУ СШ № 23</c:v>
                </c:pt>
                <c:pt idx="65">
                  <c:v>МАОУ СШ № 76</c:v>
                </c:pt>
                <c:pt idx="66">
                  <c:v>МАОУ Лицей № 9 "Лидер"</c:v>
                </c:pt>
                <c:pt idx="67">
                  <c:v>МАОУ Гимназия № 14</c:v>
                </c:pt>
                <c:pt idx="68">
                  <c:v>МАОУ СШ № 17</c:v>
                </c:pt>
                <c:pt idx="69">
                  <c:v>МАОУ СШ № 158 "Грани"</c:v>
                </c:pt>
                <c:pt idx="70">
                  <c:v>МАОУ СШ № 42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МБОУ СШ № 62</c:v>
                </c:pt>
                <c:pt idx="74">
                  <c:v>МАОУ СШ № 34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154</c:v>
                </c:pt>
                <c:pt idx="78">
                  <c:v>МАОУ СШ № 152</c:v>
                </c:pt>
                <c:pt idx="79">
                  <c:v>МАОУ СШ № 144</c:v>
                </c:pt>
                <c:pt idx="80">
                  <c:v>МАОУ СШ № 149</c:v>
                </c:pt>
                <c:pt idx="81">
                  <c:v>МАОУ СШ № 98</c:v>
                </c:pt>
                <c:pt idx="82">
                  <c:v>МАОУ СШ № 151</c:v>
                </c:pt>
                <c:pt idx="83">
                  <c:v>МАОУ СШ № 7</c:v>
                </c:pt>
                <c:pt idx="84">
                  <c:v>МАОУ СШ № 69</c:v>
                </c:pt>
                <c:pt idx="85">
                  <c:v>МАОУ СШ № 141</c:v>
                </c:pt>
                <c:pt idx="86">
                  <c:v>МАОУ СШ № 143</c:v>
                </c:pt>
                <c:pt idx="87">
                  <c:v>МАОУ СШ № 115</c:v>
                </c:pt>
                <c:pt idx="88">
                  <c:v>МАОУ СШ № 150</c:v>
                </c:pt>
                <c:pt idx="89">
                  <c:v>МАОУ СШ № 145</c:v>
                </c:pt>
                <c:pt idx="90">
                  <c:v>МАОУ СШ № 5</c:v>
                </c:pt>
                <c:pt idx="91">
                  <c:v>МАОУ СШ № 156</c:v>
                </c:pt>
                <c:pt idx="92">
                  <c:v>МАОУ СШ № 66</c:v>
                </c:pt>
                <c:pt idx="93">
                  <c:v>МАОУ СШ № 85</c:v>
                </c:pt>
                <c:pt idx="94">
                  <c:v>МАОУ СШ № 108</c:v>
                </c:pt>
                <c:pt idx="95">
                  <c:v>МБОУ СШ № 56</c:v>
                </c:pt>
                <c:pt idx="96">
                  <c:v>МАОУ СШ № 18</c:v>
                </c:pt>
                <c:pt idx="97">
                  <c:v>МАОУ СШ № 157</c:v>
                </c:pt>
                <c:pt idx="98">
                  <c:v>МАОУ СШ № 24</c:v>
                </c:pt>
                <c:pt idx="99">
                  <c:v>МАОУ СШ № 139</c:v>
                </c:pt>
                <c:pt idx="100">
                  <c:v>МАОУ СШ № 1</c:v>
                </c:pt>
                <c:pt idx="101">
                  <c:v>МАОУ СШ № 147</c:v>
                </c:pt>
                <c:pt idx="102">
                  <c:v>МАОУ СШ № 129</c:v>
                </c:pt>
                <c:pt idx="103">
                  <c:v>МАОУ СШ № 121</c:v>
                </c:pt>
                <c:pt idx="104">
                  <c:v>МАОУ СШ № 91</c:v>
                </c:pt>
                <c:pt idx="105">
                  <c:v>МАОУ СШ № 134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СШ № 10 </c:v>
                </c:pt>
                <c:pt idx="111">
                  <c:v>МБОУ Лицей № 2</c:v>
                </c:pt>
                <c:pt idx="112">
                  <c:v>МАОУ СШ "Комплекс Покровский"</c:v>
                </c:pt>
                <c:pt idx="113">
                  <c:v>МБОУ СШ № 4</c:v>
                </c:pt>
                <c:pt idx="114">
                  <c:v>МАОУ СШ № 155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'Общест-11 диаграмма'!$E$5:$E$121</c:f>
              <c:numCache>
                <c:formatCode>0.00</c:formatCode>
                <c:ptCount val="117"/>
                <c:pt idx="0">
                  <c:v>51.79</c:v>
                </c:pt>
                <c:pt idx="1">
                  <c:v>51.79</c:v>
                </c:pt>
                <c:pt idx="2">
                  <c:v>51.79</c:v>
                </c:pt>
                <c:pt idx="3">
                  <c:v>51.79</c:v>
                </c:pt>
                <c:pt idx="4">
                  <c:v>51.79</c:v>
                </c:pt>
                <c:pt idx="5">
                  <c:v>51.79</c:v>
                </c:pt>
                <c:pt idx="6">
                  <c:v>51.79</c:v>
                </c:pt>
                <c:pt idx="7">
                  <c:v>51.79</c:v>
                </c:pt>
                <c:pt idx="8">
                  <c:v>51.79</c:v>
                </c:pt>
                <c:pt idx="9">
                  <c:v>51.79</c:v>
                </c:pt>
                <c:pt idx="10">
                  <c:v>51.79</c:v>
                </c:pt>
                <c:pt idx="11">
                  <c:v>51.79</c:v>
                </c:pt>
                <c:pt idx="12">
                  <c:v>51.79</c:v>
                </c:pt>
                <c:pt idx="13">
                  <c:v>51.79</c:v>
                </c:pt>
                <c:pt idx="14">
                  <c:v>51.79</c:v>
                </c:pt>
                <c:pt idx="15">
                  <c:v>51.79</c:v>
                </c:pt>
                <c:pt idx="16">
                  <c:v>51.79</c:v>
                </c:pt>
                <c:pt idx="17">
                  <c:v>51.79</c:v>
                </c:pt>
                <c:pt idx="18">
                  <c:v>51.79</c:v>
                </c:pt>
                <c:pt idx="19">
                  <c:v>51.79</c:v>
                </c:pt>
                <c:pt idx="20">
                  <c:v>51.79</c:v>
                </c:pt>
                <c:pt idx="21">
                  <c:v>51.79</c:v>
                </c:pt>
                <c:pt idx="22">
                  <c:v>51.79</c:v>
                </c:pt>
                <c:pt idx="23">
                  <c:v>51.79</c:v>
                </c:pt>
                <c:pt idx="24">
                  <c:v>51.79</c:v>
                </c:pt>
                <c:pt idx="25">
                  <c:v>51.79</c:v>
                </c:pt>
                <c:pt idx="26">
                  <c:v>51.79</c:v>
                </c:pt>
                <c:pt idx="27">
                  <c:v>51.79</c:v>
                </c:pt>
                <c:pt idx="28">
                  <c:v>51.79</c:v>
                </c:pt>
                <c:pt idx="29">
                  <c:v>51.79</c:v>
                </c:pt>
                <c:pt idx="30">
                  <c:v>51.79</c:v>
                </c:pt>
                <c:pt idx="31">
                  <c:v>51.79</c:v>
                </c:pt>
                <c:pt idx="32">
                  <c:v>51.79</c:v>
                </c:pt>
                <c:pt idx="33">
                  <c:v>51.79</c:v>
                </c:pt>
                <c:pt idx="34">
                  <c:v>51.79</c:v>
                </c:pt>
                <c:pt idx="35">
                  <c:v>51.79</c:v>
                </c:pt>
                <c:pt idx="36">
                  <c:v>51.79</c:v>
                </c:pt>
                <c:pt idx="37">
                  <c:v>51.79</c:v>
                </c:pt>
                <c:pt idx="38">
                  <c:v>51.79</c:v>
                </c:pt>
                <c:pt idx="39">
                  <c:v>51.79</c:v>
                </c:pt>
                <c:pt idx="40">
                  <c:v>51.79</c:v>
                </c:pt>
                <c:pt idx="41">
                  <c:v>51.79</c:v>
                </c:pt>
                <c:pt idx="42">
                  <c:v>51.79</c:v>
                </c:pt>
                <c:pt idx="43">
                  <c:v>51.79</c:v>
                </c:pt>
                <c:pt idx="44">
                  <c:v>51.79</c:v>
                </c:pt>
                <c:pt idx="45">
                  <c:v>51.79</c:v>
                </c:pt>
                <c:pt idx="46">
                  <c:v>51.79</c:v>
                </c:pt>
                <c:pt idx="47">
                  <c:v>51.79</c:v>
                </c:pt>
                <c:pt idx="48">
                  <c:v>51.79</c:v>
                </c:pt>
                <c:pt idx="49">
                  <c:v>51.79</c:v>
                </c:pt>
                <c:pt idx="50">
                  <c:v>51.79</c:v>
                </c:pt>
                <c:pt idx="51">
                  <c:v>51.79</c:v>
                </c:pt>
                <c:pt idx="52">
                  <c:v>51.79</c:v>
                </c:pt>
                <c:pt idx="53">
                  <c:v>51.79</c:v>
                </c:pt>
                <c:pt idx="54">
                  <c:v>51.79</c:v>
                </c:pt>
                <c:pt idx="55">
                  <c:v>51.79</c:v>
                </c:pt>
                <c:pt idx="56">
                  <c:v>51.79</c:v>
                </c:pt>
                <c:pt idx="57">
                  <c:v>51.79</c:v>
                </c:pt>
                <c:pt idx="58">
                  <c:v>51.79</c:v>
                </c:pt>
                <c:pt idx="59">
                  <c:v>51.79</c:v>
                </c:pt>
                <c:pt idx="60">
                  <c:v>51.79</c:v>
                </c:pt>
                <c:pt idx="61">
                  <c:v>51.79</c:v>
                </c:pt>
                <c:pt idx="62">
                  <c:v>51.79</c:v>
                </c:pt>
                <c:pt idx="63">
                  <c:v>51.79</c:v>
                </c:pt>
                <c:pt idx="64">
                  <c:v>51.79</c:v>
                </c:pt>
                <c:pt idx="65">
                  <c:v>51.79</c:v>
                </c:pt>
                <c:pt idx="66">
                  <c:v>51.79</c:v>
                </c:pt>
                <c:pt idx="67">
                  <c:v>51.79</c:v>
                </c:pt>
                <c:pt idx="68">
                  <c:v>51.79</c:v>
                </c:pt>
                <c:pt idx="69">
                  <c:v>51.79</c:v>
                </c:pt>
                <c:pt idx="70">
                  <c:v>51.79</c:v>
                </c:pt>
                <c:pt idx="71">
                  <c:v>51.79</c:v>
                </c:pt>
                <c:pt idx="72">
                  <c:v>51.79</c:v>
                </c:pt>
                <c:pt idx="73">
                  <c:v>51.79</c:v>
                </c:pt>
                <c:pt idx="74">
                  <c:v>51.79</c:v>
                </c:pt>
                <c:pt idx="75">
                  <c:v>51.79</c:v>
                </c:pt>
                <c:pt idx="76">
                  <c:v>51.79</c:v>
                </c:pt>
                <c:pt idx="77">
                  <c:v>51.79</c:v>
                </c:pt>
                <c:pt idx="78">
                  <c:v>51.79</c:v>
                </c:pt>
                <c:pt idx="79">
                  <c:v>51.79</c:v>
                </c:pt>
                <c:pt idx="80">
                  <c:v>51.79</c:v>
                </c:pt>
                <c:pt idx="81">
                  <c:v>51.79</c:v>
                </c:pt>
                <c:pt idx="82">
                  <c:v>51.79</c:v>
                </c:pt>
                <c:pt idx="83">
                  <c:v>51.79</c:v>
                </c:pt>
                <c:pt idx="84">
                  <c:v>51.79</c:v>
                </c:pt>
                <c:pt idx="85">
                  <c:v>51.79</c:v>
                </c:pt>
                <c:pt idx="86">
                  <c:v>51.79</c:v>
                </c:pt>
                <c:pt idx="87">
                  <c:v>51.79</c:v>
                </c:pt>
                <c:pt idx="88">
                  <c:v>51.79</c:v>
                </c:pt>
                <c:pt idx="89">
                  <c:v>51.79</c:v>
                </c:pt>
                <c:pt idx="90">
                  <c:v>51.79</c:v>
                </c:pt>
                <c:pt idx="91">
                  <c:v>51.79</c:v>
                </c:pt>
                <c:pt idx="92">
                  <c:v>51.79</c:v>
                </c:pt>
                <c:pt idx="93">
                  <c:v>51.79</c:v>
                </c:pt>
                <c:pt idx="94">
                  <c:v>51.79</c:v>
                </c:pt>
                <c:pt idx="95">
                  <c:v>51.79</c:v>
                </c:pt>
                <c:pt idx="96">
                  <c:v>51.79</c:v>
                </c:pt>
                <c:pt idx="97">
                  <c:v>51.79</c:v>
                </c:pt>
                <c:pt idx="98">
                  <c:v>51.79</c:v>
                </c:pt>
                <c:pt idx="99">
                  <c:v>51.79</c:v>
                </c:pt>
                <c:pt idx="100">
                  <c:v>51.79</c:v>
                </c:pt>
                <c:pt idx="101">
                  <c:v>51.79</c:v>
                </c:pt>
                <c:pt idx="102">
                  <c:v>51.79</c:v>
                </c:pt>
                <c:pt idx="103">
                  <c:v>51.79</c:v>
                </c:pt>
                <c:pt idx="104">
                  <c:v>51.79</c:v>
                </c:pt>
                <c:pt idx="105">
                  <c:v>51.79</c:v>
                </c:pt>
                <c:pt idx="106">
                  <c:v>51.79</c:v>
                </c:pt>
                <c:pt idx="107">
                  <c:v>51.79</c:v>
                </c:pt>
                <c:pt idx="108">
                  <c:v>51.79</c:v>
                </c:pt>
                <c:pt idx="109">
                  <c:v>51.79</c:v>
                </c:pt>
                <c:pt idx="110">
                  <c:v>51.79</c:v>
                </c:pt>
                <c:pt idx="111">
                  <c:v>51.79</c:v>
                </c:pt>
                <c:pt idx="112">
                  <c:v>51.79</c:v>
                </c:pt>
                <c:pt idx="113">
                  <c:v>51.79</c:v>
                </c:pt>
                <c:pt idx="114">
                  <c:v>51.79</c:v>
                </c:pt>
                <c:pt idx="115">
                  <c:v>51.79</c:v>
                </c:pt>
                <c:pt idx="116">
                  <c:v>51.79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FF33CC"/>
              </a:solidFill>
            </a:ln>
          </c:spPr>
          <c:marker>
            <c:symbol val="none"/>
          </c:marker>
          <c:cat>
            <c:strRef>
              <c:f>'Общест-11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32</c:v>
                </c:pt>
                <c:pt idx="3">
                  <c:v>МБОУ СШ № 86</c:v>
                </c:pt>
                <c:pt idx="4">
                  <c:v>МАОУ Лицей № 28</c:v>
                </c:pt>
                <c:pt idx="5">
                  <c:v>МАОУ Гимназия № 8</c:v>
                </c:pt>
                <c:pt idx="6">
                  <c:v>МАОУ СШ № 12</c:v>
                </c:pt>
                <c:pt idx="7">
                  <c:v>МАОУ СШ № 19</c:v>
                </c:pt>
                <c:pt idx="8">
                  <c:v>МАОУ Гимназия № 9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11</c:v>
                </c:pt>
                <c:pt idx="14">
                  <c:v>МАОУ СШ № 90</c:v>
                </c:pt>
                <c:pt idx="15">
                  <c:v>МАОУ СШ № 46</c:v>
                </c:pt>
                <c:pt idx="16">
                  <c:v>МАОУ Гимназия № 4</c:v>
                </c:pt>
                <c:pt idx="17">
                  <c:v>МАОУ СШ № 63</c:v>
                </c:pt>
                <c:pt idx="18">
                  <c:v>МАОУ СШ № 8 "Созидание"</c:v>
                </c:pt>
                <c:pt idx="19">
                  <c:v>МАОУ СШ № 55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15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МБОУ СШ № 64</c:v>
                </c:pt>
                <c:pt idx="27">
                  <c:v>МАОУ Лицей № 12</c:v>
                </c:pt>
                <c:pt idx="28">
                  <c:v>МБОУ СШ № 31</c:v>
                </c:pt>
                <c:pt idx="29">
                  <c:v>МАОУ СШ № 16</c:v>
                </c:pt>
                <c:pt idx="30">
                  <c:v>МАОУ СШ № 65</c:v>
                </c:pt>
                <c:pt idx="31">
                  <c:v>МБОУ СШ № 94</c:v>
                </c:pt>
                <c:pt idx="32">
                  <c:v>МАОУ СШ № 148</c:v>
                </c:pt>
                <c:pt idx="33">
                  <c:v>МАОУ Лицей № 3</c:v>
                </c:pt>
                <c:pt idx="34">
                  <c:v>МАОУ СШ № 53</c:v>
                </c:pt>
                <c:pt idx="35">
                  <c:v>МАОУ СШ № 89</c:v>
                </c:pt>
                <c:pt idx="36">
                  <c:v>МБОУ СШ № 79</c:v>
                </c:pt>
                <c:pt idx="37">
                  <c:v>МБОУ СШ № 13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Школа-интернат № 1 </c:v>
                </c:pt>
                <c:pt idx="42">
                  <c:v>МАОУ СШ № 82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СШ № 3</c:v>
                </c:pt>
                <c:pt idx="46">
                  <c:v>МАОУ СШ № 72 </c:v>
                </c:pt>
                <c:pt idx="47">
                  <c:v>МБОУ Лицей № 8</c:v>
                </c:pt>
                <c:pt idx="48">
                  <c:v>МБОУ СШ № 84</c:v>
                </c:pt>
                <c:pt idx="49">
                  <c:v>МБОУ Лицей № 10</c:v>
                </c:pt>
                <c:pt idx="50">
                  <c:v>МБОУ СШ № 99</c:v>
                </c:pt>
                <c:pt idx="51">
                  <c:v>МБОУ СШ № 159</c:v>
                </c:pt>
                <c:pt idx="52">
                  <c:v>МАОУ Лицей № 1</c:v>
                </c:pt>
                <c:pt idx="53">
                  <c:v>МБОУ СШ № 21</c:v>
                </c:pt>
                <c:pt idx="54">
                  <c:v>МБОУ СШ № 30</c:v>
                </c:pt>
                <c:pt idx="55">
                  <c:v>МАОУ "КУГ № 1 - Универс"</c:v>
                </c:pt>
                <c:pt idx="56">
                  <c:v>МБОУ СШ № 95</c:v>
                </c:pt>
                <c:pt idx="57">
                  <c:v>МБОУ СШ № 36</c:v>
                </c:pt>
                <c:pt idx="58">
                  <c:v>МБОУ СШ № 133 </c:v>
                </c:pt>
                <c:pt idx="59">
                  <c:v>МБОУ СШ № 73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СШ № 6</c:v>
                </c:pt>
                <c:pt idx="63">
                  <c:v>МАОУ СШ № 45</c:v>
                </c:pt>
                <c:pt idx="64">
                  <c:v>МАОУ СШ № 23</c:v>
                </c:pt>
                <c:pt idx="65">
                  <c:v>МАОУ СШ № 76</c:v>
                </c:pt>
                <c:pt idx="66">
                  <c:v>МАОУ Лицей № 9 "Лидер"</c:v>
                </c:pt>
                <c:pt idx="67">
                  <c:v>МАОУ Гимназия № 14</c:v>
                </c:pt>
                <c:pt idx="68">
                  <c:v>МАОУ СШ № 17</c:v>
                </c:pt>
                <c:pt idx="69">
                  <c:v>МАОУ СШ № 158 "Грани"</c:v>
                </c:pt>
                <c:pt idx="70">
                  <c:v>МАОУ СШ № 42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МБОУ СШ № 62</c:v>
                </c:pt>
                <c:pt idx="74">
                  <c:v>МАОУ СШ № 34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154</c:v>
                </c:pt>
                <c:pt idx="78">
                  <c:v>МАОУ СШ № 152</c:v>
                </c:pt>
                <c:pt idx="79">
                  <c:v>МАОУ СШ № 144</c:v>
                </c:pt>
                <c:pt idx="80">
                  <c:v>МАОУ СШ № 149</c:v>
                </c:pt>
                <c:pt idx="81">
                  <c:v>МАОУ СШ № 98</c:v>
                </c:pt>
                <c:pt idx="82">
                  <c:v>МАОУ СШ № 151</c:v>
                </c:pt>
                <c:pt idx="83">
                  <c:v>МАОУ СШ № 7</c:v>
                </c:pt>
                <c:pt idx="84">
                  <c:v>МАОУ СШ № 69</c:v>
                </c:pt>
                <c:pt idx="85">
                  <c:v>МАОУ СШ № 141</c:v>
                </c:pt>
                <c:pt idx="86">
                  <c:v>МАОУ СШ № 143</c:v>
                </c:pt>
                <c:pt idx="87">
                  <c:v>МАОУ СШ № 115</c:v>
                </c:pt>
                <c:pt idx="88">
                  <c:v>МАОУ СШ № 150</c:v>
                </c:pt>
                <c:pt idx="89">
                  <c:v>МАОУ СШ № 145</c:v>
                </c:pt>
                <c:pt idx="90">
                  <c:v>МАОУ СШ № 5</c:v>
                </c:pt>
                <c:pt idx="91">
                  <c:v>МАОУ СШ № 156</c:v>
                </c:pt>
                <c:pt idx="92">
                  <c:v>МАОУ СШ № 66</c:v>
                </c:pt>
                <c:pt idx="93">
                  <c:v>МАОУ СШ № 85</c:v>
                </c:pt>
                <c:pt idx="94">
                  <c:v>МАОУ СШ № 108</c:v>
                </c:pt>
                <c:pt idx="95">
                  <c:v>МБОУ СШ № 56</c:v>
                </c:pt>
                <c:pt idx="96">
                  <c:v>МАОУ СШ № 18</c:v>
                </c:pt>
                <c:pt idx="97">
                  <c:v>МАОУ СШ № 157</c:v>
                </c:pt>
                <c:pt idx="98">
                  <c:v>МАОУ СШ № 24</c:v>
                </c:pt>
                <c:pt idx="99">
                  <c:v>МАОУ СШ № 139</c:v>
                </c:pt>
                <c:pt idx="100">
                  <c:v>МАОУ СШ № 1</c:v>
                </c:pt>
                <c:pt idx="101">
                  <c:v>МАОУ СШ № 147</c:v>
                </c:pt>
                <c:pt idx="102">
                  <c:v>МАОУ СШ № 129</c:v>
                </c:pt>
                <c:pt idx="103">
                  <c:v>МАОУ СШ № 121</c:v>
                </c:pt>
                <c:pt idx="104">
                  <c:v>МАОУ СШ № 91</c:v>
                </c:pt>
                <c:pt idx="105">
                  <c:v>МАОУ СШ № 134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СШ № 10 </c:v>
                </c:pt>
                <c:pt idx="111">
                  <c:v>МБОУ Лицей № 2</c:v>
                </c:pt>
                <c:pt idx="112">
                  <c:v>МАОУ СШ "Комплекс Покровский"</c:v>
                </c:pt>
                <c:pt idx="113">
                  <c:v>МБОУ СШ № 4</c:v>
                </c:pt>
                <c:pt idx="114">
                  <c:v>МАОУ СШ № 155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'Общест-11 диаграмма'!$D$5:$D$121</c:f>
              <c:numCache>
                <c:formatCode>0.00</c:formatCode>
                <c:ptCount val="117"/>
                <c:pt idx="0">
                  <c:v>54.423749999999998</c:v>
                </c:pt>
                <c:pt idx="1">
                  <c:v>63.4</c:v>
                </c:pt>
                <c:pt idx="2">
                  <c:v>59.87</c:v>
                </c:pt>
                <c:pt idx="3">
                  <c:v>54.62</c:v>
                </c:pt>
                <c:pt idx="4">
                  <c:v>54.5</c:v>
                </c:pt>
                <c:pt idx="5">
                  <c:v>52</c:v>
                </c:pt>
                <c:pt idx="6">
                  <c:v>52</c:v>
                </c:pt>
                <c:pt idx="7">
                  <c:v>51</c:v>
                </c:pt>
                <c:pt idx="8">
                  <c:v>48</c:v>
                </c:pt>
                <c:pt idx="9">
                  <c:v>50.609999999999992</c:v>
                </c:pt>
                <c:pt idx="10">
                  <c:v>59</c:v>
                </c:pt>
                <c:pt idx="11">
                  <c:v>58</c:v>
                </c:pt>
                <c:pt idx="12">
                  <c:v>53.3</c:v>
                </c:pt>
                <c:pt idx="13">
                  <c:v>52.9</c:v>
                </c:pt>
                <c:pt idx="14">
                  <c:v>49.3</c:v>
                </c:pt>
                <c:pt idx="15">
                  <c:v>48.4</c:v>
                </c:pt>
                <c:pt idx="16">
                  <c:v>47.9</c:v>
                </c:pt>
                <c:pt idx="17">
                  <c:v>47.9</c:v>
                </c:pt>
                <c:pt idx="18">
                  <c:v>45.4</c:v>
                </c:pt>
                <c:pt idx="19">
                  <c:v>44</c:v>
                </c:pt>
                <c:pt idx="22">
                  <c:v>46.24666666666667</c:v>
                </c:pt>
                <c:pt idx="23">
                  <c:v>59</c:v>
                </c:pt>
                <c:pt idx="24">
                  <c:v>55.7</c:v>
                </c:pt>
                <c:pt idx="25">
                  <c:v>53.9</c:v>
                </c:pt>
                <c:pt idx="26">
                  <c:v>53.8</c:v>
                </c:pt>
                <c:pt idx="27">
                  <c:v>49.8</c:v>
                </c:pt>
                <c:pt idx="28">
                  <c:v>49</c:v>
                </c:pt>
                <c:pt idx="29">
                  <c:v>48.1</c:v>
                </c:pt>
                <c:pt idx="30">
                  <c:v>46.3</c:v>
                </c:pt>
                <c:pt idx="31">
                  <c:v>45.3</c:v>
                </c:pt>
                <c:pt idx="32">
                  <c:v>44.2</c:v>
                </c:pt>
                <c:pt idx="33">
                  <c:v>43</c:v>
                </c:pt>
                <c:pt idx="34">
                  <c:v>40.6</c:v>
                </c:pt>
                <c:pt idx="35">
                  <c:v>35.799999999999997</c:v>
                </c:pt>
                <c:pt idx="36">
                  <c:v>35.5</c:v>
                </c:pt>
                <c:pt idx="37">
                  <c:v>33.700000000000003</c:v>
                </c:pt>
                <c:pt idx="40">
                  <c:v>54.642105263157887</c:v>
                </c:pt>
                <c:pt idx="41">
                  <c:v>64.5</c:v>
                </c:pt>
                <c:pt idx="42">
                  <c:v>63.4</c:v>
                </c:pt>
                <c:pt idx="43">
                  <c:v>63.4</c:v>
                </c:pt>
                <c:pt idx="44">
                  <c:v>59.4</c:v>
                </c:pt>
                <c:pt idx="45">
                  <c:v>58.4</c:v>
                </c:pt>
                <c:pt idx="46">
                  <c:v>58.4</c:v>
                </c:pt>
                <c:pt idx="47">
                  <c:v>56.8</c:v>
                </c:pt>
                <c:pt idx="48">
                  <c:v>56.5</c:v>
                </c:pt>
                <c:pt idx="49">
                  <c:v>55.2</c:v>
                </c:pt>
                <c:pt idx="50">
                  <c:v>54.7</c:v>
                </c:pt>
                <c:pt idx="51">
                  <c:v>53.8</c:v>
                </c:pt>
                <c:pt idx="52">
                  <c:v>52.5</c:v>
                </c:pt>
                <c:pt idx="53">
                  <c:v>52.3</c:v>
                </c:pt>
                <c:pt idx="54">
                  <c:v>51.5</c:v>
                </c:pt>
                <c:pt idx="55">
                  <c:v>51.4</c:v>
                </c:pt>
                <c:pt idx="56">
                  <c:v>48.6</c:v>
                </c:pt>
                <c:pt idx="57">
                  <c:v>48.4</c:v>
                </c:pt>
                <c:pt idx="58">
                  <c:v>46.5</c:v>
                </c:pt>
                <c:pt idx="59">
                  <c:v>42.5</c:v>
                </c:pt>
                <c:pt idx="61">
                  <c:v>48.307142857142864</c:v>
                </c:pt>
                <c:pt idx="62">
                  <c:v>63.5</c:v>
                </c:pt>
                <c:pt idx="63">
                  <c:v>60</c:v>
                </c:pt>
                <c:pt idx="64">
                  <c:v>59</c:v>
                </c:pt>
                <c:pt idx="65">
                  <c:v>57.1</c:v>
                </c:pt>
                <c:pt idx="66">
                  <c:v>56.3</c:v>
                </c:pt>
                <c:pt idx="67">
                  <c:v>51</c:v>
                </c:pt>
                <c:pt idx="68">
                  <c:v>50.1</c:v>
                </c:pt>
                <c:pt idx="69">
                  <c:v>49.1</c:v>
                </c:pt>
                <c:pt idx="70">
                  <c:v>46</c:v>
                </c:pt>
                <c:pt idx="71">
                  <c:v>43.6</c:v>
                </c:pt>
                <c:pt idx="72">
                  <c:v>43.1</c:v>
                </c:pt>
                <c:pt idx="73">
                  <c:v>38.799999999999997</c:v>
                </c:pt>
                <c:pt idx="74">
                  <c:v>38.1</c:v>
                </c:pt>
                <c:pt idx="75">
                  <c:v>20.6</c:v>
                </c:pt>
                <c:pt idx="76">
                  <c:v>50.794482758620696</c:v>
                </c:pt>
                <c:pt idx="77">
                  <c:v>60.2</c:v>
                </c:pt>
                <c:pt idx="78">
                  <c:v>59.6</c:v>
                </c:pt>
                <c:pt idx="79">
                  <c:v>59.3</c:v>
                </c:pt>
                <c:pt idx="80">
                  <c:v>59</c:v>
                </c:pt>
                <c:pt idx="81">
                  <c:v>57.07</c:v>
                </c:pt>
                <c:pt idx="82">
                  <c:v>54.5</c:v>
                </c:pt>
                <c:pt idx="83">
                  <c:v>54.11</c:v>
                </c:pt>
                <c:pt idx="84">
                  <c:v>54</c:v>
                </c:pt>
                <c:pt idx="85">
                  <c:v>53.1</c:v>
                </c:pt>
                <c:pt idx="86">
                  <c:v>52.7</c:v>
                </c:pt>
                <c:pt idx="87">
                  <c:v>52.1</c:v>
                </c:pt>
                <c:pt idx="88">
                  <c:v>52.1</c:v>
                </c:pt>
                <c:pt idx="89">
                  <c:v>52</c:v>
                </c:pt>
                <c:pt idx="90">
                  <c:v>52</c:v>
                </c:pt>
                <c:pt idx="91">
                  <c:v>51.5</c:v>
                </c:pt>
                <c:pt idx="92">
                  <c:v>50.7</c:v>
                </c:pt>
                <c:pt idx="93">
                  <c:v>50.3</c:v>
                </c:pt>
                <c:pt idx="94">
                  <c:v>49.6</c:v>
                </c:pt>
                <c:pt idx="95">
                  <c:v>49.6</c:v>
                </c:pt>
                <c:pt idx="96">
                  <c:v>49</c:v>
                </c:pt>
                <c:pt idx="97">
                  <c:v>47.76</c:v>
                </c:pt>
                <c:pt idx="98">
                  <c:v>46.3</c:v>
                </c:pt>
                <c:pt idx="99">
                  <c:v>46.2</c:v>
                </c:pt>
                <c:pt idx="100">
                  <c:v>46</c:v>
                </c:pt>
                <c:pt idx="101">
                  <c:v>44.4</c:v>
                </c:pt>
                <c:pt idx="102">
                  <c:v>44</c:v>
                </c:pt>
                <c:pt idx="103">
                  <c:v>43</c:v>
                </c:pt>
                <c:pt idx="104">
                  <c:v>42.5</c:v>
                </c:pt>
                <c:pt idx="105">
                  <c:v>40.4</c:v>
                </c:pt>
                <c:pt idx="107">
                  <c:v>52.370000000000005</c:v>
                </c:pt>
                <c:pt idx="108">
                  <c:v>65</c:v>
                </c:pt>
                <c:pt idx="109">
                  <c:v>58.22</c:v>
                </c:pt>
                <c:pt idx="110">
                  <c:v>53.5</c:v>
                </c:pt>
                <c:pt idx="111">
                  <c:v>50.2</c:v>
                </c:pt>
                <c:pt idx="112">
                  <c:v>49.6</c:v>
                </c:pt>
                <c:pt idx="113">
                  <c:v>48.5</c:v>
                </c:pt>
                <c:pt idx="114">
                  <c:v>47</c:v>
                </c:pt>
                <c:pt idx="115">
                  <c:v>46.94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'Общест-11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32</c:v>
                </c:pt>
                <c:pt idx="3">
                  <c:v>МБОУ СШ № 86</c:v>
                </c:pt>
                <c:pt idx="4">
                  <c:v>МАОУ Лицей № 28</c:v>
                </c:pt>
                <c:pt idx="5">
                  <c:v>МАОУ Гимназия № 8</c:v>
                </c:pt>
                <c:pt idx="6">
                  <c:v>МАОУ СШ № 12</c:v>
                </c:pt>
                <c:pt idx="7">
                  <c:v>МАОУ СШ № 19</c:v>
                </c:pt>
                <c:pt idx="8">
                  <c:v>МАОУ Гимназия № 9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11</c:v>
                </c:pt>
                <c:pt idx="14">
                  <c:v>МАОУ СШ № 90</c:v>
                </c:pt>
                <c:pt idx="15">
                  <c:v>МАОУ СШ № 46</c:v>
                </c:pt>
                <c:pt idx="16">
                  <c:v>МАОУ Гимназия № 4</c:v>
                </c:pt>
                <c:pt idx="17">
                  <c:v>МАОУ СШ № 63</c:v>
                </c:pt>
                <c:pt idx="18">
                  <c:v>МАОУ СШ № 8 "Созидание"</c:v>
                </c:pt>
                <c:pt idx="19">
                  <c:v>МАОУ СШ № 55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15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МБОУ СШ № 64</c:v>
                </c:pt>
                <c:pt idx="27">
                  <c:v>МАОУ Лицей № 12</c:v>
                </c:pt>
                <c:pt idx="28">
                  <c:v>МБОУ СШ № 31</c:v>
                </c:pt>
                <c:pt idx="29">
                  <c:v>МАОУ СШ № 16</c:v>
                </c:pt>
                <c:pt idx="30">
                  <c:v>МАОУ СШ № 65</c:v>
                </c:pt>
                <c:pt idx="31">
                  <c:v>МБОУ СШ № 94</c:v>
                </c:pt>
                <c:pt idx="32">
                  <c:v>МАОУ СШ № 148</c:v>
                </c:pt>
                <c:pt idx="33">
                  <c:v>МАОУ Лицей № 3</c:v>
                </c:pt>
                <c:pt idx="34">
                  <c:v>МАОУ СШ № 53</c:v>
                </c:pt>
                <c:pt idx="35">
                  <c:v>МАОУ СШ № 89</c:v>
                </c:pt>
                <c:pt idx="36">
                  <c:v>МБОУ СШ № 79</c:v>
                </c:pt>
                <c:pt idx="37">
                  <c:v>МБОУ СШ № 13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Школа-интернат № 1 </c:v>
                </c:pt>
                <c:pt idx="42">
                  <c:v>МАОУ СШ № 82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СШ № 3</c:v>
                </c:pt>
                <c:pt idx="46">
                  <c:v>МАОУ СШ № 72 </c:v>
                </c:pt>
                <c:pt idx="47">
                  <c:v>МБОУ Лицей № 8</c:v>
                </c:pt>
                <c:pt idx="48">
                  <c:v>МБОУ СШ № 84</c:v>
                </c:pt>
                <c:pt idx="49">
                  <c:v>МБОУ Лицей № 10</c:v>
                </c:pt>
                <c:pt idx="50">
                  <c:v>МБОУ СШ № 99</c:v>
                </c:pt>
                <c:pt idx="51">
                  <c:v>МБОУ СШ № 159</c:v>
                </c:pt>
                <c:pt idx="52">
                  <c:v>МАОУ Лицей № 1</c:v>
                </c:pt>
                <c:pt idx="53">
                  <c:v>МБОУ СШ № 21</c:v>
                </c:pt>
                <c:pt idx="54">
                  <c:v>МБОУ СШ № 30</c:v>
                </c:pt>
                <c:pt idx="55">
                  <c:v>МАОУ "КУГ № 1 - Универс"</c:v>
                </c:pt>
                <c:pt idx="56">
                  <c:v>МБОУ СШ № 95</c:v>
                </c:pt>
                <c:pt idx="57">
                  <c:v>МБОУ СШ № 36</c:v>
                </c:pt>
                <c:pt idx="58">
                  <c:v>МБОУ СШ № 133 </c:v>
                </c:pt>
                <c:pt idx="59">
                  <c:v>МБОУ СШ № 73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СШ № 6</c:v>
                </c:pt>
                <c:pt idx="63">
                  <c:v>МАОУ СШ № 45</c:v>
                </c:pt>
                <c:pt idx="64">
                  <c:v>МАОУ СШ № 23</c:v>
                </c:pt>
                <c:pt idx="65">
                  <c:v>МАОУ СШ № 76</c:v>
                </c:pt>
                <c:pt idx="66">
                  <c:v>МАОУ Лицей № 9 "Лидер"</c:v>
                </c:pt>
                <c:pt idx="67">
                  <c:v>МАОУ Гимназия № 14</c:v>
                </c:pt>
                <c:pt idx="68">
                  <c:v>МАОУ СШ № 17</c:v>
                </c:pt>
                <c:pt idx="69">
                  <c:v>МАОУ СШ № 158 "Грани"</c:v>
                </c:pt>
                <c:pt idx="70">
                  <c:v>МАОУ СШ № 42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МБОУ СШ № 62</c:v>
                </c:pt>
                <c:pt idx="74">
                  <c:v>МАОУ СШ № 34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154</c:v>
                </c:pt>
                <c:pt idx="78">
                  <c:v>МАОУ СШ № 152</c:v>
                </c:pt>
                <c:pt idx="79">
                  <c:v>МАОУ СШ № 144</c:v>
                </c:pt>
                <c:pt idx="80">
                  <c:v>МАОУ СШ № 149</c:v>
                </c:pt>
                <c:pt idx="81">
                  <c:v>МАОУ СШ № 98</c:v>
                </c:pt>
                <c:pt idx="82">
                  <c:v>МАОУ СШ № 151</c:v>
                </c:pt>
                <c:pt idx="83">
                  <c:v>МАОУ СШ № 7</c:v>
                </c:pt>
                <c:pt idx="84">
                  <c:v>МАОУ СШ № 69</c:v>
                </c:pt>
                <c:pt idx="85">
                  <c:v>МАОУ СШ № 141</c:v>
                </c:pt>
                <c:pt idx="86">
                  <c:v>МАОУ СШ № 143</c:v>
                </c:pt>
                <c:pt idx="87">
                  <c:v>МАОУ СШ № 115</c:v>
                </c:pt>
                <c:pt idx="88">
                  <c:v>МАОУ СШ № 150</c:v>
                </c:pt>
                <c:pt idx="89">
                  <c:v>МАОУ СШ № 145</c:v>
                </c:pt>
                <c:pt idx="90">
                  <c:v>МАОУ СШ № 5</c:v>
                </c:pt>
                <c:pt idx="91">
                  <c:v>МАОУ СШ № 156</c:v>
                </c:pt>
                <c:pt idx="92">
                  <c:v>МАОУ СШ № 66</c:v>
                </c:pt>
                <c:pt idx="93">
                  <c:v>МАОУ СШ № 85</c:v>
                </c:pt>
                <c:pt idx="94">
                  <c:v>МАОУ СШ № 108</c:v>
                </c:pt>
                <c:pt idx="95">
                  <c:v>МБОУ СШ № 56</c:v>
                </c:pt>
                <c:pt idx="96">
                  <c:v>МАОУ СШ № 18</c:v>
                </c:pt>
                <c:pt idx="97">
                  <c:v>МАОУ СШ № 157</c:v>
                </c:pt>
                <c:pt idx="98">
                  <c:v>МАОУ СШ № 24</c:v>
                </c:pt>
                <c:pt idx="99">
                  <c:v>МАОУ СШ № 139</c:v>
                </c:pt>
                <c:pt idx="100">
                  <c:v>МАОУ СШ № 1</c:v>
                </c:pt>
                <c:pt idx="101">
                  <c:v>МАОУ СШ № 147</c:v>
                </c:pt>
                <c:pt idx="102">
                  <c:v>МАОУ СШ № 129</c:v>
                </c:pt>
                <c:pt idx="103">
                  <c:v>МАОУ СШ № 121</c:v>
                </c:pt>
                <c:pt idx="104">
                  <c:v>МАОУ СШ № 91</c:v>
                </c:pt>
                <c:pt idx="105">
                  <c:v>МАОУ СШ № 134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СШ № 10 </c:v>
                </c:pt>
                <c:pt idx="111">
                  <c:v>МБОУ Лицей № 2</c:v>
                </c:pt>
                <c:pt idx="112">
                  <c:v>МАОУ СШ "Комплекс Покровский"</c:v>
                </c:pt>
                <c:pt idx="113">
                  <c:v>МБОУ СШ № 4</c:v>
                </c:pt>
                <c:pt idx="114">
                  <c:v>МАОУ СШ № 155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'Общест-11 диаграмма'!$I$5:$I$121</c:f>
              <c:numCache>
                <c:formatCode>0.00</c:formatCode>
                <c:ptCount val="117"/>
                <c:pt idx="0">
                  <c:v>51.78</c:v>
                </c:pt>
                <c:pt idx="1">
                  <c:v>51.78</c:v>
                </c:pt>
                <c:pt idx="2">
                  <c:v>51.78</c:v>
                </c:pt>
                <c:pt idx="3">
                  <c:v>51.78</c:v>
                </c:pt>
                <c:pt idx="4">
                  <c:v>51.78</c:v>
                </c:pt>
                <c:pt idx="5">
                  <c:v>51.78</c:v>
                </c:pt>
                <c:pt idx="6">
                  <c:v>51.78</c:v>
                </c:pt>
                <c:pt idx="7">
                  <c:v>51.78</c:v>
                </c:pt>
                <c:pt idx="8">
                  <c:v>51.78</c:v>
                </c:pt>
                <c:pt idx="9">
                  <c:v>51.78</c:v>
                </c:pt>
                <c:pt idx="10">
                  <c:v>51.78</c:v>
                </c:pt>
                <c:pt idx="11">
                  <c:v>51.78</c:v>
                </c:pt>
                <c:pt idx="12">
                  <c:v>51.78</c:v>
                </c:pt>
                <c:pt idx="13">
                  <c:v>51.78</c:v>
                </c:pt>
                <c:pt idx="14">
                  <c:v>51.78</c:v>
                </c:pt>
                <c:pt idx="15">
                  <c:v>51.78</c:v>
                </c:pt>
                <c:pt idx="16">
                  <c:v>51.78</c:v>
                </c:pt>
                <c:pt idx="17">
                  <c:v>51.78</c:v>
                </c:pt>
                <c:pt idx="18">
                  <c:v>51.78</c:v>
                </c:pt>
                <c:pt idx="19">
                  <c:v>51.78</c:v>
                </c:pt>
                <c:pt idx="20">
                  <c:v>51.78</c:v>
                </c:pt>
                <c:pt idx="21">
                  <c:v>51.78</c:v>
                </c:pt>
                <c:pt idx="22">
                  <c:v>51.78</c:v>
                </c:pt>
                <c:pt idx="23">
                  <c:v>51.78</c:v>
                </c:pt>
                <c:pt idx="24">
                  <c:v>51.78</c:v>
                </c:pt>
                <c:pt idx="25">
                  <c:v>51.78</c:v>
                </c:pt>
                <c:pt idx="26">
                  <c:v>51.78</c:v>
                </c:pt>
                <c:pt idx="27">
                  <c:v>51.78</c:v>
                </c:pt>
                <c:pt idx="28">
                  <c:v>51.78</c:v>
                </c:pt>
                <c:pt idx="29">
                  <c:v>51.78</c:v>
                </c:pt>
                <c:pt idx="30">
                  <c:v>51.78</c:v>
                </c:pt>
                <c:pt idx="31">
                  <c:v>51.78</c:v>
                </c:pt>
                <c:pt idx="32">
                  <c:v>51.78</c:v>
                </c:pt>
                <c:pt idx="33">
                  <c:v>51.78</c:v>
                </c:pt>
                <c:pt idx="34">
                  <c:v>51.78</c:v>
                </c:pt>
                <c:pt idx="35">
                  <c:v>51.78</c:v>
                </c:pt>
                <c:pt idx="36">
                  <c:v>51.78</c:v>
                </c:pt>
                <c:pt idx="37">
                  <c:v>51.78</c:v>
                </c:pt>
                <c:pt idx="38">
                  <c:v>51.78</c:v>
                </c:pt>
                <c:pt idx="39">
                  <c:v>51.78</c:v>
                </c:pt>
                <c:pt idx="40">
                  <c:v>51.78</c:v>
                </c:pt>
                <c:pt idx="41">
                  <c:v>51.78</c:v>
                </c:pt>
                <c:pt idx="42">
                  <c:v>51.78</c:v>
                </c:pt>
                <c:pt idx="43">
                  <c:v>51.78</c:v>
                </c:pt>
                <c:pt idx="44">
                  <c:v>51.78</c:v>
                </c:pt>
                <c:pt idx="45">
                  <c:v>51.78</c:v>
                </c:pt>
                <c:pt idx="46">
                  <c:v>51.78</c:v>
                </c:pt>
                <c:pt idx="47">
                  <c:v>51.78</c:v>
                </c:pt>
                <c:pt idx="48">
                  <c:v>51.78</c:v>
                </c:pt>
                <c:pt idx="49">
                  <c:v>51.78</c:v>
                </c:pt>
                <c:pt idx="50">
                  <c:v>51.78</c:v>
                </c:pt>
                <c:pt idx="51">
                  <c:v>51.78</c:v>
                </c:pt>
                <c:pt idx="52">
                  <c:v>51.78</c:v>
                </c:pt>
                <c:pt idx="53">
                  <c:v>51.78</c:v>
                </c:pt>
                <c:pt idx="54">
                  <c:v>51.78</c:v>
                </c:pt>
                <c:pt idx="55">
                  <c:v>51.78</c:v>
                </c:pt>
                <c:pt idx="56">
                  <c:v>51.78</c:v>
                </c:pt>
                <c:pt idx="57">
                  <c:v>51.78</c:v>
                </c:pt>
                <c:pt idx="58">
                  <c:v>51.78</c:v>
                </c:pt>
                <c:pt idx="59">
                  <c:v>51.78</c:v>
                </c:pt>
                <c:pt idx="60">
                  <c:v>51.78</c:v>
                </c:pt>
                <c:pt idx="61">
                  <c:v>51.78</c:v>
                </c:pt>
                <c:pt idx="62">
                  <c:v>51.78</c:v>
                </c:pt>
                <c:pt idx="63">
                  <c:v>51.78</c:v>
                </c:pt>
                <c:pt idx="64">
                  <c:v>51.78</c:v>
                </c:pt>
                <c:pt idx="65">
                  <c:v>51.78</c:v>
                </c:pt>
                <c:pt idx="66">
                  <c:v>51.78</c:v>
                </c:pt>
                <c:pt idx="67">
                  <c:v>51.78</c:v>
                </c:pt>
                <c:pt idx="68">
                  <c:v>51.78</c:v>
                </c:pt>
                <c:pt idx="69">
                  <c:v>51.78</c:v>
                </c:pt>
                <c:pt idx="70">
                  <c:v>51.78</c:v>
                </c:pt>
                <c:pt idx="71">
                  <c:v>51.78</c:v>
                </c:pt>
                <c:pt idx="72">
                  <c:v>51.78</c:v>
                </c:pt>
                <c:pt idx="73">
                  <c:v>51.78</c:v>
                </c:pt>
                <c:pt idx="74">
                  <c:v>51.78</c:v>
                </c:pt>
                <c:pt idx="75">
                  <c:v>51.78</c:v>
                </c:pt>
                <c:pt idx="76">
                  <c:v>51.78</c:v>
                </c:pt>
                <c:pt idx="77">
                  <c:v>51.78</c:v>
                </c:pt>
                <c:pt idx="78">
                  <c:v>51.78</c:v>
                </c:pt>
                <c:pt idx="79">
                  <c:v>51.78</c:v>
                </c:pt>
                <c:pt idx="80">
                  <c:v>51.78</c:v>
                </c:pt>
                <c:pt idx="81">
                  <c:v>51.78</c:v>
                </c:pt>
                <c:pt idx="82">
                  <c:v>51.78</c:v>
                </c:pt>
                <c:pt idx="83">
                  <c:v>51.78</c:v>
                </c:pt>
                <c:pt idx="84">
                  <c:v>51.78</c:v>
                </c:pt>
                <c:pt idx="85">
                  <c:v>51.78</c:v>
                </c:pt>
                <c:pt idx="86">
                  <c:v>51.78</c:v>
                </c:pt>
                <c:pt idx="87">
                  <c:v>51.78</c:v>
                </c:pt>
                <c:pt idx="88">
                  <c:v>51.78</c:v>
                </c:pt>
                <c:pt idx="89">
                  <c:v>51.78</c:v>
                </c:pt>
                <c:pt idx="90">
                  <c:v>51.78</c:v>
                </c:pt>
                <c:pt idx="91">
                  <c:v>51.78</c:v>
                </c:pt>
                <c:pt idx="92">
                  <c:v>51.78</c:v>
                </c:pt>
                <c:pt idx="93">
                  <c:v>51.78</c:v>
                </c:pt>
                <c:pt idx="94">
                  <c:v>51.78</c:v>
                </c:pt>
                <c:pt idx="95">
                  <c:v>51.78</c:v>
                </c:pt>
                <c:pt idx="96">
                  <c:v>51.78</c:v>
                </c:pt>
                <c:pt idx="97">
                  <c:v>51.78</c:v>
                </c:pt>
                <c:pt idx="98">
                  <c:v>51.78</c:v>
                </c:pt>
                <c:pt idx="99">
                  <c:v>51.78</c:v>
                </c:pt>
                <c:pt idx="100">
                  <c:v>51.78</c:v>
                </c:pt>
                <c:pt idx="101">
                  <c:v>51.78</c:v>
                </c:pt>
                <c:pt idx="102">
                  <c:v>51.78</c:v>
                </c:pt>
                <c:pt idx="103">
                  <c:v>51.78</c:v>
                </c:pt>
                <c:pt idx="104">
                  <c:v>51.78</c:v>
                </c:pt>
                <c:pt idx="105">
                  <c:v>51.78</c:v>
                </c:pt>
                <c:pt idx="106">
                  <c:v>51.78</c:v>
                </c:pt>
                <c:pt idx="107">
                  <c:v>51.78</c:v>
                </c:pt>
                <c:pt idx="108">
                  <c:v>51.78</c:v>
                </c:pt>
                <c:pt idx="109">
                  <c:v>51.78</c:v>
                </c:pt>
                <c:pt idx="110">
                  <c:v>51.78</c:v>
                </c:pt>
                <c:pt idx="111">
                  <c:v>51.78</c:v>
                </c:pt>
                <c:pt idx="112">
                  <c:v>51.78</c:v>
                </c:pt>
                <c:pt idx="113">
                  <c:v>51.78</c:v>
                </c:pt>
                <c:pt idx="114">
                  <c:v>51.78</c:v>
                </c:pt>
                <c:pt idx="115">
                  <c:v>51.78</c:v>
                </c:pt>
                <c:pt idx="116">
                  <c:v>51.78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'Общест-11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32</c:v>
                </c:pt>
                <c:pt idx="3">
                  <c:v>МБОУ СШ № 86</c:v>
                </c:pt>
                <c:pt idx="4">
                  <c:v>МАОУ Лицей № 28</c:v>
                </c:pt>
                <c:pt idx="5">
                  <c:v>МАОУ Гимназия № 8</c:v>
                </c:pt>
                <c:pt idx="6">
                  <c:v>МАОУ СШ № 12</c:v>
                </c:pt>
                <c:pt idx="7">
                  <c:v>МАОУ СШ № 19</c:v>
                </c:pt>
                <c:pt idx="8">
                  <c:v>МАОУ Гимназия № 9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11</c:v>
                </c:pt>
                <c:pt idx="14">
                  <c:v>МАОУ СШ № 90</c:v>
                </c:pt>
                <c:pt idx="15">
                  <c:v>МАОУ СШ № 46</c:v>
                </c:pt>
                <c:pt idx="16">
                  <c:v>МАОУ Гимназия № 4</c:v>
                </c:pt>
                <c:pt idx="17">
                  <c:v>МАОУ СШ № 63</c:v>
                </c:pt>
                <c:pt idx="18">
                  <c:v>МАОУ СШ № 8 "Созидание"</c:v>
                </c:pt>
                <c:pt idx="19">
                  <c:v>МАОУ СШ № 55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15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МБОУ СШ № 64</c:v>
                </c:pt>
                <c:pt idx="27">
                  <c:v>МАОУ Лицей № 12</c:v>
                </c:pt>
                <c:pt idx="28">
                  <c:v>МБОУ СШ № 31</c:v>
                </c:pt>
                <c:pt idx="29">
                  <c:v>МАОУ СШ № 16</c:v>
                </c:pt>
                <c:pt idx="30">
                  <c:v>МАОУ СШ № 65</c:v>
                </c:pt>
                <c:pt idx="31">
                  <c:v>МБОУ СШ № 94</c:v>
                </c:pt>
                <c:pt idx="32">
                  <c:v>МАОУ СШ № 148</c:v>
                </c:pt>
                <c:pt idx="33">
                  <c:v>МАОУ Лицей № 3</c:v>
                </c:pt>
                <c:pt idx="34">
                  <c:v>МАОУ СШ № 53</c:v>
                </c:pt>
                <c:pt idx="35">
                  <c:v>МАОУ СШ № 89</c:v>
                </c:pt>
                <c:pt idx="36">
                  <c:v>МБОУ СШ № 79</c:v>
                </c:pt>
                <c:pt idx="37">
                  <c:v>МБОУ СШ № 13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Школа-интернат № 1 </c:v>
                </c:pt>
                <c:pt idx="42">
                  <c:v>МАОУ СШ № 82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СШ № 3</c:v>
                </c:pt>
                <c:pt idx="46">
                  <c:v>МАОУ СШ № 72 </c:v>
                </c:pt>
                <c:pt idx="47">
                  <c:v>МБОУ Лицей № 8</c:v>
                </c:pt>
                <c:pt idx="48">
                  <c:v>МБОУ СШ № 84</c:v>
                </c:pt>
                <c:pt idx="49">
                  <c:v>МБОУ Лицей № 10</c:v>
                </c:pt>
                <c:pt idx="50">
                  <c:v>МБОУ СШ № 99</c:v>
                </c:pt>
                <c:pt idx="51">
                  <c:v>МБОУ СШ № 159</c:v>
                </c:pt>
                <c:pt idx="52">
                  <c:v>МАОУ Лицей № 1</c:v>
                </c:pt>
                <c:pt idx="53">
                  <c:v>МБОУ СШ № 21</c:v>
                </c:pt>
                <c:pt idx="54">
                  <c:v>МБОУ СШ № 30</c:v>
                </c:pt>
                <c:pt idx="55">
                  <c:v>МАОУ "КУГ № 1 - Универс"</c:v>
                </c:pt>
                <c:pt idx="56">
                  <c:v>МБОУ СШ № 95</c:v>
                </c:pt>
                <c:pt idx="57">
                  <c:v>МБОУ СШ № 36</c:v>
                </c:pt>
                <c:pt idx="58">
                  <c:v>МБОУ СШ № 133 </c:v>
                </c:pt>
                <c:pt idx="59">
                  <c:v>МБОУ СШ № 73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СШ № 6</c:v>
                </c:pt>
                <c:pt idx="63">
                  <c:v>МАОУ СШ № 45</c:v>
                </c:pt>
                <c:pt idx="64">
                  <c:v>МАОУ СШ № 23</c:v>
                </c:pt>
                <c:pt idx="65">
                  <c:v>МАОУ СШ № 76</c:v>
                </c:pt>
                <c:pt idx="66">
                  <c:v>МАОУ Лицей № 9 "Лидер"</c:v>
                </c:pt>
                <c:pt idx="67">
                  <c:v>МАОУ Гимназия № 14</c:v>
                </c:pt>
                <c:pt idx="68">
                  <c:v>МАОУ СШ № 17</c:v>
                </c:pt>
                <c:pt idx="69">
                  <c:v>МАОУ СШ № 158 "Грани"</c:v>
                </c:pt>
                <c:pt idx="70">
                  <c:v>МАОУ СШ № 42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МБОУ СШ № 62</c:v>
                </c:pt>
                <c:pt idx="74">
                  <c:v>МАОУ СШ № 34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154</c:v>
                </c:pt>
                <c:pt idx="78">
                  <c:v>МАОУ СШ № 152</c:v>
                </c:pt>
                <c:pt idx="79">
                  <c:v>МАОУ СШ № 144</c:v>
                </c:pt>
                <c:pt idx="80">
                  <c:v>МАОУ СШ № 149</c:v>
                </c:pt>
                <c:pt idx="81">
                  <c:v>МАОУ СШ № 98</c:v>
                </c:pt>
                <c:pt idx="82">
                  <c:v>МАОУ СШ № 151</c:v>
                </c:pt>
                <c:pt idx="83">
                  <c:v>МАОУ СШ № 7</c:v>
                </c:pt>
                <c:pt idx="84">
                  <c:v>МАОУ СШ № 69</c:v>
                </c:pt>
                <c:pt idx="85">
                  <c:v>МАОУ СШ № 141</c:v>
                </c:pt>
                <c:pt idx="86">
                  <c:v>МАОУ СШ № 143</c:v>
                </c:pt>
                <c:pt idx="87">
                  <c:v>МАОУ СШ № 115</c:v>
                </c:pt>
                <c:pt idx="88">
                  <c:v>МАОУ СШ № 150</c:v>
                </c:pt>
                <c:pt idx="89">
                  <c:v>МАОУ СШ № 145</c:v>
                </c:pt>
                <c:pt idx="90">
                  <c:v>МАОУ СШ № 5</c:v>
                </c:pt>
                <c:pt idx="91">
                  <c:v>МАОУ СШ № 156</c:v>
                </c:pt>
                <c:pt idx="92">
                  <c:v>МАОУ СШ № 66</c:v>
                </c:pt>
                <c:pt idx="93">
                  <c:v>МАОУ СШ № 85</c:v>
                </c:pt>
                <c:pt idx="94">
                  <c:v>МАОУ СШ № 108</c:v>
                </c:pt>
                <c:pt idx="95">
                  <c:v>МБОУ СШ № 56</c:v>
                </c:pt>
                <c:pt idx="96">
                  <c:v>МАОУ СШ № 18</c:v>
                </c:pt>
                <c:pt idx="97">
                  <c:v>МАОУ СШ № 157</c:v>
                </c:pt>
                <c:pt idx="98">
                  <c:v>МАОУ СШ № 24</c:v>
                </c:pt>
                <c:pt idx="99">
                  <c:v>МАОУ СШ № 139</c:v>
                </c:pt>
                <c:pt idx="100">
                  <c:v>МАОУ СШ № 1</c:v>
                </c:pt>
                <c:pt idx="101">
                  <c:v>МАОУ СШ № 147</c:v>
                </c:pt>
                <c:pt idx="102">
                  <c:v>МАОУ СШ № 129</c:v>
                </c:pt>
                <c:pt idx="103">
                  <c:v>МАОУ СШ № 121</c:v>
                </c:pt>
                <c:pt idx="104">
                  <c:v>МАОУ СШ № 91</c:v>
                </c:pt>
                <c:pt idx="105">
                  <c:v>МАОУ СШ № 134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СШ № 10 </c:v>
                </c:pt>
                <c:pt idx="111">
                  <c:v>МБОУ Лицей № 2</c:v>
                </c:pt>
                <c:pt idx="112">
                  <c:v>МАОУ СШ "Комплекс Покровский"</c:v>
                </c:pt>
                <c:pt idx="113">
                  <c:v>МБОУ СШ № 4</c:v>
                </c:pt>
                <c:pt idx="114">
                  <c:v>МАОУ СШ № 155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'Общест-11 диаграмма'!$H$5:$H$121</c:f>
              <c:numCache>
                <c:formatCode>0.00</c:formatCode>
                <c:ptCount val="117"/>
                <c:pt idx="0">
                  <c:v>47.152443798032039</c:v>
                </c:pt>
                <c:pt idx="1">
                  <c:v>58.6</c:v>
                </c:pt>
                <c:pt idx="2">
                  <c:v>45.470588235294116</c:v>
                </c:pt>
                <c:pt idx="3">
                  <c:v>40.583333333333336</c:v>
                </c:pt>
                <c:pt idx="4">
                  <c:v>47.285714285714285</c:v>
                </c:pt>
                <c:pt idx="5">
                  <c:v>51.055555555555557</c:v>
                </c:pt>
                <c:pt idx="6">
                  <c:v>41.25</c:v>
                </c:pt>
                <c:pt idx="7">
                  <c:v>48.307692307692307</c:v>
                </c:pt>
                <c:pt idx="8">
                  <c:v>44.666666666666664</c:v>
                </c:pt>
                <c:pt idx="9">
                  <c:v>50.54</c:v>
                </c:pt>
                <c:pt idx="10">
                  <c:v>60.4</c:v>
                </c:pt>
                <c:pt idx="11">
                  <c:v>45</c:v>
                </c:pt>
                <c:pt idx="12">
                  <c:v>63.5</c:v>
                </c:pt>
                <c:pt idx="13">
                  <c:v>52.5</c:v>
                </c:pt>
                <c:pt idx="14">
                  <c:v>48.2</c:v>
                </c:pt>
                <c:pt idx="15">
                  <c:v>46</c:v>
                </c:pt>
                <c:pt idx="16">
                  <c:v>54.7</c:v>
                </c:pt>
                <c:pt idx="18">
                  <c:v>46.9</c:v>
                </c:pt>
                <c:pt idx="20">
                  <c:v>47.3</c:v>
                </c:pt>
                <c:pt idx="21">
                  <c:v>40.9</c:v>
                </c:pt>
                <c:pt idx="22">
                  <c:v>49.133333333333326</c:v>
                </c:pt>
                <c:pt idx="23">
                  <c:v>54.9</c:v>
                </c:pt>
                <c:pt idx="24">
                  <c:v>53.8</c:v>
                </c:pt>
                <c:pt idx="25">
                  <c:v>56</c:v>
                </c:pt>
                <c:pt idx="26">
                  <c:v>65.8</c:v>
                </c:pt>
                <c:pt idx="27">
                  <c:v>46</c:v>
                </c:pt>
                <c:pt idx="28">
                  <c:v>50</c:v>
                </c:pt>
                <c:pt idx="30">
                  <c:v>48</c:v>
                </c:pt>
                <c:pt idx="31">
                  <c:v>51.7</c:v>
                </c:pt>
                <c:pt idx="32">
                  <c:v>42</c:v>
                </c:pt>
                <c:pt idx="33">
                  <c:v>55</c:v>
                </c:pt>
                <c:pt idx="34">
                  <c:v>41.4</c:v>
                </c:pt>
                <c:pt idx="35">
                  <c:v>35.799999999999997</c:v>
                </c:pt>
                <c:pt idx="36">
                  <c:v>46.9</c:v>
                </c:pt>
                <c:pt idx="37">
                  <c:v>38.799999999999997</c:v>
                </c:pt>
                <c:pt idx="39">
                  <c:v>50.9</c:v>
                </c:pt>
                <c:pt idx="40">
                  <c:v>49.391666666666666</c:v>
                </c:pt>
                <c:pt idx="41">
                  <c:v>48.5</c:v>
                </c:pt>
                <c:pt idx="42">
                  <c:v>48</c:v>
                </c:pt>
                <c:pt idx="43">
                  <c:v>54</c:v>
                </c:pt>
                <c:pt idx="44">
                  <c:v>53</c:v>
                </c:pt>
                <c:pt idx="45">
                  <c:v>49.3</c:v>
                </c:pt>
                <c:pt idx="46">
                  <c:v>45.9</c:v>
                </c:pt>
                <c:pt idx="47">
                  <c:v>60</c:v>
                </c:pt>
                <c:pt idx="48">
                  <c:v>41.5</c:v>
                </c:pt>
                <c:pt idx="49">
                  <c:v>53.8</c:v>
                </c:pt>
                <c:pt idx="50">
                  <c:v>60.1</c:v>
                </c:pt>
                <c:pt idx="51">
                  <c:v>45</c:v>
                </c:pt>
                <c:pt idx="52">
                  <c:v>59</c:v>
                </c:pt>
                <c:pt idx="53">
                  <c:v>35.6</c:v>
                </c:pt>
                <c:pt idx="54">
                  <c:v>44.3</c:v>
                </c:pt>
                <c:pt idx="55">
                  <c:v>55.6</c:v>
                </c:pt>
                <c:pt idx="56">
                  <c:v>46.8</c:v>
                </c:pt>
                <c:pt idx="57">
                  <c:v>37.5</c:v>
                </c:pt>
                <c:pt idx="58">
                  <c:v>51.15</c:v>
                </c:pt>
                <c:pt idx="61">
                  <c:v>50.753846153846162</c:v>
                </c:pt>
                <c:pt idx="62">
                  <c:v>62</c:v>
                </c:pt>
                <c:pt idx="63">
                  <c:v>47.6</c:v>
                </c:pt>
                <c:pt idx="64">
                  <c:v>42.3</c:v>
                </c:pt>
                <c:pt idx="65">
                  <c:v>47</c:v>
                </c:pt>
                <c:pt idx="66">
                  <c:v>60</c:v>
                </c:pt>
                <c:pt idx="67">
                  <c:v>51</c:v>
                </c:pt>
                <c:pt idx="68">
                  <c:v>51.6</c:v>
                </c:pt>
                <c:pt idx="69">
                  <c:v>47</c:v>
                </c:pt>
                <c:pt idx="71">
                  <c:v>54.3</c:v>
                </c:pt>
                <c:pt idx="72">
                  <c:v>53.9</c:v>
                </c:pt>
                <c:pt idx="73">
                  <c:v>52.5</c:v>
                </c:pt>
                <c:pt idx="74">
                  <c:v>47</c:v>
                </c:pt>
                <c:pt idx="75">
                  <c:v>43.6</c:v>
                </c:pt>
                <c:pt idx="76">
                  <c:v>50.383103448275854</c:v>
                </c:pt>
                <c:pt idx="77">
                  <c:v>56.1</c:v>
                </c:pt>
                <c:pt idx="78">
                  <c:v>57.1</c:v>
                </c:pt>
                <c:pt idx="79">
                  <c:v>48</c:v>
                </c:pt>
                <c:pt idx="80">
                  <c:v>52</c:v>
                </c:pt>
                <c:pt idx="81">
                  <c:v>50.71</c:v>
                </c:pt>
                <c:pt idx="82">
                  <c:v>53.6</c:v>
                </c:pt>
                <c:pt idx="83">
                  <c:v>56.3</c:v>
                </c:pt>
                <c:pt idx="84">
                  <c:v>55.7</c:v>
                </c:pt>
                <c:pt idx="85">
                  <c:v>49</c:v>
                </c:pt>
                <c:pt idx="86">
                  <c:v>54.5</c:v>
                </c:pt>
                <c:pt idx="87">
                  <c:v>47</c:v>
                </c:pt>
                <c:pt idx="88">
                  <c:v>52</c:v>
                </c:pt>
                <c:pt idx="89">
                  <c:v>55</c:v>
                </c:pt>
                <c:pt idx="90">
                  <c:v>44</c:v>
                </c:pt>
                <c:pt idx="91">
                  <c:v>44</c:v>
                </c:pt>
                <c:pt idx="92">
                  <c:v>44.8</c:v>
                </c:pt>
                <c:pt idx="93">
                  <c:v>51.7</c:v>
                </c:pt>
                <c:pt idx="94">
                  <c:v>47.9</c:v>
                </c:pt>
                <c:pt idx="96">
                  <c:v>52</c:v>
                </c:pt>
                <c:pt idx="97">
                  <c:v>52.5</c:v>
                </c:pt>
                <c:pt idx="98">
                  <c:v>54.4</c:v>
                </c:pt>
                <c:pt idx="99">
                  <c:v>59.3</c:v>
                </c:pt>
                <c:pt idx="100">
                  <c:v>50.2</c:v>
                </c:pt>
                <c:pt idx="101">
                  <c:v>38.299999999999997</c:v>
                </c:pt>
                <c:pt idx="102">
                  <c:v>50.6</c:v>
                </c:pt>
                <c:pt idx="103">
                  <c:v>47.1</c:v>
                </c:pt>
                <c:pt idx="104">
                  <c:v>46.6</c:v>
                </c:pt>
                <c:pt idx="105">
                  <c:v>46.7</c:v>
                </c:pt>
                <c:pt idx="106">
                  <c:v>44</c:v>
                </c:pt>
                <c:pt idx="107">
                  <c:v>54.479858058608059</c:v>
                </c:pt>
                <c:pt idx="108">
                  <c:v>66.5</c:v>
                </c:pt>
                <c:pt idx="109">
                  <c:v>60.12</c:v>
                </c:pt>
                <c:pt idx="110">
                  <c:v>60.904761904761905</c:v>
                </c:pt>
                <c:pt idx="111">
                  <c:v>55.583333333333336</c:v>
                </c:pt>
                <c:pt idx="112">
                  <c:v>54</c:v>
                </c:pt>
                <c:pt idx="113">
                  <c:v>46.5</c:v>
                </c:pt>
                <c:pt idx="114">
                  <c:v>43.230769230769234</c:v>
                </c:pt>
                <c:pt idx="115">
                  <c:v>49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'Общест-11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32</c:v>
                </c:pt>
                <c:pt idx="3">
                  <c:v>МБОУ СШ № 86</c:v>
                </c:pt>
                <c:pt idx="4">
                  <c:v>МАОУ Лицей № 28</c:v>
                </c:pt>
                <c:pt idx="5">
                  <c:v>МАОУ Гимназия № 8</c:v>
                </c:pt>
                <c:pt idx="6">
                  <c:v>МАОУ СШ № 12</c:v>
                </c:pt>
                <c:pt idx="7">
                  <c:v>МАОУ СШ № 19</c:v>
                </c:pt>
                <c:pt idx="8">
                  <c:v>МАОУ Гимназия № 9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11</c:v>
                </c:pt>
                <c:pt idx="14">
                  <c:v>МАОУ СШ № 90</c:v>
                </c:pt>
                <c:pt idx="15">
                  <c:v>МАОУ СШ № 46</c:v>
                </c:pt>
                <c:pt idx="16">
                  <c:v>МАОУ Гимназия № 4</c:v>
                </c:pt>
                <c:pt idx="17">
                  <c:v>МАОУ СШ № 63</c:v>
                </c:pt>
                <c:pt idx="18">
                  <c:v>МАОУ СШ № 8 "Созидание"</c:v>
                </c:pt>
                <c:pt idx="19">
                  <c:v>МАОУ СШ № 55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15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МБОУ СШ № 64</c:v>
                </c:pt>
                <c:pt idx="27">
                  <c:v>МАОУ Лицей № 12</c:v>
                </c:pt>
                <c:pt idx="28">
                  <c:v>МБОУ СШ № 31</c:v>
                </c:pt>
                <c:pt idx="29">
                  <c:v>МАОУ СШ № 16</c:v>
                </c:pt>
                <c:pt idx="30">
                  <c:v>МАОУ СШ № 65</c:v>
                </c:pt>
                <c:pt idx="31">
                  <c:v>МБОУ СШ № 94</c:v>
                </c:pt>
                <c:pt idx="32">
                  <c:v>МАОУ СШ № 148</c:v>
                </c:pt>
                <c:pt idx="33">
                  <c:v>МАОУ Лицей № 3</c:v>
                </c:pt>
                <c:pt idx="34">
                  <c:v>МАОУ СШ № 53</c:v>
                </c:pt>
                <c:pt idx="35">
                  <c:v>МАОУ СШ № 89</c:v>
                </c:pt>
                <c:pt idx="36">
                  <c:v>МБОУ СШ № 79</c:v>
                </c:pt>
                <c:pt idx="37">
                  <c:v>МБОУ СШ № 13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Школа-интернат № 1 </c:v>
                </c:pt>
                <c:pt idx="42">
                  <c:v>МАОУ СШ № 82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СШ № 3</c:v>
                </c:pt>
                <c:pt idx="46">
                  <c:v>МАОУ СШ № 72 </c:v>
                </c:pt>
                <c:pt idx="47">
                  <c:v>МБОУ Лицей № 8</c:v>
                </c:pt>
                <c:pt idx="48">
                  <c:v>МБОУ СШ № 84</c:v>
                </c:pt>
                <c:pt idx="49">
                  <c:v>МБОУ Лицей № 10</c:v>
                </c:pt>
                <c:pt idx="50">
                  <c:v>МБОУ СШ № 99</c:v>
                </c:pt>
                <c:pt idx="51">
                  <c:v>МБОУ СШ № 159</c:v>
                </c:pt>
                <c:pt idx="52">
                  <c:v>МАОУ Лицей № 1</c:v>
                </c:pt>
                <c:pt idx="53">
                  <c:v>МБОУ СШ № 21</c:v>
                </c:pt>
                <c:pt idx="54">
                  <c:v>МБОУ СШ № 30</c:v>
                </c:pt>
                <c:pt idx="55">
                  <c:v>МАОУ "КУГ № 1 - Универс"</c:v>
                </c:pt>
                <c:pt idx="56">
                  <c:v>МБОУ СШ № 95</c:v>
                </c:pt>
                <c:pt idx="57">
                  <c:v>МБОУ СШ № 36</c:v>
                </c:pt>
                <c:pt idx="58">
                  <c:v>МБОУ СШ № 133 </c:v>
                </c:pt>
                <c:pt idx="59">
                  <c:v>МБОУ СШ № 73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СШ № 6</c:v>
                </c:pt>
                <c:pt idx="63">
                  <c:v>МАОУ СШ № 45</c:v>
                </c:pt>
                <c:pt idx="64">
                  <c:v>МАОУ СШ № 23</c:v>
                </c:pt>
                <c:pt idx="65">
                  <c:v>МАОУ СШ № 76</c:v>
                </c:pt>
                <c:pt idx="66">
                  <c:v>МАОУ Лицей № 9 "Лидер"</c:v>
                </c:pt>
                <c:pt idx="67">
                  <c:v>МАОУ Гимназия № 14</c:v>
                </c:pt>
                <c:pt idx="68">
                  <c:v>МАОУ СШ № 17</c:v>
                </c:pt>
                <c:pt idx="69">
                  <c:v>МАОУ СШ № 158 "Грани"</c:v>
                </c:pt>
                <c:pt idx="70">
                  <c:v>МАОУ СШ № 42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МБОУ СШ № 62</c:v>
                </c:pt>
                <c:pt idx="74">
                  <c:v>МАОУ СШ № 34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154</c:v>
                </c:pt>
                <c:pt idx="78">
                  <c:v>МАОУ СШ № 152</c:v>
                </c:pt>
                <c:pt idx="79">
                  <c:v>МАОУ СШ № 144</c:v>
                </c:pt>
                <c:pt idx="80">
                  <c:v>МАОУ СШ № 149</c:v>
                </c:pt>
                <c:pt idx="81">
                  <c:v>МАОУ СШ № 98</c:v>
                </c:pt>
                <c:pt idx="82">
                  <c:v>МАОУ СШ № 151</c:v>
                </c:pt>
                <c:pt idx="83">
                  <c:v>МАОУ СШ № 7</c:v>
                </c:pt>
                <c:pt idx="84">
                  <c:v>МАОУ СШ № 69</c:v>
                </c:pt>
                <c:pt idx="85">
                  <c:v>МАОУ СШ № 141</c:v>
                </c:pt>
                <c:pt idx="86">
                  <c:v>МАОУ СШ № 143</c:v>
                </c:pt>
                <c:pt idx="87">
                  <c:v>МАОУ СШ № 115</c:v>
                </c:pt>
                <c:pt idx="88">
                  <c:v>МАОУ СШ № 150</c:v>
                </c:pt>
                <c:pt idx="89">
                  <c:v>МАОУ СШ № 145</c:v>
                </c:pt>
                <c:pt idx="90">
                  <c:v>МАОУ СШ № 5</c:v>
                </c:pt>
                <c:pt idx="91">
                  <c:v>МАОУ СШ № 156</c:v>
                </c:pt>
                <c:pt idx="92">
                  <c:v>МАОУ СШ № 66</c:v>
                </c:pt>
                <c:pt idx="93">
                  <c:v>МАОУ СШ № 85</c:v>
                </c:pt>
                <c:pt idx="94">
                  <c:v>МАОУ СШ № 108</c:v>
                </c:pt>
                <c:pt idx="95">
                  <c:v>МБОУ СШ № 56</c:v>
                </c:pt>
                <c:pt idx="96">
                  <c:v>МАОУ СШ № 18</c:v>
                </c:pt>
                <c:pt idx="97">
                  <c:v>МАОУ СШ № 157</c:v>
                </c:pt>
                <c:pt idx="98">
                  <c:v>МАОУ СШ № 24</c:v>
                </c:pt>
                <c:pt idx="99">
                  <c:v>МАОУ СШ № 139</c:v>
                </c:pt>
                <c:pt idx="100">
                  <c:v>МАОУ СШ № 1</c:v>
                </c:pt>
                <c:pt idx="101">
                  <c:v>МАОУ СШ № 147</c:v>
                </c:pt>
                <c:pt idx="102">
                  <c:v>МАОУ СШ № 129</c:v>
                </c:pt>
                <c:pt idx="103">
                  <c:v>МАОУ СШ № 121</c:v>
                </c:pt>
                <c:pt idx="104">
                  <c:v>МАОУ СШ № 91</c:v>
                </c:pt>
                <c:pt idx="105">
                  <c:v>МАОУ СШ № 134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СШ № 10 </c:v>
                </c:pt>
                <c:pt idx="111">
                  <c:v>МБОУ Лицей № 2</c:v>
                </c:pt>
                <c:pt idx="112">
                  <c:v>МАОУ СШ "Комплекс Покровский"</c:v>
                </c:pt>
                <c:pt idx="113">
                  <c:v>МБОУ СШ № 4</c:v>
                </c:pt>
                <c:pt idx="114">
                  <c:v>МАОУ СШ № 155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'Общест-11 диаграмма'!$M$5:$M$121</c:f>
              <c:numCache>
                <c:formatCode>0.00</c:formatCode>
                <c:ptCount val="117"/>
                <c:pt idx="0">
                  <c:v>53.13</c:v>
                </c:pt>
                <c:pt idx="1">
                  <c:v>53.13</c:v>
                </c:pt>
                <c:pt idx="2">
                  <c:v>53.13</c:v>
                </c:pt>
                <c:pt idx="3">
                  <c:v>53.13</c:v>
                </c:pt>
                <c:pt idx="4">
                  <c:v>53.13</c:v>
                </c:pt>
                <c:pt idx="5">
                  <c:v>53.13</c:v>
                </c:pt>
                <c:pt idx="6">
                  <c:v>53.13</c:v>
                </c:pt>
                <c:pt idx="7">
                  <c:v>53.13</c:v>
                </c:pt>
                <c:pt idx="8">
                  <c:v>53.13</c:v>
                </c:pt>
                <c:pt idx="9">
                  <c:v>53.13</c:v>
                </c:pt>
                <c:pt idx="10">
                  <c:v>53.13</c:v>
                </c:pt>
                <c:pt idx="11">
                  <c:v>53.13</c:v>
                </c:pt>
                <c:pt idx="12">
                  <c:v>53.13</c:v>
                </c:pt>
                <c:pt idx="13">
                  <c:v>53.13</c:v>
                </c:pt>
                <c:pt idx="14">
                  <c:v>53.13</c:v>
                </c:pt>
                <c:pt idx="15">
                  <c:v>53.13</c:v>
                </c:pt>
                <c:pt idx="16">
                  <c:v>53.13</c:v>
                </c:pt>
                <c:pt idx="17">
                  <c:v>53.13</c:v>
                </c:pt>
                <c:pt idx="18">
                  <c:v>53.13</c:v>
                </c:pt>
                <c:pt idx="19">
                  <c:v>53.13</c:v>
                </c:pt>
                <c:pt idx="20">
                  <c:v>53.13</c:v>
                </c:pt>
                <c:pt idx="21">
                  <c:v>53.13</c:v>
                </c:pt>
                <c:pt idx="22">
                  <c:v>53.13</c:v>
                </c:pt>
                <c:pt idx="23">
                  <c:v>53.13</c:v>
                </c:pt>
                <c:pt idx="24">
                  <c:v>53.13</c:v>
                </c:pt>
                <c:pt idx="25">
                  <c:v>53.13</c:v>
                </c:pt>
                <c:pt idx="26">
                  <c:v>53.13</c:v>
                </c:pt>
                <c:pt idx="27">
                  <c:v>53.13</c:v>
                </c:pt>
                <c:pt idx="28">
                  <c:v>53.13</c:v>
                </c:pt>
                <c:pt idx="29">
                  <c:v>53.13</c:v>
                </c:pt>
                <c:pt idx="30">
                  <c:v>53.13</c:v>
                </c:pt>
                <c:pt idx="31">
                  <c:v>53.13</c:v>
                </c:pt>
                <c:pt idx="32">
                  <c:v>53.13</c:v>
                </c:pt>
                <c:pt idx="33">
                  <c:v>53.13</c:v>
                </c:pt>
                <c:pt idx="34">
                  <c:v>53.13</c:v>
                </c:pt>
                <c:pt idx="35">
                  <c:v>53.13</c:v>
                </c:pt>
                <c:pt idx="36">
                  <c:v>53.13</c:v>
                </c:pt>
                <c:pt idx="37">
                  <c:v>53.13</c:v>
                </c:pt>
                <c:pt idx="38">
                  <c:v>53.13</c:v>
                </c:pt>
                <c:pt idx="39">
                  <c:v>53.13</c:v>
                </c:pt>
                <c:pt idx="40">
                  <c:v>53.13</c:v>
                </c:pt>
                <c:pt idx="41">
                  <c:v>53.13</c:v>
                </c:pt>
                <c:pt idx="42">
                  <c:v>53.13</c:v>
                </c:pt>
                <c:pt idx="43">
                  <c:v>53.13</c:v>
                </c:pt>
                <c:pt idx="44">
                  <c:v>53.13</c:v>
                </c:pt>
                <c:pt idx="45">
                  <c:v>53.13</c:v>
                </c:pt>
                <c:pt idx="46">
                  <c:v>53.13</c:v>
                </c:pt>
                <c:pt idx="47">
                  <c:v>53.13</c:v>
                </c:pt>
                <c:pt idx="48">
                  <c:v>53.13</c:v>
                </c:pt>
                <c:pt idx="49">
                  <c:v>53.13</c:v>
                </c:pt>
                <c:pt idx="50">
                  <c:v>53.13</c:v>
                </c:pt>
                <c:pt idx="51">
                  <c:v>53.13</c:v>
                </c:pt>
                <c:pt idx="52">
                  <c:v>53.13</c:v>
                </c:pt>
                <c:pt idx="53">
                  <c:v>53.13</c:v>
                </c:pt>
                <c:pt idx="54">
                  <c:v>53.13</c:v>
                </c:pt>
                <c:pt idx="55">
                  <c:v>53.13</c:v>
                </c:pt>
                <c:pt idx="56">
                  <c:v>53.13</c:v>
                </c:pt>
                <c:pt idx="57">
                  <c:v>53.13</c:v>
                </c:pt>
                <c:pt idx="58">
                  <c:v>53.13</c:v>
                </c:pt>
                <c:pt idx="59">
                  <c:v>53.13</c:v>
                </c:pt>
                <c:pt idx="60">
                  <c:v>53.13</c:v>
                </c:pt>
                <c:pt idx="61">
                  <c:v>53.13</c:v>
                </c:pt>
                <c:pt idx="62">
                  <c:v>53.13</c:v>
                </c:pt>
                <c:pt idx="63">
                  <c:v>53.13</c:v>
                </c:pt>
                <c:pt idx="64">
                  <c:v>53.13</c:v>
                </c:pt>
                <c:pt idx="65">
                  <c:v>53.13</c:v>
                </c:pt>
                <c:pt idx="66">
                  <c:v>53.13</c:v>
                </c:pt>
                <c:pt idx="67">
                  <c:v>53.13</c:v>
                </c:pt>
                <c:pt idx="68">
                  <c:v>53.13</c:v>
                </c:pt>
                <c:pt idx="69">
                  <c:v>53.13</c:v>
                </c:pt>
                <c:pt idx="70">
                  <c:v>53.13</c:v>
                </c:pt>
                <c:pt idx="71">
                  <c:v>53.13</c:v>
                </c:pt>
                <c:pt idx="72">
                  <c:v>53.13</c:v>
                </c:pt>
                <c:pt idx="73">
                  <c:v>53.13</c:v>
                </c:pt>
                <c:pt idx="74">
                  <c:v>53.13</c:v>
                </c:pt>
                <c:pt idx="75">
                  <c:v>53.13</c:v>
                </c:pt>
                <c:pt idx="76">
                  <c:v>53.13</c:v>
                </c:pt>
                <c:pt idx="77">
                  <c:v>53.13</c:v>
                </c:pt>
                <c:pt idx="78">
                  <c:v>53.13</c:v>
                </c:pt>
                <c:pt idx="79">
                  <c:v>53.13</c:v>
                </c:pt>
                <c:pt idx="80">
                  <c:v>53.13</c:v>
                </c:pt>
                <c:pt idx="81">
                  <c:v>53.13</c:v>
                </c:pt>
                <c:pt idx="82">
                  <c:v>53.13</c:v>
                </c:pt>
                <c:pt idx="83">
                  <c:v>53.13</c:v>
                </c:pt>
                <c:pt idx="84">
                  <c:v>53.13</c:v>
                </c:pt>
                <c:pt idx="85">
                  <c:v>53.13</c:v>
                </c:pt>
                <c:pt idx="86">
                  <c:v>53.13</c:v>
                </c:pt>
                <c:pt idx="87">
                  <c:v>53.13</c:v>
                </c:pt>
                <c:pt idx="88">
                  <c:v>53.13</c:v>
                </c:pt>
                <c:pt idx="89">
                  <c:v>53.13</c:v>
                </c:pt>
                <c:pt idx="90">
                  <c:v>53.13</c:v>
                </c:pt>
                <c:pt idx="91">
                  <c:v>53.13</c:v>
                </c:pt>
                <c:pt idx="92">
                  <c:v>53.13</c:v>
                </c:pt>
                <c:pt idx="93">
                  <c:v>53.13</c:v>
                </c:pt>
                <c:pt idx="94">
                  <c:v>53.13</c:v>
                </c:pt>
                <c:pt idx="95">
                  <c:v>53.13</c:v>
                </c:pt>
                <c:pt idx="96">
                  <c:v>53.13</c:v>
                </c:pt>
                <c:pt idx="97">
                  <c:v>53.13</c:v>
                </c:pt>
                <c:pt idx="98">
                  <c:v>53.13</c:v>
                </c:pt>
                <c:pt idx="99">
                  <c:v>53.13</c:v>
                </c:pt>
                <c:pt idx="100">
                  <c:v>53.13</c:v>
                </c:pt>
                <c:pt idx="101">
                  <c:v>53.13</c:v>
                </c:pt>
                <c:pt idx="102">
                  <c:v>53.13</c:v>
                </c:pt>
                <c:pt idx="103">
                  <c:v>53.13</c:v>
                </c:pt>
                <c:pt idx="104">
                  <c:v>53.13</c:v>
                </c:pt>
                <c:pt idx="105">
                  <c:v>53.13</c:v>
                </c:pt>
                <c:pt idx="106">
                  <c:v>53.13</c:v>
                </c:pt>
                <c:pt idx="107">
                  <c:v>53.13</c:v>
                </c:pt>
                <c:pt idx="108">
                  <c:v>53.13</c:v>
                </c:pt>
                <c:pt idx="109">
                  <c:v>53.13</c:v>
                </c:pt>
                <c:pt idx="110">
                  <c:v>53.13</c:v>
                </c:pt>
                <c:pt idx="111">
                  <c:v>53.13</c:v>
                </c:pt>
                <c:pt idx="112">
                  <c:v>53.13</c:v>
                </c:pt>
                <c:pt idx="113">
                  <c:v>53.13</c:v>
                </c:pt>
                <c:pt idx="114">
                  <c:v>53.13</c:v>
                </c:pt>
                <c:pt idx="115">
                  <c:v>53.13</c:v>
                </c:pt>
                <c:pt idx="116">
                  <c:v>53.13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'Общест-11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32</c:v>
                </c:pt>
                <c:pt idx="3">
                  <c:v>МБОУ СШ № 86</c:v>
                </c:pt>
                <c:pt idx="4">
                  <c:v>МАОУ Лицей № 28</c:v>
                </c:pt>
                <c:pt idx="5">
                  <c:v>МАОУ Гимназия № 8</c:v>
                </c:pt>
                <c:pt idx="6">
                  <c:v>МАОУ СШ № 12</c:v>
                </c:pt>
                <c:pt idx="7">
                  <c:v>МАОУ СШ № 19</c:v>
                </c:pt>
                <c:pt idx="8">
                  <c:v>МАОУ Гимназия № 9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11</c:v>
                </c:pt>
                <c:pt idx="14">
                  <c:v>МАОУ СШ № 90</c:v>
                </c:pt>
                <c:pt idx="15">
                  <c:v>МАОУ СШ № 46</c:v>
                </c:pt>
                <c:pt idx="16">
                  <c:v>МАОУ Гимназия № 4</c:v>
                </c:pt>
                <c:pt idx="17">
                  <c:v>МАОУ СШ № 63</c:v>
                </c:pt>
                <c:pt idx="18">
                  <c:v>МАОУ СШ № 8 "Созидание"</c:v>
                </c:pt>
                <c:pt idx="19">
                  <c:v>МАОУ СШ № 55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15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МБОУ СШ № 64</c:v>
                </c:pt>
                <c:pt idx="27">
                  <c:v>МАОУ Лицей № 12</c:v>
                </c:pt>
                <c:pt idx="28">
                  <c:v>МБОУ СШ № 31</c:v>
                </c:pt>
                <c:pt idx="29">
                  <c:v>МАОУ СШ № 16</c:v>
                </c:pt>
                <c:pt idx="30">
                  <c:v>МАОУ СШ № 65</c:v>
                </c:pt>
                <c:pt idx="31">
                  <c:v>МБОУ СШ № 94</c:v>
                </c:pt>
                <c:pt idx="32">
                  <c:v>МАОУ СШ № 148</c:v>
                </c:pt>
                <c:pt idx="33">
                  <c:v>МАОУ Лицей № 3</c:v>
                </c:pt>
                <c:pt idx="34">
                  <c:v>МАОУ СШ № 53</c:v>
                </c:pt>
                <c:pt idx="35">
                  <c:v>МАОУ СШ № 89</c:v>
                </c:pt>
                <c:pt idx="36">
                  <c:v>МБОУ СШ № 79</c:v>
                </c:pt>
                <c:pt idx="37">
                  <c:v>МБОУ СШ № 13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Школа-интернат № 1 </c:v>
                </c:pt>
                <c:pt idx="42">
                  <c:v>МАОУ СШ № 82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СШ № 3</c:v>
                </c:pt>
                <c:pt idx="46">
                  <c:v>МАОУ СШ № 72 </c:v>
                </c:pt>
                <c:pt idx="47">
                  <c:v>МБОУ Лицей № 8</c:v>
                </c:pt>
                <c:pt idx="48">
                  <c:v>МБОУ СШ № 84</c:v>
                </c:pt>
                <c:pt idx="49">
                  <c:v>МБОУ Лицей № 10</c:v>
                </c:pt>
                <c:pt idx="50">
                  <c:v>МБОУ СШ № 99</c:v>
                </c:pt>
                <c:pt idx="51">
                  <c:v>МБОУ СШ № 159</c:v>
                </c:pt>
                <c:pt idx="52">
                  <c:v>МАОУ Лицей № 1</c:v>
                </c:pt>
                <c:pt idx="53">
                  <c:v>МБОУ СШ № 21</c:v>
                </c:pt>
                <c:pt idx="54">
                  <c:v>МБОУ СШ № 30</c:v>
                </c:pt>
                <c:pt idx="55">
                  <c:v>МАОУ "КУГ № 1 - Универс"</c:v>
                </c:pt>
                <c:pt idx="56">
                  <c:v>МБОУ СШ № 95</c:v>
                </c:pt>
                <c:pt idx="57">
                  <c:v>МБОУ СШ № 36</c:v>
                </c:pt>
                <c:pt idx="58">
                  <c:v>МБОУ СШ № 133 </c:v>
                </c:pt>
                <c:pt idx="59">
                  <c:v>МБОУ СШ № 73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СШ № 6</c:v>
                </c:pt>
                <c:pt idx="63">
                  <c:v>МАОУ СШ № 45</c:v>
                </c:pt>
                <c:pt idx="64">
                  <c:v>МАОУ СШ № 23</c:v>
                </c:pt>
                <c:pt idx="65">
                  <c:v>МАОУ СШ № 76</c:v>
                </c:pt>
                <c:pt idx="66">
                  <c:v>МАОУ Лицей № 9 "Лидер"</c:v>
                </c:pt>
                <c:pt idx="67">
                  <c:v>МАОУ Гимназия № 14</c:v>
                </c:pt>
                <c:pt idx="68">
                  <c:v>МАОУ СШ № 17</c:v>
                </c:pt>
                <c:pt idx="69">
                  <c:v>МАОУ СШ № 158 "Грани"</c:v>
                </c:pt>
                <c:pt idx="70">
                  <c:v>МАОУ СШ № 42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МБОУ СШ № 62</c:v>
                </c:pt>
                <c:pt idx="74">
                  <c:v>МАОУ СШ № 34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154</c:v>
                </c:pt>
                <c:pt idx="78">
                  <c:v>МАОУ СШ № 152</c:v>
                </c:pt>
                <c:pt idx="79">
                  <c:v>МАОУ СШ № 144</c:v>
                </c:pt>
                <c:pt idx="80">
                  <c:v>МАОУ СШ № 149</c:v>
                </c:pt>
                <c:pt idx="81">
                  <c:v>МАОУ СШ № 98</c:v>
                </c:pt>
                <c:pt idx="82">
                  <c:v>МАОУ СШ № 151</c:v>
                </c:pt>
                <c:pt idx="83">
                  <c:v>МАОУ СШ № 7</c:v>
                </c:pt>
                <c:pt idx="84">
                  <c:v>МАОУ СШ № 69</c:v>
                </c:pt>
                <c:pt idx="85">
                  <c:v>МАОУ СШ № 141</c:v>
                </c:pt>
                <c:pt idx="86">
                  <c:v>МАОУ СШ № 143</c:v>
                </c:pt>
                <c:pt idx="87">
                  <c:v>МАОУ СШ № 115</c:v>
                </c:pt>
                <c:pt idx="88">
                  <c:v>МАОУ СШ № 150</c:v>
                </c:pt>
                <c:pt idx="89">
                  <c:v>МАОУ СШ № 145</c:v>
                </c:pt>
                <c:pt idx="90">
                  <c:v>МАОУ СШ № 5</c:v>
                </c:pt>
                <c:pt idx="91">
                  <c:v>МАОУ СШ № 156</c:v>
                </c:pt>
                <c:pt idx="92">
                  <c:v>МАОУ СШ № 66</c:v>
                </c:pt>
                <c:pt idx="93">
                  <c:v>МАОУ СШ № 85</c:v>
                </c:pt>
                <c:pt idx="94">
                  <c:v>МАОУ СШ № 108</c:v>
                </c:pt>
                <c:pt idx="95">
                  <c:v>МБОУ СШ № 56</c:v>
                </c:pt>
                <c:pt idx="96">
                  <c:v>МАОУ СШ № 18</c:v>
                </c:pt>
                <c:pt idx="97">
                  <c:v>МАОУ СШ № 157</c:v>
                </c:pt>
                <c:pt idx="98">
                  <c:v>МАОУ СШ № 24</c:v>
                </c:pt>
                <c:pt idx="99">
                  <c:v>МАОУ СШ № 139</c:v>
                </c:pt>
                <c:pt idx="100">
                  <c:v>МАОУ СШ № 1</c:v>
                </c:pt>
                <c:pt idx="101">
                  <c:v>МАОУ СШ № 147</c:v>
                </c:pt>
                <c:pt idx="102">
                  <c:v>МАОУ СШ № 129</c:v>
                </c:pt>
                <c:pt idx="103">
                  <c:v>МАОУ СШ № 121</c:v>
                </c:pt>
                <c:pt idx="104">
                  <c:v>МАОУ СШ № 91</c:v>
                </c:pt>
                <c:pt idx="105">
                  <c:v>МАОУ СШ № 134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СШ № 10 </c:v>
                </c:pt>
                <c:pt idx="111">
                  <c:v>МБОУ Лицей № 2</c:v>
                </c:pt>
                <c:pt idx="112">
                  <c:v>МАОУ СШ "Комплекс Покровский"</c:v>
                </c:pt>
                <c:pt idx="113">
                  <c:v>МБОУ СШ № 4</c:v>
                </c:pt>
                <c:pt idx="114">
                  <c:v>МАОУ СШ № 155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'Общест-11 диаграмма'!$L$5:$L$121</c:f>
              <c:numCache>
                <c:formatCode>0.00</c:formatCode>
                <c:ptCount val="117"/>
                <c:pt idx="0">
                  <c:v>55.641558441558445</c:v>
                </c:pt>
                <c:pt idx="1">
                  <c:v>65.400000000000006</c:v>
                </c:pt>
                <c:pt idx="2">
                  <c:v>51.8</c:v>
                </c:pt>
                <c:pt idx="4">
                  <c:v>57.9</c:v>
                </c:pt>
                <c:pt idx="5">
                  <c:v>57</c:v>
                </c:pt>
                <c:pt idx="6">
                  <c:v>53.3</c:v>
                </c:pt>
                <c:pt idx="7">
                  <c:v>51</c:v>
                </c:pt>
                <c:pt idx="8">
                  <c:v>53.090909090909093</c:v>
                </c:pt>
                <c:pt idx="9">
                  <c:v>50.995454545454542</c:v>
                </c:pt>
                <c:pt idx="10">
                  <c:v>60.2</c:v>
                </c:pt>
                <c:pt idx="11">
                  <c:v>56</c:v>
                </c:pt>
                <c:pt idx="12">
                  <c:v>57.25</c:v>
                </c:pt>
                <c:pt idx="13">
                  <c:v>50.2</c:v>
                </c:pt>
                <c:pt idx="14">
                  <c:v>46.4</c:v>
                </c:pt>
                <c:pt idx="15">
                  <c:v>54.9</c:v>
                </c:pt>
                <c:pt idx="16">
                  <c:v>48.2</c:v>
                </c:pt>
                <c:pt idx="17">
                  <c:v>55.9</c:v>
                </c:pt>
                <c:pt idx="18">
                  <c:v>41</c:v>
                </c:pt>
                <c:pt idx="19">
                  <c:v>50.2</c:v>
                </c:pt>
                <c:pt idx="20">
                  <c:v>40.700000000000003</c:v>
                </c:pt>
                <c:pt idx="22">
                  <c:v>49.957142857142863</c:v>
                </c:pt>
                <c:pt idx="23">
                  <c:v>49.5</c:v>
                </c:pt>
                <c:pt idx="24">
                  <c:v>59</c:v>
                </c:pt>
                <c:pt idx="25">
                  <c:v>63.7</c:v>
                </c:pt>
                <c:pt idx="26">
                  <c:v>77.099999999999994</c:v>
                </c:pt>
                <c:pt idx="27">
                  <c:v>48.8</c:v>
                </c:pt>
                <c:pt idx="30">
                  <c:v>34.4</c:v>
                </c:pt>
                <c:pt idx="31">
                  <c:v>46.8</c:v>
                </c:pt>
                <c:pt idx="32">
                  <c:v>46.3</c:v>
                </c:pt>
                <c:pt idx="33">
                  <c:v>62.3</c:v>
                </c:pt>
                <c:pt idx="34">
                  <c:v>35.200000000000003</c:v>
                </c:pt>
                <c:pt idx="35">
                  <c:v>46.2</c:v>
                </c:pt>
                <c:pt idx="36">
                  <c:v>53.3</c:v>
                </c:pt>
                <c:pt idx="37">
                  <c:v>32.700000000000003</c:v>
                </c:pt>
                <c:pt idx="39">
                  <c:v>44.1</c:v>
                </c:pt>
                <c:pt idx="40">
                  <c:v>52.45</c:v>
                </c:pt>
                <c:pt idx="41">
                  <c:v>49</c:v>
                </c:pt>
                <c:pt idx="42">
                  <c:v>51</c:v>
                </c:pt>
                <c:pt idx="43">
                  <c:v>62</c:v>
                </c:pt>
                <c:pt idx="44">
                  <c:v>65.5</c:v>
                </c:pt>
                <c:pt idx="45">
                  <c:v>51.5</c:v>
                </c:pt>
                <c:pt idx="46">
                  <c:v>42.7</c:v>
                </c:pt>
                <c:pt idx="47">
                  <c:v>57.6</c:v>
                </c:pt>
                <c:pt idx="48">
                  <c:v>37.4</c:v>
                </c:pt>
                <c:pt idx="49">
                  <c:v>63.2</c:v>
                </c:pt>
                <c:pt idx="50">
                  <c:v>62.5</c:v>
                </c:pt>
                <c:pt idx="52">
                  <c:v>61.1</c:v>
                </c:pt>
                <c:pt idx="53">
                  <c:v>49</c:v>
                </c:pt>
                <c:pt idx="55">
                  <c:v>58.8</c:v>
                </c:pt>
                <c:pt idx="56">
                  <c:v>41.7</c:v>
                </c:pt>
                <c:pt idx="57">
                  <c:v>39</c:v>
                </c:pt>
                <c:pt idx="58">
                  <c:v>47.2</c:v>
                </c:pt>
                <c:pt idx="61">
                  <c:v>53.478571428571435</c:v>
                </c:pt>
                <c:pt idx="62">
                  <c:v>67.2</c:v>
                </c:pt>
                <c:pt idx="63">
                  <c:v>45</c:v>
                </c:pt>
                <c:pt idx="64">
                  <c:v>65</c:v>
                </c:pt>
                <c:pt idx="65">
                  <c:v>60.4</c:v>
                </c:pt>
                <c:pt idx="66">
                  <c:v>62.2</c:v>
                </c:pt>
                <c:pt idx="67">
                  <c:v>54</c:v>
                </c:pt>
                <c:pt idx="68">
                  <c:v>46</c:v>
                </c:pt>
                <c:pt idx="69">
                  <c:v>51.6</c:v>
                </c:pt>
                <c:pt idx="70">
                  <c:v>47</c:v>
                </c:pt>
                <c:pt idx="71">
                  <c:v>62.7</c:v>
                </c:pt>
                <c:pt idx="72">
                  <c:v>57.1</c:v>
                </c:pt>
                <c:pt idx="73">
                  <c:v>47.1</c:v>
                </c:pt>
                <c:pt idx="74">
                  <c:v>42.4</c:v>
                </c:pt>
                <c:pt idx="75">
                  <c:v>41</c:v>
                </c:pt>
                <c:pt idx="76">
                  <c:v>50.453388515879034</c:v>
                </c:pt>
                <c:pt idx="77">
                  <c:v>53.781818181818181</c:v>
                </c:pt>
                <c:pt idx="78">
                  <c:v>68.806451612903231</c:v>
                </c:pt>
                <c:pt idx="79">
                  <c:v>51.526315789473685</c:v>
                </c:pt>
                <c:pt idx="80">
                  <c:v>66.15384615384616</c:v>
                </c:pt>
                <c:pt idx="81">
                  <c:v>55.75</c:v>
                </c:pt>
                <c:pt idx="82">
                  <c:v>51.823529411764703</c:v>
                </c:pt>
                <c:pt idx="83">
                  <c:v>57.28125</c:v>
                </c:pt>
                <c:pt idx="84">
                  <c:v>46.428571428571431</c:v>
                </c:pt>
                <c:pt idx="85">
                  <c:v>53.92</c:v>
                </c:pt>
                <c:pt idx="86">
                  <c:v>50.439393939393938</c:v>
                </c:pt>
                <c:pt idx="87">
                  <c:v>46.684210526315788</c:v>
                </c:pt>
                <c:pt idx="88">
                  <c:v>45.454545454545453</c:v>
                </c:pt>
                <c:pt idx="89">
                  <c:v>51.090909090909093</c:v>
                </c:pt>
                <c:pt idx="90">
                  <c:v>47.421052631578945</c:v>
                </c:pt>
                <c:pt idx="91">
                  <c:v>49.027777777777779</c:v>
                </c:pt>
                <c:pt idx="92">
                  <c:v>50.8</c:v>
                </c:pt>
                <c:pt idx="93">
                  <c:v>43.230769230769234</c:v>
                </c:pt>
                <c:pt idx="94">
                  <c:v>43.851851851851855</c:v>
                </c:pt>
                <c:pt idx="95">
                  <c:v>60.5</c:v>
                </c:pt>
                <c:pt idx="96">
                  <c:v>49.304347826086953</c:v>
                </c:pt>
                <c:pt idx="97">
                  <c:v>52</c:v>
                </c:pt>
                <c:pt idx="98">
                  <c:v>57.93333333333333</c:v>
                </c:pt>
                <c:pt idx="99">
                  <c:v>43.5</c:v>
                </c:pt>
                <c:pt idx="100">
                  <c:v>49.363636363636367</c:v>
                </c:pt>
                <c:pt idx="101">
                  <c:v>50.15625</c:v>
                </c:pt>
                <c:pt idx="102">
                  <c:v>54</c:v>
                </c:pt>
                <c:pt idx="103">
                  <c:v>32.25</c:v>
                </c:pt>
                <c:pt idx="104">
                  <c:v>56.53846153846154</c:v>
                </c:pt>
                <c:pt idx="105">
                  <c:v>48</c:v>
                </c:pt>
                <c:pt idx="106">
                  <c:v>26.583333333333332</c:v>
                </c:pt>
                <c:pt idx="107">
                  <c:v>52.183750000000003</c:v>
                </c:pt>
                <c:pt idx="108">
                  <c:v>67.3</c:v>
                </c:pt>
                <c:pt idx="109">
                  <c:v>54.6</c:v>
                </c:pt>
                <c:pt idx="110">
                  <c:v>55.9</c:v>
                </c:pt>
                <c:pt idx="111">
                  <c:v>59.3</c:v>
                </c:pt>
                <c:pt idx="112">
                  <c:v>51.6</c:v>
                </c:pt>
                <c:pt idx="113">
                  <c:v>44</c:v>
                </c:pt>
                <c:pt idx="114">
                  <c:v>44.5</c:v>
                </c:pt>
                <c:pt idx="115">
                  <c:v>40.270000000000003</c:v>
                </c:pt>
              </c:numCache>
            </c:numRef>
          </c:val>
          <c:smooth val="0"/>
        </c:ser>
        <c:ser>
          <c:idx val="13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'Общест-11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32</c:v>
                </c:pt>
                <c:pt idx="3">
                  <c:v>МБОУ СШ № 86</c:v>
                </c:pt>
                <c:pt idx="4">
                  <c:v>МАОУ Лицей № 28</c:v>
                </c:pt>
                <c:pt idx="5">
                  <c:v>МАОУ Гимназия № 8</c:v>
                </c:pt>
                <c:pt idx="6">
                  <c:v>МАОУ СШ № 12</c:v>
                </c:pt>
                <c:pt idx="7">
                  <c:v>МАОУ СШ № 19</c:v>
                </c:pt>
                <c:pt idx="8">
                  <c:v>МАОУ Гимназия № 9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11</c:v>
                </c:pt>
                <c:pt idx="14">
                  <c:v>МАОУ СШ № 90</c:v>
                </c:pt>
                <c:pt idx="15">
                  <c:v>МАОУ СШ № 46</c:v>
                </c:pt>
                <c:pt idx="16">
                  <c:v>МАОУ Гимназия № 4</c:v>
                </c:pt>
                <c:pt idx="17">
                  <c:v>МАОУ СШ № 63</c:v>
                </c:pt>
                <c:pt idx="18">
                  <c:v>МАОУ СШ № 8 "Созидание"</c:v>
                </c:pt>
                <c:pt idx="19">
                  <c:v>МАОУ СШ № 55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15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МБОУ СШ № 64</c:v>
                </c:pt>
                <c:pt idx="27">
                  <c:v>МАОУ Лицей № 12</c:v>
                </c:pt>
                <c:pt idx="28">
                  <c:v>МБОУ СШ № 31</c:v>
                </c:pt>
                <c:pt idx="29">
                  <c:v>МАОУ СШ № 16</c:v>
                </c:pt>
                <c:pt idx="30">
                  <c:v>МАОУ СШ № 65</c:v>
                </c:pt>
                <c:pt idx="31">
                  <c:v>МБОУ СШ № 94</c:v>
                </c:pt>
                <c:pt idx="32">
                  <c:v>МАОУ СШ № 148</c:v>
                </c:pt>
                <c:pt idx="33">
                  <c:v>МАОУ Лицей № 3</c:v>
                </c:pt>
                <c:pt idx="34">
                  <c:v>МАОУ СШ № 53</c:v>
                </c:pt>
                <c:pt idx="35">
                  <c:v>МАОУ СШ № 89</c:v>
                </c:pt>
                <c:pt idx="36">
                  <c:v>МБОУ СШ № 79</c:v>
                </c:pt>
                <c:pt idx="37">
                  <c:v>МБОУ СШ № 13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Школа-интернат № 1 </c:v>
                </c:pt>
                <c:pt idx="42">
                  <c:v>МАОУ СШ № 82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СШ № 3</c:v>
                </c:pt>
                <c:pt idx="46">
                  <c:v>МАОУ СШ № 72 </c:v>
                </c:pt>
                <c:pt idx="47">
                  <c:v>МБОУ Лицей № 8</c:v>
                </c:pt>
                <c:pt idx="48">
                  <c:v>МБОУ СШ № 84</c:v>
                </c:pt>
                <c:pt idx="49">
                  <c:v>МБОУ Лицей № 10</c:v>
                </c:pt>
                <c:pt idx="50">
                  <c:v>МБОУ СШ № 99</c:v>
                </c:pt>
                <c:pt idx="51">
                  <c:v>МБОУ СШ № 159</c:v>
                </c:pt>
                <c:pt idx="52">
                  <c:v>МАОУ Лицей № 1</c:v>
                </c:pt>
                <c:pt idx="53">
                  <c:v>МБОУ СШ № 21</c:v>
                </c:pt>
                <c:pt idx="54">
                  <c:v>МБОУ СШ № 30</c:v>
                </c:pt>
                <c:pt idx="55">
                  <c:v>МАОУ "КУГ № 1 - Универс"</c:v>
                </c:pt>
                <c:pt idx="56">
                  <c:v>МБОУ СШ № 95</c:v>
                </c:pt>
                <c:pt idx="57">
                  <c:v>МБОУ СШ № 36</c:v>
                </c:pt>
                <c:pt idx="58">
                  <c:v>МБОУ СШ № 133 </c:v>
                </c:pt>
                <c:pt idx="59">
                  <c:v>МБОУ СШ № 73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СШ № 6</c:v>
                </c:pt>
                <c:pt idx="63">
                  <c:v>МАОУ СШ № 45</c:v>
                </c:pt>
                <c:pt idx="64">
                  <c:v>МАОУ СШ № 23</c:v>
                </c:pt>
                <c:pt idx="65">
                  <c:v>МАОУ СШ № 76</c:v>
                </c:pt>
                <c:pt idx="66">
                  <c:v>МАОУ Лицей № 9 "Лидер"</c:v>
                </c:pt>
                <c:pt idx="67">
                  <c:v>МАОУ Гимназия № 14</c:v>
                </c:pt>
                <c:pt idx="68">
                  <c:v>МАОУ СШ № 17</c:v>
                </c:pt>
                <c:pt idx="69">
                  <c:v>МАОУ СШ № 158 "Грани"</c:v>
                </c:pt>
                <c:pt idx="70">
                  <c:v>МАОУ СШ № 42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МБОУ СШ № 62</c:v>
                </c:pt>
                <c:pt idx="74">
                  <c:v>МАОУ СШ № 34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154</c:v>
                </c:pt>
                <c:pt idx="78">
                  <c:v>МАОУ СШ № 152</c:v>
                </c:pt>
                <c:pt idx="79">
                  <c:v>МАОУ СШ № 144</c:v>
                </c:pt>
                <c:pt idx="80">
                  <c:v>МАОУ СШ № 149</c:v>
                </c:pt>
                <c:pt idx="81">
                  <c:v>МАОУ СШ № 98</c:v>
                </c:pt>
                <c:pt idx="82">
                  <c:v>МАОУ СШ № 151</c:v>
                </c:pt>
                <c:pt idx="83">
                  <c:v>МАОУ СШ № 7</c:v>
                </c:pt>
                <c:pt idx="84">
                  <c:v>МАОУ СШ № 69</c:v>
                </c:pt>
                <c:pt idx="85">
                  <c:v>МАОУ СШ № 141</c:v>
                </c:pt>
                <c:pt idx="86">
                  <c:v>МАОУ СШ № 143</c:v>
                </c:pt>
                <c:pt idx="87">
                  <c:v>МАОУ СШ № 115</c:v>
                </c:pt>
                <c:pt idx="88">
                  <c:v>МАОУ СШ № 150</c:v>
                </c:pt>
                <c:pt idx="89">
                  <c:v>МАОУ СШ № 145</c:v>
                </c:pt>
                <c:pt idx="90">
                  <c:v>МАОУ СШ № 5</c:v>
                </c:pt>
                <c:pt idx="91">
                  <c:v>МАОУ СШ № 156</c:v>
                </c:pt>
                <c:pt idx="92">
                  <c:v>МАОУ СШ № 66</c:v>
                </c:pt>
                <c:pt idx="93">
                  <c:v>МАОУ СШ № 85</c:v>
                </c:pt>
                <c:pt idx="94">
                  <c:v>МАОУ СШ № 108</c:v>
                </c:pt>
                <c:pt idx="95">
                  <c:v>МБОУ СШ № 56</c:v>
                </c:pt>
                <c:pt idx="96">
                  <c:v>МАОУ СШ № 18</c:v>
                </c:pt>
                <c:pt idx="97">
                  <c:v>МАОУ СШ № 157</c:v>
                </c:pt>
                <c:pt idx="98">
                  <c:v>МАОУ СШ № 24</c:v>
                </c:pt>
                <c:pt idx="99">
                  <c:v>МАОУ СШ № 139</c:v>
                </c:pt>
                <c:pt idx="100">
                  <c:v>МАОУ СШ № 1</c:v>
                </c:pt>
                <c:pt idx="101">
                  <c:v>МАОУ СШ № 147</c:v>
                </c:pt>
                <c:pt idx="102">
                  <c:v>МАОУ СШ № 129</c:v>
                </c:pt>
                <c:pt idx="103">
                  <c:v>МАОУ СШ № 121</c:v>
                </c:pt>
                <c:pt idx="104">
                  <c:v>МАОУ СШ № 91</c:v>
                </c:pt>
                <c:pt idx="105">
                  <c:v>МАОУ СШ № 134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СШ № 10 </c:v>
                </c:pt>
                <c:pt idx="111">
                  <c:v>МБОУ Лицей № 2</c:v>
                </c:pt>
                <c:pt idx="112">
                  <c:v>МАОУ СШ "Комплекс Покровский"</c:v>
                </c:pt>
                <c:pt idx="113">
                  <c:v>МБОУ СШ № 4</c:v>
                </c:pt>
                <c:pt idx="114">
                  <c:v>МАОУ СШ № 155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'Общест-11 диаграмма'!$Q$5:$Q$121</c:f>
              <c:numCache>
                <c:formatCode>0.00</c:formatCode>
                <c:ptCount val="117"/>
                <c:pt idx="0">
                  <c:v>57.5</c:v>
                </c:pt>
                <c:pt idx="1">
                  <c:v>57.5</c:v>
                </c:pt>
                <c:pt idx="2">
                  <c:v>57.5</c:v>
                </c:pt>
                <c:pt idx="3">
                  <c:v>57.5</c:v>
                </c:pt>
                <c:pt idx="4">
                  <c:v>57.5</c:v>
                </c:pt>
                <c:pt idx="5">
                  <c:v>57.5</c:v>
                </c:pt>
                <c:pt idx="6">
                  <c:v>57.5</c:v>
                </c:pt>
                <c:pt idx="7">
                  <c:v>57.5</c:v>
                </c:pt>
                <c:pt idx="8">
                  <c:v>57.5</c:v>
                </c:pt>
                <c:pt idx="9">
                  <c:v>57.5</c:v>
                </c:pt>
                <c:pt idx="10">
                  <c:v>57.5</c:v>
                </c:pt>
                <c:pt idx="11">
                  <c:v>57.5</c:v>
                </c:pt>
                <c:pt idx="12">
                  <c:v>57.5</c:v>
                </c:pt>
                <c:pt idx="13">
                  <c:v>57.5</c:v>
                </c:pt>
                <c:pt idx="14">
                  <c:v>57.5</c:v>
                </c:pt>
                <c:pt idx="15">
                  <c:v>57.5</c:v>
                </c:pt>
                <c:pt idx="16">
                  <c:v>57.5</c:v>
                </c:pt>
                <c:pt idx="17">
                  <c:v>57.5</c:v>
                </c:pt>
                <c:pt idx="18">
                  <c:v>57.5</c:v>
                </c:pt>
                <c:pt idx="19">
                  <c:v>57.5</c:v>
                </c:pt>
                <c:pt idx="20">
                  <c:v>57.5</c:v>
                </c:pt>
                <c:pt idx="21">
                  <c:v>57.5</c:v>
                </c:pt>
                <c:pt idx="22">
                  <c:v>57.5</c:v>
                </c:pt>
                <c:pt idx="23">
                  <c:v>57.5</c:v>
                </c:pt>
                <c:pt idx="24">
                  <c:v>57.5</c:v>
                </c:pt>
                <c:pt idx="25">
                  <c:v>57.5</c:v>
                </c:pt>
                <c:pt idx="26">
                  <c:v>57.5</c:v>
                </c:pt>
                <c:pt idx="27">
                  <c:v>57.5</c:v>
                </c:pt>
                <c:pt idx="28">
                  <c:v>57.5</c:v>
                </c:pt>
                <c:pt idx="29">
                  <c:v>57.5</c:v>
                </c:pt>
                <c:pt idx="30">
                  <c:v>57.5</c:v>
                </c:pt>
                <c:pt idx="31">
                  <c:v>57.5</c:v>
                </c:pt>
                <c:pt idx="32">
                  <c:v>57.5</c:v>
                </c:pt>
                <c:pt idx="33">
                  <c:v>57.5</c:v>
                </c:pt>
                <c:pt idx="34">
                  <c:v>57.5</c:v>
                </c:pt>
                <c:pt idx="35">
                  <c:v>57.5</c:v>
                </c:pt>
                <c:pt idx="36">
                  <c:v>57.5</c:v>
                </c:pt>
                <c:pt idx="37">
                  <c:v>57.5</c:v>
                </c:pt>
                <c:pt idx="38">
                  <c:v>57.5</c:v>
                </c:pt>
                <c:pt idx="39">
                  <c:v>57.5</c:v>
                </c:pt>
                <c:pt idx="40">
                  <c:v>57.5</c:v>
                </c:pt>
                <c:pt idx="41">
                  <c:v>57.5</c:v>
                </c:pt>
                <c:pt idx="42">
                  <c:v>57.5</c:v>
                </c:pt>
                <c:pt idx="43">
                  <c:v>57.5</c:v>
                </c:pt>
                <c:pt idx="44">
                  <c:v>57.5</c:v>
                </c:pt>
                <c:pt idx="45">
                  <c:v>57.5</c:v>
                </c:pt>
                <c:pt idx="46">
                  <c:v>57.5</c:v>
                </c:pt>
                <c:pt idx="47">
                  <c:v>57.5</c:v>
                </c:pt>
                <c:pt idx="48">
                  <c:v>57.5</c:v>
                </c:pt>
                <c:pt idx="49">
                  <c:v>57.5</c:v>
                </c:pt>
                <c:pt idx="50">
                  <c:v>57.5</c:v>
                </c:pt>
                <c:pt idx="51">
                  <c:v>57.5</c:v>
                </c:pt>
                <c:pt idx="52">
                  <c:v>57.5</c:v>
                </c:pt>
                <c:pt idx="53">
                  <c:v>57.5</c:v>
                </c:pt>
                <c:pt idx="54">
                  <c:v>57.5</c:v>
                </c:pt>
                <c:pt idx="55">
                  <c:v>57.5</c:v>
                </c:pt>
                <c:pt idx="56">
                  <c:v>57.5</c:v>
                </c:pt>
                <c:pt idx="57">
                  <c:v>57.5</c:v>
                </c:pt>
                <c:pt idx="58">
                  <c:v>57.5</c:v>
                </c:pt>
                <c:pt idx="59">
                  <c:v>57.5</c:v>
                </c:pt>
                <c:pt idx="60">
                  <c:v>57.5</c:v>
                </c:pt>
                <c:pt idx="61">
                  <c:v>57.5</c:v>
                </c:pt>
                <c:pt idx="62">
                  <c:v>57.5</c:v>
                </c:pt>
                <c:pt idx="63">
                  <c:v>57.5</c:v>
                </c:pt>
                <c:pt idx="64">
                  <c:v>57.5</c:v>
                </c:pt>
                <c:pt idx="65">
                  <c:v>57.5</c:v>
                </c:pt>
                <c:pt idx="66">
                  <c:v>57.5</c:v>
                </c:pt>
                <c:pt idx="67">
                  <c:v>57.5</c:v>
                </c:pt>
                <c:pt idx="68">
                  <c:v>57.5</c:v>
                </c:pt>
                <c:pt idx="69">
                  <c:v>57.5</c:v>
                </c:pt>
                <c:pt idx="70">
                  <c:v>57.5</c:v>
                </c:pt>
                <c:pt idx="71">
                  <c:v>57.5</c:v>
                </c:pt>
                <c:pt idx="72">
                  <c:v>57.5</c:v>
                </c:pt>
                <c:pt idx="73">
                  <c:v>57.5</c:v>
                </c:pt>
                <c:pt idx="74">
                  <c:v>57.5</c:v>
                </c:pt>
                <c:pt idx="75">
                  <c:v>57.5</c:v>
                </c:pt>
                <c:pt idx="76">
                  <c:v>57.5</c:v>
                </c:pt>
                <c:pt idx="77">
                  <c:v>57.5</c:v>
                </c:pt>
                <c:pt idx="78">
                  <c:v>57.5</c:v>
                </c:pt>
                <c:pt idx="79">
                  <c:v>57.5</c:v>
                </c:pt>
                <c:pt idx="80">
                  <c:v>57.5</c:v>
                </c:pt>
                <c:pt idx="81">
                  <c:v>57.5</c:v>
                </c:pt>
                <c:pt idx="82">
                  <c:v>57.5</c:v>
                </c:pt>
                <c:pt idx="83">
                  <c:v>57.5</c:v>
                </c:pt>
                <c:pt idx="84">
                  <c:v>57.5</c:v>
                </c:pt>
                <c:pt idx="85">
                  <c:v>57.5</c:v>
                </c:pt>
                <c:pt idx="86">
                  <c:v>57.5</c:v>
                </c:pt>
                <c:pt idx="87">
                  <c:v>57.5</c:v>
                </c:pt>
                <c:pt idx="88">
                  <c:v>57.5</c:v>
                </c:pt>
                <c:pt idx="89">
                  <c:v>57.5</c:v>
                </c:pt>
                <c:pt idx="90">
                  <c:v>57.5</c:v>
                </c:pt>
                <c:pt idx="91">
                  <c:v>57.5</c:v>
                </c:pt>
                <c:pt idx="92">
                  <c:v>57.5</c:v>
                </c:pt>
                <c:pt idx="93">
                  <c:v>57.5</c:v>
                </c:pt>
                <c:pt idx="94">
                  <c:v>57.5</c:v>
                </c:pt>
                <c:pt idx="95">
                  <c:v>57.5</c:v>
                </c:pt>
                <c:pt idx="96">
                  <c:v>57.5</c:v>
                </c:pt>
                <c:pt idx="97">
                  <c:v>57.5</c:v>
                </c:pt>
                <c:pt idx="98">
                  <c:v>57.5</c:v>
                </c:pt>
                <c:pt idx="99">
                  <c:v>57.5</c:v>
                </c:pt>
                <c:pt idx="100">
                  <c:v>57.5</c:v>
                </c:pt>
                <c:pt idx="101">
                  <c:v>57.5</c:v>
                </c:pt>
                <c:pt idx="102">
                  <c:v>57.5</c:v>
                </c:pt>
                <c:pt idx="103">
                  <c:v>57.5</c:v>
                </c:pt>
                <c:pt idx="104">
                  <c:v>57.5</c:v>
                </c:pt>
                <c:pt idx="105">
                  <c:v>57.5</c:v>
                </c:pt>
                <c:pt idx="106">
                  <c:v>57.5</c:v>
                </c:pt>
                <c:pt idx="107">
                  <c:v>57.5</c:v>
                </c:pt>
                <c:pt idx="108">
                  <c:v>57.5</c:v>
                </c:pt>
                <c:pt idx="109">
                  <c:v>57.5</c:v>
                </c:pt>
                <c:pt idx="110">
                  <c:v>57.5</c:v>
                </c:pt>
                <c:pt idx="111">
                  <c:v>57.5</c:v>
                </c:pt>
                <c:pt idx="112">
                  <c:v>57.5</c:v>
                </c:pt>
                <c:pt idx="113">
                  <c:v>57.5</c:v>
                </c:pt>
                <c:pt idx="114">
                  <c:v>57.5</c:v>
                </c:pt>
                <c:pt idx="115">
                  <c:v>57.5</c:v>
                </c:pt>
                <c:pt idx="116">
                  <c:v>57.5</c:v>
                </c:pt>
              </c:numCache>
            </c:numRef>
          </c:val>
          <c:smooth val="0"/>
        </c:ser>
        <c:ser>
          <c:idx val="12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'Общест-11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32</c:v>
                </c:pt>
                <c:pt idx="3">
                  <c:v>МБОУ СШ № 86</c:v>
                </c:pt>
                <c:pt idx="4">
                  <c:v>МАОУ Лицей № 28</c:v>
                </c:pt>
                <c:pt idx="5">
                  <c:v>МАОУ Гимназия № 8</c:v>
                </c:pt>
                <c:pt idx="6">
                  <c:v>МАОУ СШ № 12</c:v>
                </c:pt>
                <c:pt idx="7">
                  <c:v>МАОУ СШ № 19</c:v>
                </c:pt>
                <c:pt idx="8">
                  <c:v>МАОУ Гимназия № 9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11</c:v>
                </c:pt>
                <c:pt idx="14">
                  <c:v>МАОУ СШ № 90</c:v>
                </c:pt>
                <c:pt idx="15">
                  <c:v>МАОУ СШ № 46</c:v>
                </c:pt>
                <c:pt idx="16">
                  <c:v>МАОУ Гимназия № 4</c:v>
                </c:pt>
                <c:pt idx="17">
                  <c:v>МАОУ СШ № 63</c:v>
                </c:pt>
                <c:pt idx="18">
                  <c:v>МАОУ СШ № 8 "Созидание"</c:v>
                </c:pt>
                <c:pt idx="19">
                  <c:v>МАОУ СШ № 55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15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МБОУ СШ № 64</c:v>
                </c:pt>
                <c:pt idx="27">
                  <c:v>МАОУ Лицей № 12</c:v>
                </c:pt>
                <c:pt idx="28">
                  <c:v>МБОУ СШ № 31</c:v>
                </c:pt>
                <c:pt idx="29">
                  <c:v>МАОУ СШ № 16</c:v>
                </c:pt>
                <c:pt idx="30">
                  <c:v>МАОУ СШ № 65</c:v>
                </c:pt>
                <c:pt idx="31">
                  <c:v>МБОУ СШ № 94</c:v>
                </c:pt>
                <c:pt idx="32">
                  <c:v>МАОУ СШ № 148</c:v>
                </c:pt>
                <c:pt idx="33">
                  <c:v>МАОУ Лицей № 3</c:v>
                </c:pt>
                <c:pt idx="34">
                  <c:v>МАОУ СШ № 53</c:v>
                </c:pt>
                <c:pt idx="35">
                  <c:v>МАОУ СШ № 89</c:v>
                </c:pt>
                <c:pt idx="36">
                  <c:v>МБОУ СШ № 79</c:v>
                </c:pt>
                <c:pt idx="37">
                  <c:v>МБОУ СШ № 13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Школа-интернат № 1 </c:v>
                </c:pt>
                <c:pt idx="42">
                  <c:v>МАОУ СШ № 82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СШ № 3</c:v>
                </c:pt>
                <c:pt idx="46">
                  <c:v>МАОУ СШ № 72 </c:v>
                </c:pt>
                <c:pt idx="47">
                  <c:v>МБОУ Лицей № 8</c:v>
                </c:pt>
                <c:pt idx="48">
                  <c:v>МБОУ СШ № 84</c:v>
                </c:pt>
                <c:pt idx="49">
                  <c:v>МБОУ Лицей № 10</c:v>
                </c:pt>
                <c:pt idx="50">
                  <c:v>МБОУ СШ № 99</c:v>
                </c:pt>
                <c:pt idx="51">
                  <c:v>МБОУ СШ № 159</c:v>
                </c:pt>
                <c:pt idx="52">
                  <c:v>МАОУ Лицей № 1</c:v>
                </c:pt>
                <c:pt idx="53">
                  <c:v>МБОУ СШ № 21</c:v>
                </c:pt>
                <c:pt idx="54">
                  <c:v>МБОУ СШ № 30</c:v>
                </c:pt>
                <c:pt idx="55">
                  <c:v>МАОУ "КУГ № 1 - Универс"</c:v>
                </c:pt>
                <c:pt idx="56">
                  <c:v>МБОУ СШ № 95</c:v>
                </c:pt>
                <c:pt idx="57">
                  <c:v>МБОУ СШ № 36</c:v>
                </c:pt>
                <c:pt idx="58">
                  <c:v>МБОУ СШ № 133 </c:v>
                </c:pt>
                <c:pt idx="59">
                  <c:v>МБОУ СШ № 73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СШ № 6</c:v>
                </c:pt>
                <c:pt idx="63">
                  <c:v>МАОУ СШ № 45</c:v>
                </c:pt>
                <c:pt idx="64">
                  <c:v>МАОУ СШ № 23</c:v>
                </c:pt>
                <c:pt idx="65">
                  <c:v>МАОУ СШ № 76</c:v>
                </c:pt>
                <c:pt idx="66">
                  <c:v>МАОУ Лицей № 9 "Лидер"</c:v>
                </c:pt>
                <c:pt idx="67">
                  <c:v>МАОУ Гимназия № 14</c:v>
                </c:pt>
                <c:pt idx="68">
                  <c:v>МАОУ СШ № 17</c:v>
                </c:pt>
                <c:pt idx="69">
                  <c:v>МАОУ СШ № 158 "Грани"</c:v>
                </c:pt>
                <c:pt idx="70">
                  <c:v>МАОУ СШ № 42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МБОУ СШ № 62</c:v>
                </c:pt>
                <c:pt idx="74">
                  <c:v>МАОУ СШ № 34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154</c:v>
                </c:pt>
                <c:pt idx="78">
                  <c:v>МАОУ СШ № 152</c:v>
                </c:pt>
                <c:pt idx="79">
                  <c:v>МАОУ СШ № 144</c:v>
                </c:pt>
                <c:pt idx="80">
                  <c:v>МАОУ СШ № 149</c:v>
                </c:pt>
                <c:pt idx="81">
                  <c:v>МАОУ СШ № 98</c:v>
                </c:pt>
                <c:pt idx="82">
                  <c:v>МАОУ СШ № 151</c:v>
                </c:pt>
                <c:pt idx="83">
                  <c:v>МАОУ СШ № 7</c:v>
                </c:pt>
                <c:pt idx="84">
                  <c:v>МАОУ СШ № 69</c:v>
                </c:pt>
                <c:pt idx="85">
                  <c:v>МАОУ СШ № 141</c:v>
                </c:pt>
                <c:pt idx="86">
                  <c:v>МАОУ СШ № 143</c:v>
                </c:pt>
                <c:pt idx="87">
                  <c:v>МАОУ СШ № 115</c:v>
                </c:pt>
                <c:pt idx="88">
                  <c:v>МАОУ СШ № 150</c:v>
                </c:pt>
                <c:pt idx="89">
                  <c:v>МАОУ СШ № 145</c:v>
                </c:pt>
                <c:pt idx="90">
                  <c:v>МАОУ СШ № 5</c:v>
                </c:pt>
                <c:pt idx="91">
                  <c:v>МАОУ СШ № 156</c:v>
                </c:pt>
                <c:pt idx="92">
                  <c:v>МАОУ СШ № 66</c:v>
                </c:pt>
                <c:pt idx="93">
                  <c:v>МАОУ СШ № 85</c:v>
                </c:pt>
                <c:pt idx="94">
                  <c:v>МАОУ СШ № 108</c:v>
                </c:pt>
                <c:pt idx="95">
                  <c:v>МБОУ СШ № 56</c:v>
                </c:pt>
                <c:pt idx="96">
                  <c:v>МАОУ СШ № 18</c:v>
                </c:pt>
                <c:pt idx="97">
                  <c:v>МАОУ СШ № 157</c:v>
                </c:pt>
                <c:pt idx="98">
                  <c:v>МАОУ СШ № 24</c:v>
                </c:pt>
                <c:pt idx="99">
                  <c:v>МАОУ СШ № 139</c:v>
                </c:pt>
                <c:pt idx="100">
                  <c:v>МАОУ СШ № 1</c:v>
                </c:pt>
                <c:pt idx="101">
                  <c:v>МАОУ СШ № 147</c:v>
                </c:pt>
                <c:pt idx="102">
                  <c:v>МАОУ СШ № 129</c:v>
                </c:pt>
                <c:pt idx="103">
                  <c:v>МАОУ СШ № 121</c:v>
                </c:pt>
                <c:pt idx="104">
                  <c:v>МАОУ СШ № 91</c:v>
                </c:pt>
                <c:pt idx="105">
                  <c:v>МАОУ СШ № 134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СШ № 10 </c:v>
                </c:pt>
                <c:pt idx="111">
                  <c:v>МБОУ Лицей № 2</c:v>
                </c:pt>
                <c:pt idx="112">
                  <c:v>МАОУ СШ "Комплекс Покровский"</c:v>
                </c:pt>
                <c:pt idx="113">
                  <c:v>МБОУ СШ № 4</c:v>
                </c:pt>
                <c:pt idx="114">
                  <c:v>МАОУ СШ № 155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'Общест-11 диаграмма'!$P$5:$P$121</c:f>
              <c:numCache>
                <c:formatCode>0.00</c:formatCode>
                <c:ptCount val="117"/>
                <c:pt idx="0">
                  <c:v>57.416054994591178</c:v>
                </c:pt>
                <c:pt idx="1">
                  <c:v>67.629629629629633</c:v>
                </c:pt>
                <c:pt idx="2">
                  <c:v>49.222222222222221</c:v>
                </c:pt>
                <c:pt idx="3">
                  <c:v>51.631578947368418</c:v>
                </c:pt>
                <c:pt idx="4">
                  <c:v>57.875</c:v>
                </c:pt>
                <c:pt idx="5">
                  <c:v>57.871794871794869</c:v>
                </c:pt>
                <c:pt idx="6">
                  <c:v>57.071428571428569</c:v>
                </c:pt>
                <c:pt idx="7">
                  <c:v>61.714285714285715</c:v>
                </c:pt>
                <c:pt idx="8">
                  <c:v>56.3125</c:v>
                </c:pt>
                <c:pt idx="9">
                  <c:v>57.190000000000012</c:v>
                </c:pt>
                <c:pt idx="10">
                  <c:v>64</c:v>
                </c:pt>
                <c:pt idx="11">
                  <c:v>62.8</c:v>
                </c:pt>
                <c:pt idx="12">
                  <c:v>64.7</c:v>
                </c:pt>
                <c:pt idx="13">
                  <c:v>58.8</c:v>
                </c:pt>
                <c:pt idx="14">
                  <c:v>54.8</c:v>
                </c:pt>
                <c:pt idx="15">
                  <c:v>58.2</c:v>
                </c:pt>
                <c:pt idx="16">
                  <c:v>56.4</c:v>
                </c:pt>
                <c:pt idx="18">
                  <c:v>58</c:v>
                </c:pt>
                <c:pt idx="20">
                  <c:v>53.5</c:v>
                </c:pt>
                <c:pt idx="21">
                  <c:v>40.700000000000003</c:v>
                </c:pt>
                <c:pt idx="22">
                  <c:v>53.65</c:v>
                </c:pt>
                <c:pt idx="23">
                  <c:v>59.8</c:v>
                </c:pt>
                <c:pt idx="24">
                  <c:v>60.3</c:v>
                </c:pt>
                <c:pt idx="25">
                  <c:v>60.7</c:v>
                </c:pt>
                <c:pt idx="26">
                  <c:v>66.099999999999994</c:v>
                </c:pt>
                <c:pt idx="27">
                  <c:v>57.7</c:v>
                </c:pt>
                <c:pt idx="28">
                  <c:v>45.9</c:v>
                </c:pt>
                <c:pt idx="30">
                  <c:v>44</c:v>
                </c:pt>
                <c:pt idx="31">
                  <c:v>56.9</c:v>
                </c:pt>
                <c:pt idx="32">
                  <c:v>48.2</c:v>
                </c:pt>
                <c:pt idx="33">
                  <c:v>50.9</c:v>
                </c:pt>
                <c:pt idx="34">
                  <c:v>48</c:v>
                </c:pt>
                <c:pt idx="35">
                  <c:v>53.8</c:v>
                </c:pt>
                <c:pt idx="36">
                  <c:v>47.1</c:v>
                </c:pt>
                <c:pt idx="39">
                  <c:v>51.7</c:v>
                </c:pt>
                <c:pt idx="40">
                  <c:v>57.448823529411754</c:v>
                </c:pt>
                <c:pt idx="41">
                  <c:v>53.9</c:v>
                </c:pt>
                <c:pt idx="42">
                  <c:v>57</c:v>
                </c:pt>
                <c:pt idx="43">
                  <c:v>61</c:v>
                </c:pt>
                <c:pt idx="44">
                  <c:v>61.04</c:v>
                </c:pt>
                <c:pt idx="45">
                  <c:v>66.2</c:v>
                </c:pt>
                <c:pt idx="46">
                  <c:v>56.5</c:v>
                </c:pt>
                <c:pt idx="47">
                  <c:v>64.59</c:v>
                </c:pt>
                <c:pt idx="48">
                  <c:v>51.4</c:v>
                </c:pt>
                <c:pt idx="49">
                  <c:v>62.9</c:v>
                </c:pt>
                <c:pt idx="50">
                  <c:v>69.900000000000006</c:v>
                </c:pt>
                <c:pt idx="52">
                  <c:v>58.1</c:v>
                </c:pt>
                <c:pt idx="53">
                  <c:v>57.6</c:v>
                </c:pt>
                <c:pt idx="55">
                  <c:v>62.3</c:v>
                </c:pt>
                <c:pt idx="56">
                  <c:v>45.1</c:v>
                </c:pt>
                <c:pt idx="57">
                  <c:v>43.4</c:v>
                </c:pt>
                <c:pt idx="58">
                  <c:v>56.9</c:v>
                </c:pt>
                <c:pt idx="59">
                  <c:v>48.8</c:v>
                </c:pt>
                <c:pt idx="61">
                  <c:v>53.871428571428574</c:v>
                </c:pt>
                <c:pt idx="62">
                  <c:v>60.8</c:v>
                </c:pt>
                <c:pt idx="63">
                  <c:v>53.5</c:v>
                </c:pt>
                <c:pt idx="64">
                  <c:v>53.8</c:v>
                </c:pt>
                <c:pt idx="65">
                  <c:v>60.4</c:v>
                </c:pt>
                <c:pt idx="66">
                  <c:v>63.5</c:v>
                </c:pt>
                <c:pt idx="67">
                  <c:v>51</c:v>
                </c:pt>
                <c:pt idx="68">
                  <c:v>53.7</c:v>
                </c:pt>
                <c:pt idx="69">
                  <c:v>62</c:v>
                </c:pt>
                <c:pt idx="70">
                  <c:v>53</c:v>
                </c:pt>
                <c:pt idx="71">
                  <c:v>59</c:v>
                </c:pt>
                <c:pt idx="72">
                  <c:v>56.3</c:v>
                </c:pt>
                <c:pt idx="73">
                  <c:v>41.2</c:v>
                </c:pt>
                <c:pt idx="74">
                  <c:v>49</c:v>
                </c:pt>
                <c:pt idx="75">
                  <c:v>37</c:v>
                </c:pt>
                <c:pt idx="76">
                  <c:v>55.968965517241379</c:v>
                </c:pt>
                <c:pt idx="77">
                  <c:v>58</c:v>
                </c:pt>
                <c:pt idx="78">
                  <c:v>60.9</c:v>
                </c:pt>
                <c:pt idx="79">
                  <c:v>57.1</c:v>
                </c:pt>
                <c:pt idx="80">
                  <c:v>61</c:v>
                </c:pt>
                <c:pt idx="81">
                  <c:v>61.4</c:v>
                </c:pt>
                <c:pt idx="82">
                  <c:v>57</c:v>
                </c:pt>
                <c:pt idx="83">
                  <c:v>58.4</c:v>
                </c:pt>
                <c:pt idx="84">
                  <c:v>51</c:v>
                </c:pt>
                <c:pt idx="85">
                  <c:v>61.5</c:v>
                </c:pt>
                <c:pt idx="86">
                  <c:v>59.4</c:v>
                </c:pt>
                <c:pt idx="87">
                  <c:v>52.4</c:v>
                </c:pt>
                <c:pt idx="88">
                  <c:v>58</c:v>
                </c:pt>
                <c:pt idx="89">
                  <c:v>58</c:v>
                </c:pt>
                <c:pt idx="90">
                  <c:v>55</c:v>
                </c:pt>
                <c:pt idx="91">
                  <c:v>51.8</c:v>
                </c:pt>
                <c:pt idx="92">
                  <c:v>49.8</c:v>
                </c:pt>
                <c:pt idx="93">
                  <c:v>55.9</c:v>
                </c:pt>
                <c:pt idx="94">
                  <c:v>52.6</c:v>
                </c:pt>
                <c:pt idx="95">
                  <c:v>57.4</c:v>
                </c:pt>
                <c:pt idx="96">
                  <c:v>55</c:v>
                </c:pt>
                <c:pt idx="97">
                  <c:v>58</c:v>
                </c:pt>
                <c:pt idx="98">
                  <c:v>57</c:v>
                </c:pt>
                <c:pt idx="99">
                  <c:v>56</c:v>
                </c:pt>
                <c:pt idx="100">
                  <c:v>56</c:v>
                </c:pt>
                <c:pt idx="101">
                  <c:v>56.6</c:v>
                </c:pt>
                <c:pt idx="102">
                  <c:v>44</c:v>
                </c:pt>
                <c:pt idx="103">
                  <c:v>48</c:v>
                </c:pt>
                <c:pt idx="104">
                  <c:v>61.7</c:v>
                </c:pt>
                <c:pt idx="105">
                  <c:v>54.2</c:v>
                </c:pt>
                <c:pt idx="107">
                  <c:v>56.793448920911047</c:v>
                </c:pt>
                <c:pt idx="108">
                  <c:v>67.604166666666671</c:v>
                </c:pt>
                <c:pt idx="109">
                  <c:v>67.79069767441861</c:v>
                </c:pt>
                <c:pt idx="110">
                  <c:v>61.782608695652172</c:v>
                </c:pt>
                <c:pt idx="111">
                  <c:v>67.027777777777771</c:v>
                </c:pt>
                <c:pt idx="112">
                  <c:v>52.7</c:v>
                </c:pt>
                <c:pt idx="113">
                  <c:v>48.4</c:v>
                </c:pt>
                <c:pt idx="114">
                  <c:v>40.315789473684212</c:v>
                </c:pt>
                <c:pt idx="115">
                  <c:v>46.52</c:v>
                </c:pt>
                <c:pt idx="116">
                  <c:v>59</c:v>
                </c:pt>
              </c:numCache>
            </c:numRef>
          </c:val>
          <c:smooth val="0"/>
        </c:ser>
        <c:ser>
          <c:idx val="0"/>
          <c:order val="8"/>
          <c:tx>
            <c:v>2021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'Общест-11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32</c:v>
                </c:pt>
                <c:pt idx="3">
                  <c:v>МБОУ СШ № 86</c:v>
                </c:pt>
                <c:pt idx="4">
                  <c:v>МАОУ Лицей № 28</c:v>
                </c:pt>
                <c:pt idx="5">
                  <c:v>МАОУ Гимназия № 8</c:v>
                </c:pt>
                <c:pt idx="6">
                  <c:v>МАОУ СШ № 12</c:v>
                </c:pt>
                <c:pt idx="7">
                  <c:v>МАОУ СШ № 19</c:v>
                </c:pt>
                <c:pt idx="8">
                  <c:v>МАОУ Гимназия № 9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11</c:v>
                </c:pt>
                <c:pt idx="14">
                  <c:v>МАОУ СШ № 90</c:v>
                </c:pt>
                <c:pt idx="15">
                  <c:v>МАОУ СШ № 46</c:v>
                </c:pt>
                <c:pt idx="16">
                  <c:v>МАОУ Гимназия № 4</c:v>
                </c:pt>
                <c:pt idx="17">
                  <c:v>МАОУ СШ № 63</c:v>
                </c:pt>
                <c:pt idx="18">
                  <c:v>МАОУ СШ № 8 "Созидание"</c:v>
                </c:pt>
                <c:pt idx="19">
                  <c:v>МАОУ СШ № 55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15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МБОУ СШ № 64</c:v>
                </c:pt>
                <c:pt idx="27">
                  <c:v>МАОУ Лицей № 12</c:v>
                </c:pt>
                <c:pt idx="28">
                  <c:v>МБОУ СШ № 31</c:v>
                </c:pt>
                <c:pt idx="29">
                  <c:v>МАОУ СШ № 16</c:v>
                </c:pt>
                <c:pt idx="30">
                  <c:v>МАОУ СШ № 65</c:v>
                </c:pt>
                <c:pt idx="31">
                  <c:v>МБОУ СШ № 94</c:v>
                </c:pt>
                <c:pt idx="32">
                  <c:v>МАОУ СШ № 148</c:v>
                </c:pt>
                <c:pt idx="33">
                  <c:v>МАОУ Лицей № 3</c:v>
                </c:pt>
                <c:pt idx="34">
                  <c:v>МАОУ СШ № 53</c:v>
                </c:pt>
                <c:pt idx="35">
                  <c:v>МАОУ СШ № 89</c:v>
                </c:pt>
                <c:pt idx="36">
                  <c:v>МБОУ СШ № 79</c:v>
                </c:pt>
                <c:pt idx="37">
                  <c:v>МБОУ СШ № 13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Школа-интернат № 1 </c:v>
                </c:pt>
                <c:pt idx="42">
                  <c:v>МАОУ СШ № 82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СШ № 3</c:v>
                </c:pt>
                <c:pt idx="46">
                  <c:v>МАОУ СШ № 72 </c:v>
                </c:pt>
                <c:pt idx="47">
                  <c:v>МБОУ Лицей № 8</c:v>
                </c:pt>
                <c:pt idx="48">
                  <c:v>МБОУ СШ № 84</c:v>
                </c:pt>
                <c:pt idx="49">
                  <c:v>МБОУ Лицей № 10</c:v>
                </c:pt>
                <c:pt idx="50">
                  <c:v>МБОУ СШ № 99</c:v>
                </c:pt>
                <c:pt idx="51">
                  <c:v>МБОУ СШ № 159</c:v>
                </c:pt>
                <c:pt idx="52">
                  <c:v>МАОУ Лицей № 1</c:v>
                </c:pt>
                <c:pt idx="53">
                  <c:v>МБОУ СШ № 21</c:v>
                </c:pt>
                <c:pt idx="54">
                  <c:v>МБОУ СШ № 30</c:v>
                </c:pt>
                <c:pt idx="55">
                  <c:v>МАОУ "КУГ № 1 - Универс"</c:v>
                </c:pt>
                <c:pt idx="56">
                  <c:v>МБОУ СШ № 95</c:v>
                </c:pt>
                <c:pt idx="57">
                  <c:v>МБОУ СШ № 36</c:v>
                </c:pt>
                <c:pt idx="58">
                  <c:v>МБОУ СШ № 133 </c:v>
                </c:pt>
                <c:pt idx="59">
                  <c:v>МБОУ СШ № 73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СШ № 6</c:v>
                </c:pt>
                <c:pt idx="63">
                  <c:v>МАОУ СШ № 45</c:v>
                </c:pt>
                <c:pt idx="64">
                  <c:v>МАОУ СШ № 23</c:v>
                </c:pt>
                <c:pt idx="65">
                  <c:v>МАОУ СШ № 76</c:v>
                </c:pt>
                <c:pt idx="66">
                  <c:v>МАОУ Лицей № 9 "Лидер"</c:v>
                </c:pt>
                <c:pt idx="67">
                  <c:v>МАОУ Гимназия № 14</c:v>
                </c:pt>
                <c:pt idx="68">
                  <c:v>МАОУ СШ № 17</c:v>
                </c:pt>
                <c:pt idx="69">
                  <c:v>МАОУ СШ № 158 "Грани"</c:v>
                </c:pt>
                <c:pt idx="70">
                  <c:v>МАОУ СШ № 42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МБОУ СШ № 62</c:v>
                </c:pt>
                <c:pt idx="74">
                  <c:v>МАОУ СШ № 34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154</c:v>
                </c:pt>
                <c:pt idx="78">
                  <c:v>МАОУ СШ № 152</c:v>
                </c:pt>
                <c:pt idx="79">
                  <c:v>МАОУ СШ № 144</c:v>
                </c:pt>
                <c:pt idx="80">
                  <c:v>МАОУ СШ № 149</c:v>
                </c:pt>
                <c:pt idx="81">
                  <c:v>МАОУ СШ № 98</c:v>
                </c:pt>
                <c:pt idx="82">
                  <c:v>МАОУ СШ № 151</c:v>
                </c:pt>
                <c:pt idx="83">
                  <c:v>МАОУ СШ № 7</c:v>
                </c:pt>
                <c:pt idx="84">
                  <c:v>МАОУ СШ № 69</c:v>
                </c:pt>
                <c:pt idx="85">
                  <c:v>МАОУ СШ № 141</c:v>
                </c:pt>
                <c:pt idx="86">
                  <c:v>МАОУ СШ № 143</c:v>
                </c:pt>
                <c:pt idx="87">
                  <c:v>МАОУ СШ № 115</c:v>
                </c:pt>
                <c:pt idx="88">
                  <c:v>МАОУ СШ № 150</c:v>
                </c:pt>
                <c:pt idx="89">
                  <c:v>МАОУ СШ № 145</c:v>
                </c:pt>
                <c:pt idx="90">
                  <c:v>МАОУ СШ № 5</c:v>
                </c:pt>
                <c:pt idx="91">
                  <c:v>МАОУ СШ № 156</c:v>
                </c:pt>
                <c:pt idx="92">
                  <c:v>МАОУ СШ № 66</c:v>
                </c:pt>
                <c:pt idx="93">
                  <c:v>МАОУ СШ № 85</c:v>
                </c:pt>
                <c:pt idx="94">
                  <c:v>МАОУ СШ № 108</c:v>
                </c:pt>
                <c:pt idx="95">
                  <c:v>МБОУ СШ № 56</c:v>
                </c:pt>
                <c:pt idx="96">
                  <c:v>МАОУ СШ № 18</c:v>
                </c:pt>
                <c:pt idx="97">
                  <c:v>МАОУ СШ № 157</c:v>
                </c:pt>
                <c:pt idx="98">
                  <c:v>МАОУ СШ № 24</c:v>
                </c:pt>
                <c:pt idx="99">
                  <c:v>МАОУ СШ № 139</c:v>
                </c:pt>
                <c:pt idx="100">
                  <c:v>МАОУ СШ № 1</c:v>
                </c:pt>
                <c:pt idx="101">
                  <c:v>МАОУ СШ № 147</c:v>
                </c:pt>
                <c:pt idx="102">
                  <c:v>МАОУ СШ № 129</c:v>
                </c:pt>
                <c:pt idx="103">
                  <c:v>МАОУ СШ № 121</c:v>
                </c:pt>
                <c:pt idx="104">
                  <c:v>МАОУ СШ № 91</c:v>
                </c:pt>
                <c:pt idx="105">
                  <c:v>МАОУ СШ № 134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СШ № 10 </c:v>
                </c:pt>
                <c:pt idx="111">
                  <c:v>МБОУ Лицей № 2</c:v>
                </c:pt>
                <c:pt idx="112">
                  <c:v>МАОУ СШ "Комплекс Покровский"</c:v>
                </c:pt>
                <c:pt idx="113">
                  <c:v>МБОУ СШ № 4</c:v>
                </c:pt>
                <c:pt idx="114">
                  <c:v>МАОУ СШ № 155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'Общест-11 диаграмма'!$U$5:$U$121</c:f>
              <c:numCache>
                <c:formatCode>0.00</c:formatCode>
                <c:ptCount val="117"/>
                <c:pt idx="0">
                  <c:v>56.63</c:v>
                </c:pt>
                <c:pt idx="1">
                  <c:v>56.63</c:v>
                </c:pt>
                <c:pt idx="2">
                  <c:v>56.63</c:v>
                </c:pt>
                <c:pt idx="3">
                  <c:v>56.63</c:v>
                </c:pt>
                <c:pt idx="4">
                  <c:v>56.63</c:v>
                </c:pt>
                <c:pt idx="5">
                  <c:v>56.63</c:v>
                </c:pt>
                <c:pt idx="6">
                  <c:v>56.63</c:v>
                </c:pt>
                <c:pt idx="7">
                  <c:v>56.63</c:v>
                </c:pt>
                <c:pt idx="8">
                  <c:v>56.63</c:v>
                </c:pt>
                <c:pt idx="9">
                  <c:v>56.63</c:v>
                </c:pt>
                <c:pt idx="10">
                  <c:v>56.63</c:v>
                </c:pt>
                <c:pt idx="11">
                  <c:v>56.63</c:v>
                </c:pt>
                <c:pt idx="12">
                  <c:v>56.63</c:v>
                </c:pt>
                <c:pt idx="13">
                  <c:v>56.63</c:v>
                </c:pt>
                <c:pt idx="14">
                  <c:v>56.63</c:v>
                </c:pt>
                <c:pt idx="15">
                  <c:v>56.63</c:v>
                </c:pt>
                <c:pt idx="16">
                  <c:v>56.63</c:v>
                </c:pt>
                <c:pt idx="17">
                  <c:v>56.63</c:v>
                </c:pt>
                <c:pt idx="18">
                  <c:v>56.63</c:v>
                </c:pt>
                <c:pt idx="19">
                  <c:v>56.63</c:v>
                </c:pt>
                <c:pt idx="20">
                  <c:v>56.63</c:v>
                </c:pt>
                <c:pt idx="21">
                  <c:v>56.63</c:v>
                </c:pt>
                <c:pt idx="22">
                  <c:v>56.63</c:v>
                </c:pt>
                <c:pt idx="23">
                  <c:v>56.63</c:v>
                </c:pt>
                <c:pt idx="24">
                  <c:v>56.63</c:v>
                </c:pt>
                <c:pt idx="25">
                  <c:v>56.63</c:v>
                </c:pt>
                <c:pt idx="26">
                  <c:v>56.63</c:v>
                </c:pt>
                <c:pt idx="27">
                  <c:v>56.63</c:v>
                </c:pt>
                <c:pt idx="28">
                  <c:v>56.63</c:v>
                </c:pt>
                <c:pt idx="29">
                  <c:v>56.63</c:v>
                </c:pt>
                <c:pt idx="30">
                  <c:v>56.63</c:v>
                </c:pt>
                <c:pt idx="31">
                  <c:v>56.63</c:v>
                </c:pt>
                <c:pt idx="32">
                  <c:v>56.63</c:v>
                </c:pt>
                <c:pt idx="33">
                  <c:v>56.63</c:v>
                </c:pt>
                <c:pt idx="34">
                  <c:v>56.63</c:v>
                </c:pt>
                <c:pt idx="35">
                  <c:v>56.63</c:v>
                </c:pt>
                <c:pt idx="36">
                  <c:v>56.63</c:v>
                </c:pt>
                <c:pt idx="37">
                  <c:v>56.63</c:v>
                </c:pt>
                <c:pt idx="38">
                  <c:v>56.63</c:v>
                </c:pt>
                <c:pt idx="39">
                  <c:v>56.63</c:v>
                </c:pt>
                <c:pt idx="40">
                  <c:v>56.63</c:v>
                </c:pt>
                <c:pt idx="41">
                  <c:v>56.63</c:v>
                </c:pt>
                <c:pt idx="42">
                  <c:v>56.63</c:v>
                </c:pt>
                <c:pt idx="43">
                  <c:v>56.63</c:v>
                </c:pt>
                <c:pt idx="44">
                  <c:v>56.63</c:v>
                </c:pt>
                <c:pt idx="45">
                  <c:v>56.63</c:v>
                </c:pt>
                <c:pt idx="46">
                  <c:v>56.63</c:v>
                </c:pt>
                <c:pt idx="47">
                  <c:v>56.63</c:v>
                </c:pt>
                <c:pt idx="48">
                  <c:v>56.63</c:v>
                </c:pt>
                <c:pt idx="49">
                  <c:v>56.63</c:v>
                </c:pt>
                <c:pt idx="50">
                  <c:v>56.63</c:v>
                </c:pt>
                <c:pt idx="51">
                  <c:v>56.63</c:v>
                </c:pt>
                <c:pt idx="52">
                  <c:v>56.63</c:v>
                </c:pt>
                <c:pt idx="53">
                  <c:v>56.63</c:v>
                </c:pt>
                <c:pt idx="54">
                  <c:v>56.63</c:v>
                </c:pt>
                <c:pt idx="55">
                  <c:v>56.63</c:v>
                </c:pt>
                <c:pt idx="56">
                  <c:v>56.63</c:v>
                </c:pt>
                <c:pt idx="57">
                  <c:v>56.63</c:v>
                </c:pt>
                <c:pt idx="58">
                  <c:v>56.63</c:v>
                </c:pt>
                <c:pt idx="59">
                  <c:v>56.63</c:v>
                </c:pt>
                <c:pt idx="60">
                  <c:v>56.63</c:v>
                </c:pt>
                <c:pt idx="61">
                  <c:v>56.63</c:v>
                </c:pt>
                <c:pt idx="62">
                  <c:v>56.63</c:v>
                </c:pt>
                <c:pt idx="63">
                  <c:v>56.63</c:v>
                </c:pt>
                <c:pt idx="64">
                  <c:v>56.63</c:v>
                </c:pt>
                <c:pt idx="65">
                  <c:v>56.63</c:v>
                </c:pt>
                <c:pt idx="66">
                  <c:v>56.63</c:v>
                </c:pt>
                <c:pt idx="67">
                  <c:v>56.63</c:v>
                </c:pt>
                <c:pt idx="68">
                  <c:v>56.63</c:v>
                </c:pt>
                <c:pt idx="69">
                  <c:v>56.63</c:v>
                </c:pt>
                <c:pt idx="70">
                  <c:v>56.63</c:v>
                </c:pt>
                <c:pt idx="71">
                  <c:v>56.63</c:v>
                </c:pt>
                <c:pt idx="72">
                  <c:v>56.63</c:v>
                </c:pt>
                <c:pt idx="73">
                  <c:v>56.63</c:v>
                </c:pt>
                <c:pt idx="74">
                  <c:v>56.63</c:v>
                </c:pt>
                <c:pt idx="75">
                  <c:v>56.63</c:v>
                </c:pt>
                <c:pt idx="76">
                  <c:v>56.63</c:v>
                </c:pt>
                <c:pt idx="77">
                  <c:v>56.63</c:v>
                </c:pt>
                <c:pt idx="78">
                  <c:v>56.63</c:v>
                </c:pt>
                <c:pt idx="79">
                  <c:v>56.63</c:v>
                </c:pt>
                <c:pt idx="80">
                  <c:v>56.63</c:v>
                </c:pt>
                <c:pt idx="81">
                  <c:v>56.63</c:v>
                </c:pt>
                <c:pt idx="82">
                  <c:v>56.63</c:v>
                </c:pt>
                <c:pt idx="83">
                  <c:v>56.63</c:v>
                </c:pt>
                <c:pt idx="84">
                  <c:v>56.63</c:v>
                </c:pt>
                <c:pt idx="85">
                  <c:v>56.63</c:v>
                </c:pt>
                <c:pt idx="86">
                  <c:v>56.63</c:v>
                </c:pt>
                <c:pt idx="87">
                  <c:v>56.63</c:v>
                </c:pt>
                <c:pt idx="88">
                  <c:v>56.63</c:v>
                </c:pt>
                <c:pt idx="89">
                  <c:v>56.63</c:v>
                </c:pt>
                <c:pt idx="90">
                  <c:v>56.63</c:v>
                </c:pt>
                <c:pt idx="91">
                  <c:v>56.63</c:v>
                </c:pt>
                <c:pt idx="92">
                  <c:v>56.63</c:v>
                </c:pt>
                <c:pt idx="93">
                  <c:v>56.63</c:v>
                </c:pt>
                <c:pt idx="94">
                  <c:v>56.63</c:v>
                </c:pt>
                <c:pt idx="95">
                  <c:v>56.63</c:v>
                </c:pt>
                <c:pt idx="96">
                  <c:v>56.63</c:v>
                </c:pt>
                <c:pt idx="97">
                  <c:v>56.63</c:v>
                </c:pt>
                <c:pt idx="98">
                  <c:v>56.63</c:v>
                </c:pt>
                <c:pt idx="99">
                  <c:v>56.63</c:v>
                </c:pt>
                <c:pt idx="100">
                  <c:v>56.63</c:v>
                </c:pt>
                <c:pt idx="101">
                  <c:v>56.63</c:v>
                </c:pt>
                <c:pt idx="102">
                  <c:v>56.63</c:v>
                </c:pt>
                <c:pt idx="103">
                  <c:v>56.63</c:v>
                </c:pt>
                <c:pt idx="104">
                  <c:v>56.63</c:v>
                </c:pt>
                <c:pt idx="105">
                  <c:v>56.63</c:v>
                </c:pt>
                <c:pt idx="106">
                  <c:v>56.63</c:v>
                </c:pt>
                <c:pt idx="107">
                  <c:v>56.63</c:v>
                </c:pt>
                <c:pt idx="108">
                  <c:v>56.63</c:v>
                </c:pt>
                <c:pt idx="109">
                  <c:v>56.63</c:v>
                </c:pt>
                <c:pt idx="110">
                  <c:v>56.63</c:v>
                </c:pt>
                <c:pt idx="111">
                  <c:v>56.63</c:v>
                </c:pt>
                <c:pt idx="112">
                  <c:v>56.63</c:v>
                </c:pt>
                <c:pt idx="113">
                  <c:v>56.63</c:v>
                </c:pt>
                <c:pt idx="114">
                  <c:v>56.63</c:v>
                </c:pt>
                <c:pt idx="115">
                  <c:v>56.63</c:v>
                </c:pt>
                <c:pt idx="116">
                  <c:v>56.63</c:v>
                </c:pt>
              </c:numCache>
            </c:numRef>
          </c:val>
          <c:smooth val="0"/>
        </c:ser>
        <c:ser>
          <c:idx val="2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'Общест-11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32</c:v>
                </c:pt>
                <c:pt idx="3">
                  <c:v>МБОУ СШ № 86</c:v>
                </c:pt>
                <c:pt idx="4">
                  <c:v>МАОУ Лицей № 28</c:v>
                </c:pt>
                <c:pt idx="5">
                  <c:v>МАОУ Гимназия № 8</c:v>
                </c:pt>
                <c:pt idx="6">
                  <c:v>МАОУ СШ № 12</c:v>
                </c:pt>
                <c:pt idx="7">
                  <c:v>МАОУ СШ № 19</c:v>
                </c:pt>
                <c:pt idx="8">
                  <c:v>МАОУ Гимназия № 9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11</c:v>
                </c:pt>
                <c:pt idx="14">
                  <c:v>МАОУ СШ № 90</c:v>
                </c:pt>
                <c:pt idx="15">
                  <c:v>МАОУ СШ № 46</c:v>
                </c:pt>
                <c:pt idx="16">
                  <c:v>МАОУ Гимназия № 4</c:v>
                </c:pt>
                <c:pt idx="17">
                  <c:v>МАОУ СШ № 63</c:v>
                </c:pt>
                <c:pt idx="18">
                  <c:v>МАОУ СШ № 8 "Созидание"</c:v>
                </c:pt>
                <c:pt idx="19">
                  <c:v>МАОУ СШ № 55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15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МБОУ СШ № 64</c:v>
                </c:pt>
                <c:pt idx="27">
                  <c:v>МАОУ Лицей № 12</c:v>
                </c:pt>
                <c:pt idx="28">
                  <c:v>МБОУ СШ № 31</c:v>
                </c:pt>
                <c:pt idx="29">
                  <c:v>МАОУ СШ № 16</c:v>
                </c:pt>
                <c:pt idx="30">
                  <c:v>МАОУ СШ № 65</c:v>
                </c:pt>
                <c:pt idx="31">
                  <c:v>МБОУ СШ № 94</c:v>
                </c:pt>
                <c:pt idx="32">
                  <c:v>МАОУ СШ № 148</c:v>
                </c:pt>
                <c:pt idx="33">
                  <c:v>МАОУ Лицей № 3</c:v>
                </c:pt>
                <c:pt idx="34">
                  <c:v>МАОУ СШ № 53</c:v>
                </c:pt>
                <c:pt idx="35">
                  <c:v>МАОУ СШ № 89</c:v>
                </c:pt>
                <c:pt idx="36">
                  <c:v>МБОУ СШ № 79</c:v>
                </c:pt>
                <c:pt idx="37">
                  <c:v>МБОУ СШ № 13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Школа-интернат № 1 </c:v>
                </c:pt>
                <c:pt idx="42">
                  <c:v>МАОУ СШ № 82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СШ № 3</c:v>
                </c:pt>
                <c:pt idx="46">
                  <c:v>МАОУ СШ № 72 </c:v>
                </c:pt>
                <c:pt idx="47">
                  <c:v>МБОУ Лицей № 8</c:v>
                </c:pt>
                <c:pt idx="48">
                  <c:v>МБОУ СШ № 84</c:v>
                </c:pt>
                <c:pt idx="49">
                  <c:v>МБОУ Лицей № 10</c:v>
                </c:pt>
                <c:pt idx="50">
                  <c:v>МБОУ СШ № 99</c:v>
                </c:pt>
                <c:pt idx="51">
                  <c:v>МБОУ СШ № 159</c:v>
                </c:pt>
                <c:pt idx="52">
                  <c:v>МАОУ Лицей № 1</c:v>
                </c:pt>
                <c:pt idx="53">
                  <c:v>МБОУ СШ № 21</c:v>
                </c:pt>
                <c:pt idx="54">
                  <c:v>МБОУ СШ № 30</c:v>
                </c:pt>
                <c:pt idx="55">
                  <c:v>МАОУ "КУГ № 1 - Универс"</c:v>
                </c:pt>
                <c:pt idx="56">
                  <c:v>МБОУ СШ № 95</c:v>
                </c:pt>
                <c:pt idx="57">
                  <c:v>МБОУ СШ № 36</c:v>
                </c:pt>
                <c:pt idx="58">
                  <c:v>МБОУ СШ № 133 </c:v>
                </c:pt>
                <c:pt idx="59">
                  <c:v>МБОУ СШ № 73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СШ № 6</c:v>
                </c:pt>
                <c:pt idx="63">
                  <c:v>МАОУ СШ № 45</c:v>
                </c:pt>
                <c:pt idx="64">
                  <c:v>МАОУ СШ № 23</c:v>
                </c:pt>
                <c:pt idx="65">
                  <c:v>МАОУ СШ № 76</c:v>
                </c:pt>
                <c:pt idx="66">
                  <c:v>МАОУ Лицей № 9 "Лидер"</c:v>
                </c:pt>
                <c:pt idx="67">
                  <c:v>МАОУ Гимназия № 14</c:v>
                </c:pt>
                <c:pt idx="68">
                  <c:v>МАОУ СШ № 17</c:v>
                </c:pt>
                <c:pt idx="69">
                  <c:v>МАОУ СШ № 158 "Грани"</c:v>
                </c:pt>
                <c:pt idx="70">
                  <c:v>МАОУ СШ № 42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МБОУ СШ № 62</c:v>
                </c:pt>
                <c:pt idx="74">
                  <c:v>МАОУ СШ № 34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154</c:v>
                </c:pt>
                <c:pt idx="78">
                  <c:v>МАОУ СШ № 152</c:v>
                </c:pt>
                <c:pt idx="79">
                  <c:v>МАОУ СШ № 144</c:v>
                </c:pt>
                <c:pt idx="80">
                  <c:v>МАОУ СШ № 149</c:v>
                </c:pt>
                <c:pt idx="81">
                  <c:v>МАОУ СШ № 98</c:v>
                </c:pt>
                <c:pt idx="82">
                  <c:v>МАОУ СШ № 151</c:v>
                </c:pt>
                <c:pt idx="83">
                  <c:v>МАОУ СШ № 7</c:v>
                </c:pt>
                <c:pt idx="84">
                  <c:v>МАОУ СШ № 69</c:v>
                </c:pt>
                <c:pt idx="85">
                  <c:v>МАОУ СШ № 141</c:v>
                </c:pt>
                <c:pt idx="86">
                  <c:v>МАОУ СШ № 143</c:v>
                </c:pt>
                <c:pt idx="87">
                  <c:v>МАОУ СШ № 115</c:v>
                </c:pt>
                <c:pt idx="88">
                  <c:v>МАОУ СШ № 150</c:v>
                </c:pt>
                <c:pt idx="89">
                  <c:v>МАОУ СШ № 145</c:v>
                </c:pt>
                <c:pt idx="90">
                  <c:v>МАОУ СШ № 5</c:v>
                </c:pt>
                <c:pt idx="91">
                  <c:v>МАОУ СШ № 156</c:v>
                </c:pt>
                <c:pt idx="92">
                  <c:v>МАОУ СШ № 66</c:v>
                </c:pt>
                <c:pt idx="93">
                  <c:v>МАОУ СШ № 85</c:v>
                </c:pt>
                <c:pt idx="94">
                  <c:v>МАОУ СШ № 108</c:v>
                </c:pt>
                <c:pt idx="95">
                  <c:v>МБОУ СШ № 56</c:v>
                </c:pt>
                <c:pt idx="96">
                  <c:v>МАОУ СШ № 18</c:v>
                </c:pt>
                <c:pt idx="97">
                  <c:v>МАОУ СШ № 157</c:v>
                </c:pt>
                <c:pt idx="98">
                  <c:v>МАОУ СШ № 24</c:v>
                </c:pt>
                <c:pt idx="99">
                  <c:v>МАОУ СШ № 139</c:v>
                </c:pt>
                <c:pt idx="100">
                  <c:v>МАОУ СШ № 1</c:v>
                </c:pt>
                <c:pt idx="101">
                  <c:v>МАОУ СШ № 147</c:v>
                </c:pt>
                <c:pt idx="102">
                  <c:v>МАОУ СШ № 129</c:v>
                </c:pt>
                <c:pt idx="103">
                  <c:v>МАОУ СШ № 121</c:v>
                </c:pt>
                <c:pt idx="104">
                  <c:v>МАОУ СШ № 91</c:v>
                </c:pt>
                <c:pt idx="105">
                  <c:v>МАОУ СШ № 134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СШ № 10 </c:v>
                </c:pt>
                <c:pt idx="111">
                  <c:v>МБОУ Лицей № 2</c:v>
                </c:pt>
                <c:pt idx="112">
                  <c:v>МАОУ СШ "Комплекс Покровский"</c:v>
                </c:pt>
                <c:pt idx="113">
                  <c:v>МБОУ СШ № 4</c:v>
                </c:pt>
                <c:pt idx="114">
                  <c:v>МАОУ СШ № 155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'Общест-11 диаграмма'!$T$5:$T$121</c:f>
              <c:numCache>
                <c:formatCode>0.00</c:formatCode>
                <c:ptCount val="117"/>
                <c:pt idx="0">
                  <c:v>56.465753369704757</c:v>
                </c:pt>
                <c:pt idx="1">
                  <c:v>70.666666666666671</c:v>
                </c:pt>
                <c:pt idx="2">
                  <c:v>52.375</c:v>
                </c:pt>
                <c:pt idx="3">
                  <c:v>53.333333333333336</c:v>
                </c:pt>
                <c:pt idx="4">
                  <c:v>55.94736842105263</c:v>
                </c:pt>
                <c:pt idx="5">
                  <c:v>55.2</c:v>
                </c:pt>
                <c:pt idx="6">
                  <c:v>53.35</c:v>
                </c:pt>
                <c:pt idx="7">
                  <c:v>52</c:v>
                </c:pt>
                <c:pt idx="8">
                  <c:v>58.853658536585364</c:v>
                </c:pt>
                <c:pt idx="9">
                  <c:v>55.158333333333331</c:v>
                </c:pt>
                <c:pt idx="10">
                  <c:v>64.5</c:v>
                </c:pt>
                <c:pt idx="11">
                  <c:v>66.400000000000006</c:v>
                </c:pt>
                <c:pt idx="12">
                  <c:v>63</c:v>
                </c:pt>
                <c:pt idx="13">
                  <c:v>58.2</c:v>
                </c:pt>
                <c:pt idx="14">
                  <c:v>52.2</c:v>
                </c:pt>
                <c:pt idx="15">
                  <c:v>57.4</c:v>
                </c:pt>
                <c:pt idx="16">
                  <c:v>61.1</c:v>
                </c:pt>
                <c:pt idx="17">
                  <c:v>53.3</c:v>
                </c:pt>
                <c:pt idx="18">
                  <c:v>43.8</c:v>
                </c:pt>
                <c:pt idx="19">
                  <c:v>57.5</c:v>
                </c:pt>
                <c:pt idx="20">
                  <c:v>47.5</c:v>
                </c:pt>
                <c:pt idx="21">
                  <c:v>37</c:v>
                </c:pt>
                <c:pt idx="22">
                  <c:v>52.881250000000001</c:v>
                </c:pt>
                <c:pt idx="23">
                  <c:v>60.2</c:v>
                </c:pt>
                <c:pt idx="24">
                  <c:v>63.8</c:v>
                </c:pt>
                <c:pt idx="25">
                  <c:v>57.3</c:v>
                </c:pt>
                <c:pt idx="26">
                  <c:v>67.400000000000006</c:v>
                </c:pt>
                <c:pt idx="27">
                  <c:v>53.9</c:v>
                </c:pt>
                <c:pt idx="29">
                  <c:v>60.4</c:v>
                </c:pt>
                <c:pt idx="30">
                  <c:v>49</c:v>
                </c:pt>
                <c:pt idx="31">
                  <c:v>52.7</c:v>
                </c:pt>
                <c:pt idx="32">
                  <c:v>50.2</c:v>
                </c:pt>
                <c:pt idx="33">
                  <c:v>48.1</c:v>
                </c:pt>
                <c:pt idx="34">
                  <c:v>52.9</c:v>
                </c:pt>
                <c:pt idx="35">
                  <c:v>53.6</c:v>
                </c:pt>
                <c:pt idx="36">
                  <c:v>45.1</c:v>
                </c:pt>
                <c:pt idx="37">
                  <c:v>35.1</c:v>
                </c:pt>
                <c:pt idx="38">
                  <c:v>49.6</c:v>
                </c:pt>
                <c:pt idx="39">
                  <c:v>46.8</c:v>
                </c:pt>
                <c:pt idx="40">
                  <c:v>58.337499999999999</c:v>
                </c:pt>
                <c:pt idx="41">
                  <c:v>61.6</c:v>
                </c:pt>
                <c:pt idx="42">
                  <c:v>62</c:v>
                </c:pt>
                <c:pt idx="43">
                  <c:v>64</c:v>
                </c:pt>
                <c:pt idx="44">
                  <c:v>62.4</c:v>
                </c:pt>
                <c:pt idx="45">
                  <c:v>61</c:v>
                </c:pt>
                <c:pt idx="46">
                  <c:v>54.4</c:v>
                </c:pt>
                <c:pt idx="47">
                  <c:v>52.9</c:v>
                </c:pt>
                <c:pt idx="48">
                  <c:v>40.6</c:v>
                </c:pt>
                <c:pt idx="49">
                  <c:v>65</c:v>
                </c:pt>
                <c:pt idx="50">
                  <c:v>42</c:v>
                </c:pt>
                <c:pt idx="52">
                  <c:v>65.900000000000006</c:v>
                </c:pt>
                <c:pt idx="54">
                  <c:v>57</c:v>
                </c:pt>
                <c:pt idx="55">
                  <c:v>64</c:v>
                </c:pt>
                <c:pt idx="56">
                  <c:v>68.7</c:v>
                </c:pt>
                <c:pt idx="58">
                  <c:v>45</c:v>
                </c:pt>
                <c:pt idx="60">
                  <c:v>66.900000000000006</c:v>
                </c:pt>
                <c:pt idx="61">
                  <c:v>54.536363636363632</c:v>
                </c:pt>
                <c:pt idx="62">
                  <c:v>56.7</c:v>
                </c:pt>
                <c:pt idx="63">
                  <c:v>52.4</c:v>
                </c:pt>
                <c:pt idx="64">
                  <c:v>47.9</c:v>
                </c:pt>
                <c:pt idx="65">
                  <c:v>56.5</c:v>
                </c:pt>
                <c:pt idx="66">
                  <c:v>65</c:v>
                </c:pt>
                <c:pt idx="67">
                  <c:v>59</c:v>
                </c:pt>
                <c:pt idx="68">
                  <c:v>53.3</c:v>
                </c:pt>
                <c:pt idx="70">
                  <c:v>54</c:v>
                </c:pt>
                <c:pt idx="71">
                  <c:v>45.4</c:v>
                </c:pt>
                <c:pt idx="72">
                  <c:v>64.7</c:v>
                </c:pt>
                <c:pt idx="74">
                  <c:v>45</c:v>
                </c:pt>
                <c:pt idx="76">
                  <c:v>53.758214285714281</c:v>
                </c:pt>
                <c:pt idx="77">
                  <c:v>56.5</c:v>
                </c:pt>
                <c:pt idx="78">
                  <c:v>71</c:v>
                </c:pt>
                <c:pt idx="79">
                  <c:v>63.7</c:v>
                </c:pt>
                <c:pt idx="80">
                  <c:v>56</c:v>
                </c:pt>
                <c:pt idx="81">
                  <c:v>58.7</c:v>
                </c:pt>
                <c:pt idx="82">
                  <c:v>52</c:v>
                </c:pt>
                <c:pt idx="83">
                  <c:v>61</c:v>
                </c:pt>
                <c:pt idx="84">
                  <c:v>42.1</c:v>
                </c:pt>
                <c:pt idx="85">
                  <c:v>58.3</c:v>
                </c:pt>
                <c:pt idx="86">
                  <c:v>54.6</c:v>
                </c:pt>
                <c:pt idx="87">
                  <c:v>39.799999999999997</c:v>
                </c:pt>
                <c:pt idx="88">
                  <c:v>58</c:v>
                </c:pt>
                <c:pt idx="89">
                  <c:v>60</c:v>
                </c:pt>
                <c:pt idx="90">
                  <c:v>53</c:v>
                </c:pt>
                <c:pt idx="91">
                  <c:v>48.6</c:v>
                </c:pt>
                <c:pt idx="92">
                  <c:v>50.43</c:v>
                </c:pt>
                <c:pt idx="93">
                  <c:v>50.4</c:v>
                </c:pt>
                <c:pt idx="94">
                  <c:v>50.8</c:v>
                </c:pt>
                <c:pt idx="95">
                  <c:v>56</c:v>
                </c:pt>
                <c:pt idx="96">
                  <c:v>53</c:v>
                </c:pt>
                <c:pt idx="98">
                  <c:v>59</c:v>
                </c:pt>
                <c:pt idx="99">
                  <c:v>60.7</c:v>
                </c:pt>
                <c:pt idx="100">
                  <c:v>48</c:v>
                </c:pt>
                <c:pt idx="101">
                  <c:v>45</c:v>
                </c:pt>
                <c:pt idx="102">
                  <c:v>44.3</c:v>
                </c:pt>
                <c:pt idx="103">
                  <c:v>48.8</c:v>
                </c:pt>
                <c:pt idx="104">
                  <c:v>60.5</c:v>
                </c:pt>
                <c:pt idx="105">
                  <c:v>45</c:v>
                </c:pt>
                <c:pt idx="107">
                  <c:v>59.040501188123471</c:v>
                </c:pt>
                <c:pt idx="108">
                  <c:v>69.099999999999994</c:v>
                </c:pt>
                <c:pt idx="109">
                  <c:v>60.840909090909093</c:v>
                </c:pt>
                <c:pt idx="110">
                  <c:v>63.9</c:v>
                </c:pt>
                <c:pt idx="111">
                  <c:v>66.608695652173907</c:v>
                </c:pt>
                <c:pt idx="112">
                  <c:v>54.645833333333336</c:v>
                </c:pt>
                <c:pt idx="113">
                  <c:v>49.133333333333333</c:v>
                </c:pt>
                <c:pt idx="114">
                  <c:v>52.428571428571431</c:v>
                </c:pt>
                <c:pt idx="115">
                  <c:v>55.666666666666664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30112"/>
        <c:axId val="103833600"/>
      </c:lineChart>
      <c:catAx>
        <c:axId val="103930112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3833600"/>
        <c:crosses val="autoZero"/>
        <c:auto val="1"/>
        <c:lblAlgn val="ctr"/>
        <c:lblOffset val="100"/>
        <c:noMultiLvlLbl val="0"/>
      </c:catAx>
      <c:valAx>
        <c:axId val="103833600"/>
        <c:scaling>
          <c:orientation val="minMax"/>
          <c:max val="9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3930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098175102088446"/>
          <c:y val="1.5200558743809463E-2"/>
          <c:w val="0.73456921182948898"/>
          <c:h val="4.24753904587042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0</xdr:row>
      <xdr:rowOff>68000</xdr:rowOff>
    </xdr:from>
    <xdr:to>
      <xdr:col>36</xdr:col>
      <xdr:colOff>547688</xdr:colOff>
      <xdr:row>0</xdr:row>
      <xdr:rowOff>5131594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B2DF8D58-F134-46D6-AF57-D59A647B6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0.02247</cdr:x>
      <cdr:y>0.07456</cdr:y>
    </cdr:from>
    <cdr:to>
      <cdr:x>0.0232</cdr:x>
      <cdr:y>0.65594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9F0B5DB7-C8EF-44EC-A5B6-DFFBEA80D679}"/>
            </a:ext>
          </a:extLst>
        </cdr:cNvPr>
        <cdr:cNvCxnSpPr/>
      </cdr:nvCxnSpPr>
      <cdr:spPr>
        <a:xfrm xmlns:a="http://schemas.openxmlformats.org/drawingml/2006/main">
          <a:off x="453191" y="378453"/>
          <a:ext cx="14723" cy="295079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0.20846</cdr:x>
      <cdr:y>0.08241</cdr:y>
    </cdr:from>
    <cdr:to>
      <cdr:x>0.2098</cdr:x>
      <cdr:y>0.6622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="" xmlns:a16="http://schemas.microsoft.com/office/drawing/2014/main" id="{CA5B01B3-3963-4ACD-B682-D5AC4D7E2FD0}"/>
            </a:ext>
          </a:extLst>
        </cdr:cNvPr>
        <cdr:cNvCxnSpPr/>
      </cdr:nvCxnSpPr>
      <cdr:spPr>
        <a:xfrm xmlns:a="http://schemas.openxmlformats.org/drawingml/2006/main" flipH="1">
          <a:off x="4204230" y="418247"/>
          <a:ext cx="27008" cy="294275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0.35892</cdr:x>
      <cdr:y>0.08044</cdr:y>
    </cdr:from>
    <cdr:to>
      <cdr:x>0.35959</cdr:x>
      <cdr:y>0.65458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BC39191A-149C-4145-8126-4743F944D987}"/>
            </a:ext>
          </a:extLst>
        </cdr:cNvPr>
        <cdr:cNvCxnSpPr/>
      </cdr:nvCxnSpPr>
      <cdr:spPr>
        <a:xfrm xmlns:a="http://schemas.openxmlformats.org/drawingml/2006/main" flipH="1">
          <a:off x="7238583" y="408250"/>
          <a:ext cx="13647" cy="291406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0.5336</cdr:x>
      <cdr:y>0.07398</cdr:y>
    </cdr:from>
    <cdr:to>
      <cdr:x>0.53415</cdr:x>
      <cdr:y>0.65267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A79D3899-1507-495C-BED7-3FCB92E98516}"/>
            </a:ext>
          </a:extLst>
        </cdr:cNvPr>
        <cdr:cNvCxnSpPr/>
      </cdr:nvCxnSpPr>
      <cdr:spPr>
        <a:xfrm xmlns:a="http://schemas.openxmlformats.org/drawingml/2006/main">
          <a:off x="10761553" y="375485"/>
          <a:ext cx="11093" cy="293714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0.65838</cdr:x>
      <cdr:y>0.07894</cdr:y>
    </cdr:from>
    <cdr:to>
      <cdr:x>0.65986</cdr:x>
      <cdr:y>0.65712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8679E72-5A3D-4668-92BC-1FFBEFC86D92}"/>
            </a:ext>
          </a:extLst>
        </cdr:cNvPr>
        <cdr:cNvCxnSpPr/>
      </cdr:nvCxnSpPr>
      <cdr:spPr>
        <a:xfrm xmlns:a="http://schemas.openxmlformats.org/drawingml/2006/main">
          <a:off x="14193481" y="399720"/>
          <a:ext cx="31907" cy="292766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0.94193</cdr:x>
      <cdr:y>0.4701</cdr:y>
    </cdr:from>
    <cdr:to>
      <cdr:x>0.98522</cdr:x>
      <cdr:y>0.52638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896667" y="2404533"/>
          <a:ext cx="914400" cy="287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0.93592</cdr:x>
      <cdr:y>0.45024</cdr:y>
    </cdr:from>
    <cdr:to>
      <cdr:x>1</cdr:x>
      <cdr:y>0.6737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9769667" y="2302933"/>
          <a:ext cx="1353610" cy="1143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0.91893</cdr:x>
      <cdr:y>0.07618</cdr:y>
    </cdr:from>
    <cdr:to>
      <cdr:x>0.91974</cdr:x>
      <cdr:y>0.66011</cdr:y>
    </cdr:to>
    <cdr:cxnSp macro="">
      <cdr:nvCxnSpPr>
        <cdr:cNvPr id="23" name="Прямая соединительная линия 22"/>
        <cdr:cNvCxnSpPr/>
      </cdr:nvCxnSpPr>
      <cdr:spPr>
        <a:xfrm xmlns:a="http://schemas.openxmlformats.org/drawingml/2006/main">
          <a:off x="19810503" y="385745"/>
          <a:ext cx="17462" cy="295678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0.09841</cdr:x>
      <cdr:y>0.08915</cdr:y>
    </cdr:from>
    <cdr:to>
      <cdr:x>0.09908</cdr:x>
      <cdr:y>0.67156</cdr:y>
    </cdr:to>
    <cdr:cxnSp macro="">
      <cdr:nvCxnSpPr>
        <cdr:cNvPr id="9" name="Прямая соединительная линия 8"/>
        <cdr:cNvCxnSpPr/>
      </cdr:nvCxnSpPr>
      <cdr:spPr>
        <a:xfrm xmlns:a="http://schemas.openxmlformats.org/drawingml/2006/main" flipH="1">
          <a:off x="1984739" y="452483"/>
          <a:ext cx="13513" cy="295602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97896</xdr:rowOff>
    </xdr:from>
    <xdr:to>
      <xdr:col>36</xdr:col>
      <xdr:colOff>559593</xdr:colOff>
      <xdr:row>0</xdr:row>
      <xdr:rowOff>5072063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B2DF8D58-F134-46D6-AF57-D59A647B6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0.02265</cdr:x>
      <cdr:y>0.06922</cdr:y>
    </cdr:from>
    <cdr:to>
      <cdr:x>0.02313</cdr:x>
      <cdr:y>0.66702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9F0B5DB7-C8EF-44EC-A5B6-DFFBEA80D679}"/>
            </a:ext>
          </a:extLst>
        </cdr:cNvPr>
        <cdr:cNvCxnSpPr/>
      </cdr:nvCxnSpPr>
      <cdr:spPr>
        <a:xfrm xmlns:a="http://schemas.openxmlformats.org/drawingml/2006/main">
          <a:off x="457211" y="349245"/>
          <a:ext cx="9778" cy="301625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0.20735</cdr:x>
      <cdr:y>0.07066</cdr:y>
    </cdr:from>
    <cdr:to>
      <cdr:x>0.20816</cdr:x>
      <cdr:y>0.66702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="" xmlns:a16="http://schemas.microsoft.com/office/drawing/2014/main" id="{CA5B01B3-3963-4ACD-B682-D5AC4D7E2FD0}"/>
            </a:ext>
          </a:extLst>
        </cdr:cNvPr>
        <cdr:cNvCxnSpPr/>
      </cdr:nvCxnSpPr>
      <cdr:spPr>
        <a:xfrm xmlns:a="http://schemas.openxmlformats.org/drawingml/2006/main">
          <a:off x="4186570" y="356522"/>
          <a:ext cx="16336" cy="300897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0.35785</cdr:x>
      <cdr:y>0.06883</cdr:y>
    </cdr:from>
    <cdr:to>
      <cdr:x>0.3586</cdr:x>
      <cdr:y>0.66282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BC39191A-149C-4145-8126-4743F944D987}"/>
            </a:ext>
          </a:extLst>
        </cdr:cNvPr>
        <cdr:cNvCxnSpPr/>
      </cdr:nvCxnSpPr>
      <cdr:spPr>
        <a:xfrm xmlns:a="http://schemas.openxmlformats.org/drawingml/2006/main">
          <a:off x="7225167" y="347276"/>
          <a:ext cx="15156" cy="299705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0.53436</cdr:x>
      <cdr:y>0.06792</cdr:y>
    </cdr:from>
    <cdr:to>
      <cdr:x>0.53462</cdr:x>
      <cdr:y>0.65899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A79D3899-1507-495C-BED7-3FCB92E98516}"/>
            </a:ext>
          </a:extLst>
        </cdr:cNvPr>
        <cdr:cNvCxnSpPr/>
      </cdr:nvCxnSpPr>
      <cdr:spPr>
        <a:xfrm xmlns:a="http://schemas.openxmlformats.org/drawingml/2006/main">
          <a:off x="11491359" y="337846"/>
          <a:ext cx="5591" cy="294008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0.65992</cdr:x>
      <cdr:y>0.06741</cdr:y>
    </cdr:from>
    <cdr:to>
      <cdr:x>0.66076</cdr:x>
      <cdr:y>0.6623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8679E72-5A3D-4668-92BC-1FFBEFC86D92}"/>
            </a:ext>
          </a:extLst>
        </cdr:cNvPr>
        <cdr:cNvCxnSpPr/>
      </cdr:nvCxnSpPr>
      <cdr:spPr>
        <a:xfrm xmlns:a="http://schemas.openxmlformats.org/drawingml/2006/main">
          <a:off x="13324036" y="340111"/>
          <a:ext cx="16960" cy="300158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0.94193</cdr:x>
      <cdr:y>0.4701</cdr:y>
    </cdr:from>
    <cdr:to>
      <cdr:x>0.98522</cdr:x>
      <cdr:y>0.52638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896667" y="2404533"/>
          <a:ext cx="914400" cy="287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0.93592</cdr:x>
      <cdr:y>0.45024</cdr:y>
    </cdr:from>
    <cdr:to>
      <cdr:x>1</cdr:x>
      <cdr:y>0.6737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9769667" y="2302933"/>
          <a:ext cx="1353610" cy="1143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0.92008</cdr:x>
      <cdr:y>0.06053</cdr:y>
    </cdr:from>
    <cdr:to>
      <cdr:x>0.92052</cdr:x>
      <cdr:y>0.66492</cdr:y>
    </cdr:to>
    <cdr:cxnSp macro="">
      <cdr:nvCxnSpPr>
        <cdr:cNvPr id="23" name="Прямая соединительная линия 22"/>
        <cdr:cNvCxnSpPr/>
      </cdr:nvCxnSpPr>
      <cdr:spPr>
        <a:xfrm xmlns:a="http://schemas.openxmlformats.org/drawingml/2006/main">
          <a:off x="18576793" y="305410"/>
          <a:ext cx="8863" cy="304950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0.09886</cdr:x>
      <cdr:y>0.07132</cdr:y>
    </cdr:from>
    <cdr:to>
      <cdr:x>0.10019</cdr:x>
      <cdr:y>0.66492</cdr:y>
    </cdr:to>
    <cdr:cxnSp macro="">
      <cdr:nvCxnSpPr>
        <cdr:cNvPr id="11" name="Прямая соединительная линия 10"/>
        <cdr:cNvCxnSpPr/>
      </cdr:nvCxnSpPr>
      <cdr:spPr>
        <a:xfrm xmlns:a="http://schemas.openxmlformats.org/drawingml/2006/main" flipH="1">
          <a:off x="1996118" y="359865"/>
          <a:ext cx="26853" cy="299507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-FILES\Users\GUO\&#1054;&#1073;&#1097;&#1080;&#1077;%20&#1087;&#1072;&#1087;&#1082;&#1080;\&#1091;&#1087;&#1088;&#1072;&#1074;&#1083;&#1077;&#1085;&#1080;&#1077;\&#1054;&#1090;&#1076;&#1077;&#1083;&#1099;\&#1054;&#1090;&#1076;&#1077;&#1083;%20&#1086;&#1073;&#1097;&#1077;&#1075;&#1086;%20&#1086;&#1073;&#1088;&#1072;&#1079;&#1086;&#1074;&#1072;&#1085;&#1080;&#1103;\&#1051;&#1077;&#1075;&#1072;&#1095;&#1077;&#1074;&#1072;\2013-2014\&#1045;&#1043;&#1069;-2014\&#1056;&#1077;&#1079;&#1091;&#1083;&#1100;&#1090;&#1072;&#1090;&#1099;%20&#1045;&#1043;&#1069;-2014\29.05%20&#1088;&#1091;&#1089;&#1089;&#1082;\1_100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/>
      <sheetData sheetId="1">
        <row r="6">
          <cell r="J6" t="str">
            <v>Код ППЭ</v>
          </cell>
          <cell r="K6" t="str">
            <v>Аудитория</v>
          </cell>
          <cell r="L6" t="str">
            <v>Фамилия</v>
          </cell>
          <cell r="M6" t="str">
            <v>Имя</v>
          </cell>
          <cell r="N6" t="str">
            <v>Отчество</v>
          </cell>
          <cell r="R6" t="str">
            <v>Задания типа А</v>
          </cell>
          <cell r="S6" t="str">
            <v>Задания типа В</v>
          </cell>
          <cell r="T6" t="str">
            <v>Задания типа C</v>
          </cell>
          <cell r="U6" t="str">
            <v>Серия документа</v>
          </cell>
          <cell r="V6" t="str">
            <v>Номер документа</v>
          </cell>
          <cell r="W6" t="str">
            <v>Балл</v>
          </cell>
          <cell r="Z6" t="str">
            <v>Первичный балл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3"/>
  <sheetViews>
    <sheetView tabSelected="1" topLeftCell="A2" zoomScale="90" zoomScaleNormal="90" workbookViewId="0">
      <selection activeCell="B2" sqref="B2:B3"/>
    </sheetView>
  </sheetViews>
  <sheetFormatPr defaultRowHeight="15" x14ac:dyDescent="0.25"/>
  <cols>
    <col min="1" max="1" width="5.85546875" customWidth="1"/>
    <col min="2" max="2" width="32.5703125" customWidth="1"/>
    <col min="3" max="22" width="7.7109375" customWidth="1"/>
    <col min="23" max="37" width="8.7109375" customWidth="1"/>
  </cols>
  <sheetData>
    <row r="1" spans="1:26" ht="409.5" customHeight="1" thickBot="1" x14ac:dyDescent="0.3"/>
    <row r="2" spans="1:26" ht="15" customHeight="1" x14ac:dyDescent="0.25">
      <c r="A2" s="730" t="s">
        <v>40</v>
      </c>
      <c r="B2" s="732" t="s">
        <v>74</v>
      </c>
      <c r="C2" s="734">
        <v>2025</v>
      </c>
      <c r="D2" s="735"/>
      <c r="E2" s="735"/>
      <c r="F2" s="736"/>
      <c r="G2" s="734">
        <v>2024</v>
      </c>
      <c r="H2" s="735"/>
      <c r="I2" s="735"/>
      <c r="J2" s="736"/>
      <c r="K2" s="734">
        <v>2023</v>
      </c>
      <c r="L2" s="735"/>
      <c r="M2" s="735"/>
      <c r="N2" s="736"/>
      <c r="O2" s="734">
        <v>2022</v>
      </c>
      <c r="P2" s="735"/>
      <c r="Q2" s="735"/>
      <c r="R2" s="736"/>
      <c r="S2" s="734">
        <v>2021</v>
      </c>
      <c r="T2" s="735"/>
      <c r="U2" s="735"/>
      <c r="V2" s="736"/>
      <c r="W2" s="728" t="s">
        <v>86</v>
      </c>
    </row>
    <row r="3" spans="1:26" ht="48.75" customHeight="1" thickBot="1" x14ac:dyDescent="0.3">
      <c r="A3" s="731"/>
      <c r="B3" s="733"/>
      <c r="C3" s="219" t="s">
        <v>94</v>
      </c>
      <c r="D3" s="220" t="s">
        <v>95</v>
      </c>
      <c r="E3" s="284" t="s">
        <v>96</v>
      </c>
      <c r="F3" s="73" t="s">
        <v>85</v>
      </c>
      <c r="G3" s="219" t="s">
        <v>94</v>
      </c>
      <c r="H3" s="220" t="s">
        <v>95</v>
      </c>
      <c r="I3" s="284" t="s">
        <v>96</v>
      </c>
      <c r="J3" s="73" t="s">
        <v>85</v>
      </c>
      <c r="K3" s="219" t="s">
        <v>94</v>
      </c>
      <c r="L3" s="220" t="s">
        <v>95</v>
      </c>
      <c r="M3" s="284" t="s">
        <v>96</v>
      </c>
      <c r="N3" s="73" t="s">
        <v>85</v>
      </c>
      <c r="O3" s="219" t="s">
        <v>94</v>
      </c>
      <c r="P3" s="220" t="s">
        <v>95</v>
      </c>
      <c r="Q3" s="284" t="s">
        <v>96</v>
      </c>
      <c r="R3" s="73" t="s">
        <v>85</v>
      </c>
      <c r="S3" s="219" t="s">
        <v>94</v>
      </c>
      <c r="T3" s="220" t="s">
        <v>95</v>
      </c>
      <c r="U3" s="284" t="s">
        <v>96</v>
      </c>
      <c r="V3" s="73" t="s">
        <v>85</v>
      </c>
      <c r="W3" s="729"/>
    </row>
    <row r="4" spans="1:26" ht="15" customHeight="1" thickBot="1" x14ac:dyDescent="0.3">
      <c r="A4" s="152"/>
      <c r="B4" s="153" t="s">
        <v>111</v>
      </c>
      <c r="C4" s="154">
        <f>C5+C14+C27+C45+C66+C81+C112</f>
        <v>2097</v>
      </c>
      <c r="D4" s="178">
        <f>AVERAGE(D6:D13,D15:D26,D28:D44,D46:D65,D67:D80,D82:D111,D113:D121)</f>
        <v>50.890194174757283</v>
      </c>
      <c r="E4" s="333">
        <v>51.79</v>
      </c>
      <c r="F4" s="155"/>
      <c r="G4" s="154">
        <f>G5+G14+G27+G45+G66+G81+G112</f>
        <v>2256</v>
      </c>
      <c r="H4" s="178">
        <f>AVERAGE(H6:H13,H15:H26,H28:H44,H46:H65,H67:H80,H82:H111,H113:H121)</f>
        <v>50.152657572803179</v>
      </c>
      <c r="I4" s="333">
        <v>51.78</v>
      </c>
      <c r="J4" s="155"/>
      <c r="K4" s="154">
        <f>K5+K14+K27+K45+K66+K81+K112</f>
        <v>2498</v>
      </c>
      <c r="L4" s="178">
        <f>AVERAGE(L6:L13,L15:L26,L28:L44,L46:L65,L67:L80,L82:L111,L113:L121)</f>
        <v>51.688125645672791</v>
      </c>
      <c r="M4" s="333">
        <v>53.13</v>
      </c>
      <c r="N4" s="155"/>
      <c r="O4" s="154">
        <f>O5+O14+O27+O45+O66+O81+O112</f>
        <v>2606</v>
      </c>
      <c r="P4" s="178">
        <f>AVERAGE(P6:P13,P15:P26,P28:P44,P46:P65,P67:P80,P82:P111,P113:P121)</f>
        <v>55.914846339058712</v>
      </c>
      <c r="Q4" s="333">
        <v>57.5</v>
      </c>
      <c r="R4" s="155"/>
      <c r="S4" s="154">
        <f>S5+S14+S27+S45+S66+S81+S112</f>
        <v>2708</v>
      </c>
      <c r="T4" s="178">
        <f>AVERAGE(T6:T13,T15:T26,T28:T44,T46:T65,T67:T80,T82:T111,T113:T121)</f>
        <v>55.258384206693201</v>
      </c>
      <c r="U4" s="333">
        <v>56.63</v>
      </c>
      <c r="V4" s="155"/>
      <c r="W4" s="156"/>
      <c r="Y4" s="135"/>
      <c r="Z4" s="26" t="s">
        <v>81</v>
      </c>
    </row>
    <row r="5" spans="1:26" ht="15" customHeight="1" thickBot="1" x14ac:dyDescent="0.3">
      <c r="A5" s="147"/>
      <c r="B5" s="148" t="s">
        <v>110</v>
      </c>
      <c r="C5" s="149">
        <f>SUM(C6:C13)</f>
        <v>138</v>
      </c>
      <c r="D5" s="158">
        <f>AVERAGE(D6:D13)</f>
        <v>54.423749999999998</v>
      </c>
      <c r="E5" s="334">
        <v>51.79</v>
      </c>
      <c r="F5" s="150"/>
      <c r="G5" s="149">
        <f>SUM(G6:G13)</f>
        <v>157</v>
      </c>
      <c r="H5" s="158">
        <f>AVERAGE(H6:H13)</f>
        <v>47.152443798032031</v>
      </c>
      <c r="I5" s="334">
        <v>51.78</v>
      </c>
      <c r="J5" s="150"/>
      <c r="K5" s="149">
        <f>SUM(K6:K13)</f>
        <v>177</v>
      </c>
      <c r="L5" s="158">
        <f>AVERAGE(L6:L13)</f>
        <v>55.641558441558445</v>
      </c>
      <c r="M5" s="334">
        <v>53.13</v>
      </c>
      <c r="N5" s="150"/>
      <c r="O5" s="149">
        <f>SUM(O6:O13)</f>
        <v>182</v>
      </c>
      <c r="P5" s="158">
        <f>AVERAGE(P6:P13)</f>
        <v>57.416054994591178</v>
      </c>
      <c r="Q5" s="334">
        <v>57.5</v>
      </c>
      <c r="R5" s="150"/>
      <c r="S5" s="149">
        <f>SUM(S6:S13)</f>
        <v>204</v>
      </c>
      <c r="T5" s="158">
        <f>AVERAGE(T6:T13)</f>
        <v>56.46575336970475</v>
      </c>
      <c r="U5" s="334">
        <v>56.63</v>
      </c>
      <c r="V5" s="150"/>
      <c r="W5" s="151"/>
      <c r="Y5" s="90"/>
      <c r="Z5" s="26" t="s">
        <v>82</v>
      </c>
    </row>
    <row r="6" spans="1:26" ht="15" customHeight="1" x14ac:dyDescent="0.25">
      <c r="A6" s="181">
        <v>1</v>
      </c>
      <c r="B6" s="79" t="s">
        <v>122</v>
      </c>
      <c r="C6" s="269">
        <v>23</v>
      </c>
      <c r="D6" s="271">
        <v>52</v>
      </c>
      <c r="E6" s="350">
        <v>51.79</v>
      </c>
      <c r="F6" s="238">
        <v>46</v>
      </c>
      <c r="G6" s="269">
        <v>36</v>
      </c>
      <c r="H6" s="271">
        <v>51.055555555555557</v>
      </c>
      <c r="I6" s="350">
        <v>51.78</v>
      </c>
      <c r="J6" s="238">
        <v>45</v>
      </c>
      <c r="K6" s="269">
        <v>37</v>
      </c>
      <c r="L6" s="271">
        <v>57</v>
      </c>
      <c r="M6" s="350">
        <v>53.13</v>
      </c>
      <c r="N6" s="238">
        <v>29</v>
      </c>
      <c r="O6" s="269">
        <v>39</v>
      </c>
      <c r="P6" s="271">
        <v>57.871794871794869</v>
      </c>
      <c r="Q6" s="350">
        <v>57.5</v>
      </c>
      <c r="R6" s="238">
        <v>43</v>
      </c>
      <c r="S6" s="269">
        <v>45</v>
      </c>
      <c r="T6" s="271">
        <v>55.2</v>
      </c>
      <c r="U6" s="350">
        <v>56.63</v>
      </c>
      <c r="V6" s="238">
        <v>50</v>
      </c>
      <c r="W6" s="76">
        <f t="shared" ref="W6:W26" si="0">V6+R6+N6+J6+F6</f>
        <v>213</v>
      </c>
      <c r="Y6" s="259"/>
      <c r="Z6" s="26" t="s">
        <v>83</v>
      </c>
    </row>
    <row r="7" spans="1:26" ht="15" customHeight="1" x14ac:dyDescent="0.25">
      <c r="A7" s="161">
        <v>2</v>
      </c>
      <c r="B7" s="143" t="s">
        <v>51</v>
      </c>
      <c r="C7" s="269">
        <v>43</v>
      </c>
      <c r="D7" s="271">
        <v>48</v>
      </c>
      <c r="E7" s="350">
        <v>51.79</v>
      </c>
      <c r="F7" s="238">
        <v>72</v>
      </c>
      <c r="G7" s="269">
        <v>24</v>
      </c>
      <c r="H7" s="271">
        <v>44.666666666666664</v>
      </c>
      <c r="I7" s="350">
        <v>51.78</v>
      </c>
      <c r="J7" s="238">
        <v>83</v>
      </c>
      <c r="K7" s="269">
        <v>33</v>
      </c>
      <c r="L7" s="271">
        <v>53.090909090909093</v>
      </c>
      <c r="M7" s="350">
        <v>53.13</v>
      </c>
      <c r="N7" s="238">
        <v>43</v>
      </c>
      <c r="O7" s="269">
        <v>32</v>
      </c>
      <c r="P7" s="271">
        <v>56.3125</v>
      </c>
      <c r="Q7" s="350">
        <v>57.5</v>
      </c>
      <c r="R7" s="238">
        <v>57</v>
      </c>
      <c r="S7" s="269">
        <v>41</v>
      </c>
      <c r="T7" s="271">
        <v>58.853658536585364</v>
      </c>
      <c r="U7" s="350">
        <v>56.63</v>
      </c>
      <c r="V7" s="238">
        <v>34</v>
      </c>
      <c r="W7" s="162">
        <f t="shared" si="0"/>
        <v>289</v>
      </c>
      <c r="X7" s="64"/>
      <c r="Y7" s="27"/>
      <c r="Z7" s="26" t="s">
        <v>84</v>
      </c>
    </row>
    <row r="8" spans="1:26" ht="15" customHeight="1" x14ac:dyDescent="0.25">
      <c r="A8" s="65">
        <v>3</v>
      </c>
      <c r="B8" s="80" t="s">
        <v>49</v>
      </c>
      <c r="C8" s="244">
        <v>23</v>
      </c>
      <c r="D8" s="45">
        <v>63.4</v>
      </c>
      <c r="E8" s="335">
        <v>51.79</v>
      </c>
      <c r="F8" s="197">
        <v>4</v>
      </c>
      <c r="G8" s="244">
        <v>20</v>
      </c>
      <c r="H8" s="45">
        <v>58.6</v>
      </c>
      <c r="I8" s="335">
        <v>51.78</v>
      </c>
      <c r="J8" s="197">
        <v>13</v>
      </c>
      <c r="K8" s="244">
        <v>28</v>
      </c>
      <c r="L8" s="45">
        <v>65.400000000000006</v>
      </c>
      <c r="M8" s="335">
        <v>53.13</v>
      </c>
      <c r="N8" s="197">
        <v>7</v>
      </c>
      <c r="O8" s="244">
        <v>24</v>
      </c>
      <c r="P8" s="45">
        <v>67.629629629629633</v>
      </c>
      <c r="Q8" s="335">
        <v>57.5</v>
      </c>
      <c r="R8" s="197">
        <v>3</v>
      </c>
      <c r="S8" s="244">
        <v>29</v>
      </c>
      <c r="T8" s="45">
        <v>70.666666666666671</v>
      </c>
      <c r="U8" s="335">
        <v>56.63</v>
      </c>
      <c r="V8" s="197">
        <v>2</v>
      </c>
      <c r="W8" s="74">
        <f t="shared" si="0"/>
        <v>29</v>
      </c>
      <c r="X8" s="64"/>
    </row>
    <row r="9" spans="1:26" ht="15" customHeight="1" x14ac:dyDescent="0.25">
      <c r="A9" s="65">
        <v>4</v>
      </c>
      <c r="B9" s="80" t="s">
        <v>177</v>
      </c>
      <c r="C9" s="244">
        <v>13</v>
      </c>
      <c r="D9" s="45">
        <v>54.5</v>
      </c>
      <c r="E9" s="335">
        <v>51.79</v>
      </c>
      <c r="F9" s="197">
        <v>30</v>
      </c>
      <c r="G9" s="244">
        <v>14</v>
      </c>
      <c r="H9" s="45">
        <v>47.285714285714285</v>
      </c>
      <c r="I9" s="335">
        <v>51.78</v>
      </c>
      <c r="J9" s="197">
        <v>64</v>
      </c>
      <c r="K9" s="244">
        <v>21</v>
      </c>
      <c r="L9" s="45">
        <v>57.9</v>
      </c>
      <c r="M9" s="335">
        <v>53.13</v>
      </c>
      <c r="N9" s="197">
        <v>24</v>
      </c>
      <c r="O9" s="244">
        <v>24</v>
      </c>
      <c r="P9" s="45">
        <v>57.875</v>
      </c>
      <c r="Q9" s="335">
        <v>57.5</v>
      </c>
      <c r="R9" s="197">
        <v>42</v>
      </c>
      <c r="S9" s="244">
        <v>19</v>
      </c>
      <c r="T9" s="45">
        <v>55.94736842105263</v>
      </c>
      <c r="U9" s="335">
        <v>56.63</v>
      </c>
      <c r="V9" s="197">
        <v>48</v>
      </c>
      <c r="W9" s="74">
        <f t="shared" si="0"/>
        <v>208</v>
      </c>
      <c r="X9" s="64"/>
    </row>
    <row r="10" spans="1:26" ht="15" customHeight="1" x14ac:dyDescent="0.25">
      <c r="A10" s="65">
        <v>5</v>
      </c>
      <c r="B10" s="80" t="s">
        <v>146</v>
      </c>
      <c r="C10" s="244">
        <v>5</v>
      </c>
      <c r="D10" s="45">
        <v>52</v>
      </c>
      <c r="E10" s="335">
        <v>51.79</v>
      </c>
      <c r="F10" s="197">
        <v>47</v>
      </c>
      <c r="G10" s="244">
        <v>8</v>
      </c>
      <c r="H10" s="45">
        <v>41.25</v>
      </c>
      <c r="I10" s="335">
        <v>51.78</v>
      </c>
      <c r="J10" s="197">
        <v>94</v>
      </c>
      <c r="K10" s="244">
        <v>15</v>
      </c>
      <c r="L10" s="45">
        <v>53.3</v>
      </c>
      <c r="M10" s="335">
        <v>53.13</v>
      </c>
      <c r="N10" s="197">
        <v>41</v>
      </c>
      <c r="O10" s="244">
        <v>14</v>
      </c>
      <c r="P10" s="45">
        <v>57.071428571428569</v>
      </c>
      <c r="Q10" s="335">
        <v>57.5</v>
      </c>
      <c r="R10" s="197">
        <v>48</v>
      </c>
      <c r="S10" s="244">
        <v>20</v>
      </c>
      <c r="T10" s="45">
        <v>53.35</v>
      </c>
      <c r="U10" s="335">
        <v>56.63</v>
      </c>
      <c r="V10" s="197">
        <v>57</v>
      </c>
      <c r="W10" s="74">
        <f t="shared" si="0"/>
        <v>287</v>
      </c>
      <c r="X10" s="64"/>
    </row>
    <row r="11" spans="1:26" ht="15" customHeight="1" x14ac:dyDescent="0.25">
      <c r="A11" s="65">
        <v>6</v>
      </c>
      <c r="B11" s="80" t="s">
        <v>123</v>
      </c>
      <c r="C11" s="244">
        <v>15</v>
      </c>
      <c r="D11" s="45">
        <v>51</v>
      </c>
      <c r="E11" s="335">
        <v>51.79</v>
      </c>
      <c r="F11" s="197">
        <v>53</v>
      </c>
      <c r="G11" s="244">
        <v>26</v>
      </c>
      <c r="H11" s="45">
        <v>48.307692307692307</v>
      </c>
      <c r="I11" s="335">
        <v>51.78</v>
      </c>
      <c r="J11" s="197">
        <v>56</v>
      </c>
      <c r="K11" s="244">
        <v>27</v>
      </c>
      <c r="L11" s="45">
        <v>51</v>
      </c>
      <c r="M11" s="335">
        <v>53.13</v>
      </c>
      <c r="N11" s="197">
        <v>52</v>
      </c>
      <c r="O11" s="244">
        <v>21</v>
      </c>
      <c r="P11" s="45">
        <v>61.714285714285715</v>
      </c>
      <c r="Q11" s="335">
        <v>57.5</v>
      </c>
      <c r="R11" s="197">
        <v>17</v>
      </c>
      <c r="S11" s="244">
        <v>18</v>
      </c>
      <c r="T11" s="45">
        <v>52</v>
      </c>
      <c r="U11" s="335">
        <v>56.63</v>
      </c>
      <c r="V11" s="197">
        <v>70</v>
      </c>
      <c r="W11" s="74">
        <f t="shared" si="0"/>
        <v>248</v>
      </c>
      <c r="X11" s="64"/>
    </row>
    <row r="12" spans="1:26" ht="15" customHeight="1" x14ac:dyDescent="0.25">
      <c r="A12" s="159">
        <v>7</v>
      </c>
      <c r="B12" s="80" t="s">
        <v>52</v>
      </c>
      <c r="C12" s="244">
        <v>8</v>
      </c>
      <c r="D12" s="45">
        <v>59.87</v>
      </c>
      <c r="E12" s="335">
        <v>51.79</v>
      </c>
      <c r="F12" s="197">
        <v>9</v>
      </c>
      <c r="G12" s="244">
        <v>17</v>
      </c>
      <c r="H12" s="45">
        <v>45.470588235294116</v>
      </c>
      <c r="I12" s="335">
        <v>51.78</v>
      </c>
      <c r="J12" s="197">
        <v>79</v>
      </c>
      <c r="K12" s="244">
        <v>16</v>
      </c>
      <c r="L12" s="45">
        <v>51.8</v>
      </c>
      <c r="M12" s="335">
        <v>53.13</v>
      </c>
      <c r="N12" s="197">
        <v>46</v>
      </c>
      <c r="O12" s="244">
        <v>9</v>
      </c>
      <c r="P12" s="45">
        <v>49.222222222222221</v>
      </c>
      <c r="Q12" s="335">
        <v>57.5</v>
      </c>
      <c r="R12" s="197">
        <v>84</v>
      </c>
      <c r="S12" s="244">
        <v>14</v>
      </c>
      <c r="T12" s="45">
        <v>52.375</v>
      </c>
      <c r="U12" s="335">
        <v>56.63</v>
      </c>
      <c r="V12" s="197">
        <v>68</v>
      </c>
      <c r="W12" s="74">
        <f t="shared" si="0"/>
        <v>286</v>
      </c>
      <c r="X12" s="64"/>
    </row>
    <row r="13" spans="1:26" ht="15" customHeight="1" thickBot="1" x14ac:dyDescent="0.3">
      <c r="A13" s="159">
        <v>8</v>
      </c>
      <c r="B13" s="180" t="s">
        <v>112</v>
      </c>
      <c r="C13" s="270">
        <v>8</v>
      </c>
      <c r="D13" s="272">
        <v>54.62</v>
      </c>
      <c r="E13" s="348">
        <v>51.79</v>
      </c>
      <c r="F13" s="243">
        <v>29</v>
      </c>
      <c r="G13" s="270">
        <v>12</v>
      </c>
      <c r="H13" s="272">
        <v>40.583333333333336</v>
      </c>
      <c r="I13" s="348">
        <v>51.78</v>
      </c>
      <c r="J13" s="243">
        <v>96</v>
      </c>
      <c r="K13" s="270"/>
      <c r="L13" s="272"/>
      <c r="M13" s="348">
        <v>53.13</v>
      </c>
      <c r="N13" s="243">
        <v>101</v>
      </c>
      <c r="O13" s="270">
        <v>19</v>
      </c>
      <c r="P13" s="272">
        <v>51.631578947368418</v>
      </c>
      <c r="Q13" s="348">
        <v>57.5</v>
      </c>
      <c r="R13" s="243">
        <v>78</v>
      </c>
      <c r="S13" s="270">
        <v>18</v>
      </c>
      <c r="T13" s="272">
        <v>53.333333333333336</v>
      </c>
      <c r="U13" s="348">
        <v>56.63</v>
      </c>
      <c r="V13" s="243">
        <v>58</v>
      </c>
      <c r="W13" s="160">
        <f t="shared" si="0"/>
        <v>362</v>
      </c>
      <c r="X13" s="64"/>
    </row>
    <row r="14" spans="1:26" ht="15" customHeight="1" thickBot="1" x14ac:dyDescent="0.3">
      <c r="A14" s="163"/>
      <c r="B14" s="148" t="s">
        <v>109</v>
      </c>
      <c r="C14" s="149">
        <f>SUM(C15:C26)</f>
        <v>213</v>
      </c>
      <c r="D14" s="158">
        <f>AVERAGE(D15:D26)</f>
        <v>50.609999999999992</v>
      </c>
      <c r="E14" s="334">
        <v>51.79</v>
      </c>
      <c r="F14" s="150"/>
      <c r="G14" s="149">
        <f>SUM(G15:G26)</f>
        <v>212</v>
      </c>
      <c r="H14" s="158">
        <f>AVERAGE(H15:H26)</f>
        <v>50.54</v>
      </c>
      <c r="I14" s="334">
        <v>51.78</v>
      </c>
      <c r="J14" s="150"/>
      <c r="K14" s="149">
        <f>SUM(K15:K26)</f>
        <v>239</v>
      </c>
      <c r="L14" s="158">
        <f>AVERAGE(L15:L26)</f>
        <v>50.995454545454542</v>
      </c>
      <c r="M14" s="334">
        <v>53.13</v>
      </c>
      <c r="N14" s="150"/>
      <c r="O14" s="149">
        <f>SUM(O15:O26)</f>
        <v>233</v>
      </c>
      <c r="P14" s="158">
        <f>AVERAGE(P15:P26)</f>
        <v>57.19</v>
      </c>
      <c r="Q14" s="334">
        <v>57.5</v>
      </c>
      <c r="R14" s="150"/>
      <c r="S14" s="149">
        <f>SUM(S15:S26)</f>
        <v>289</v>
      </c>
      <c r="T14" s="158">
        <f>AVERAGE(T15:T26)</f>
        <v>55.158333333333331</v>
      </c>
      <c r="U14" s="334">
        <v>56.63</v>
      </c>
      <c r="V14" s="150"/>
      <c r="W14" s="164"/>
      <c r="X14" s="64"/>
    </row>
    <row r="15" spans="1:26" ht="15" customHeight="1" x14ac:dyDescent="0.25">
      <c r="A15" s="65">
        <v>1</v>
      </c>
      <c r="B15" s="80" t="s">
        <v>33</v>
      </c>
      <c r="C15" s="244">
        <v>24</v>
      </c>
      <c r="D15" s="45">
        <v>47.9</v>
      </c>
      <c r="E15" s="335">
        <v>51.79</v>
      </c>
      <c r="F15" s="197">
        <v>73</v>
      </c>
      <c r="G15" s="244">
        <v>23</v>
      </c>
      <c r="H15" s="45">
        <v>54.7</v>
      </c>
      <c r="I15" s="335">
        <v>51.78</v>
      </c>
      <c r="J15" s="197">
        <v>24</v>
      </c>
      <c r="K15" s="244">
        <v>46</v>
      </c>
      <c r="L15" s="45">
        <v>48.2</v>
      </c>
      <c r="M15" s="335">
        <v>53.13</v>
      </c>
      <c r="N15" s="197">
        <v>66</v>
      </c>
      <c r="O15" s="244">
        <v>45</v>
      </c>
      <c r="P15" s="45">
        <v>56.4</v>
      </c>
      <c r="Q15" s="335">
        <v>57.5</v>
      </c>
      <c r="R15" s="197">
        <v>56</v>
      </c>
      <c r="S15" s="244">
        <v>36</v>
      </c>
      <c r="T15" s="45">
        <v>61.1</v>
      </c>
      <c r="U15" s="335">
        <v>56.63</v>
      </c>
      <c r="V15" s="197">
        <v>23</v>
      </c>
      <c r="W15" s="74">
        <f t="shared" si="0"/>
        <v>242</v>
      </c>
      <c r="X15" s="64"/>
    </row>
    <row r="16" spans="1:26" ht="15" customHeight="1" x14ac:dyDescent="0.25">
      <c r="A16" s="65">
        <v>2</v>
      </c>
      <c r="B16" s="80" t="s">
        <v>32</v>
      </c>
      <c r="C16" s="244">
        <v>14</v>
      </c>
      <c r="D16" s="45">
        <v>58</v>
      </c>
      <c r="E16" s="335">
        <v>51.79</v>
      </c>
      <c r="F16" s="197">
        <v>20</v>
      </c>
      <c r="G16" s="244">
        <v>26</v>
      </c>
      <c r="H16" s="45">
        <v>45</v>
      </c>
      <c r="I16" s="335">
        <v>51.78</v>
      </c>
      <c r="J16" s="197">
        <v>80</v>
      </c>
      <c r="K16" s="244">
        <v>22</v>
      </c>
      <c r="L16" s="45">
        <v>56</v>
      </c>
      <c r="M16" s="335">
        <v>53.13</v>
      </c>
      <c r="N16" s="197">
        <v>31</v>
      </c>
      <c r="O16" s="244">
        <v>31</v>
      </c>
      <c r="P16" s="45">
        <v>62.8</v>
      </c>
      <c r="Q16" s="335">
        <v>57.5</v>
      </c>
      <c r="R16" s="197">
        <v>13</v>
      </c>
      <c r="S16" s="244">
        <v>27</v>
      </c>
      <c r="T16" s="45">
        <v>66.400000000000006</v>
      </c>
      <c r="U16" s="335">
        <v>56.63</v>
      </c>
      <c r="V16" s="197">
        <v>8</v>
      </c>
      <c r="W16" s="74">
        <f t="shared" si="0"/>
        <v>152</v>
      </c>
      <c r="X16" s="64"/>
    </row>
    <row r="17" spans="1:24" ht="15" customHeight="1" x14ac:dyDescent="0.25">
      <c r="A17" s="65">
        <v>3</v>
      </c>
      <c r="B17" s="143" t="s">
        <v>34</v>
      </c>
      <c r="C17" s="269">
        <v>30</v>
      </c>
      <c r="D17" s="271">
        <v>53.3</v>
      </c>
      <c r="E17" s="350">
        <v>51.79</v>
      </c>
      <c r="F17" s="238">
        <v>38</v>
      </c>
      <c r="G17" s="269">
        <v>37</v>
      </c>
      <c r="H17" s="271">
        <v>63.5</v>
      </c>
      <c r="I17" s="350">
        <v>51.78</v>
      </c>
      <c r="J17" s="238">
        <v>3</v>
      </c>
      <c r="K17" s="269">
        <v>20</v>
      </c>
      <c r="L17" s="271">
        <v>57.25</v>
      </c>
      <c r="M17" s="350">
        <v>53.13</v>
      </c>
      <c r="N17" s="238">
        <v>27</v>
      </c>
      <c r="O17" s="269">
        <v>33</v>
      </c>
      <c r="P17" s="271">
        <v>64.7</v>
      </c>
      <c r="Q17" s="350">
        <v>57.5</v>
      </c>
      <c r="R17" s="238">
        <v>8</v>
      </c>
      <c r="S17" s="269">
        <v>30</v>
      </c>
      <c r="T17" s="271">
        <v>63</v>
      </c>
      <c r="U17" s="350">
        <v>56.63</v>
      </c>
      <c r="V17" s="238">
        <v>19</v>
      </c>
      <c r="W17" s="162">
        <f t="shared" si="0"/>
        <v>95</v>
      </c>
      <c r="X17" s="64"/>
    </row>
    <row r="18" spans="1:24" ht="15" customHeight="1" x14ac:dyDescent="0.25">
      <c r="A18" s="65">
        <v>4</v>
      </c>
      <c r="B18" s="81" t="s">
        <v>35</v>
      </c>
      <c r="C18" s="254">
        <v>38</v>
      </c>
      <c r="D18" s="46">
        <v>59</v>
      </c>
      <c r="E18" s="337">
        <v>51.79</v>
      </c>
      <c r="F18" s="201">
        <v>13</v>
      </c>
      <c r="G18" s="254">
        <v>33</v>
      </c>
      <c r="H18" s="46">
        <v>60.4</v>
      </c>
      <c r="I18" s="337">
        <v>51.78</v>
      </c>
      <c r="J18" s="201">
        <v>6</v>
      </c>
      <c r="K18" s="254">
        <v>30</v>
      </c>
      <c r="L18" s="46">
        <v>60.2</v>
      </c>
      <c r="M18" s="337">
        <v>53.13</v>
      </c>
      <c r="N18" s="201">
        <v>19</v>
      </c>
      <c r="O18" s="254">
        <v>30</v>
      </c>
      <c r="P18" s="46">
        <v>64</v>
      </c>
      <c r="Q18" s="337">
        <v>57.5</v>
      </c>
      <c r="R18" s="201">
        <v>10</v>
      </c>
      <c r="S18" s="254">
        <v>36</v>
      </c>
      <c r="T18" s="46">
        <v>64.5</v>
      </c>
      <c r="U18" s="337">
        <v>56.63</v>
      </c>
      <c r="V18" s="201">
        <v>13</v>
      </c>
      <c r="W18" s="74">
        <f t="shared" si="0"/>
        <v>61</v>
      </c>
      <c r="X18" s="64"/>
    </row>
    <row r="19" spans="1:24" ht="15" customHeight="1" x14ac:dyDescent="0.25">
      <c r="A19" s="65">
        <v>5</v>
      </c>
      <c r="B19" s="81" t="s">
        <v>36</v>
      </c>
      <c r="C19" s="254">
        <v>13</v>
      </c>
      <c r="D19" s="46">
        <v>52.9</v>
      </c>
      <c r="E19" s="337">
        <v>51.79</v>
      </c>
      <c r="F19" s="201">
        <v>40</v>
      </c>
      <c r="G19" s="254">
        <v>22</v>
      </c>
      <c r="H19" s="46">
        <v>52.5</v>
      </c>
      <c r="I19" s="337">
        <v>51.78</v>
      </c>
      <c r="J19" s="201">
        <v>35</v>
      </c>
      <c r="K19" s="254">
        <v>27</v>
      </c>
      <c r="L19" s="46">
        <v>50.2</v>
      </c>
      <c r="M19" s="337">
        <v>53.13</v>
      </c>
      <c r="N19" s="201">
        <v>56</v>
      </c>
      <c r="O19" s="254">
        <v>24</v>
      </c>
      <c r="P19" s="46">
        <v>58.8</v>
      </c>
      <c r="Q19" s="337">
        <v>57.5</v>
      </c>
      <c r="R19" s="201">
        <v>33</v>
      </c>
      <c r="S19" s="254">
        <v>29</v>
      </c>
      <c r="T19" s="46">
        <v>58.2</v>
      </c>
      <c r="U19" s="337">
        <v>56.63</v>
      </c>
      <c r="V19" s="201">
        <v>37</v>
      </c>
      <c r="W19" s="74">
        <f t="shared" si="0"/>
        <v>201</v>
      </c>
      <c r="X19" s="64"/>
    </row>
    <row r="20" spans="1:24" ht="15" customHeight="1" x14ac:dyDescent="0.25">
      <c r="A20" s="65">
        <v>6</v>
      </c>
      <c r="B20" s="81" t="s">
        <v>125</v>
      </c>
      <c r="C20" s="254">
        <v>11</v>
      </c>
      <c r="D20" s="46">
        <v>45.4</v>
      </c>
      <c r="E20" s="337">
        <v>51.79</v>
      </c>
      <c r="F20" s="201">
        <v>84</v>
      </c>
      <c r="G20" s="254">
        <v>13</v>
      </c>
      <c r="H20" s="46">
        <v>46.9</v>
      </c>
      <c r="I20" s="337">
        <v>51.78</v>
      </c>
      <c r="J20" s="201">
        <v>70</v>
      </c>
      <c r="K20" s="254">
        <v>24</v>
      </c>
      <c r="L20" s="46">
        <v>41</v>
      </c>
      <c r="M20" s="337">
        <v>53.13</v>
      </c>
      <c r="N20" s="201">
        <v>90</v>
      </c>
      <c r="O20" s="254">
        <v>3</v>
      </c>
      <c r="P20" s="46">
        <v>58</v>
      </c>
      <c r="Q20" s="337">
        <v>57.5</v>
      </c>
      <c r="R20" s="201">
        <v>37</v>
      </c>
      <c r="S20" s="254">
        <v>28</v>
      </c>
      <c r="T20" s="46">
        <v>43.8</v>
      </c>
      <c r="U20" s="337">
        <v>56.63</v>
      </c>
      <c r="V20" s="201">
        <v>93</v>
      </c>
      <c r="W20" s="74">
        <f t="shared" si="0"/>
        <v>374</v>
      </c>
      <c r="X20" s="64"/>
    </row>
    <row r="21" spans="1:24" ht="15" customHeight="1" x14ac:dyDescent="0.25">
      <c r="A21" s="65">
        <v>7</v>
      </c>
      <c r="B21" s="81" t="s">
        <v>155</v>
      </c>
      <c r="C21" s="254">
        <v>25</v>
      </c>
      <c r="D21" s="46">
        <v>48.4</v>
      </c>
      <c r="E21" s="337">
        <v>51.79</v>
      </c>
      <c r="F21" s="201">
        <v>69</v>
      </c>
      <c r="G21" s="254">
        <v>13</v>
      </c>
      <c r="H21" s="46">
        <v>46</v>
      </c>
      <c r="I21" s="337">
        <v>51.78</v>
      </c>
      <c r="J21" s="201">
        <v>76</v>
      </c>
      <c r="K21" s="254">
        <v>12</v>
      </c>
      <c r="L21" s="46">
        <v>54.9</v>
      </c>
      <c r="M21" s="337">
        <v>53.13</v>
      </c>
      <c r="N21" s="201">
        <v>35</v>
      </c>
      <c r="O21" s="254">
        <v>17</v>
      </c>
      <c r="P21" s="46">
        <v>58.2</v>
      </c>
      <c r="Q21" s="337">
        <v>57.5</v>
      </c>
      <c r="R21" s="201">
        <v>35</v>
      </c>
      <c r="S21" s="254">
        <v>29</v>
      </c>
      <c r="T21" s="46">
        <v>57.4</v>
      </c>
      <c r="U21" s="337">
        <v>56.63</v>
      </c>
      <c r="V21" s="201">
        <v>40</v>
      </c>
      <c r="W21" s="74">
        <f t="shared" si="0"/>
        <v>255</v>
      </c>
      <c r="X21" s="64"/>
    </row>
    <row r="22" spans="1:24" ht="15" customHeight="1" x14ac:dyDescent="0.25">
      <c r="A22" s="65">
        <v>8</v>
      </c>
      <c r="B22" s="145" t="s">
        <v>154</v>
      </c>
      <c r="C22" s="256">
        <v>7</v>
      </c>
      <c r="D22" s="258">
        <v>44</v>
      </c>
      <c r="E22" s="339">
        <v>51.79</v>
      </c>
      <c r="F22" s="241">
        <v>88</v>
      </c>
      <c r="G22" s="256"/>
      <c r="H22" s="258"/>
      <c r="I22" s="339">
        <v>51.78</v>
      </c>
      <c r="J22" s="241">
        <v>102</v>
      </c>
      <c r="K22" s="256">
        <v>9</v>
      </c>
      <c r="L22" s="258">
        <v>50.2</v>
      </c>
      <c r="M22" s="339">
        <v>53.13</v>
      </c>
      <c r="N22" s="241">
        <v>57</v>
      </c>
      <c r="O22" s="256"/>
      <c r="P22" s="258"/>
      <c r="Q22" s="339">
        <v>57.5</v>
      </c>
      <c r="R22" s="241">
        <v>102</v>
      </c>
      <c r="S22" s="256">
        <v>11</v>
      </c>
      <c r="T22" s="258">
        <v>57.5</v>
      </c>
      <c r="U22" s="339">
        <v>56.63</v>
      </c>
      <c r="V22" s="241">
        <v>39</v>
      </c>
      <c r="W22" s="74">
        <f t="shared" si="0"/>
        <v>388</v>
      </c>
      <c r="X22" s="64"/>
    </row>
    <row r="23" spans="1:24" ht="15" customHeight="1" x14ac:dyDescent="0.25">
      <c r="A23" s="65">
        <v>9</v>
      </c>
      <c r="B23" s="81" t="s">
        <v>186</v>
      </c>
      <c r="C23" s="254">
        <v>10</v>
      </c>
      <c r="D23" s="46">
        <v>47.9</v>
      </c>
      <c r="E23" s="337">
        <v>51.79</v>
      </c>
      <c r="F23" s="201">
        <v>74</v>
      </c>
      <c r="G23" s="254"/>
      <c r="H23" s="46"/>
      <c r="I23" s="337">
        <v>51.78</v>
      </c>
      <c r="J23" s="201">
        <v>102</v>
      </c>
      <c r="K23" s="254">
        <v>11</v>
      </c>
      <c r="L23" s="46">
        <v>55.9</v>
      </c>
      <c r="M23" s="337">
        <v>53.13</v>
      </c>
      <c r="N23" s="201">
        <v>32</v>
      </c>
      <c r="O23" s="254"/>
      <c r="P23" s="46"/>
      <c r="Q23" s="337">
        <v>57.5</v>
      </c>
      <c r="R23" s="201">
        <v>102</v>
      </c>
      <c r="S23" s="254">
        <v>11</v>
      </c>
      <c r="T23" s="46">
        <v>53.3</v>
      </c>
      <c r="U23" s="337">
        <v>56.63</v>
      </c>
      <c r="V23" s="201">
        <v>59</v>
      </c>
      <c r="W23" s="74">
        <f t="shared" si="0"/>
        <v>369</v>
      </c>
      <c r="X23" s="64"/>
    </row>
    <row r="24" spans="1:24" ht="15" customHeight="1" x14ac:dyDescent="0.25">
      <c r="A24" s="65">
        <v>10</v>
      </c>
      <c r="B24" s="81" t="s">
        <v>174</v>
      </c>
      <c r="C24" s="254"/>
      <c r="D24" s="46"/>
      <c r="E24" s="337">
        <v>51.79</v>
      </c>
      <c r="F24" s="201">
        <v>104</v>
      </c>
      <c r="G24" s="254">
        <v>11</v>
      </c>
      <c r="H24" s="46">
        <v>40.9</v>
      </c>
      <c r="I24" s="337">
        <v>51.78</v>
      </c>
      <c r="J24" s="201">
        <v>95</v>
      </c>
      <c r="K24" s="254"/>
      <c r="L24" s="46"/>
      <c r="M24" s="337">
        <v>53.13</v>
      </c>
      <c r="N24" s="201">
        <v>101</v>
      </c>
      <c r="O24" s="254">
        <v>14</v>
      </c>
      <c r="P24" s="46">
        <v>40.700000000000003</v>
      </c>
      <c r="Q24" s="337">
        <v>57.5</v>
      </c>
      <c r="R24" s="201">
        <v>99</v>
      </c>
      <c r="S24" s="254">
        <v>10</v>
      </c>
      <c r="T24" s="46">
        <v>37</v>
      </c>
      <c r="U24" s="337">
        <v>56.63</v>
      </c>
      <c r="V24" s="201">
        <v>98</v>
      </c>
      <c r="W24" s="74">
        <f t="shared" si="0"/>
        <v>497</v>
      </c>
      <c r="X24" s="64"/>
    </row>
    <row r="25" spans="1:24" ht="15" customHeight="1" x14ac:dyDescent="0.25">
      <c r="A25" s="65">
        <v>11</v>
      </c>
      <c r="B25" s="81" t="s">
        <v>126</v>
      </c>
      <c r="C25" s="254">
        <v>41</v>
      </c>
      <c r="D25" s="46">
        <v>49.3</v>
      </c>
      <c r="E25" s="337">
        <v>51.79</v>
      </c>
      <c r="F25" s="201">
        <v>63</v>
      </c>
      <c r="G25" s="254">
        <v>22</v>
      </c>
      <c r="H25" s="46">
        <v>48.2</v>
      </c>
      <c r="I25" s="337">
        <v>51.78</v>
      </c>
      <c r="J25" s="201">
        <v>57</v>
      </c>
      <c r="K25" s="254">
        <v>25</v>
      </c>
      <c r="L25" s="46">
        <v>46.4</v>
      </c>
      <c r="M25" s="337">
        <v>53.13</v>
      </c>
      <c r="N25" s="201">
        <v>75</v>
      </c>
      <c r="O25" s="254">
        <v>21</v>
      </c>
      <c r="P25" s="46">
        <v>54.8</v>
      </c>
      <c r="Q25" s="337">
        <v>57.5</v>
      </c>
      <c r="R25" s="201">
        <v>64</v>
      </c>
      <c r="S25" s="254">
        <v>27</v>
      </c>
      <c r="T25" s="46">
        <v>52.2</v>
      </c>
      <c r="U25" s="337">
        <v>56.63</v>
      </c>
      <c r="V25" s="201">
        <v>69</v>
      </c>
      <c r="W25" s="74">
        <f t="shared" si="0"/>
        <v>328</v>
      </c>
      <c r="X25" s="64"/>
    </row>
    <row r="26" spans="1:24" ht="15" customHeight="1" thickBot="1" x14ac:dyDescent="0.3">
      <c r="A26" s="65">
        <v>12</v>
      </c>
      <c r="B26" s="81" t="s">
        <v>153</v>
      </c>
      <c r="C26" s="254"/>
      <c r="D26" s="46"/>
      <c r="E26" s="337">
        <v>51.79</v>
      </c>
      <c r="F26" s="201">
        <v>104</v>
      </c>
      <c r="G26" s="254">
        <v>12</v>
      </c>
      <c r="H26" s="46">
        <v>47.3</v>
      </c>
      <c r="I26" s="337">
        <v>51.78</v>
      </c>
      <c r="J26" s="201">
        <v>63</v>
      </c>
      <c r="K26" s="254">
        <v>13</v>
      </c>
      <c r="L26" s="46">
        <v>40.700000000000003</v>
      </c>
      <c r="M26" s="337">
        <v>53.13</v>
      </c>
      <c r="N26" s="201">
        <v>92</v>
      </c>
      <c r="O26" s="254">
        <v>15</v>
      </c>
      <c r="P26" s="46">
        <v>53.5</v>
      </c>
      <c r="Q26" s="337">
        <v>57.5</v>
      </c>
      <c r="R26" s="201">
        <v>70</v>
      </c>
      <c r="S26" s="254">
        <v>15</v>
      </c>
      <c r="T26" s="46">
        <v>47.5</v>
      </c>
      <c r="U26" s="337">
        <v>56.63</v>
      </c>
      <c r="V26" s="201">
        <v>84</v>
      </c>
      <c r="W26" s="74">
        <f t="shared" si="0"/>
        <v>413</v>
      </c>
      <c r="X26" s="64"/>
    </row>
    <row r="27" spans="1:24" ht="15" customHeight="1" thickBot="1" x14ac:dyDescent="0.3">
      <c r="A27" s="163"/>
      <c r="B27" s="148" t="s">
        <v>108</v>
      </c>
      <c r="C27" s="149">
        <f>SUM(C28:C44)</f>
        <v>226</v>
      </c>
      <c r="D27" s="158">
        <f>AVERAGE(D28:D44)</f>
        <v>46.246666666666663</v>
      </c>
      <c r="E27" s="334">
        <v>51.79</v>
      </c>
      <c r="F27" s="150"/>
      <c r="G27" s="149">
        <f>SUM(G28:G44)</f>
        <v>262</v>
      </c>
      <c r="H27" s="158">
        <f>AVERAGE(H28:H44)</f>
        <v>49.133333333333326</v>
      </c>
      <c r="I27" s="334">
        <v>51.78</v>
      </c>
      <c r="J27" s="150"/>
      <c r="K27" s="149">
        <f>SUM(K28:K44)</f>
        <v>277</v>
      </c>
      <c r="L27" s="158">
        <f>AVERAGE(L28:L44)</f>
        <v>49.957142857142848</v>
      </c>
      <c r="M27" s="334">
        <v>53.13</v>
      </c>
      <c r="N27" s="150"/>
      <c r="O27" s="149">
        <f>SUM(O28:O44)</f>
        <v>265</v>
      </c>
      <c r="P27" s="158">
        <f>AVERAGE(P28:P44)</f>
        <v>53.65</v>
      </c>
      <c r="Q27" s="334">
        <v>57.5</v>
      </c>
      <c r="R27" s="150"/>
      <c r="S27" s="149">
        <f>SUM(S28:S44)</f>
        <v>347</v>
      </c>
      <c r="T27" s="158">
        <f>AVERAGE(T28:T44)</f>
        <v>52.881250000000009</v>
      </c>
      <c r="U27" s="334">
        <v>56.63</v>
      </c>
      <c r="V27" s="150"/>
      <c r="W27" s="164"/>
      <c r="X27" s="64"/>
    </row>
    <row r="28" spans="1:24" ht="15" customHeight="1" x14ac:dyDescent="0.25">
      <c r="A28" s="63">
        <v>1</v>
      </c>
      <c r="B28" s="79" t="s">
        <v>53</v>
      </c>
      <c r="C28" s="269">
        <v>22</v>
      </c>
      <c r="D28" s="271">
        <v>55.7</v>
      </c>
      <c r="E28" s="350">
        <v>51.79</v>
      </c>
      <c r="F28" s="238">
        <v>26</v>
      </c>
      <c r="G28" s="269">
        <v>33</v>
      </c>
      <c r="H28" s="271">
        <v>53.8</v>
      </c>
      <c r="I28" s="350">
        <v>51.78</v>
      </c>
      <c r="J28" s="238">
        <v>31</v>
      </c>
      <c r="K28" s="269">
        <v>34</v>
      </c>
      <c r="L28" s="271">
        <v>59</v>
      </c>
      <c r="M28" s="350">
        <v>53.13</v>
      </c>
      <c r="N28" s="238">
        <v>21</v>
      </c>
      <c r="O28" s="269">
        <v>32</v>
      </c>
      <c r="P28" s="271">
        <v>60.3</v>
      </c>
      <c r="Q28" s="350">
        <v>57.5</v>
      </c>
      <c r="R28" s="238">
        <v>28</v>
      </c>
      <c r="S28" s="269">
        <v>45</v>
      </c>
      <c r="T28" s="271">
        <v>63.8</v>
      </c>
      <c r="U28" s="350">
        <v>56.63</v>
      </c>
      <c r="V28" s="238">
        <v>17</v>
      </c>
      <c r="W28" s="76">
        <f t="shared" ref="W28:W44" si="1">V28+R28+N28+J28+F28</f>
        <v>123</v>
      </c>
      <c r="X28" s="64"/>
    </row>
    <row r="29" spans="1:24" ht="15" customHeight="1" x14ac:dyDescent="0.25">
      <c r="A29" s="182">
        <v>2</v>
      </c>
      <c r="B29" s="143" t="s">
        <v>113</v>
      </c>
      <c r="C29" s="269">
        <v>15</v>
      </c>
      <c r="D29" s="271">
        <v>53.9</v>
      </c>
      <c r="E29" s="350">
        <v>51.79</v>
      </c>
      <c r="F29" s="238">
        <v>34</v>
      </c>
      <c r="G29" s="269">
        <v>22</v>
      </c>
      <c r="H29" s="271">
        <v>56</v>
      </c>
      <c r="I29" s="350">
        <v>51.78</v>
      </c>
      <c r="J29" s="238">
        <v>17</v>
      </c>
      <c r="K29" s="269">
        <v>23</v>
      </c>
      <c r="L29" s="271">
        <v>63.7</v>
      </c>
      <c r="M29" s="350">
        <v>53.13</v>
      </c>
      <c r="N29" s="238">
        <v>9</v>
      </c>
      <c r="O29" s="269">
        <v>26</v>
      </c>
      <c r="P29" s="271">
        <v>60.7</v>
      </c>
      <c r="Q29" s="350">
        <v>57.5</v>
      </c>
      <c r="R29" s="238">
        <v>26</v>
      </c>
      <c r="S29" s="269">
        <v>27</v>
      </c>
      <c r="T29" s="271">
        <v>57.3</v>
      </c>
      <c r="U29" s="350">
        <v>56.63</v>
      </c>
      <c r="V29" s="238">
        <v>41</v>
      </c>
      <c r="W29" s="162">
        <f t="shared" si="1"/>
        <v>127</v>
      </c>
      <c r="X29" s="64"/>
    </row>
    <row r="30" spans="1:24" ht="15" customHeight="1" x14ac:dyDescent="0.25">
      <c r="A30" s="67">
        <v>3</v>
      </c>
      <c r="B30" s="80" t="s">
        <v>48</v>
      </c>
      <c r="C30" s="244">
        <v>20</v>
      </c>
      <c r="D30" s="45">
        <v>59</v>
      </c>
      <c r="E30" s="335">
        <v>51.79</v>
      </c>
      <c r="F30" s="197">
        <v>14</v>
      </c>
      <c r="G30" s="244">
        <v>22</v>
      </c>
      <c r="H30" s="45">
        <v>54.9</v>
      </c>
      <c r="I30" s="335">
        <v>51.78</v>
      </c>
      <c r="J30" s="197">
        <v>23</v>
      </c>
      <c r="K30" s="244">
        <v>17</v>
      </c>
      <c r="L30" s="45">
        <v>49.5</v>
      </c>
      <c r="M30" s="335">
        <v>53.13</v>
      </c>
      <c r="N30" s="197">
        <v>59</v>
      </c>
      <c r="O30" s="244">
        <v>21</v>
      </c>
      <c r="P30" s="45">
        <v>59.8</v>
      </c>
      <c r="Q30" s="335">
        <v>57.5</v>
      </c>
      <c r="R30" s="197">
        <v>29</v>
      </c>
      <c r="S30" s="244">
        <v>29</v>
      </c>
      <c r="T30" s="45">
        <v>60.2</v>
      </c>
      <c r="U30" s="335">
        <v>56.63</v>
      </c>
      <c r="V30" s="197">
        <v>30</v>
      </c>
      <c r="W30" s="74">
        <f t="shared" si="1"/>
        <v>155</v>
      </c>
      <c r="X30" s="64"/>
    </row>
    <row r="31" spans="1:24" ht="15" customHeight="1" x14ac:dyDescent="0.25">
      <c r="A31" s="67">
        <v>4</v>
      </c>
      <c r="B31" s="80" t="s">
        <v>156</v>
      </c>
      <c r="C31" s="244">
        <v>11</v>
      </c>
      <c r="D31" s="45">
        <v>43</v>
      </c>
      <c r="E31" s="335">
        <v>51.79</v>
      </c>
      <c r="F31" s="197">
        <v>92</v>
      </c>
      <c r="G31" s="244">
        <v>22</v>
      </c>
      <c r="H31" s="45">
        <v>55</v>
      </c>
      <c r="I31" s="335">
        <v>51.78</v>
      </c>
      <c r="J31" s="197">
        <v>21</v>
      </c>
      <c r="K31" s="244">
        <v>15</v>
      </c>
      <c r="L31" s="45">
        <v>62.3</v>
      </c>
      <c r="M31" s="335">
        <v>53.13</v>
      </c>
      <c r="N31" s="197">
        <v>13</v>
      </c>
      <c r="O31" s="244">
        <v>11</v>
      </c>
      <c r="P31" s="45">
        <v>50.9</v>
      </c>
      <c r="Q31" s="335">
        <v>57.5</v>
      </c>
      <c r="R31" s="197">
        <v>82</v>
      </c>
      <c r="S31" s="244">
        <v>19</v>
      </c>
      <c r="T31" s="45">
        <v>48.1</v>
      </c>
      <c r="U31" s="335">
        <v>56.63</v>
      </c>
      <c r="V31" s="197">
        <v>81</v>
      </c>
      <c r="W31" s="74">
        <f t="shared" si="1"/>
        <v>289</v>
      </c>
      <c r="X31" s="64"/>
    </row>
    <row r="32" spans="1:24" ht="15" customHeight="1" x14ac:dyDescent="0.25">
      <c r="A32" s="67">
        <v>5</v>
      </c>
      <c r="B32" s="80" t="s">
        <v>46</v>
      </c>
      <c r="C32" s="244">
        <v>24</v>
      </c>
      <c r="D32" s="45">
        <v>49.8</v>
      </c>
      <c r="E32" s="335">
        <v>51.79</v>
      </c>
      <c r="F32" s="197">
        <v>59</v>
      </c>
      <c r="G32" s="244">
        <v>23</v>
      </c>
      <c r="H32" s="45">
        <v>46</v>
      </c>
      <c r="I32" s="335">
        <v>51.78</v>
      </c>
      <c r="J32" s="197">
        <v>77</v>
      </c>
      <c r="K32" s="244">
        <v>32</v>
      </c>
      <c r="L32" s="45">
        <v>48.8</v>
      </c>
      <c r="M32" s="335">
        <v>53.13</v>
      </c>
      <c r="N32" s="197">
        <v>65</v>
      </c>
      <c r="O32" s="244">
        <v>22</v>
      </c>
      <c r="P32" s="45">
        <v>57.7</v>
      </c>
      <c r="Q32" s="335">
        <v>57.5</v>
      </c>
      <c r="R32" s="197">
        <v>44</v>
      </c>
      <c r="S32" s="244">
        <v>17</v>
      </c>
      <c r="T32" s="45">
        <v>53.9</v>
      </c>
      <c r="U32" s="335">
        <v>56.63</v>
      </c>
      <c r="V32" s="197">
        <v>55</v>
      </c>
      <c r="W32" s="74">
        <f t="shared" si="1"/>
        <v>300</v>
      </c>
      <c r="X32" s="64"/>
    </row>
    <row r="33" spans="1:24" ht="15" customHeight="1" x14ac:dyDescent="0.25">
      <c r="A33" s="67">
        <v>6</v>
      </c>
      <c r="B33" s="80" t="s">
        <v>26</v>
      </c>
      <c r="C33" s="244">
        <v>3</v>
      </c>
      <c r="D33" s="45">
        <v>33.700000000000003</v>
      </c>
      <c r="E33" s="335">
        <v>51.79</v>
      </c>
      <c r="F33" s="197">
        <v>102</v>
      </c>
      <c r="G33" s="244">
        <v>7</v>
      </c>
      <c r="H33" s="45">
        <v>38.799999999999997</v>
      </c>
      <c r="I33" s="335">
        <v>51.78</v>
      </c>
      <c r="J33" s="197">
        <v>97</v>
      </c>
      <c r="K33" s="244">
        <v>12</v>
      </c>
      <c r="L33" s="45">
        <v>32.700000000000003</v>
      </c>
      <c r="M33" s="335">
        <v>53.13</v>
      </c>
      <c r="N33" s="197">
        <v>98</v>
      </c>
      <c r="O33" s="244"/>
      <c r="P33" s="45"/>
      <c r="Q33" s="335">
        <v>57.5</v>
      </c>
      <c r="R33" s="197">
        <v>102</v>
      </c>
      <c r="S33" s="244">
        <v>7</v>
      </c>
      <c r="T33" s="45">
        <v>35.1</v>
      </c>
      <c r="U33" s="335">
        <v>56.63</v>
      </c>
      <c r="V33" s="197">
        <v>99</v>
      </c>
      <c r="W33" s="74">
        <f t="shared" si="1"/>
        <v>498</v>
      </c>
      <c r="X33" s="64"/>
    </row>
    <row r="34" spans="1:24" ht="15" customHeight="1" x14ac:dyDescent="0.25">
      <c r="A34" s="67">
        <v>7</v>
      </c>
      <c r="B34" s="80" t="s">
        <v>175</v>
      </c>
      <c r="C34" s="244">
        <v>10</v>
      </c>
      <c r="D34" s="45">
        <v>48.1</v>
      </c>
      <c r="E34" s="335">
        <v>51.79</v>
      </c>
      <c r="F34" s="197">
        <v>71</v>
      </c>
      <c r="G34" s="244"/>
      <c r="H34" s="45"/>
      <c r="I34" s="335">
        <v>51.78</v>
      </c>
      <c r="J34" s="197">
        <v>102</v>
      </c>
      <c r="K34" s="244"/>
      <c r="L34" s="45"/>
      <c r="M34" s="335">
        <v>53.13</v>
      </c>
      <c r="N34" s="197">
        <v>101</v>
      </c>
      <c r="O34" s="244"/>
      <c r="P34" s="45"/>
      <c r="Q34" s="335">
        <v>57.5</v>
      </c>
      <c r="R34" s="197">
        <v>102</v>
      </c>
      <c r="S34" s="244">
        <v>7</v>
      </c>
      <c r="T34" s="45">
        <v>60.4</v>
      </c>
      <c r="U34" s="335">
        <v>56.63</v>
      </c>
      <c r="V34" s="197">
        <v>29</v>
      </c>
      <c r="W34" s="74">
        <f t="shared" si="1"/>
        <v>405</v>
      </c>
      <c r="X34" s="64"/>
    </row>
    <row r="35" spans="1:24" ht="15" customHeight="1" x14ac:dyDescent="0.25">
      <c r="A35" s="67">
        <v>8</v>
      </c>
      <c r="B35" s="80" t="s">
        <v>24</v>
      </c>
      <c r="C35" s="244">
        <v>14</v>
      </c>
      <c r="D35" s="45">
        <v>49</v>
      </c>
      <c r="E35" s="335">
        <v>51.79</v>
      </c>
      <c r="F35" s="197">
        <v>65</v>
      </c>
      <c r="G35" s="244">
        <v>16</v>
      </c>
      <c r="H35" s="45">
        <v>50</v>
      </c>
      <c r="I35" s="335">
        <v>51.78</v>
      </c>
      <c r="J35" s="197">
        <v>51</v>
      </c>
      <c r="K35" s="244"/>
      <c r="L35" s="45"/>
      <c r="M35" s="335">
        <v>53.13</v>
      </c>
      <c r="N35" s="197">
        <v>101</v>
      </c>
      <c r="O35" s="244">
        <v>12</v>
      </c>
      <c r="P35" s="45">
        <v>45.9</v>
      </c>
      <c r="Q35" s="335">
        <v>57.5</v>
      </c>
      <c r="R35" s="197">
        <v>93</v>
      </c>
      <c r="S35" s="244"/>
      <c r="T35" s="45"/>
      <c r="U35" s="335">
        <v>56.63</v>
      </c>
      <c r="V35" s="197">
        <v>100</v>
      </c>
      <c r="W35" s="74">
        <f t="shared" si="1"/>
        <v>410</v>
      </c>
      <c r="X35" s="64"/>
    </row>
    <row r="36" spans="1:24" ht="15" customHeight="1" x14ac:dyDescent="0.25">
      <c r="A36" s="67">
        <v>9</v>
      </c>
      <c r="B36" s="80" t="s">
        <v>25</v>
      </c>
      <c r="C36" s="244"/>
      <c r="D36" s="45"/>
      <c r="E36" s="335">
        <v>51.79</v>
      </c>
      <c r="F36" s="197">
        <v>104</v>
      </c>
      <c r="G36" s="244">
        <v>11</v>
      </c>
      <c r="H36" s="45">
        <v>50.9</v>
      </c>
      <c r="I36" s="335">
        <v>51.78</v>
      </c>
      <c r="J36" s="197">
        <v>47</v>
      </c>
      <c r="K36" s="244">
        <v>10</v>
      </c>
      <c r="L36" s="45">
        <v>44.1</v>
      </c>
      <c r="M36" s="335">
        <v>53.13</v>
      </c>
      <c r="N36" s="197">
        <v>82</v>
      </c>
      <c r="O36" s="244">
        <v>14</v>
      </c>
      <c r="P36" s="45">
        <v>51.7</v>
      </c>
      <c r="Q36" s="335">
        <v>57.5</v>
      </c>
      <c r="R36" s="197">
        <v>77</v>
      </c>
      <c r="S36" s="244">
        <v>18</v>
      </c>
      <c r="T36" s="45">
        <v>46.8</v>
      </c>
      <c r="U36" s="335">
        <v>56.63</v>
      </c>
      <c r="V36" s="197">
        <v>85</v>
      </c>
      <c r="W36" s="74">
        <f t="shared" si="1"/>
        <v>395</v>
      </c>
      <c r="X36" s="64"/>
    </row>
    <row r="37" spans="1:24" ht="15" customHeight="1" x14ac:dyDescent="0.25">
      <c r="A37" s="67">
        <v>10</v>
      </c>
      <c r="B37" s="80" t="s">
        <v>176</v>
      </c>
      <c r="C37" s="244"/>
      <c r="D37" s="45"/>
      <c r="E37" s="335">
        <v>51.79</v>
      </c>
      <c r="F37" s="197">
        <v>104</v>
      </c>
      <c r="G37" s="244"/>
      <c r="H37" s="45"/>
      <c r="I37" s="335">
        <v>51.78</v>
      </c>
      <c r="J37" s="197">
        <v>102</v>
      </c>
      <c r="K37" s="244"/>
      <c r="L37" s="45"/>
      <c r="M37" s="335">
        <v>53.13</v>
      </c>
      <c r="N37" s="197">
        <v>101</v>
      </c>
      <c r="O37" s="244"/>
      <c r="P37" s="45"/>
      <c r="Q37" s="335">
        <v>57.5</v>
      </c>
      <c r="R37" s="197">
        <v>102</v>
      </c>
      <c r="S37" s="244">
        <v>12</v>
      </c>
      <c r="T37" s="45">
        <v>49.6</v>
      </c>
      <c r="U37" s="335">
        <v>56.63</v>
      </c>
      <c r="V37" s="197">
        <v>76</v>
      </c>
      <c r="W37" s="74">
        <f t="shared" si="1"/>
        <v>485</v>
      </c>
      <c r="X37" s="64"/>
    </row>
    <row r="38" spans="1:24" ht="15" customHeight="1" x14ac:dyDescent="0.25">
      <c r="A38" s="67">
        <v>11</v>
      </c>
      <c r="B38" s="141" t="s">
        <v>128</v>
      </c>
      <c r="C38" s="252">
        <v>27</v>
      </c>
      <c r="D38" s="253">
        <v>40.6</v>
      </c>
      <c r="E38" s="336">
        <v>51.79</v>
      </c>
      <c r="F38" s="198">
        <v>96</v>
      </c>
      <c r="G38" s="252">
        <v>21</v>
      </c>
      <c r="H38" s="253">
        <v>41.4</v>
      </c>
      <c r="I38" s="336">
        <v>51.78</v>
      </c>
      <c r="J38" s="198">
        <v>93</v>
      </c>
      <c r="K38" s="252">
        <v>20</v>
      </c>
      <c r="L38" s="253">
        <v>35.200000000000003</v>
      </c>
      <c r="M38" s="336">
        <v>53.13</v>
      </c>
      <c r="N38" s="198">
        <v>96</v>
      </c>
      <c r="O38" s="252">
        <v>26</v>
      </c>
      <c r="P38" s="253">
        <v>48</v>
      </c>
      <c r="Q38" s="336">
        <v>57.5</v>
      </c>
      <c r="R38" s="198">
        <v>89</v>
      </c>
      <c r="S38" s="252">
        <v>21</v>
      </c>
      <c r="T38" s="253">
        <v>52.9</v>
      </c>
      <c r="U38" s="336">
        <v>56.63</v>
      </c>
      <c r="V38" s="198">
        <v>63</v>
      </c>
      <c r="W38" s="74">
        <f t="shared" si="1"/>
        <v>437</v>
      </c>
      <c r="X38" s="64"/>
    </row>
    <row r="39" spans="1:24" ht="15" customHeight="1" x14ac:dyDescent="0.25">
      <c r="A39" s="67">
        <v>12</v>
      </c>
      <c r="B39" s="80" t="s">
        <v>28</v>
      </c>
      <c r="C39" s="244">
        <v>21</v>
      </c>
      <c r="D39" s="45">
        <v>53.8</v>
      </c>
      <c r="E39" s="335">
        <v>51.79</v>
      </c>
      <c r="F39" s="197">
        <v>35</v>
      </c>
      <c r="G39" s="244">
        <v>14</v>
      </c>
      <c r="H39" s="45">
        <v>65.8</v>
      </c>
      <c r="I39" s="335">
        <v>51.78</v>
      </c>
      <c r="J39" s="197">
        <v>2</v>
      </c>
      <c r="K39" s="244">
        <v>10</v>
      </c>
      <c r="L39" s="45">
        <v>77.099999999999994</v>
      </c>
      <c r="M39" s="335">
        <v>53.13</v>
      </c>
      <c r="N39" s="197">
        <v>1</v>
      </c>
      <c r="O39" s="244">
        <v>22</v>
      </c>
      <c r="P39" s="45">
        <v>66.099999999999994</v>
      </c>
      <c r="Q39" s="335">
        <v>57.5</v>
      </c>
      <c r="R39" s="197">
        <v>7</v>
      </c>
      <c r="S39" s="244">
        <v>16</v>
      </c>
      <c r="T39" s="45">
        <v>67.400000000000006</v>
      </c>
      <c r="U39" s="335">
        <v>56.63</v>
      </c>
      <c r="V39" s="197">
        <v>5</v>
      </c>
      <c r="W39" s="74">
        <f t="shared" si="1"/>
        <v>50</v>
      </c>
      <c r="X39" s="64"/>
    </row>
    <row r="40" spans="1:24" ht="15" customHeight="1" x14ac:dyDescent="0.25">
      <c r="A40" s="67">
        <v>13</v>
      </c>
      <c r="B40" s="80" t="s">
        <v>157</v>
      </c>
      <c r="C40" s="244">
        <v>6</v>
      </c>
      <c r="D40" s="45">
        <v>46.3</v>
      </c>
      <c r="E40" s="335">
        <v>51.79</v>
      </c>
      <c r="F40" s="197">
        <v>79</v>
      </c>
      <c r="G40" s="244">
        <v>9</v>
      </c>
      <c r="H40" s="45">
        <v>48</v>
      </c>
      <c r="I40" s="335">
        <v>51.78</v>
      </c>
      <c r="J40" s="197">
        <v>58</v>
      </c>
      <c r="K40" s="244">
        <v>15</v>
      </c>
      <c r="L40" s="45">
        <v>34.4</v>
      </c>
      <c r="M40" s="335">
        <v>53.13</v>
      </c>
      <c r="N40" s="197">
        <v>97</v>
      </c>
      <c r="O40" s="244">
        <v>10</v>
      </c>
      <c r="P40" s="45">
        <v>44</v>
      </c>
      <c r="Q40" s="335">
        <v>57.5</v>
      </c>
      <c r="R40" s="197">
        <v>95</v>
      </c>
      <c r="S40" s="244">
        <v>14</v>
      </c>
      <c r="T40" s="45">
        <v>49</v>
      </c>
      <c r="U40" s="335">
        <v>56.63</v>
      </c>
      <c r="V40" s="197">
        <v>78</v>
      </c>
      <c r="W40" s="74">
        <f t="shared" si="1"/>
        <v>407</v>
      </c>
      <c r="X40" s="64"/>
    </row>
    <row r="41" spans="1:24" ht="15" customHeight="1" x14ac:dyDescent="0.25">
      <c r="A41" s="67">
        <v>14</v>
      </c>
      <c r="B41" s="80" t="s">
        <v>45</v>
      </c>
      <c r="C41" s="244">
        <v>11</v>
      </c>
      <c r="D41" s="45">
        <v>35.5</v>
      </c>
      <c r="E41" s="335">
        <v>51.79</v>
      </c>
      <c r="F41" s="197">
        <v>101</v>
      </c>
      <c r="G41" s="244">
        <v>7</v>
      </c>
      <c r="H41" s="45">
        <v>46.9</v>
      </c>
      <c r="I41" s="335">
        <v>51.78</v>
      </c>
      <c r="J41" s="197">
        <v>71</v>
      </c>
      <c r="K41" s="244">
        <v>12</v>
      </c>
      <c r="L41" s="45">
        <v>53.3</v>
      </c>
      <c r="M41" s="335">
        <v>53.13</v>
      </c>
      <c r="N41" s="197">
        <v>42</v>
      </c>
      <c r="O41" s="244">
        <v>17</v>
      </c>
      <c r="P41" s="45">
        <v>47.1</v>
      </c>
      <c r="Q41" s="335">
        <v>57.5</v>
      </c>
      <c r="R41" s="197">
        <v>91</v>
      </c>
      <c r="S41" s="244">
        <v>30</v>
      </c>
      <c r="T41" s="45">
        <v>45.1</v>
      </c>
      <c r="U41" s="335">
        <v>56.63</v>
      </c>
      <c r="V41" s="197">
        <v>87</v>
      </c>
      <c r="W41" s="74">
        <f t="shared" si="1"/>
        <v>392</v>
      </c>
      <c r="X41" s="64"/>
    </row>
    <row r="42" spans="1:24" ht="15" customHeight="1" x14ac:dyDescent="0.25">
      <c r="A42" s="67">
        <v>15</v>
      </c>
      <c r="B42" s="80" t="s">
        <v>127</v>
      </c>
      <c r="C42" s="244">
        <v>5</v>
      </c>
      <c r="D42" s="45">
        <v>35.799999999999997</v>
      </c>
      <c r="E42" s="335">
        <v>51.79</v>
      </c>
      <c r="F42" s="197">
        <v>100</v>
      </c>
      <c r="G42" s="244">
        <v>5</v>
      </c>
      <c r="H42" s="45">
        <v>35.799999999999997</v>
      </c>
      <c r="I42" s="335">
        <v>51.78</v>
      </c>
      <c r="J42" s="197">
        <v>100</v>
      </c>
      <c r="K42" s="244">
        <v>12</v>
      </c>
      <c r="L42" s="45">
        <v>46.2</v>
      </c>
      <c r="M42" s="335">
        <v>53.13</v>
      </c>
      <c r="N42" s="197">
        <v>77</v>
      </c>
      <c r="O42" s="244">
        <v>10</v>
      </c>
      <c r="P42" s="45">
        <v>53.8</v>
      </c>
      <c r="Q42" s="335">
        <v>57.5</v>
      </c>
      <c r="R42" s="197">
        <v>67</v>
      </c>
      <c r="S42" s="244">
        <v>21</v>
      </c>
      <c r="T42" s="45">
        <v>53.6</v>
      </c>
      <c r="U42" s="335">
        <v>56.63</v>
      </c>
      <c r="V42" s="197">
        <v>56</v>
      </c>
      <c r="W42" s="74">
        <f t="shared" si="1"/>
        <v>400</v>
      </c>
      <c r="X42" s="64"/>
    </row>
    <row r="43" spans="1:24" ht="15" customHeight="1" x14ac:dyDescent="0.25">
      <c r="A43" s="67">
        <v>16</v>
      </c>
      <c r="B43" s="80" t="s">
        <v>22</v>
      </c>
      <c r="C43" s="244">
        <v>23</v>
      </c>
      <c r="D43" s="45">
        <v>45.3</v>
      </c>
      <c r="E43" s="335">
        <v>51.79</v>
      </c>
      <c r="F43" s="197">
        <v>85</v>
      </c>
      <c r="G43" s="244">
        <v>28</v>
      </c>
      <c r="H43" s="45">
        <v>51.7</v>
      </c>
      <c r="I43" s="335">
        <v>51.78</v>
      </c>
      <c r="J43" s="197">
        <v>41</v>
      </c>
      <c r="K43" s="244">
        <v>41</v>
      </c>
      <c r="L43" s="45">
        <v>46.8</v>
      </c>
      <c r="M43" s="335">
        <v>53.13</v>
      </c>
      <c r="N43" s="197">
        <v>72</v>
      </c>
      <c r="O43" s="244">
        <v>23</v>
      </c>
      <c r="P43" s="45">
        <v>56.9</v>
      </c>
      <c r="Q43" s="335">
        <v>57.5</v>
      </c>
      <c r="R43" s="197">
        <v>52</v>
      </c>
      <c r="S43" s="244">
        <v>33</v>
      </c>
      <c r="T43" s="45">
        <v>52.7</v>
      </c>
      <c r="U43" s="335">
        <v>56.63</v>
      </c>
      <c r="V43" s="197">
        <v>65</v>
      </c>
      <c r="W43" s="74">
        <f t="shared" si="1"/>
        <v>315</v>
      </c>
      <c r="X43" s="64"/>
    </row>
    <row r="44" spans="1:24" ht="15" customHeight="1" thickBot="1" x14ac:dyDescent="0.3">
      <c r="A44" s="67">
        <v>17</v>
      </c>
      <c r="B44" s="80" t="s">
        <v>27</v>
      </c>
      <c r="C44" s="244">
        <v>14</v>
      </c>
      <c r="D44" s="45">
        <v>44.2</v>
      </c>
      <c r="E44" s="335">
        <v>51.79</v>
      </c>
      <c r="F44" s="197">
        <v>87</v>
      </c>
      <c r="G44" s="244">
        <v>22</v>
      </c>
      <c r="H44" s="45">
        <v>42</v>
      </c>
      <c r="I44" s="335">
        <v>51.78</v>
      </c>
      <c r="J44" s="197">
        <v>91</v>
      </c>
      <c r="K44" s="244">
        <v>24</v>
      </c>
      <c r="L44" s="45">
        <v>46.3</v>
      </c>
      <c r="M44" s="335">
        <v>53.13</v>
      </c>
      <c r="N44" s="197">
        <v>76</v>
      </c>
      <c r="O44" s="244">
        <v>19</v>
      </c>
      <c r="P44" s="45">
        <v>48.2</v>
      </c>
      <c r="Q44" s="335">
        <v>57.5</v>
      </c>
      <c r="R44" s="197">
        <v>88</v>
      </c>
      <c r="S44" s="244">
        <v>31</v>
      </c>
      <c r="T44" s="45">
        <v>50.2</v>
      </c>
      <c r="U44" s="335">
        <v>56.63</v>
      </c>
      <c r="V44" s="197">
        <v>75</v>
      </c>
      <c r="W44" s="74">
        <f t="shared" si="1"/>
        <v>417</v>
      </c>
      <c r="X44" s="64"/>
    </row>
    <row r="45" spans="1:24" ht="15" customHeight="1" thickBot="1" x14ac:dyDescent="0.3">
      <c r="A45" s="165"/>
      <c r="B45" s="166" t="s">
        <v>107</v>
      </c>
      <c r="C45" s="167">
        <f>SUM(C46:C65)</f>
        <v>343</v>
      </c>
      <c r="D45" s="168">
        <f>AVERAGE(D46:D65)</f>
        <v>54.642105263157895</v>
      </c>
      <c r="E45" s="340">
        <v>51.79</v>
      </c>
      <c r="F45" s="151"/>
      <c r="G45" s="167">
        <f>SUM(G46:G65)</f>
        <v>383</v>
      </c>
      <c r="H45" s="168">
        <f>AVERAGE(H46:H65)</f>
        <v>49.391666666666666</v>
      </c>
      <c r="I45" s="340">
        <v>51.78</v>
      </c>
      <c r="J45" s="151"/>
      <c r="K45" s="167">
        <f>SUM(K46:K65)</f>
        <v>380</v>
      </c>
      <c r="L45" s="168">
        <f>AVERAGE(L46:L65)</f>
        <v>52.45000000000001</v>
      </c>
      <c r="M45" s="340">
        <v>53.13</v>
      </c>
      <c r="N45" s="151"/>
      <c r="O45" s="167">
        <f>SUM(O46:O65)</f>
        <v>424</v>
      </c>
      <c r="P45" s="168">
        <f>AVERAGE(P46:P65)</f>
        <v>57.448823529411754</v>
      </c>
      <c r="Q45" s="340">
        <v>57.5</v>
      </c>
      <c r="R45" s="151"/>
      <c r="S45" s="167">
        <f>SUM(S46:S65)</f>
        <v>372</v>
      </c>
      <c r="T45" s="168">
        <f>AVERAGE(T46:T65)</f>
        <v>58.337499999999999</v>
      </c>
      <c r="U45" s="340">
        <v>56.63</v>
      </c>
      <c r="V45" s="151"/>
      <c r="W45" s="164"/>
      <c r="X45" s="64"/>
    </row>
    <row r="46" spans="1:24" ht="15" customHeight="1" x14ac:dyDescent="0.25">
      <c r="A46" s="69">
        <v>1</v>
      </c>
      <c r="B46" s="80" t="s">
        <v>57</v>
      </c>
      <c r="C46" s="244">
        <v>67</v>
      </c>
      <c r="D46" s="45">
        <v>51.4</v>
      </c>
      <c r="E46" s="335">
        <v>51.79</v>
      </c>
      <c r="F46" s="197">
        <v>52</v>
      </c>
      <c r="G46" s="244">
        <v>89</v>
      </c>
      <c r="H46" s="45">
        <v>55.6</v>
      </c>
      <c r="I46" s="335">
        <v>51.78</v>
      </c>
      <c r="J46" s="197">
        <v>19</v>
      </c>
      <c r="K46" s="244">
        <v>99</v>
      </c>
      <c r="L46" s="45">
        <v>58.8</v>
      </c>
      <c r="M46" s="335">
        <v>53.13</v>
      </c>
      <c r="N46" s="197">
        <v>22</v>
      </c>
      <c r="O46" s="244">
        <v>88</v>
      </c>
      <c r="P46" s="45">
        <v>62.3</v>
      </c>
      <c r="Q46" s="335">
        <v>57.5</v>
      </c>
      <c r="R46" s="197">
        <v>14</v>
      </c>
      <c r="S46" s="244">
        <v>89</v>
      </c>
      <c r="T46" s="45">
        <v>64</v>
      </c>
      <c r="U46" s="335">
        <v>56.63</v>
      </c>
      <c r="V46" s="197">
        <v>15</v>
      </c>
      <c r="W46" s="76">
        <f t="shared" ref="W46:W65" si="2">V46+R46+N46+J46+F46</f>
        <v>122</v>
      </c>
      <c r="X46" s="64"/>
    </row>
    <row r="47" spans="1:24" ht="15" customHeight="1" x14ac:dyDescent="0.25">
      <c r="A47" s="70">
        <v>2</v>
      </c>
      <c r="B47" s="80" t="s">
        <v>121</v>
      </c>
      <c r="C47" s="244">
        <v>22</v>
      </c>
      <c r="D47" s="45">
        <v>63.4</v>
      </c>
      <c r="E47" s="335">
        <v>51.79</v>
      </c>
      <c r="F47" s="197">
        <v>5</v>
      </c>
      <c r="G47" s="244">
        <v>28</v>
      </c>
      <c r="H47" s="45">
        <v>54</v>
      </c>
      <c r="I47" s="335">
        <v>51.78</v>
      </c>
      <c r="J47" s="197">
        <v>28</v>
      </c>
      <c r="K47" s="244">
        <v>20</v>
      </c>
      <c r="L47" s="45">
        <v>62</v>
      </c>
      <c r="M47" s="335">
        <v>53.13</v>
      </c>
      <c r="N47" s="197">
        <v>15</v>
      </c>
      <c r="O47" s="244">
        <v>30</v>
      </c>
      <c r="P47" s="45">
        <v>61</v>
      </c>
      <c r="Q47" s="335">
        <v>57.5</v>
      </c>
      <c r="R47" s="197">
        <v>22</v>
      </c>
      <c r="S47" s="244">
        <v>19</v>
      </c>
      <c r="T47" s="45">
        <v>64</v>
      </c>
      <c r="U47" s="335">
        <v>56.63</v>
      </c>
      <c r="V47" s="197">
        <v>14</v>
      </c>
      <c r="W47" s="74">
        <f t="shared" si="2"/>
        <v>84</v>
      </c>
      <c r="X47" s="64"/>
    </row>
    <row r="48" spans="1:24" ht="15" customHeight="1" x14ac:dyDescent="0.25">
      <c r="A48" s="70">
        <v>3</v>
      </c>
      <c r="B48" s="80" t="s">
        <v>58</v>
      </c>
      <c r="C48" s="244">
        <v>31</v>
      </c>
      <c r="D48" s="45">
        <v>59.4</v>
      </c>
      <c r="E48" s="335">
        <v>51.79</v>
      </c>
      <c r="F48" s="197">
        <v>11</v>
      </c>
      <c r="G48" s="244">
        <v>38</v>
      </c>
      <c r="H48" s="45">
        <v>53</v>
      </c>
      <c r="I48" s="335">
        <v>51.78</v>
      </c>
      <c r="J48" s="197">
        <v>34</v>
      </c>
      <c r="K48" s="244">
        <v>30</v>
      </c>
      <c r="L48" s="45">
        <v>65.5</v>
      </c>
      <c r="M48" s="335">
        <v>53.13</v>
      </c>
      <c r="N48" s="197">
        <v>6</v>
      </c>
      <c r="O48" s="244">
        <v>40</v>
      </c>
      <c r="P48" s="45">
        <v>61.04</v>
      </c>
      <c r="Q48" s="335">
        <v>57.5</v>
      </c>
      <c r="R48" s="197">
        <v>21</v>
      </c>
      <c r="S48" s="244">
        <v>36</v>
      </c>
      <c r="T48" s="45">
        <v>62.4</v>
      </c>
      <c r="U48" s="335">
        <v>56.63</v>
      </c>
      <c r="V48" s="197">
        <v>20</v>
      </c>
      <c r="W48" s="74">
        <f t="shared" si="2"/>
        <v>92</v>
      </c>
      <c r="X48" s="64"/>
    </row>
    <row r="49" spans="1:24" ht="15" customHeight="1" x14ac:dyDescent="0.25">
      <c r="A49" s="70">
        <v>4</v>
      </c>
      <c r="B49" s="80" t="s">
        <v>70</v>
      </c>
      <c r="C49" s="244">
        <v>43</v>
      </c>
      <c r="D49" s="45">
        <v>52.5</v>
      </c>
      <c r="E49" s="335">
        <v>51.79</v>
      </c>
      <c r="F49" s="197">
        <v>42</v>
      </c>
      <c r="G49" s="244">
        <v>42</v>
      </c>
      <c r="H49" s="45">
        <v>59</v>
      </c>
      <c r="I49" s="335">
        <v>51.78</v>
      </c>
      <c r="J49" s="197">
        <v>12</v>
      </c>
      <c r="K49" s="244">
        <v>52</v>
      </c>
      <c r="L49" s="45">
        <v>61.1</v>
      </c>
      <c r="M49" s="335">
        <v>53.13</v>
      </c>
      <c r="N49" s="197">
        <v>16</v>
      </c>
      <c r="O49" s="244">
        <v>65</v>
      </c>
      <c r="P49" s="45">
        <v>58.1</v>
      </c>
      <c r="Q49" s="335">
        <v>57.5</v>
      </c>
      <c r="R49" s="197">
        <v>36</v>
      </c>
      <c r="S49" s="244">
        <v>47</v>
      </c>
      <c r="T49" s="45">
        <v>65.900000000000006</v>
      </c>
      <c r="U49" s="335">
        <v>56.63</v>
      </c>
      <c r="V49" s="197">
        <v>9</v>
      </c>
      <c r="W49" s="74">
        <f t="shared" si="2"/>
        <v>115</v>
      </c>
      <c r="X49" s="64"/>
    </row>
    <row r="50" spans="1:24" ht="15" customHeight="1" x14ac:dyDescent="0.25">
      <c r="A50" s="70">
        <v>5</v>
      </c>
      <c r="B50" s="80" t="s">
        <v>19</v>
      </c>
      <c r="C50" s="244">
        <v>21</v>
      </c>
      <c r="D50" s="45">
        <v>56.8</v>
      </c>
      <c r="E50" s="335">
        <v>51.79</v>
      </c>
      <c r="F50" s="197">
        <v>23</v>
      </c>
      <c r="G50" s="244">
        <v>34</v>
      </c>
      <c r="H50" s="45">
        <v>60</v>
      </c>
      <c r="I50" s="335">
        <v>51.78</v>
      </c>
      <c r="J50" s="197">
        <v>9</v>
      </c>
      <c r="K50" s="244">
        <v>23</v>
      </c>
      <c r="L50" s="45">
        <v>57.6</v>
      </c>
      <c r="M50" s="335">
        <v>53.13</v>
      </c>
      <c r="N50" s="197">
        <v>25</v>
      </c>
      <c r="O50" s="244">
        <v>32</v>
      </c>
      <c r="P50" s="45">
        <v>64.59</v>
      </c>
      <c r="Q50" s="335">
        <v>57.5</v>
      </c>
      <c r="R50" s="197">
        <v>9</v>
      </c>
      <c r="S50" s="244">
        <v>21</v>
      </c>
      <c r="T50" s="45">
        <v>52.9</v>
      </c>
      <c r="U50" s="335">
        <v>56.63</v>
      </c>
      <c r="V50" s="197">
        <v>64</v>
      </c>
      <c r="W50" s="74">
        <f t="shared" si="2"/>
        <v>130</v>
      </c>
      <c r="X50" s="64"/>
    </row>
    <row r="51" spans="1:24" ht="15" customHeight="1" x14ac:dyDescent="0.25">
      <c r="A51" s="70">
        <v>6</v>
      </c>
      <c r="B51" s="80" t="s">
        <v>18</v>
      </c>
      <c r="C51" s="244">
        <v>13</v>
      </c>
      <c r="D51" s="45">
        <v>55.2</v>
      </c>
      <c r="E51" s="335">
        <v>51.79</v>
      </c>
      <c r="F51" s="197">
        <v>27</v>
      </c>
      <c r="G51" s="244">
        <v>13</v>
      </c>
      <c r="H51" s="45">
        <v>53.8</v>
      </c>
      <c r="I51" s="335">
        <v>51.78</v>
      </c>
      <c r="J51" s="197">
        <v>32</v>
      </c>
      <c r="K51" s="244">
        <v>17</v>
      </c>
      <c r="L51" s="45">
        <v>63.2</v>
      </c>
      <c r="M51" s="335">
        <v>53.13</v>
      </c>
      <c r="N51" s="197">
        <v>10</v>
      </c>
      <c r="O51" s="244">
        <v>20</v>
      </c>
      <c r="P51" s="45">
        <v>62.9</v>
      </c>
      <c r="Q51" s="335">
        <v>57.5</v>
      </c>
      <c r="R51" s="197">
        <v>12</v>
      </c>
      <c r="S51" s="244">
        <v>20</v>
      </c>
      <c r="T51" s="45">
        <v>65</v>
      </c>
      <c r="U51" s="335">
        <v>56.63</v>
      </c>
      <c r="V51" s="197">
        <v>10</v>
      </c>
      <c r="W51" s="74">
        <f t="shared" si="2"/>
        <v>91</v>
      </c>
      <c r="X51" s="64"/>
    </row>
    <row r="52" spans="1:24" ht="15" customHeight="1" x14ac:dyDescent="0.25">
      <c r="A52" s="70">
        <v>7</v>
      </c>
      <c r="B52" s="180" t="s">
        <v>130</v>
      </c>
      <c r="C52" s="270">
        <v>8</v>
      </c>
      <c r="D52" s="272">
        <v>64.5</v>
      </c>
      <c r="E52" s="348">
        <v>51.79</v>
      </c>
      <c r="F52" s="243">
        <v>2</v>
      </c>
      <c r="G52" s="270">
        <v>8</v>
      </c>
      <c r="H52" s="272">
        <v>48.5</v>
      </c>
      <c r="I52" s="348">
        <v>51.78</v>
      </c>
      <c r="J52" s="243">
        <v>55</v>
      </c>
      <c r="K52" s="270">
        <v>7</v>
      </c>
      <c r="L52" s="272">
        <v>49</v>
      </c>
      <c r="M52" s="348">
        <v>53.13</v>
      </c>
      <c r="N52" s="243">
        <v>63</v>
      </c>
      <c r="O52" s="270">
        <v>14</v>
      </c>
      <c r="P52" s="272">
        <v>53.9</v>
      </c>
      <c r="Q52" s="348">
        <v>57.5</v>
      </c>
      <c r="R52" s="243">
        <v>66</v>
      </c>
      <c r="S52" s="270">
        <v>14</v>
      </c>
      <c r="T52" s="272">
        <v>61.6</v>
      </c>
      <c r="U52" s="348">
        <v>56.63</v>
      </c>
      <c r="V52" s="243">
        <v>22</v>
      </c>
      <c r="W52" s="160">
        <f t="shared" si="2"/>
        <v>208</v>
      </c>
      <c r="X52" s="64"/>
    </row>
    <row r="53" spans="1:24" ht="15" customHeight="1" x14ac:dyDescent="0.25">
      <c r="A53" s="70">
        <v>8</v>
      </c>
      <c r="B53" s="80" t="s">
        <v>179</v>
      </c>
      <c r="C53" s="244">
        <v>8</v>
      </c>
      <c r="D53" s="45">
        <v>58.4</v>
      </c>
      <c r="E53" s="335">
        <v>51.79</v>
      </c>
      <c r="F53" s="197">
        <v>17</v>
      </c>
      <c r="G53" s="244">
        <v>8</v>
      </c>
      <c r="H53" s="45">
        <v>49.3</v>
      </c>
      <c r="I53" s="335">
        <v>51.78</v>
      </c>
      <c r="J53" s="197">
        <v>52</v>
      </c>
      <c r="K53" s="244">
        <v>11</v>
      </c>
      <c r="L53" s="45">
        <v>51.5</v>
      </c>
      <c r="M53" s="335">
        <v>53.13</v>
      </c>
      <c r="N53" s="197">
        <v>50</v>
      </c>
      <c r="O53" s="244">
        <v>6</v>
      </c>
      <c r="P53" s="45">
        <v>66.2</v>
      </c>
      <c r="Q53" s="335">
        <v>57.5</v>
      </c>
      <c r="R53" s="197">
        <v>6</v>
      </c>
      <c r="S53" s="244">
        <v>11</v>
      </c>
      <c r="T53" s="45">
        <v>61</v>
      </c>
      <c r="U53" s="335">
        <v>56.63</v>
      </c>
      <c r="V53" s="197">
        <v>24</v>
      </c>
      <c r="W53" s="74">
        <f t="shared" si="2"/>
        <v>149</v>
      </c>
      <c r="X53" s="64"/>
    </row>
    <row r="54" spans="1:24" ht="15" customHeight="1" x14ac:dyDescent="0.25">
      <c r="A54" s="70">
        <v>9</v>
      </c>
      <c r="B54" s="80" t="s">
        <v>54</v>
      </c>
      <c r="C54" s="244">
        <v>4</v>
      </c>
      <c r="D54" s="45">
        <v>52.3</v>
      </c>
      <c r="E54" s="335">
        <v>51.79</v>
      </c>
      <c r="F54" s="197">
        <v>43</v>
      </c>
      <c r="G54" s="244">
        <v>5</v>
      </c>
      <c r="H54" s="45">
        <v>35.6</v>
      </c>
      <c r="I54" s="335">
        <v>51.78</v>
      </c>
      <c r="J54" s="197">
        <v>101</v>
      </c>
      <c r="K54" s="244">
        <v>8</v>
      </c>
      <c r="L54" s="45">
        <v>49</v>
      </c>
      <c r="M54" s="335">
        <v>53.13</v>
      </c>
      <c r="N54" s="197">
        <v>64</v>
      </c>
      <c r="O54" s="244">
        <v>8</v>
      </c>
      <c r="P54" s="45">
        <v>57.6</v>
      </c>
      <c r="Q54" s="335">
        <v>57.5</v>
      </c>
      <c r="R54" s="197">
        <v>45</v>
      </c>
      <c r="S54" s="244"/>
      <c r="T54" s="45"/>
      <c r="U54" s="335">
        <v>56.63</v>
      </c>
      <c r="V54" s="197">
        <v>100</v>
      </c>
      <c r="W54" s="74">
        <f t="shared" si="2"/>
        <v>353</v>
      </c>
      <c r="X54" s="64"/>
    </row>
    <row r="55" spans="1:24" ht="15" customHeight="1" x14ac:dyDescent="0.25">
      <c r="A55" s="70">
        <v>10</v>
      </c>
      <c r="B55" s="80" t="s">
        <v>172</v>
      </c>
      <c r="C55" s="244">
        <v>4</v>
      </c>
      <c r="D55" s="45">
        <v>51.5</v>
      </c>
      <c r="E55" s="335">
        <v>51.79</v>
      </c>
      <c r="F55" s="197">
        <v>50</v>
      </c>
      <c r="G55" s="244">
        <v>9</v>
      </c>
      <c r="H55" s="45">
        <v>44.3</v>
      </c>
      <c r="I55" s="335">
        <v>51.78</v>
      </c>
      <c r="J55" s="197">
        <v>84</v>
      </c>
      <c r="K55" s="244"/>
      <c r="L55" s="45"/>
      <c r="M55" s="335">
        <v>53.13</v>
      </c>
      <c r="N55" s="197">
        <v>101</v>
      </c>
      <c r="O55" s="244"/>
      <c r="P55" s="45"/>
      <c r="Q55" s="335">
        <v>57.5</v>
      </c>
      <c r="R55" s="197">
        <v>102</v>
      </c>
      <c r="S55" s="244">
        <v>7</v>
      </c>
      <c r="T55" s="45">
        <v>57</v>
      </c>
      <c r="U55" s="335">
        <v>56.63</v>
      </c>
      <c r="V55" s="197">
        <v>42</v>
      </c>
      <c r="W55" s="74">
        <f t="shared" si="2"/>
        <v>379</v>
      </c>
      <c r="X55" s="64"/>
    </row>
    <row r="56" spans="1:24" ht="15" customHeight="1" x14ac:dyDescent="0.25">
      <c r="A56" s="70">
        <v>11</v>
      </c>
      <c r="B56" s="81" t="s">
        <v>43</v>
      </c>
      <c r="C56" s="254">
        <v>14</v>
      </c>
      <c r="D56" s="46">
        <v>48.4</v>
      </c>
      <c r="E56" s="337">
        <v>51.79</v>
      </c>
      <c r="F56" s="201">
        <v>70</v>
      </c>
      <c r="G56" s="254">
        <v>10</v>
      </c>
      <c r="H56" s="46">
        <v>37.5</v>
      </c>
      <c r="I56" s="337">
        <v>51.78</v>
      </c>
      <c r="J56" s="201">
        <v>99</v>
      </c>
      <c r="K56" s="254">
        <v>8</v>
      </c>
      <c r="L56" s="46">
        <v>39</v>
      </c>
      <c r="M56" s="337">
        <v>53.13</v>
      </c>
      <c r="N56" s="201">
        <v>94</v>
      </c>
      <c r="O56" s="254">
        <v>14</v>
      </c>
      <c r="P56" s="46">
        <v>43.4</v>
      </c>
      <c r="Q56" s="337">
        <v>57.5</v>
      </c>
      <c r="R56" s="201">
        <v>97</v>
      </c>
      <c r="S56" s="254"/>
      <c r="T56" s="46"/>
      <c r="U56" s="337">
        <v>56.63</v>
      </c>
      <c r="V56" s="201">
        <v>100</v>
      </c>
      <c r="W56" s="74">
        <f t="shared" si="2"/>
        <v>460</v>
      </c>
      <c r="X56" s="64"/>
    </row>
    <row r="57" spans="1:24" ht="15" customHeight="1" x14ac:dyDescent="0.25">
      <c r="A57" s="70">
        <v>12</v>
      </c>
      <c r="B57" s="145" t="s">
        <v>173</v>
      </c>
      <c r="C57" s="256"/>
      <c r="D57" s="258"/>
      <c r="E57" s="339">
        <v>51.79</v>
      </c>
      <c r="F57" s="241">
        <v>104</v>
      </c>
      <c r="G57" s="256"/>
      <c r="H57" s="258"/>
      <c r="I57" s="339">
        <v>51.78</v>
      </c>
      <c r="J57" s="241">
        <v>102</v>
      </c>
      <c r="K57" s="256"/>
      <c r="L57" s="258"/>
      <c r="M57" s="339">
        <v>53.13</v>
      </c>
      <c r="N57" s="241">
        <v>101</v>
      </c>
      <c r="O57" s="256"/>
      <c r="P57" s="258"/>
      <c r="Q57" s="339">
        <v>57.5</v>
      </c>
      <c r="R57" s="241">
        <v>102</v>
      </c>
      <c r="S57" s="256">
        <v>8</v>
      </c>
      <c r="T57" s="258">
        <v>66.900000000000006</v>
      </c>
      <c r="U57" s="339">
        <v>56.63</v>
      </c>
      <c r="V57" s="241">
        <v>6</v>
      </c>
      <c r="W57" s="74">
        <f t="shared" si="2"/>
        <v>415</v>
      </c>
      <c r="X57" s="64"/>
    </row>
    <row r="58" spans="1:24" ht="15" customHeight="1" x14ac:dyDescent="0.25">
      <c r="A58" s="70">
        <v>13</v>
      </c>
      <c r="B58" s="144" t="s">
        <v>178</v>
      </c>
      <c r="C58" s="261">
        <v>17</v>
      </c>
      <c r="D58" s="262">
        <v>58.4</v>
      </c>
      <c r="E58" s="342">
        <v>51.79</v>
      </c>
      <c r="F58" s="202">
        <v>18</v>
      </c>
      <c r="G58" s="261">
        <v>22</v>
      </c>
      <c r="H58" s="262">
        <v>45.9</v>
      </c>
      <c r="I58" s="342">
        <v>51.78</v>
      </c>
      <c r="J58" s="202">
        <v>78</v>
      </c>
      <c r="K58" s="261">
        <v>23</v>
      </c>
      <c r="L58" s="262">
        <v>42.7</v>
      </c>
      <c r="M58" s="342">
        <v>53.13</v>
      </c>
      <c r="N58" s="202">
        <v>87</v>
      </c>
      <c r="O58" s="261">
        <v>28</v>
      </c>
      <c r="P58" s="262">
        <v>56.5</v>
      </c>
      <c r="Q58" s="342">
        <v>57.5</v>
      </c>
      <c r="R58" s="202">
        <v>55</v>
      </c>
      <c r="S58" s="261">
        <v>25</v>
      </c>
      <c r="T58" s="262">
        <v>54.4</v>
      </c>
      <c r="U58" s="342">
        <v>56.63</v>
      </c>
      <c r="V58" s="202">
        <v>53</v>
      </c>
      <c r="W58" s="74">
        <f t="shared" si="2"/>
        <v>291</v>
      </c>
      <c r="X58" s="64"/>
    </row>
    <row r="59" spans="1:24" ht="15" customHeight="1" x14ac:dyDescent="0.25">
      <c r="A59" s="70">
        <v>14</v>
      </c>
      <c r="B59" s="80" t="s">
        <v>55</v>
      </c>
      <c r="C59" s="244">
        <v>4</v>
      </c>
      <c r="D59" s="45">
        <v>42.5</v>
      </c>
      <c r="E59" s="335">
        <v>51.79</v>
      </c>
      <c r="F59" s="197">
        <v>94</v>
      </c>
      <c r="G59" s="244"/>
      <c r="H59" s="45"/>
      <c r="I59" s="335">
        <v>51.78</v>
      </c>
      <c r="J59" s="197">
        <v>102</v>
      </c>
      <c r="K59" s="244"/>
      <c r="L59" s="45"/>
      <c r="M59" s="335">
        <v>53.13</v>
      </c>
      <c r="N59" s="197">
        <v>101</v>
      </c>
      <c r="O59" s="244">
        <v>6</v>
      </c>
      <c r="P59" s="45">
        <v>48.8</v>
      </c>
      <c r="Q59" s="335">
        <v>57.5</v>
      </c>
      <c r="R59" s="197">
        <v>86</v>
      </c>
      <c r="S59" s="244"/>
      <c r="T59" s="45"/>
      <c r="U59" s="335">
        <v>56.63</v>
      </c>
      <c r="V59" s="197">
        <v>100</v>
      </c>
      <c r="W59" s="74">
        <f t="shared" si="2"/>
        <v>483</v>
      </c>
      <c r="X59" s="64"/>
    </row>
    <row r="60" spans="1:24" ht="15" customHeight="1" x14ac:dyDescent="0.25">
      <c r="A60" s="70">
        <v>15</v>
      </c>
      <c r="B60" s="80" t="s">
        <v>129</v>
      </c>
      <c r="C60" s="244">
        <v>7</v>
      </c>
      <c r="D60" s="45">
        <v>63.4</v>
      </c>
      <c r="E60" s="335">
        <v>51.79</v>
      </c>
      <c r="F60" s="197">
        <v>6</v>
      </c>
      <c r="G60" s="244">
        <v>8</v>
      </c>
      <c r="H60" s="45">
        <v>48</v>
      </c>
      <c r="I60" s="335">
        <v>51.78</v>
      </c>
      <c r="J60" s="197">
        <v>59</v>
      </c>
      <c r="K60" s="244">
        <v>15</v>
      </c>
      <c r="L60" s="45">
        <v>51</v>
      </c>
      <c r="M60" s="335">
        <v>53.13</v>
      </c>
      <c r="N60" s="197">
        <v>53</v>
      </c>
      <c r="O60" s="244">
        <v>13</v>
      </c>
      <c r="P60" s="45">
        <v>57</v>
      </c>
      <c r="Q60" s="335">
        <v>57.5</v>
      </c>
      <c r="R60" s="197">
        <v>49</v>
      </c>
      <c r="S60" s="244">
        <v>10</v>
      </c>
      <c r="T60" s="45">
        <v>62</v>
      </c>
      <c r="U60" s="335">
        <v>56.63</v>
      </c>
      <c r="V60" s="197">
        <v>21</v>
      </c>
      <c r="W60" s="74">
        <f t="shared" si="2"/>
        <v>188</v>
      </c>
      <c r="X60" s="64"/>
    </row>
    <row r="61" spans="1:24" ht="15" customHeight="1" x14ac:dyDescent="0.25">
      <c r="A61" s="70">
        <v>16</v>
      </c>
      <c r="B61" s="80" t="s">
        <v>17</v>
      </c>
      <c r="C61" s="244">
        <v>6</v>
      </c>
      <c r="D61" s="45">
        <v>56.5</v>
      </c>
      <c r="E61" s="335">
        <v>51.79</v>
      </c>
      <c r="F61" s="197">
        <v>24</v>
      </c>
      <c r="G61" s="244">
        <v>11</v>
      </c>
      <c r="H61" s="45">
        <v>41.5</v>
      </c>
      <c r="I61" s="335">
        <v>51.78</v>
      </c>
      <c r="J61" s="197">
        <v>92</v>
      </c>
      <c r="K61" s="244">
        <v>10</v>
      </c>
      <c r="L61" s="45">
        <v>37.4</v>
      </c>
      <c r="M61" s="335">
        <v>53.13</v>
      </c>
      <c r="N61" s="197">
        <v>95</v>
      </c>
      <c r="O61" s="244">
        <v>11</v>
      </c>
      <c r="P61" s="45">
        <v>51.4</v>
      </c>
      <c r="Q61" s="335">
        <v>57.5</v>
      </c>
      <c r="R61" s="197">
        <v>79</v>
      </c>
      <c r="S61" s="244">
        <v>15</v>
      </c>
      <c r="T61" s="45">
        <v>40.6</v>
      </c>
      <c r="U61" s="335">
        <v>56.63</v>
      </c>
      <c r="V61" s="197">
        <v>96</v>
      </c>
      <c r="W61" s="74">
        <f t="shared" si="2"/>
        <v>386</v>
      </c>
      <c r="X61" s="64"/>
    </row>
    <row r="62" spans="1:24" ht="15" customHeight="1" x14ac:dyDescent="0.25">
      <c r="A62" s="70">
        <v>17</v>
      </c>
      <c r="B62" s="80" t="s">
        <v>56</v>
      </c>
      <c r="C62" s="244">
        <v>21</v>
      </c>
      <c r="D62" s="45">
        <v>48.6</v>
      </c>
      <c r="E62" s="335">
        <v>51.79</v>
      </c>
      <c r="F62" s="197">
        <v>67</v>
      </c>
      <c r="G62" s="244">
        <v>8</v>
      </c>
      <c r="H62" s="45">
        <v>46.8</v>
      </c>
      <c r="I62" s="335">
        <v>51.78</v>
      </c>
      <c r="J62" s="197">
        <v>72</v>
      </c>
      <c r="K62" s="244">
        <v>8</v>
      </c>
      <c r="L62" s="45">
        <v>41.7</v>
      </c>
      <c r="M62" s="335">
        <v>53.13</v>
      </c>
      <c r="N62" s="197">
        <v>89</v>
      </c>
      <c r="O62" s="244">
        <v>15</v>
      </c>
      <c r="P62" s="45">
        <v>45.1</v>
      </c>
      <c r="Q62" s="335">
        <v>57.5</v>
      </c>
      <c r="R62" s="197">
        <v>94</v>
      </c>
      <c r="S62" s="244">
        <v>29</v>
      </c>
      <c r="T62" s="45">
        <v>68.7</v>
      </c>
      <c r="U62" s="335">
        <v>56.63</v>
      </c>
      <c r="V62" s="197">
        <v>4</v>
      </c>
      <c r="W62" s="74">
        <f t="shared" si="2"/>
        <v>326</v>
      </c>
      <c r="X62" s="64"/>
    </row>
    <row r="63" spans="1:24" ht="15" customHeight="1" x14ac:dyDescent="0.25">
      <c r="A63" s="70">
        <v>18</v>
      </c>
      <c r="B63" s="80" t="s">
        <v>20</v>
      </c>
      <c r="C63" s="244">
        <v>10</v>
      </c>
      <c r="D63" s="45">
        <v>54.7</v>
      </c>
      <c r="E63" s="335">
        <v>51.79</v>
      </c>
      <c r="F63" s="197">
        <v>28</v>
      </c>
      <c r="G63" s="244">
        <v>18</v>
      </c>
      <c r="H63" s="45">
        <v>60.1</v>
      </c>
      <c r="I63" s="335">
        <v>51.78</v>
      </c>
      <c r="J63" s="197">
        <v>8</v>
      </c>
      <c r="K63" s="244">
        <v>22</v>
      </c>
      <c r="L63" s="45">
        <v>62.5</v>
      </c>
      <c r="M63" s="335">
        <v>53.13</v>
      </c>
      <c r="N63" s="197">
        <v>12</v>
      </c>
      <c r="O63" s="244">
        <v>19</v>
      </c>
      <c r="P63" s="45">
        <v>69.900000000000006</v>
      </c>
      <c r="Q63" s="335">
        <v>57.5</v>
      </c>
      <c r="R63" s="197">
        <v>1</v>
      </c>
      <c r="S63" s="244">
        <v>11</v>
      </c>
      <c r="T63" s="45">
        <v>42</v>
      </c>
      <c r="U63" s="335">
        <v>56.63</v>
      </c>
      <c r="V63" s="197">
        <v>95</v>
      </c>
      <c r="W63" s="74">
        <f t="shared" si="2"/>
        <v>144</v>
      </c>
      <c r="X63" s="64"/>
    </row>
    <row r="64" spans="1:24" ht="15" customHeight="1" x14ac:dyDescent="0.25">
      <c r="A64" s="70">
        <v>19</v>
      </c>
      <c r="B64" s="80" t="s">
        <v>15</v>
      </c>
      <c r="C64" s="244">
        <v>15</v>
      </c>
      <c r="D64" s="45">
        <v>46.5</v>
      </c>
      <c r="E64" s="335">
        <v>51.79</v>
      </c>
      <c r="F64" s="197">
        <v>78</v>
      </c>
      <c r="G64" s="244">
        <v>20</v>
      </c>
      <c r="H64" s="45">
        <v>51.15</v>
      </c>
      <c r="I64" s="335">
        <v>51.78</v>
      </c>
      <c r="J64" s="197">
        <v>44</v>
      </c>
      <c r="K64" s="244">
        <v>27</v>
      </c>
      <c r="L64" s="45">
        <v>47.2</v>
      </c>
      <c r="M64" s="335">
        <v>53.13</v>
      </c>
      <c r="N64" s="197">
        <v>69</v>
      </c>
      <c r="O64" s="244">
        <v>15</v>
      </c>
      <c r="P64" s="45">
        <v>56.9</v>
      </c>
      <c r="Q64" s="335">
        <v>57.5</v>
      </c>
      <c r="R64" s="197">
        <v>53</v>
      </c>
      <c r="S64" s="244">
        <v>10</v>
      </c>
      <c r="T64" s="45">
        <v>45</v>
      </c>
      <c r="U64" s="335">
        <v>56.63</v>
      </c>
      <c r="V64" s="197">
        <v>88</v>
      </c>
      <c r="W64" s="74">
        <f t="shared" si="2"/>
        <v>332</v>
      </c>
      <c r="X64" s="64"/>
    </row>
    <row r="65" spans="1:24" ht="15" customHeight="1" thickBot="1" x14ac:dyDescent="0.3">
      <c r="A65" s="70">
        <v>20</v>
      </c>
      <c r="B65" s="80" t="s">
        <v>180</v>
      </c>
      <c r="C65" s="244">
        <v>28</v>
      </c>
      <c r="D65" s="45">
        <v>53.8</v>
      </c>
      <c r="E65" s="335">
        <v>51.79</v>
      </c>
      <c r="F65" s="197">
        <v>36</v>
      </c>
      <c r="G65" s="244">
        <v>12</v>
      </c>
      <c r="H65" s="45">
        <v>45</v>
      </c>
      <c r="I65" s="335">
        <v>51.78</v>
      </c>
      <c r="J65" s="197">
        <v>81</v>
      </c>
      <c r="K65" s="244"/>
      <c r="L65" s="45"/>
      <c r="M65" s="335">
        <v>53.13</v>
      </c>
      <c r="N65" s="197">
        <v>101</v>
      </c>
      <c r="O65" s="244"/>
      <c r="P65" s="45"/>
      <c r="Q65" s="335">
        <v>57.5</v>
      </c>
      <c r="R65" s="197">
        <v>102</v>
      </c>
      <c r="S65" s="244"/>
      <c r="T65" s="45"/>
      <c r="U65" s="335">
        <v>56.63</v>
      </c>
      <c r="V65" s="197">
        <v>100</v>
      </c>
      <c r="W65" s="74">
        <f t="shared" si="2"/>
        <v>420</v>
      </c>
      <c r="X65" s="64"/>
    </row>
    <row r="66" spans="1:24" ht="15" customHeight="1" thickBot="1" x14ac:dyDescent="0.3">
      <c r="A66" s="169"/>
      <c r="B66" s="148" t="s">
        <v>106</v>
      </c>
      <c r="C66" s="149">
        <f>SUM(C67:C80)</f>
        <v>217</v>
      </c>
      <c r="D66" s="158">
        <f>AVERAGE(D67:D80)</f>
        <v>48.307142857142864</v>
      </c>
      <c r="E66" s="334">
        <v>51.79</v>
      </c>
      <c r="F66" s="150"/>
      <c r="G66" s="149">
        <f>SUM(G67:G80)</f>
        <v>256</v>
      </c>
      <c r="H66" s="158">
        <f>AVERAGE(H67:H80)</f>
        <v>50.753846153846148</v>
      </c>
      <c r="I66" s="334">
        <v>51.78</v>
      </c>
      <c r="J66" s="150"/>
      <c r="K66" s="149">
        <f>SUM(K67:K80)</f>
        <v>266</v>
      </c>
      <c r="L66" s="158">
        <f>AVERAGE(L67:L80)</f>
        <v>53.478571428571435</v>
      </c>
      <c r="M66" s="334">
        <v>53.13</v>
      </c>
      <c r="N66" s="150"/>
      <c r="O66" s="149">
        <f>SUM(O67:O80)</f>
        <v>336</v>
      </c>
      <c r="P66" s="158">
        <f>AVERAGE(P67:P80)</f>
        <v>53.871428571428567</v>
      </c>
      <c r="Q66" s="334">
        <v>57.5</v>
      </c>
      <c r="R66" s="150"/>
      <c r="S66" s="149">
        <f>SUM(S67:S80)</f>
        <v>311</v>
      </c>
      <c r="T66" s="158">
        <f>AVERAGE(T67:T80)</f>
        <v>54.536363636363632</v>
      </c>
      <c r="U66" s="334">
        <v>56.63</v>
      </c>
      <c r="V66" s="150"/>
      <c r="W66" s="164"/>
      <c r="X66" s="64"/>
    </row>
    <row r="67" spans="1:24" ht="15" customHeight="1" x14ac:dyDescent="0.25">
      <c r="A67" s="69">
        <v>1</v>
      </c>
      <c r="B67" s="183" t="s">
        <v>59</v>
      </c>
      <c r="C67" s="273">
        <v>19</v>
      </c>
      <c r="D67" s="275">
        <v>51</v>
      </c>
      <c r="E67" s="351">
        <v>51.79</v>
      </c>
      <c r="F67" s="251">
        <v>54</v>
      </c>
      <c r="G67" s="273">
        <v>21</v>
      </c>
      <c r="H67" s="275">
        <v>51</v>
      </c>
      <c r="I67" s="351">
        <v>51.78</v>
      </c>
      <c r="J67" s="251">
        <v>46</v>
      </c>
      <c r="K67" s="273">
        <v>23</v>
      </c>
      <c r="L67" s="275">
        <v>54</v>
      </c>
      <c r="M67" s="351">
        <v>53.13</v>
      </c>
      <c r="N67" s="251">
        <v>37</v>
      </c>
      <c r="O67" s="273">
        <v>31</v>
      </c>
      <c r="P67" s="275">
        <v>51</v>
      </c>
      <c r="Q67" s="351">
        <v>57.5</v>
      </c>
      <c r="R67" s="251">
        <v>80</v>
      </c>
      <c r="S67" s="273">
        <v>35</v>
      </c>
      <c r="T67" s="275">
        <v>59</v>
      </c>
      <c r="U67" s="351">
        <v>56.63</v>
      </c>
      <c r="V67" s="251">
        <v>32</v>
      </c>
      <c r="W67" s="162">
        <f t="shared" ref="W67:W80" si="3">V67+R67+N67+J67+F67</f>
        <v>249</v>
      </c>
      <c r="X67" s="64"/>
    </row>
    <row r="68" spans="1:24" ht="15" customHeight="1" x14ac:dyDescent="0.25">
      <c r="A68" s="70">
        <v>2</v>
      </c>
      <c r="B68" s="183" t="s">
        <v>75</v>
      </c>
      <c r="C68" s="273">
        <v>28</v>
      </c>
      <c r="D68" s="275">
        <v>56.3</v>
      </c>
      <c r="E68" s="351">
        <v>51.79</v>
      </c>
      <c r="F68" s="251">
        <v>25</v>
      </c>
      <c r="G68" s="273">
        <v>14</v>
      </c>
      <c r="H68" s="275">
        <v>60</v>
      </c>
      <c r="I68" s="351">
        <v>51.78</v>
      </c>
      <c r="J68" s="251">
        <v>10</v>
      </c>
      <c r="K68" s="273">
        <v>26</v>
      </c>
      <c r="L68" s="275">
        <v>62.2</v>
      </c>
      <c r="M68" s="351">
        <v>53.13</v>
      </c>
      <c r="N68" s="251">
        <v>14</v>
      </c>
      <c r="O68" s="273">
        <v>39</v>
      </c>
      <c r="P68" s="275">
        <v>63.5</v>
      </c>
      <c r="Q68" s="351">
        <v>57.5</v>
      </c>
      <c r="R68" s="251">
        <v>11</v>
      </c>
      <c r="S68" s="273">
        <v>33</v>
      </c>
      <c r="T68" s="275">
        <v>65</v>
      </c>
      <c r="U68" s="351">
        <v>56.63</v>
      </c>
      <c r="V68" s="251">
        <v>11</v>
      </c>
      <c r="W68" s="74">
        <f t="shared" si="3"/>
        <v>71</v>
      </c>
      <c r="X68" s="64"/>
    </row>
    <row r="69" spans="1:24" ht="15" customHeight="1" x14ac:dyDescent="0.25">
      <c r="A69" s="70">
        <v>3</v>
      </c>
      <c r="B69" s="183" t="s">
        <v>158</v>
      </c>
      <c r="C69" s="273">
        <v>13</v>
      </c>
      <c r="D69" s="275">
        <v>63.5</v>
      </c>
      <c r="E69" s="351">
        <v>51.79</v>
      </c>
      <c r="F69" s="251">
        <v>3</v>
      </c>
      <c r="G69" s="273">
        <v>28</v>
      </c>
      <c r="H69" s="275">
        <v>62</v>
      </c>
      <c r="I69" s="351">
        <v>51.78</v>
      </c>
      <c r="J69" s="251">
        <v>4</v>
      </c>
      <c r="K69" s="273">
        <v>27</v>
      </c>
      <c r="L69" s="275">
        <v>67.2</v>
      </c>
      <c r="M69" s="351">
        <v>53.13</v>
      </c>
      <c r="N69" s="251">
        <v>4</v>
      </c>
      <c r="O69" s="273">
        <v>23</v>
      </c>
      <c r="P69" s="275">
        <v>60.8</v>
      </c>
      <c r="Q69" s="351">
        <v>57.5</v>
      </c>
      <c r="R69" s="251">
        <v>25</v>
      </c>
      <c r="S69" s="273">
        <v>35</v>
      </c>
      <c r="T69" s="275">
        <v>56.7</v>
      </c>
      <c r="U69" s="351">
        <v>56.63</v>
      </c>
      <c r="V69" s="251">
        <v>43</v>
      </c>
      <c r="W69" s="74">
        <f t="shared" si="3"/>
        <v>79</v>
      </c>
      <c r="X69" s="64"/>
    </row>
    <row r="70" spans="1:24" ht="15" customHeight="1" x14ac:dyDescent="0.25">
      <c r="A70" s="70">
        <v>4</v>
      </c>
      <c r="B70" s="183" t="s">
        <v>133</v>
      </c>
      <c r="C70" s="273">
        <v>8</v>
      </c>
      <c r="D70" s="275">
        <v>50.1</v>
      </c>
      <c r="E70" s="351">
        <v>51.79</v>
      </c>
      <c r="F70" s="251">
        <v>58</v>
      </c>
      <c r="G70" s="273">
        <v>12</v>
      </c>
      <c r="H70" s="275">
        <v>51.6</v>
      </c>
      <c r="I70" s="351">
        <v>51.78</v>
      </c>
      <c r="J70" s="251">
        <v>43</v>
      </c>
      <c r="K70" s="273">
        <v>7</v>
      </c>
      <c r="L70" s="275">
        <v>46</v>
      </c>
      <c r="M70" s="351">
        <v>53.13</v>
      </c>
      <c r="N70" s="251">
        <v>78</v>
      </c>
      <c r="O70" s="273">
        <v>10</v>
      </c>
      <c r="P70" s="275">
        <v>53.7</v>
      </c>
      <c r="Q70" s="351">
        <v>57.5</v>
      </c>
      <c r="R70" s="251">
        <v>69</v>
      </c>
      <c r="S70" s="273">
        <v>13</v>
      </c>
      <c r="T70" s="275">
        <v>53.3</v>
      </c>
      <c r="U70" s="351">
        <v>56.63</v>
      </c>
      <c r="V70" s="251">
        <v>60</v>
      </c>
      <c r="W70" s="184">
        <f t="shared" si="3"/>
        <v>308</v>
      </c>
      <c r="X70" s="64"/>
    </row>
    <row r="71" spans="1:24" ht="15" customHeight="1" x14ac:dyDescent="0.25">
      <c r="A71" s="70">
        <v>5</v>
      </c>
      <c r="B71" s="183" t="s">
        <v>71</v>
      </c>
      <c r="C71" s="273">
        <v>10</v>
      </c>
      <c r="D71" s="275">
        <v>59</v>
      </c>
      <c r="E71" s="351">
        <v>51.79</v>
      </c>
      <c r="F71" s="251">
        <v>15</v>
      </c>
      <c r="G71" s="273">
        <v>21</v>
      </c>
      <c r="H71" s="275">
        <v>42.3</v>
      </c>
      <c r="I71" s="351">
        <v>51.78</v>
      </c>
      <c r="J71" s="251">
        <v>90</v>
      </c>
      <c r="K71" s="273">
        <v>20</v>
      </c>
      <c r="L71" s="275">
        <v>65</v>
      </c>
      <c r="M71" s="351">
        <v>53.13</v>
      </c>
      <c r="N71" s="251">
        <v>8</v>
      </c>
      <c r="O71" s="273">
        <v>14</v>
      </c>
      <c r="P71" s="275">
        <v>53.8</v>
      </c>
      <c r="Q71" s="351">
        <v>57.5</v>
      </c>
      <c r="R71" s="251">
        <v>68</v>
      </c>
      <c r="S71" s="273">
        <v>31</v>
      </c>
      <c r="T71" s="275">
        <v>47.9</v>
      </c>
      <c r="U71" s="351">
        <v>56.63</v>
      </c>
      <c r="V71" s="251">
        <v>83</v>
      </c>
      <c r="W71" s="74">
        <f t="shared" si="3"/>
        <v>264</v>
      </c>
      <c r="X71" s="64"/>
    </row>
    <row r="72" spans="1:24" ht="15" customHeight="1" x14ac:dyDescent="0.25">
      <c r="A72" s="70">
        <v>6</v>
      </c>
      <c r="B72" s="183" t="s">
        <v>159</v>
      </c>
      <c r="C72" s="273">
        <v>7</v>
      </c>
      <c r="D72" s="275">
        <v>38.1</v>
      </c>
      <c r="E72" s="351">
        <v>51.79</v>
      </c>
      <c r="F72" s="251">
        <v>99</v>
      </c>
      <c r="G72" s="273">
        <v>18</v>
      </c>
      <c r="H72" s="275">
        <v>47</v>
      </c>
      <c r="I72" s="351">
        <v>51.78</v>
      </c>
      <c r="J72" s="251">
        <v>66</v>
      </c>
      <c r="K72" s="273">
        <v>10</v>
      </c>
      <c r="L72" s="275">
        <v>42.4</v>
      </c>
      <c r="M72" s="351">
        <v>53.13</v>
      </c>
      <c r="N72" s="251">
        <v>88</v>
      </c>
      <c r="O72" s="273">
        <v>18</v>
      </c>
      <c r="P72" s="275">
        <v>49</v>
      </c>
      <c r="Q72" s="351">
        <v>57.5</v>
      </c>
      <c r="R72" s="251">
        <v>85</v>
      </c>
      <c r="S72" s="273">
        <v>17</v>
      </c>
      <c r="T72" s="275">
        <v>45</v>
      </c>
      <c r="U72" s="351">
        <v>56.63</v>
      </c>
      <c r="V72" s="251">
        <v>89</v>
      </c>
      <c r="W72" s="179">
        <f t="shared" si="3"/>
        <v>427</v>
      </c>
      <c r="X72" s="64"/>
    </row>
    <row r="73" spans="1:24" ht="15" customHeight="1" x14ac:dyDescent="0.25">
      <c r="A73" s="70">
        <v>7</v>
      </c>
      <c r="B73" s="183" t="s">
        <v>160</v>
      </c>
      <c r="C73" s="273">
        <v>12</v>
      </c>
      <c r="D73" s="275">
        <v>46</v>
      </c>
      <c r="E73" s="351">
        <v>51.79</v>
      </c>
      <c r="F73" s="251">
        <v>82</v>
      </c>
      <c r="G73" s="273"/>
      <c r="H73" s="275"/>
      <c r="I73" s="351">
        <v>51.78</v>
      </c>
      <c r="J73" s="251">
        <v>102</v>
      </c>
      <c r="K73" s="273">
        <v>12</v>
      </c>
      <c r="L73" s="275">
        <v>47</v>
      </c>
      <c r="M73" s="351">
        <v>53.13</v>
      </c>
      <c r="N73" s="251">
        <v>71</v>
      </c>
      <c r="O73" s="273">
        <v>30</v>
      </c>
      <c r="P73" s="275">
        <v>53</v>
      </c>
      <c r="Q73" s="351">
        <v>57.5</v>
      </c>
      <c r="R73" s="251">
        <v>72</v>
      </c>
      <c r="S73" s="273">
        <v>21</v>
      </c>
      <c r="T73" s="275">
        <v>54</v>
      </c>
      <c r="U73" s="351">
        <v>56.63</v>
      </c>
      <c r="V73" s="251">
        <v>54</v>
      </c>
      <c r="W73" s="74">
        <f t="shared" si="3"/>
        <v>381</v>
      </c>
      <c r="X73" s="64"/>
    </row>
    <row r="74" spans="1:24" ht="15" customHeight="1" x14ac:dyDescent="0.25">
      <c r="A74" s="70">
        <v>8</v>
      </c>
      <c r="B74" s="183" t="s">
        <v>161</v>
      </c>
      <c r="C74" s="273">
        <v>8</v>
      </c>
      <c r="D74" s="275">
        <v>60</v>
      </c>
      <c r="E74" s="351">
        <v>51.79</v>
      </c>
      <c r="F74" s="251">
        <v>8</v>
      </c>
      <c r="G74" s="273">
        <v>9</v>
      </c>
      <c r="H74" s="275">
        <v>47.6</v>
      </c>
      <c r="I74" s="351">
        <v>51.78</v>
      </c>
      <c r="J74" s="251">
        <v>62</v>
      </c>
      <c r="K74" s="273">
        <v>21</v>
      </c>
      <c r="L74" s="275">
        <v>45</v>
      </c>
      <c r="M74" s="351">
        <v>53.13</v>
      </c>
      <c r="N74" s="251">
        <v>80</v>
      </c>
      <c r="O74" s="273">
        <v>24</v>
      </c>
      <c r="P74" s="275">
        <v>53.5</v>
      </c>
      <c r="Q74" s="351">
        <v>57.5</v>
      </c>
      <c r="R74" s="251">
        <v>71</v>
      </c>
      <c r="S74" s="273">
        <v>22</v>
      </c>
      <c r="T74" s="275">
        <v>52.4</v>
      </c>
      <c r="U74" s="351">
        <v>56.63</v>
      </c>
      <c r="V74" s="251">
        <v>67</v>
      </c>
      <c r="W74" s="74">
        <f t="shared" si="3"/>
        <v>288</v>
      </c>
      <c r="X74" s="64"/>
    </row>
    <row r="75" spans="1:24" ht="15" customHeight="1" x14ac:dyDescent="0.25">
      <c r="A75" s="70">
        <v>9</v>
      </c>
      <c r="B75" s="183" t="s">
        <v>12</v>
      </c>
      <c r="C75" s="273">
        <v>9</v>
      </c>
      <c r="D75" s="275">
        <v>38.799999999999997</v>
      </c>
      <c r="E75" s="351">
        <v>51.79</v>
      </c>
      <c r="F75" s="251">
        <v>98</v>
      </c>
      <c r="G75" s="273">
        <v>13</v>
      </c>
      <c r="H75" s="275">
        <v>52.5</v>
      </c>
      <c r="I75" s="351">
        <v>51.78</v>
      </c>
      <c r="J75" s="251">
        <v>36</v>
      </c>
      <c r="K75" s="273">
        <v>8</v>
      </c>
      <c r="L75" s="275">
        <v>47.1</v>
      </c>
      <c r="M75" s="351">
        <v>53.13</v>
      </c>
      <c r="N75" s="251">
        <v>70</v>
      </c>
      <c r="O75" s="273">
        <v>25</v>
      </c>
      <c r="P75" s="275">
        <v>41.2</v>
      </c>
      <c r="Q75" s="351">
        <v>57.5</v>
      </c>
      <c r="R75" s="251">
        <v>98</v>
      </c>
      <c r="S75" s="273"/>
      <c r="T75" s="275"/>
      <c r="U75" s="351">
        <v>56.63</v>
      </c>
      <c r="V75" s="251">
        <v>100</v>
      </c>
      <c r="W75" s="74">
        <f t="shared" si="3"/>
        <v>402</v>
      </c>
      <c r="X75" s="64"/>
    </row>
    <row r="76" spans="1:24" ht="15" customHeight="1" x14ac:dyDescent="0.25">
      <c r="A76" s="70">
        <v>10</v>
      </c>
      <c r="B76" s="183" t="s">
        <v>131</v>
      </c>
      <c r="C76" s="273">
        <v>24</v>
      </c>
      <c r="D76" s="275">
        <v>57.1</v>
      </c>
      <c r="E76" s="351">
        <v>51.79</v>
      </c>
      <c r="F76" s="251">
        <v>21</v>
      </c>
      <c r="G76" s="273">
        <v>27</v>
      </c>
      <c r="H76" s="275">
        <v>47</v>
      </c>
      <c r="I76" s="351">
        <v>51.78</v>
      </c>
      <c r="J76" s="251">
        <v>67</v>
      </c>
      <c r="K76" s="273">
        <v>29</v>
      </c>
      <c r="L76" s="275">
        <v>60.4</v>
      </c>
      <c r="M76" s="351">
        <v>53.13</v>
      </c>
      <c r="N76" s="251">
        <v>18</v>
      </c>
      <c r="O76" s="273">
        <v>30</v>
      </c>
      <c r="P76" s="275">
        <v>60.4</v>
      </c>
      <c r="Q76" s="351">
        <v>57.5</v>
      </c>
      <c r="R76" s="251">
        <v>27</v>
      </c>
      <c r="S76" s="273">
        <v>48</v>
      </c>
      <c r="T76" s="275">
        <v>56.5</v>
      </c>
      <c r="U76" s="351">
        <v>56.63</v>
      </c>
      <c r="V76" s="251">
        <v>44</v>
      </c>
      <c r="W76" s="74">
        <f t="shared" si="3"/>
        <v>177</v>
      </c>
      <c r="X76" s="64"/>
    </row>
    <row r="77" spans="1:24" ht="15" customHeight="1" x14ac:dyDescent="0.25">
      <c r="A77" s="70">
        <v>11</v>
      </c>
      <c r="B77" s="183" t="s">
        <v>162</v>
      </c>
      <c r="C77" s="273">
        <v>8</v>
      </c>
      <c r="D77" s="275">
        <v>20.6</v>
      </c>
      <c r="E77" s="351">
        <v>51.79</v>
      </c>
      <c r="F77" s="251">
        <v>103</v>
      </c>
      <c r="G77" s="273">
        <v>10</v>
      </c>
      <c r="H77" s="275">
        <v>43.6</v>
      </c>
      <c r="I77" s="351">
        <v>51.78</v>
      </c>
      <c r="J77" s="251">
        <v>88</v>
      </c>
      <c r="K77" s="273">
        <v>5</v>
      </c>
      <c r="L77" s="275">
        <v>41</v>
      </c>
      <c r="M77" s="351">
        <v>53.13</v>
      </c>
      <c r="N77" s="251">
        <v>91</v>
      </c>
      <c r="O77" s="273">
        <v>17</v>
      </c>
      <c r="P77" s="275">
        <v>37</v>
      </c>
      <c r="Q77" s="351">
        <v>57.5</v>
      </c>
      <c r="R77" s="251">
        <v>101</v>
      </c>
      <c r="S77" s="273"/>
      <c r="T77" s="275"/>
      <c r="U77" s="351">
        <v>56.63</v>
      </c>
      <c r="V77" s="251">
        <v>100</v>
      </c>
      <c r="W77" s="74">
        <f t="shared" si="3"/>
        <v>483</v>
      </c>
      <c r="X77" s="64"/>
    </row>
    <row r="78" spans="1:24" ht="15" customHeight="1" x14ac:dyDescent="0.25">
      <c r="A78" s="70">
        <v>12</v>
      </c>
      <c r="B78" s="183" t="s">
        <v>132</v>
      </c>
      <c r="C78" s="273">
        <v>13</v>
      </c>
      <c r="D78" s="275">
        <v>43.6</v>
      </c>
      <c r="E78" s="351">
        <v>51.79</v>
      </c>
      <c r="F78" s="251">
        <v>90</v>
      </c>
      <c r="G78" s="273">
        <v>15</v>
      </c>
      <c r="H78" s="275">
        <v>54.3</v>
      </c>
      <c r="I78" s="351">
        <v>51.78</v>
      </c>
      <c r="J78" s="251">
        <v>27</v>
      </c>
      <c r="K78" s="273">
        <v>12</v>
      </c>
      <c r="L78" s="275">
        <v>62.7</v>
      </c>
      <c r="M78" s="351">
        <v>53.13</v>
      </c>
      <c r="N78" s="251">
        <v>11</v>
      </c>
      <c r="O78" s="273">
        <v>10</v>
      </c>
      <c r="P78" s="275">
        <v>59</v>
      </c>
      <c r="Q78" s="351">
        <v>57.5</v>
      </c>
      <c r="R78" s="251">
        <v>31</v>
      </c>
      <c r="S78" s="273">
        <v>20</v>
      </c>
      <c r="T78" s="275">
        <v>45.4</v>
      </c>
      <c r="U78" s="351">
        <v>56.63</v>
      </c>
      <c r="V78" s="251">
        <v>86</v>
      </c>
      <c r="W78" s="74">
        <f t="shared" si="3"/>
        <v>245</v>
      </c>
      <c r="X78" s="64"/>
    </row>
    <row r="79" spans="1:24" ht="15" customHeight="1" x14ac:dyDescent="0.25">
      <c r="A79" s="70">
        <v>13</v>
      </c>
      <c r="B79" s="183" t="s">
        <v>72</v>
      </c>
      <c r="C79" s="273">
        <v>17</v>
      </c>
      <c r="D79" s="275">
        <v>43.1</v>
      </c>
      <c r="E79" s="351">
        <v>51.79</v>
      </c>
      <c r="F79" s="251">
        <v>91</v>
      </c>
      <c r="G79" s="273">
        <v>23</v>
      </c>
      <c r="H79" s="275">
        <v>53.9</v>
      </c>
      <c r="I79" s="351">
        <v>51.78</v>
      </c>
      <c r="J79" s="251">
        <v>30</v>
      </c>
      <c r="K79" s="273">
        <v>22</v>
      </c>
      <c r="L79" s="275">
        <v>57.1</v>
      </c>
      <c r="M79" s="351">
        <v>53.13</v>
      </c>
      <c r="N79" s="251">
        <v>28</v>
      </c>
      <c r="O79" s="273">
        <v>29</v>
      </c>
      <c r="P79" s="275">
        <v>56.3</v>
      </c>
      <c r="Q79" s="351">
        <v>57.5</v>
      </c>
      <c r="R79" s="251">
        <v>58</v>
      </c>
      <c r="S79" s="273">
        <v>36</v>
      </c>
      <c r="T79" s="275">
        <v>64.7</v>
      </c>
      <c r="U79" s="351">
        <v>56.63</v>
      </c>
      <c r="V79" s="251">
        <v>12</v>
      </c>
      <c r="W79" s="74">
        <f t="shared" si="3"/>
        <v>219</v>
      </c>
      <c r="X79" s="64"/>
    </row>
    <row r="80" spans="1:24" ht="15" customHeight="1" thickBot="1" x14ac:dyDescent="0.3">
      <c r="A80" s="70">
        <v>14</v>
      </c>
      <c r="B80" s="183" t="s">
        <v>150</v>
      </c>
      <c r="C80" s="273">
        <v>41</v>
      </c>
      <c r="D80" s="275">
        <v>49.1</v>
      </c>
      <c r="E80" s="351">
        <v>51.79</v>
      </c>
      <c r="F80" s="251">
        <v>64</v>
      </c>
      <c r="G80" s="273">
        <v>45</v>
      </c>
      <c r="H80" s="275">
        <v>47</v>
      </c>
      <c r="I80" s="351">
        <v>51.78</v>
      </c>
      <c r="J80" s="251">
        <v>68</v>
      </c>
      <c r="K80" s="273">
        <v>44</v>
      </c>
      <c r="L80" s="275">
        <v>51.6</v>
      </c>
      <c r="M80" s="351">
        <v>53.13</v>
      </c>
      <c r="N80" s="251">
        <v>47</v>
      </c>
      <c r="O80" s="273">
        <v>36</v>
      </c>
      <c r="P80" s="275">
        <v>62</v>
      </c>
      <c r="Q80" s="351">
        <v>57.5</v>
      </c>
      <c r="R80" s="251">
        <v>15</v>
      </c>
      <c r="S80" s="273"/>
      <c r="T80" s="275"/>
      <c r="U80" s="351">
        <v>56.63</v>
      </c>
      <c r="V80" s="251">
        <v>100</v>
      </c>
      <c r="W80" s="162">
        <f t="shared" si="3"/>
        <v>294</v>
      </c>
      <c r="X80" s="64"/>
    </row>
    <row r="81" spans="1:24" ht="15" customHeight="1" thickBot="1" x14ac:dyDescent="0.3">
      <c r="A81" s="169"/>
      <c r="B81" s="170" t="s">
        <v>105</v>
      </c>
      <c r="C81" s="172">
        <f>SUM(C82:C111)</f>
        <v>748</v>
      </c>
      <c r="D81" s="173">
        <f>AVERAGE(D82:D111)</f>
        <v>50.794482758620688</v>
      </c>
      <c r="E81" s="343">
        <v>51.79</v>
      </c>
      <c r="F81" s="216"/>
      <c r="G81" s="172">
        <f>SUM(G82:G111)</f>
        <v>797</v>
      </c>
      <c r="H81" s="173">
        <f>AVERAGE(H82:H111)</f>
        <v>50.383103448275854</v>
      </c>
      <c r="I81" s="343">
        <v>51.78</v>
      </c>
      <c r="J81" s="216"/>
      <c r="K81" s="172">
        <f>SUM(K82:K111)</f>
        <v>890</v>
      </c>
      <c r="L81" s="173">
        <f>AVERAGE(L82:L111)</f>
        <v>50.453388515879034</v>
      </c>
      <c r="M81" s="343">
        <v>53.13</v>
      </c>
      <c r="N81" s="216"/>
      <c r="O81" s="172">
        <f>SUM(O82:O111)</f>
        <v>886</v>
      </c>
      <c r="P81" s="173">
        <f>AVERAGE(P82:P111)</f>
        <v>55.968965517241379</v>
      </c>
      <c r="Q81" s="343">
        <v>57.5</v>
      </c>
      <c r="R81" s="216"/>
      <c r="S81" s="172">
        <f>SUM(S82:S111)</f>
        <v>942</v>
      </c>
      <c r="T81" s="173">
        <f>AVERAGE(T82:T111)</f>
        <v>53.758214285714281</v>
      </c>
      <c r="U81" s="343">
        <v>56.63</v>
      </c>
      <c r="V81" s="216"/>
      <c r="W81" s="164"/>
      <c r="X81" s="64"/>
    </row>
    <row r="82" spans="1:24" ht="15" customHeight="1" x14ac:dyDescent="0.25">
      <c r="A82" s="182">
        <v>1</v>
      </c>
      <c r="B82" s="84" t="s">
        <v>134</v>
      </c>
      <c r="C82" s="263">
        <v>8</v>
      </c>
      <c r="D82" s="48">
        <v>46</v>
      </c>
      <c r="E82" s="344">
        <v>51.79</v>
      </c>
      <c r="F82" s="199">
        <v>83</v>
      </c>
      <c r="G82" s="263">
        <v>19</v>
      </c>
      <c r="H82" s="48">
        <v>50.2</v>
      </c>
      <c r="I82" s="344">
        <v>51.78</v>
      </c>
      <c r="J82" s="199">
        <v>50</v>
      </c>
      <c r="K82" s="263">
        <v>32</v>
      </c>
      <c r="L82" s="48">
        <v>49.363636363636367</v>
      </c>
      <c r="M82" s="344">
        <v>53.13</v>
      </c>
      <c r="N82" s="199">
        <v>60</v>
      </c>
      <c r="O82" s="263">
        <v>20</v>
      </c>
      <c r="P82" s="48">
        <v>56</v>
      </c>
      <c r="Q82" s="344">
        <v>57.5</v>
      </c>
      <c r="R82" s="199">
        <v>59</v>
      </c>
      <c r="S82" s="263">
        <v>20</v>
      </c>
      <c r="T82" s="48">
        <v>48</v>
      </c>
      <c r="U82" s="344">
        <v>56.63</v>
      </c>
      <c r="V82" s="199">
        <v>82</v>
      </c>
      <c r="W82" s="74">
        <f t="shared" ref="W82:W111" si="4">V82+R82+N82+J82+F82</f>
        <v>334</v>
      </c>
      <c r="X82" s="64"/>
    </row>
    <row r="83" spans="1:24" ht="15" customHeight="1" x14ac:dyDescent="0.25">
      <c r="A83" s="67">
        <v>2</v>
      </c>
      <c r="B83" s="81" t="s">
        <v>163</v>
      </c>
      <c r="C83" s="254"/>
      <c r="D83" s="46"/>
      <c r="E83" s="337">
        <v>51.79</v>
      </c>
      <c r="F83" s="201">
        <v>104</v>
      </c>
      <c r="G83" s="254">
        <v>3</v>
      </c>
      <c r="H83" s="46">
        <v>44</v>
      </c>
      <c r="I83" s="337">
        <v>51.78</v>
      </c>
      <c r="J83" s="201">
        <v>85</v>
      </c>
      <c r="K83" s="254">
        <v>12</v>
      </c>
      <c r="L83" s="46">
        <v>26.583333333333332</v>
      </c>
      <c r="M83" s="337">
        <v>53.13</v>
      </c>
      <c r="N83" s="201">
        <v>100</v>
      </c>
      <c r="O83" s="254"/>
      <c r="P83" s="46"/>
      <c r="Q83" s="337">
        <v>57.5</v>
      </c>
      <c r="R83" s="201">
        <v>102</v>
      </c>
      <c r="S83" s="254"/>
      <c r="T83" s="46"/>
      <c r="U83" s="337">
        <v>56.63</v>
      </c>
      <c r="V83" s="201">
        <v>100</v>
      </c>
      <c r="W83" s="74">
        <f t="shared" si="4"/>
        <v>491</v>
      </c>
      <c r="X83" s="64"/>
    </row>
    <row r="84" spans="1:24" ht="15" customHeight="1" x14ac:dyDescent="0.25">
      <c r="A84" s="67">
        <v>3</v>
      </c>
      <c r="B84" s="84" t="s">
        <v>164</v>
      </c>
      <c r="C84" s="263">
        <v>26</v>
      </c>
      <c r="D84" s="48">
        <v>52</v>
      </c>
      <c r="E84" s="344">
        <v>51.79</v>
      </c>
      <c r="F84" s="199">
        <v>48</v>
      </c>
      <c r="G84" s="263">
        <v>27</v>
      </c>
      <c r="H84" s="48">
        <v>44</v>
      </c>
      <c r="I84" s="344">
        <v>51.78</v>
      </c>
      <c r="J84" s="199">
        <v>86</v>
      </c>
      <c r="K84" s="263">
        <v>38</v>
      </c>
      <c r="L84" s="48">
        <v>47.421052631578945</v>
      </c>
      <c r="M84" s="344">
        <v>53.13</v>
      </c>
      <c r="N84" s="199">
        <v>68</v>
      </c>
      <c r="O84" s="263">
        <v>26</v>
      </c>
      <c r="P84" s="48">
        <v>55</v>
      </c>
      <c r="Q84" s="344">
        <v>57.5</v>
      </c>
      <c r="R84" s="199">
        <v>62</v>
      </c>
      <c r="S84" s="263">
        <v>35</v>
      </c>
      <c r="T84" s="48">
        <v>53</v>
      </c>
      <c r="U84" s="344">
        <v>56.63</v>
      </c>
      <c r="V84" s="199">
        <v>61</v>
      </c>
      <c r="W84" s="74">
        <f t="shared" si="4"/>
        <v>325</v>
      </c>
      <c r="X84" s="64"/>
    </row>
    <row r="85" spans="1:24" ht="15" customHeight="1" x14ac:dyDescent="0.25">
      <c r="A85" s="67">
        <v>4</v>
      </c>
      <c r="B85" s="84" t="s">
        <v>135</v>
      </c>
      <c r="C85" s="263">
        <v>38</v>
      </c>
      <c r="D85" s="48">
        <v>54.11</v>
      </c>
      <c r="E85" s="344">
        <v>51.79</v>
      </c>
      <c r="F85" s="199">
        <v>32</v>
      </c>
      <c r="G85" s="263">
        <v>30</v>
      </c>
      <c r="H85" s="48">
        <v>56.3</v>
      </c>
      <c r="I85" s="344">
        <v>51.78</v>
      </c>
      <c r="J85" s="199">
        <v>15</v>
      </c>
      <c r="K85" s="263">
        <v>32</v>
      </c>
      <c r="L85" s="48">
        <v>57.28125</v>
      </c>
      <c r="M85" s="344">
        <v>53.13</v>
      </c>
      <c r="N85" s="199">
        <v>26</v>
      </c>
      <c r="O85" s="263">
        <v>35</v>
      </c>
      <c r="P85" s="48">
        <v>58.4</v>
      </c>
      <c r="Q85" s="344">
        <v>57.5</v>
      </c>
      <c r="R85" s="199">
        <v>34</v>
      </c>
      <c r="S85" s="263">
        <v>47</v>
      </c>
      <c r="T85" s="48">
        <v>61</v>
      </c>
      <c r="U85" s="344">
        <v>56.63</v>
      </c>
      <c r="V85" s="199">
        <v>25</v>
      </c>
      <c r="W85" s="74">
        <f t="shared" si="4"/>
        <v>132</v>
      </c>
      <c r="X85" s="64"/>
    </row>
    <row r="86" spans="1:24" ht="15" customHeight="1" x14ac:dyDescent="0.25">
      <c r="A86" s="67">
        <v>5</v>
      </c>
      <c r="B86" s="84" t="s">
        <v>165</v>
      </c>
      <c r="C86" s="263">
        <v>21</v>
      </c>
      <c r="D86" s="48">
        <v>49</v>
      </c>
      <c r="E86" s="344">
        <v>51.79</v>
      </c>
      <c r="F86" s="199">
        <v>66</v>
      </c>
      <c r="G86" s="263">
        <v>19</v>
      </c>
      <c r="H86" s="48">
        <v>52</v>
      </c>
      <c r="I86" s="344">
        <v>51.78</v>
      </c>
      <c r="J86" s="199">
        <v>38</v>
      </c>
      <c r="K86" s="263">
        <v>23</v>
      </c>
      <c r="L86" s="48">
        <v>49.304347826086953</v>
      </c>
      <c r="M86" s="344">
        <v>53.13</v>
      </c>
      <c r="N86" s="199">
        <v>61</v>
      </c>
      <c r="O86" s="263">
        <v>27</v>
      </c>
      <c r="P86" s="48">
        <v>55</v>
      </c>
      <c r="Q86" s="344">
        <v>57.5</v>
      </c>
      <c r="R86" s="199">
        <v>63</v>
      </c>
      <c r="S86" s="263">
        <v>42</v>
      </c>
      <c r="T86" s="48">
        <v>53</v>
      </c>
      <c r="U86" s="344">
        <v>56.63</v>
      </c>
      <c r="V86" s="199">
        <v>62</v>
      </c>
      <c r="W86" s="74">
        <f t="shared" si="4"/>
        <v>290</v>
      </c>
      <c r="X86" s="64"/>
    </row>
    <row r="87" spans="1:24" ht="15" customHeight="1" x14ac:dyDescent="0.25">
      <c r="A87" s="67">
        <v>6</v>
      </c>
      <c r="B87" s="84" t="s">
        <v>136</v>
      </c>
      <c r="C87" s="263">
        <v>41</v>
      </c>
      <c r="D87" s="48">
        <v>46.3</v>
      </c>
      <c r="E87" s="344">
        <v>51.79</v>
      </c>
      <c r="F87" s="199">
        <v>80</v>
      </c>
      <c r="G87" s="263">
        <v>29</v>
      </c>
      <c r="H87" s="48">
        <v>54.4</v>
      </c>
      <c r="I87" s="344">
        <v>51.78</v>
      </c>
      <c r="J87" s="199">
        <v>26</v>
      </c>
      <c r="K87" s="263">
        <v>45</v>
      </c>
      <c r="L87" s="48">
        <v>57.93333333333333</v>
      </c>
      <c r="M87" s="344">
        <v>53.13</v>
      </c>
      <c r="N87" s="199">
        <v>23</v>
      </c>
      <c r="O87" s="263">
        <v>44</v>
      </c>
      <c r="P87" s="48">
        <v>57</v>
      </c>
      <c r="Q87" s="344">
        <v>57.5</v>
      </c>
      <c r="R87" s="199">
        <v>50</v>
      </c>
      <c r="S87" s="263">
        <v>46</v>
      </c>
      <c r="T87" s="48">
        <v>59</v>
      </c>
      <c r="U87" s="344">
        <v>56.63</v>
      </c>
      <c r="V87" s="199">
        <v>33</v>
      </c>
      <c r="W87" s="74">
        <f t="shared" si="4"/>
        <v>212</v>
      </c>
      <c r="X87" s="64"/>
    </row>
    <row r="88" spans="1:24" ht="15" customHeight="1" x14ac:dyDescent="0.25">
      <c r="A88" s="67">
        <v>7</v>
      </c>
      <c r="B88" s="84" t="s">
        <v>11</v>
      </c>
      <c r="C88" s="263">
        <v>7</v>
      </c>
      <c r="D88" s="48">
        <v>49.6</v>
      </c>
      <c r="E88" s="344">
        <v>51.79</v>
      </c>
      <c r="F88" s="199">
        <v>60</v>
      </c>
      <c r="G88" s="263"/>
      <c r="H88" s="48"/>
      <c r="I88" s="344">
        <v>51.78</v>
      </c>
      <c r="J88" s="199">
        <v>102</v>
      </c>
      <c r="K88" s="263">
        <v>6</v>
      </c>
      <c r="L88" s="48">
        <v>60.5</v>
      </c>
      <c r="M88" s="344">
        <v>53.13</v>
      </c>
      <c r="N88" s="199">
        <v>17</v>
      </c>
      <c r="O88" s="263">
        <v>14</v>
      </c>
      <c r="P88" s="48">
        <v>57.4</v>
      </c>
      <c r="Q88" s="344">
        <v>57.5</v>
      </c>
      <c r="R88" s="199">
        <v>46</v>
      </c>
      <c r="S88" s="263">
        <v>9</v>
      </c>
      <c r="T88" s="48">
        <v>56</v>
      </c>
      <c r="U88" s="344">
        <v>56.63</v>
      </c>
      <c r="V88" s="199">
        <v>46</v>
      </c>
      <c r="W88" s="74">
        <f t="shared" si="4"/>
        <v>271</v>
      </c>
      <c r="X88" s="64"/>
    </row>
    <row r="89" spans="1:24" ht="15" customHeight="1" x14ac:dyDescent="0.25">
      <c r="A89" s="67">
        <v>8</v>
      </c>
      <c r="B89" s="84" t="s">
        <v>166</v>
      </c>
      <c r="C89" s="263">
        <v>19</v>
      </c>
      <c r="D89" s="48">
        <v>50.7</v>
      </c>
      <c r="E89" s="344">
        <v>51.79</v>
      </c>
      <c r="F89" s="199">
        <v>55</v>
      </c>
      <c r="G89" s="263">
        <v>9</v>
      </c>
      <c r="H89" s="48">
        <v>44.8</v>
      </c>
      <c r="I89" s="344">
        <v>51.78</v>
      </c>
      <c r="J89" s="199">
        <v>82</v>
      </c>
      <c r="K89" s="263">
        <v>10</v>
      </c>
      <c r="L89" s="48">
        <v>50.8</v>
      </c>
      <c r="M89" s="344">
        <v>53.13</v>
      </c>
      <c r="N89" s="199">
        <v>54</v>
      </c>
      <c r="O89" s="263">
        <v>8</v>
      </c>
      <c r="P89" s="48">
        <v>49.8</v>
      </c>
      <c r="Q89" s="344">
        <v>57.5</v>
      </c>
      <c r="R89" s="199">
        <v>83</v>
      </c>
      <c r="S89" s="263">
        <v>7</v>
      </c>
      <c r="T89" s="48">
        <v>50.43</v>
      </c>
      <c r="U89" s="344">
        <v>56.63</v>
      </c>
      <c r="V89" s="199">
        <v>73</v>
      </c>
      <c r="W89" s="74">
        <f t="shared" si="4"/>
        <v>347</v>
      </c>
      <c r="X89" s="64"/>
    </row>
    <row r="90" spans="1:24" ht="15" customHeight="1" x14ac:dyDescent="0.25">
      <c r="A90" s="67">
        <v>9</v>
      </c>
      <c r="B90" s="84" t="s">
        <v>167</v>
      </c>
      <c r="C90" s="263">
        <v>9</v>
      </c>
      <c r="D90" s="48">
        <v>54</v>
      </c>
      <c r="E90" s="344">
        <v>51.79</v>
      </c>
      <c r="F90" s="199">
        <v>33</v>
      </c>
      <c r="G90" s="263">
        <v>16</v>
      </c>
      <c r="H90" s="48">
        <v>55.7</v>
      </c>
      <c r="I90" s="344">
        <v>51.78</v>
      </c>
      <c r="J90" s="199">
        <v>18</v>
      </c>
      <c r="K90" s="263">
        <v>14</v>
      </c>
      <c r="L90" s="48">
        <v>46.428571428571431</v>
      </c>
      <c r="M90" s="344">
        <v>53.13</v>
      </c>
      <c r="N90" s="199">
        <v>74</v>
      </c>
      <c r="O90" s="263">
        <v>12</v>
      </c>
      <c r="P90" s="48">
        <v>51</v>
      </c>
      <c r="Q90" s="344">
        <v>57.5</v>
      </c>
      <c r="R90" s="199">
        <v>81</v>
      </c>
      <c r="S90" s="263">
        <v>17</v>
      </c>
      <c r="T90" s="48">
        <v>42.1</v>
      </c>
      <c r="U90" s="344">
        <v>56.63</v>
      </c>
      <c r="V90" s="199">
        <v>94</v>
      </c>
      <c r="W90" s="74">
        <f t="shared" si="4"/>
        <v>300</v>
      </c>
      <c r="X90" s="64"/>
    </row>
    <row r="91" spans="1:24" ht="15" customHeight="1" x14ac:dyDescent="0.25">
      <c r="A91" s="67">
        <v>10</v>
      </c>
      <c r="B91" s="84" t="s">
        <v>137</v>
      </c>
      <c r="C91" s="263">
        <v>15</v>
      </c>
      <c r="D91" s="48">
        <v>50.3</v>
      </c>
      <c r="E91" s="344">
        <v>51.79</v>
      </c>
      <c r="F91" s="199">
        <v>56</v>
      </c>
      <c r="G91" s="263">
        <v>18</v>
      </c>
      <c r="H91" s="48">
        <v>51.7</v>
      </c>
      <c r="I91" s="344">
        <v>51.78</v>
      </c>
      <c r="J91" s="199">
        <v>42</v>
      </c>
      <c r="K91" s="263">
        <v>13</v>
      </c>
      <c r="L91" s="48">
        <v>43.230769230769234</v>
      </c>
      <c r="M91" s="344">
        <v>53.13</v>
      </c>
      <c r="N91" s="199">
        <v>86</v>
      </c>
      <c r="O91" s="263">
        <v>20</v>
      </c>
      <c r="P91" s="48">
        <v>55.9</v>
      </c>
      <c r="Q91" s="344">
        <v>57.5</v>
      </c>
      <c r="R91" s="199">
        <v>61</v>
      </c>
      <c r="S91" s="263">
        <v>22</v>
      </c>
      <c r="T91" s="48">
        <v>50.4</v>
      </c>
      <c r="U91" s="344">
        <v>56.63</v>
      </c>
      <c r="V91" s="199">
        <v>74</v>
      </c>
      <c r="W91" s="74">
        <f t="shared" si="4"/>
        <v>319</v>
      </c>
      <c r="X91" s="64"/>
    </row>
    <row r="92" spans="1:24" ht="15" customHeight="1" x14ac:dyDescent="0.25">
      <c r="A92" s="67">
        <v>11</v>
      </c>
      <c r="B92" s="84" t="s">
        <v>183</v>
      </c>
      <c r="C92" s="263">
        <v>13</v>
      </c>
      <c r="D92" s="48">
        <v>42.5</v>
      </c>
      <c r="E92" s="344">
        <v>51.79</v>
      </c>
      <c r="F92" s="199">
        <v>95</v>
      </c>
      <c r="G92" s="263">
        <v>21</v>
      </c>
      <c r="H92" s="48">
        <v>46.6</v>
      </c>
      <c r="I92" s="344">
        <v>51.78</v>
      </c>
      <c r="J92" s="199">
        <v>74</v>
      </c>
      <c r="K92" s="263">
        <v>13</v>
      </c>
      <c r="L92" s="48">
        <v>56.53846153846154</v>
      </c>
      <c r="M92" s="344">
        <v>53.13</v>
      </c>
      <c r="N92" s="199">
        <v>30</v>
      </c>
      <c r="O92" s="263">
        <v>19</v>
      </c>
      <c r="P92" s="48">
        <v>61.7</v>
      </c>
      <c r="Q92" s="344">
        <v>57.5</v>
      </c>
      <c r="R92" s="199">
        <v>18</v>
      </c>
      <c r="S92" s="263">
        <v>21</v>
      </c>
      <c r="T92" s="48">
        <v>60.5</v>
      </c>
      <c r="U92" s="344">
        <v>56.63</v>
      </c>
      <c r="V92" s="199">
        <v>28</v>
      </c>
      <c r="W92" s="74">
        <f t="shared" si="4"/>
        <v>245</v>
      </c>
      <c r="X92" s="64"/>
    </row>
    <row r="93" spans="1:24" ht="15" customHeight="1" x14ac:dyDescent="0.25">
      <c r="A93" s="67">
        <v>12</v>
      </c>
      <c r="B93" s="84" t="s">
        <v>184</v>
      </c>
      <c r="C93" s="263">
        <v>13</v>
      </c>
      <c r="D93" s="48">
        <v>57.07</v>
      </c>
      <c r="E93" s="344">
        <v>51.79</v>
      </c>
      <c r="F93" s="199">
        <v>22</v>
      </c>
      <c r="G93" s="263">
        <v>7</v>
      </c>
      <c r="H93" s="48">
        <v>50.71</v>
      </c>
      <c r="I93" s="344">
        <v>51.78</v>
      </c>
      <c r="J93" s="199">
        <v>48</v>
      </c>
      <c r="K93" s="263">
        <v>24</v>
      </c>
      <c r="L93" s="48">
        <v>55.75</v>
      </c>
      <c r="M93" s="344">
        <v>53.13</v>
      </c>
      <c r="N93" s="199">
        <v>34</v>
      </c>
      <c r="O93" s="263">
        <v>17</v>
      </c>
      <c r="P93" s="48">
        <v>61.4</v>
      </c>
      <c r="Q93" s="344">
        <v>57.5</v>
      </c>
      <c r="R93" s="199">
        <v>20</v>
      </c>
      <c r="S93" s="263">
        <v>24</v>
      </c>
      <c r="T93" s="48">
        <v>58.7</v>
      </c>
      <c r="U93" s="344">
        <v>56.63</v>
      </c>
      <c r="V93" s="199">
        <v>35</v>
      </c>
      <c r="W93" s="74">
        <f t="shared" si="4"/>
        <v>159</v>
      </c>
      <c r="X93" s="64"/>
    </row>
    <row r="94" spans="1:24" ht="15" customHeight="1" x14ac:dyDescent="0.25">
      <c r="A94" s="67">
        <v>13</v>
      </c>
      <c r="B94" s="84" t="s">
        <v>138</v>
      </c>
      <c r="C94" s="263">
        <v>37</v>
      </c>
      <c r="D94" s="48">
        <v>49.6</v>
      </c>
      <c r="E94" s="344">
        <v>51.79</v>
      </c>
      <c r="F94" s="199">
        <v>61</v>
      </c>
      <c r="G94" s="263">
        <v>38</v>
      </c>
      <c r="H94" s="48">
        <v>47.9</v>
      </c>
      <c r="I94" s="344">
        <v>51.78</v>
      </c>
      <c r="J94" s="199">
        <v>61</v>
      </c>
      <c r="K94" s="263">
        <v>27</v>
      </c>
      <c r="L94" s="48">
        <v>43.851851851851855</v>
      </c>
      <c r="M94" s="344">
        <v>53.13</v>
      </c>
      <c r="N94" s="199">
        <v>84</v>
      </c>
      <c r="O94" s="263">
        <v>43</v>
      </c>
      <c r="P94" s="48">
        <v>52.6</v>
      </c>
      <c r="Q94" s="344">
        <v>57.5</v>
      </c>
      <c r="R94" s="199">
        <v>74</v>
      </c>
      <c r="S94" s="263">
        <v>49</v>
      </c>
      <c r="T94" s="48">
        <v>50.8</v>
      </c>
      <c r="U94" s="344">
        <v>56.63</v>
      </c>
      <c r="V94" s="199">
        <v>72</v>
      </c>
      <c r="W94" s="74">
        <f t="shared" si="4"/>
        <v>352</v>
      </c>
      <c r="X94" s="64"/>
    </row>
    <row r="95" spans="1:24" ht="15" customHeight="1" x14ac:dyDescent="0.25">
      <c r="A95" s="67">
        <v>14</v>
      </c>
      <c r="B95" s="177" t="s">
        <v>139</v>
      </c>
      <c r="C95" s="276">
        <v>10</v>
      </c>
      <c r="D95" s="249">
        <v>52.1</v>
      </c>
      <c r="E95" s="352">
        <v>51.79</v>
      </c>
      <c r="F95" s="246">
        <v>44</v>
      </c>
      <c r="G95" s="276">
        <v>14</v>
      </c>
      <c r="H95" s="249">
        <v>47</v>
      </c>
      <c r="I95" s="352">
        <v>51.78</v>
      </c>
      <c r="J95" s="246">
        <v>69</v>
      </c>
      <c r="K95" s="276">
        <v>19</v>
      </c>
      <c r="L95" s="249">
        <v>46.684210526315788</v>
      </c>
      <c r="M95" s="352">
        <v>53.13</v>
      </c>
      <c r="N95" s="246">
        <v>73</v>
      </c>
      <c r="O95" s="276">
        <v>18</v>
      </c>
      <c r="P95" s="249">
        <v>52.4</v>
      </c>
      <c r="Q95" s="352">
        <v>57.5</v>
      </c>
      <c r="R95" s="246">
        <v>75</v>
      </c>
      <c r="S95" s="276">
        <v>25</v>
      </c>
      <c r="T95" s="249">
        <v>39.799999999999997</v>
      </c>
      <c r="U95" s="352">
        <v>56.63</v>
      </c>
      <c r="V95" s="246">
        <v>97</v>
      </c>
      <c r="W95" s="160">
        <f t="shared" si="4"/>
        <v>358</v>
      </c>
      <c r="X95" s="64"/>
    </row>
    <row r="96" spans="1:24" ht="15" customHeight="1" x14ac:dyDescent="0.25">
      <c r="A96" s="186">
        <v>15</v>
      </c>
      <c r="B96" s="84" t="s">
        <v>140</v>
      </c>
      <c r="C96" s="263">
        <v>9</v>
      </c>
      <c r="D96" s="48">
        <v>43</v>
      </c>
      <c r="E96" s="344">
        <v>51.79</v>
      </c>
      <c r="F96" s="199">
        <v>93</v>
      </c>
      <c r="G96" s="263">
        <v>7</v>
      </c>
      <c r="H96" s="48">
        <v>47.1</v>
      </c>
      <c r="I96" s="344">
        <v>51.78</v>
      </c>
      <c r="J96" s="199">
        <v>65</v>
      </c>
      <c r="K96" s="263">
        <v>8</v>
      </c>
      <c r="L96" s="48">
        <v>32.25</v>
      </c>
      <c r="M96" s="344">
        <v>53.13</v>
      </c>
      <c r="N96" s="199">
        <v>99</v>
      </c>
      <c r="O96" s="263">
        <v>24</v>
      </c>
      <c r="P96" s="48">
        <v>48</v>
      </c>
      <c r="Q96" s="344">
        <v>57.5</v>
      </c>
      <c r="R96" s="199">
        <v>90</v>
      </c>
      <c r="S96" s="263">
        <v>15</v>
      </c>
      <c r="T96" s="48">
        <v>48.8</v>
      </c>
      <c r="U96" s="344">
        <v>56.63</v>
      </c>
      <c r="V96" s="199">
        <v>79</v>
      </c>
      <c r="W96" s="74">
        <f t="shared" si="4"/>
        <v>426</v>
      </c>
      <c r="X96" s="64"/>
    </row>
    <row r="97" spans="1:24" ht="15" customHeight="1" x14ac:dyDescent="0.25">
      <c r="A97" s="67">
        <v>16</v>
      </c>
      <c r="B97" s="84" t="s">
        <v>181</v>
      </c>
      <c r="C97" s="263">
        <v>22</v>
      </c>
      <c r="D97" s="48">
        <v>44</v>
      </c>
      <c r="E97" s="344">
        <v>51.79</v>
      </c>
      <c r="F97" s="199">
        <v>89</v>
      </c>
      <c r="G97" s="263">
        <v>11</v>
      </c>
      <c r="H97" s="48">
        <v>50.6</v>
      </c>
      <c r="I97" s="344">
        <v>51.78</v>
      </c>
      <c r="J97" s="199">
        <v>49</v>
      </c>
      <c r="K97" s="263">
        <v>9</v>
      </c>
      <c r="L97" s="48">
        <v>54</v>
      </c>
      <c r="M97" s="344">
        <v>53.13</v>
      </c>
      <c r="N97" s="199">
        <v>38</v>
      </c>
      <c r="O97" s="263">
        <v>10</v>
      </c>
      <c r="P97" s="48">
        <v>44</v>
      </c>
      <c r="Q97" s="344">
        <v>57.5</v>
      </c>
      <c r="R97" s="199">
        <v>96</v>
      </c>
      <c r="S97" s="263">
        <v>24</v>
      </c>
      <c r="T97" s="48">
        <v>44.3</v>
      </c>
      <c r="U97" s="344">
        <v>56.63</v>
      </c>
      <c r="V97" s="199">
        <v>92</v>
      </c>
      <c r="W97" s="74">
        <f t="shared" si="4"/>
        <v>364</v>
      </c>
      <c r="X97" s="64"/>
    </row>
    <row r="98" spans="1:24" ht="15" customHeight="1" x14ac:dyDescent="0.25">
      <c r="A98" s="67">
        <v>17</v>
      </c>
      <c r="B98" s="84" t="s">
        <v>141</v>
      </c>
      <c r="C98" s="263">
        <v>16</v>
      </c>
      <c r="D98" s="48">
        <v>40.4</v>
      </c>
      <c r="E98" s="344">
        <v>51.79</v>
      </c>
      <c r="F98" s="199">
        <v>97</v>
      </c>
      <c r="G98" s="263">
        <v>19</v>
      </c>
      <c r="H98" s="48">
        <v>46.7</v>
      </c>
      <c r="I98" s="344">
        <v>51.78</v>
      </c>
      <c r="J98" s="199">
        <v>73</v>
      </c>
      <c r="K98" s="263">
        <v>6</v>
      </c>
      <c r="L98" s="48">
        <v>48</v>
      </c>
      <c r="M98" s="344">
        <v>53.13</v>
      </c>
      <c r="N98" s="199">
        <v>67</v>
      </c>
      <c r="O98" s="263">
        <v>23</v>
      </c>
      <c r="P98" s="48">
        <v>54.2</v>
      </c>
      <c r="Q98" s="344">
        <v>57.5</v>
      </c>
      <c r="R98" s="199">
        <v>65</v>
      </c>
      <c r="S98" s="263">
        <v>21</v>
      </c>
      <c r="T98" s="48">
        <v>45</v>
      </c>
      <c r="U98" s="344">
        <v>56.63</v>
      </c>
      <c r="V98" s="199">
        <v>90</v>
      </c>
      <c r="W98" s="74">
        <f t="shared" si="4"/>
        <v>392</v>
      </c>
      <c r="X98" s="64"/>
    </row>
    <row r="99" spans="1:24" ht="15" customHeight="1" x14ac:dyDescent="0.25">
      <c r="A99" s="67">
        <v>18</v>
      </c>
      <c r="B99" s="84" t="s">
        <v>142</v>
      </c>
      <c r="C99" s="263">
        <v>22</v>
      </c>
      <c r="D99" s="48">
        <v>46.2</v>
      </c>
      <c r="E99" s="344">
        <v>51.79</v>
      </c>
      <c r="F99" s="199">
        <v>81</v>
      </c>
      <c r="G99" s="263">
        <v>16</v>
      </c>
      <c r="H99" s="48">
        <v>59.3</v>
      </c>
      <c r="I99" s="344">
        <v>51.78</v>
      </c>
      <c r="J99" s="199">
        <v>11</v>
      </c>
      <c r="K99" s="263">
        <v>14</v>
      </c>
      <c r="L99" s="48">
        <v>43.5</v>
      </c>
      <c r="M99" s="344">
        <v>53.13</v>
      </c>
      <c r="N99" s="199">
        <v>85</v>
      </c>
      <c r="O99" s="263">
        <v>18</v>
      </c>
      <c r="P99" s="48">
        <v>56</v>
      </c>
      <c r="Q99" s="344">
        <v>57.5</v>
      </c>
      <c r="R99" s="199">
        <v>60</v>
      </c>
      <c r="S99" s="263">
        <v>13</v>
      </c>
      <c r="T99" s="48">
        <v>60.7</v>
      </c>
      <c r="U99" s="344">
        <v>56.63</v>
      </c>
      <c r="V99" s="199">
        <v>27</v>
      </c>
      <c r="W99" s="74">
        <f t="shared" si="4"/>
        <v>264</v>
      </c>
      <c r="X99" s="64"/>
    </row>
    <row r="100" spans="1:24" ht="15" customHeight="1" x14ac:dyDescent="0.25">
      <c r="A100" s="67">
        <v>19</v>
      </c>
      <c r="B100" s="84" t="s">
        <v>143</v>
      </c>
      <c r="C100" s="263">
        <v>14</v>
      </c>
      <c r="D100" s="48">
        <v>53.1</v>
      </c>
      <c r="E100" s="344">
        <v>51.79</v>
      </c>
      <c r="F100" s="199">
        <v>39</v>
      </c>
      <c r="G100" s="263">
        <v>23</v>
      </c>
      <c r="H100" s="48">
        <v>49</v>
      </c>
      <c r="I100" s="344">
        <v>51.78</v>
      </c>
      <c r="J100" s="199">
        <v>53</v>
      </c>
      <c r="K100" s="263">
        <v>25</v>
      </c>
      <c r="L100" s="48">
        <v>53.92</v>
      </c>
      <c r="M100" s="344">
        <v>53.13</v>
      </c>
      <c r="N100" s="199">
        <v>39</v>
      </c>
      <c r="O100" s="263">
        <v>31</v>
      </c>
      <c r="P100" s="48">
        <v>61.5</v>
      </c>
      <c r="Q100" s="344">
        <v>57.5</v>
      </c>
      <c r="R100" s="199">
        <v>19</v>
      </c>
      <c r="S100" s="263">
        <v>28</v>
      </c>
      <c r="T100" s="48">
        <v>58.3</v>
      </c>
      <c r="U100" s="344">
        <v>56.63</v>
      </c>
      <c r="V100" s="199">
        <v>36</v>
      </c>
      <c r="W100" s="74">
        <f t="shared" si="4"/>
        <v>186</v>
      </c>
      <c r="X100" s="64"/>
    </row>
    <row r="101" spans="1:24" ht="15" customHeight="1" x14ac:dyDescent="0.25">
      <c r="A101" s="67">
        <v>20</v>
      </c>
      <c r="B101" s="84" t="s">
        <v>104</v>
      </c>
      <c r="C101" s="263">
        <v>42</v>
      </c>
      <c r="D101" s="48">
        <v>52.7</v>
      </c>
      <c r="E101" s="344">
        <v>51.79</v>
      </c>
      <c r="F101" s="199">
        <v>41</v>
      </c>
      <c r="G101" s="263">
        <v>53</v>
      </c>
      <c r="H101" s="48">
        <v>54.5</v>
      </c>
      <c r="I101" s="344">
        <v>51.78</v>
      </c>
      <c r="J101" s="199">
        <v>25</v>
      </c>
      <c r="K101" s="263">
        <v>66</v>
      </c>
      <c r="L101" s="48">
        <v>50.439393939393938</v>
      </c>
      <c r="M101" s="344">
        <v>53.13</v>
      </c>
      <c r="N101" s="199">
        <v>55</v>
      </c>
      <c r="O101" s="263">
        <v>40</v>
      </c>
      <c r="P101" s="48">
        <v>59.4</v>
      </c>
      <c r="Q101" s="344">
        <v>57.5</v>
      </c>
      <c r="R101" s="199">
        <v>30</v>
      </c>
      <c r="S101" s="263">
        <v>56</v>
      </c>
      <c r="T101" s="48">
        <v>54.6</v>
      </c>
      <c r="U101" s="344">
        <v>56.63</v>
      </c>
      <c r="V101" s="199">
        <v>52</v>
      </c>
      <c r="W101" s="74">
        <f t="shared" si="4"/>
        <v>203</v>
      </c>
      <c r="X101" s="64"/>
    </row>
    <row r="102" spans="1:24" ht="15" customHeight="1" x14ac:dyDescent="0.25">
      <c r="A102" s="67">
        <v>21</v>
      </c>
      <c r="B102" s="84" t="s">
        <v>144</v>
      </c>
      <c r="C102" s="263">
        <v>29</v>
      </c>
      <c r="D102" s="48">
        <v>59.3</v>
      </c>
      <c r="E102" s="344">
        <v>51.79</v>
      </c>
      <c r="F102" s="199">
        <v>12</v>
      </c>
      <c r="G102" s="263">
        <v>19</v>
      </c>
      <c r="H102" s="48">
        <v>48</v>
      </c>
      <c r="I102" s="344">
        <v>51.78</v>
      </c>
      <c r="J102" s="199">
        <v>60</v>
      </c>
      <c r="K102" s="263">
        <v>20</v>
      </c>
      <c r="L102" s="48">
        <v>51.526315789473685</v>
      </c>
      <c r="M102" s="344">
        <v>53.13</v>
      </c>
      <c r="N102" s="199">
        <v>49</v>
      </c>
      <c r="O102" s="263">
        <v>23</v>
      </c>
      <c r="P102" s="48">
        <v>57.1</v>
      </c>
      <c r="Q102" s="344">
        <v>57.5</v>
      </c>
      <c r="R102" s="199">
        <v>47</v>
      </c>
      <c r="S102" s="263">
        <v>32</v>
      </c>
      <c r="T102" s="48">
        <v>63.7</v>
      </c>
      <c r="U102" s="344">
        <v>56.63</v>
      </c>
      <c r="V102" s="199">
        <v>18</v>
      </c>
      <c r="W102" s="74">
        <f t="shared" si="4"/>
        <v>186</v>
      </c>
      <c r="X102" s="64"/>
    </row>
    <row r="103" spans="1:24" ht="15" customHeight="1" x14ac:dyDescent="0.25">
      <c r="A103" s="67">
        <v>22</v>
      </c>
      <c r="B103" s="185" t="s">
        <v>103</v>
      </c>
      <c r="C103" s="277">
        <v>39</v>
      </c>
      <c r="D103" s="250">
        <v>52</v>
      </c>
      <c r="E103" s="353">
        <v>51.79</v>
      </c>
      <c r="F103" s="215">
        <v>49</v>
      </c>
      <c r="G103" s="277">
        <v>49</v>
      </c>
      <c r="H103" s="250">
        <v>55</v>
      </c>
      <c r="I103" s="353">
        <v>51.78</v>
      </c>
      <c r="J103" s="215">
        <v>22</v>
      </c>
      <c r="K103" s="277">
        <v>44</v>
      </c>
      <c r="L103" s="250">
        <v>51.090909090909093</v>
      </c>
      <c r="M103" s="353">
        <v>53.13</v>
      </c>
      <c r="N103" s="215">
        <v>51</v>
      </c>
      <c r="O103" s="277">
        <v>40</v>
      </c>
      <c r="P103" s="250">
        <v>58</v>
      </c>
      <c r="Q103" s="353">
        <v>57.5</v>
      </c>
      <c r="R103" s="215">
        <v>38</v>
      </c>
      <c r="S103" s="277">
        <v>44</v>
      </c>
      <c r="T103" s="250">
        <v>60</v>
      </c>
      <c r="U103" s="353">
        <v>56.63</v>
      </c>
      <c r="V103" s="215">
        <v>31</v>
      </c>
      <c r="W103" s="162">
        <f t="shared" si="4"/>
        <v>191</v>
      </c>
      <c r="X103" s="64"/>
    </row>
    <row r="104" spans="1:24" ht="15" customHeight="1" x14ac:dyDescent="0.25">
      <c r="A104" s="67">
        <v>23</v>
      </c>
      <c r="B104" s="84" t="s">
        <v>182</v>
      </c>
      <c r="C104" s="263">
        <v>23</v>
      </c>
      <c r="D104" s="48">
        <v>44.4</v>
      </c>
      <c r="E104" s="344">
        <v>51.79</v>
      </c>
      <c r="F104" s="199">
        <v>86</v>
      </c>
      <c r="G104" s="263">
        <v>31</v>
      </c>
      <c r="H104" s="48">
        <v>38.299999999999997</v>
      </c>
      <c r="I104" s="344">
        <v>51.78</v>
      </c>
      <c r="J104" s="199">
        <v>98</v>
      </c>
      <c r="K104" s="263">
        <v>33</v>
      </c>
      <c r="L104" s="48">
        <v>50.15625</v>
      </c>
      <c r="M104" s="344">
        <v>53.13</v>
      </c>
      <c r="N104" s="199">
        <v>58</v>
      </c>
      <c r="O104" s="263">
        <v>28</v>
      </c>
      <c r="P104" s="48">
        <v>56.6</v>
      </c>
      <c r="Q104" s="344">
        <v>57.5</v>
      </c>
      <c r="R104" s="199">
        <v>54</v>
      </c>
      <c r="S104" s="263">
        <v>27</v>
      </c>
      <c r="T104" s="48">
        <v>45</v>
      </c>
      <c r="U104" s="344">
        <v>56.63</v>
      </c>
      <c r="V104" s="199">
        <v>91</v>
      </c>
      <c r="W104" s="74">
        <f t="shared" si="4"/>
        <v>387</v>
      </c>
      <c r="X104" s="64"/>
    </row>
    <row r="105" spans="1:24" ht="15" customHeight="1" x14ac:dyDescent="0.25">
      <c r="A105" s="67">
        <v>24</v>
      </c>
      <c r="B105" s="142" t="s">
        <v>102</v>
      </c>
      <c r="C105" s="264">
        <v>30</v>
      </c>
      <c r="D105" s="265">
        <v>59</v>
      </c>
      <c r="E105" s="345">
        <v>51.79</v>
      </c>
      <c r="F105" s="200">
        <v>16</v>
      </c>
      <c r="G105" s="264">
        <v>49</v>
      </c>
      <c r="H105" s="265">
        <v>52</v>
      </c>
      <c r="I105" s="345">
        <v>51.78</v>
      </c>
      <c r="J105" s="200">
        <v>39</v>
      </c>
      <c r="K105" s="264">
        <v>52</v>
      </c>
      <c r="L105" s="265">
        <v>66.15384615384616</v>
      </c>
      <c r="M105" s="345">
        <v>53.13</v>
      </c>
      <c r="N105" s="200">
        <v>5</v>
      </c>
      <c r="O105" s="264">
        <v>58</v>
      </c>
      <c r="P105" s="265">
        <v>61</v>
      </c>
      <c r="Q105" s="345">
        <v>57.5</v>
      </c>
      <c r="R105" s="200">
        <v>23</v>
      </c>
      <c r="S105" s="264">
        <v>68</v>
      </c>
      <c r="T105" s="265">
        <v>56</v>
      </c>
      <c r="U105" s="345">
        <v>56.63</v>
      </c>
      <c r="V105" s="200">
        <v>47</v>
      </c>
      <c r="W105" s="74">
        <f t="shared" si="4"/>
        <v>130</v>
      </c>
      <c r="X105" s="64"/>
    </row>
    <row r="106" spans="1:24" ht="15" customHeight="1" x14ac:dyDescent="0.25">
      <c r="A106" s="67">
        <v>25</v>
      </c>
      <c r="B106" s="84" t="s">
        <v>100</v>
      </c>
      <c r="C106" s="263">
        <v>59</v>
      </c>
      <c r="D106" s="48">
        <v>52.1</v>
      </c>
      <c r="E106" s="344">
        <v>51.79</v>
      </c>
      <c r="F106" s="199">
        <v>45</v>
      </c>
      <c r="G106" s="263">
        <v>90</v>
      </c>
      <c r="H106" s="48">
        <v>52</v>
      </c>
      <c r="I106" s="344">
        <v>51.78</v>
      </c>
      <c r="J106" s="199">
        <v>40</v>
      </c>
      <c r="K106" s="263">
        <v>88</v>
      </c>
      <c r="L106" s="48">
        <v>45.454545454545453</v>
      </c>
      <c r="M106" s="344">
        <v>53.13</v>
      </c>
      <c r="N106" s="199">
        <v>79</v>
      </c>
      <c r="O106" s="263">
        <v>91</v>
      </c>
      <c r="P106" s="48">
        <v>58</v>
      </c>
      <c r="Q106" s="344">
        <v>57.5</v>
      </c>
      <c r="R106" s="199">
        <v>39</v>
      </c>
      <c r="S106" s="263">
        <v>99</v>
      </c>
      <c r="T106" s="48">
        <v>58</v>
      </c>
      <c r="U106" s="344">
        <v>56.63</v>
      </c>
      <c r="V106" s="199">
        <v>38</v>
      </c>
      <c r="W106" s="74">
        <f t="shared" si="4"/>
        <v>241</v>
      </c>
      <c r="X106" s="64"/>
    </row>
    <row r="107" spans="1:24" ht="15" customHeight="1" x14ac:dyDescent="0.25">
      <c r="A107" s="67">
        <v>26</v>
      </c>
      <c r="B107" s="142" t="s">
        <v>9</v>
      </c>
      <c r="C107" s="264">
        <v>30</v>
      </c>
      <c r="D107" s="265">
        <v>54.5</v>
      </c>
      <c r="E107" s="345">
        <v>51.79</v>
      </c>
      <c r="F107" s="200">
        <v>31</v>
      </c>
      <c r="G107" s="264">
        <v>68</v>
      </c>
      <c r="H107" s="265">
        <v>53.6</v>
      </c>
      <c r="I107" s="345">
        <v>51.78</v>
      </c>
      <c r="J107" s="200">
        <v>33</v>
      </c>
      <c r="K107" s="264">
        <v>34</v>
      </c>
      <c r="L107" s="265">
        <v>51.823529411764703</v>
      </c>
      <c r="M107" s="345">
        <v>53.13</v>
      </c>
      <c r="N107" s="200">
        <v>45</v>
      </c>
      <c r="O107" s="264">
        <v>83</v>
      </c>
      <c r="P107" s="265">
        <v>57</v>
      </c>
      <c r="Q107" s="345">
        <v>57.5</v>
      </c>
      <c r="R107" s="200">
        <v>51</v>
      </c>
      <c r="S107" s="264">
        <v>57</v>
      </c>
      <c r="T107" s="265">
        <v>52</v>
      </c>
      <c r="U107" s="345">
        <v>56.63</v>
      </c>
      <c r="V107" s="200">
        <v>71</v>
      </c>
      <c r="W107" s="74">
        <f t="shared" si="4"/>
        <v>231</v>
      </c>
      <c r="X107" s="64"/>
    </row>
    <row r="108" spans="1:24" ht="15" customHeight="1" x14ac:dyDescent="0.25">
      <c r="A108" s="67">
        <v>27</v>
      </c>
      <c r="B108" s="142" t="s">
        <v>73</v>
      </c>
      <c r="C108" s="264">
        <v>38</v>
      </c>
      <c r="D108" s="265">
        <v>59.6</v>
      </c>
      <c r="E108" s="345">
        <v>51.79</v>
      </c>
      <c r="F108" s="200">
        <v>10</v>
      </c>
      <c r="G108" s="264">
        <v>43</v>
      </c>
      <c r="H108" s="265">
        <v>57.1</v>
      </c>
      <c r="I108" s="345">
        <v>51.78</v>
      </c>
      <c r="J108" s="200">
        <v>14</v>
      </c>
      <c r="K108" s="264">
        <v>31</v>
      </c>
      <c r="L108" s="265">
        <v>68.806451612903231</v>
      </c>
      <c r="M108" s="345">
        <v>53.13</v>
      </c>
      <c r="N108" s="200">
        <v>2</v>
      </c>
      <c r="O108" s="264">
        <v>31</v>
      </c>
      <c r="P108" s="265">
        <v>60.9</v>
      </c>
      <c r="Q108" s="345">
        <v>57.5</v>
      </c>
      <c r="R108" s="200">
        <v>24</v>
      </c>
      <c r="S108" s="264">
        <v>30</v>
      </c>
      <c r="T108" s="265">
        <v>71</v>
      </c>
      <c r="U108" s="345">
        <v>56.63</v>
      </c>
      <c r="V108" s="200">
        <v>1</v>
      </c>
      <c r="W108" s="74">
        <f t="shared" si="4"/>
        <v>51</v>
      </c>
      <c r="X108" s="64"/>
    </row>
    <row r="109" spans="1:24" ht="15" customHeight="1" x14ac:dyDescent="0.25">
      <c r="A109" s="67">
        <v>28</v>
      </c>
      <c r="B109" s="84" t="s">
        <v>120</v>
      </c>
      <c r="C109" s="263">
        <v>43</v>
      </c>
      <c r="D109" s="48">
        <v>60.2</v>
      </c>
      <c r="E109" s="344">
        <v>51.79</v>
      </c>
      <c r="F109" s="199">
        <v>7</v>
      </c>
      <c r="G109" s="263">
        <v>17</v>
      </c>
      <c r="H109" s="48">
        <v>56.1</v>
      </c>
      <c r="I109" s="344">
        <v>51.78</v>
      </c>
      <c r="J109" s="199">
        <v>16</v>
      </c>
      <c r="K109" s="263">
        <v>55</v>
      </c>
      <c r="L109" s="48">
        <v>53.781818181818181</v>
      </c>
      <c r="M109" s="344">
        <v>53.13</v>
      </c>
      <c r="N109" s="199">
        <v>40</v>
      </c>
      <c r="O109" s="263">
        <v>21</v>
      </c>
      <c r="P109" s="48">
        <v>58</v>
      </c>
      <c r="Q109" s="344">
        <v>57.5</v>
      </c>
      <c r="R109" s="199">
        <v>40</v>
      </c>
      <c r="S109" s="263">
        <v>31</v>
      </c>
      <c r="T109" s="48">
        <v>56.5</v>
      </c>
      <c r="U109" s="344">
        <v>56.63</v>
      </c>
      <c r="V109" s="199">
        <v>45</v>
      </c>
      <c r="W109" s="74">
        <f t="shared" si="4"/>
        <v>148</v>
      </c>
      <c r="X109" s="64"/>
    </row>
    <row r="110" spans="1:24" ht="15" customHeight="1" x14ac:dyDescent="0.25">
      <c r="A110" s="67">
        <v>29</v>
      </c>
      <c r="B110" s="84" t="s">
        <v>169</v>
      </c>
      <c r="C110" s="263">
        <v>32</v>
      </c>
      <c r="D110" s="48">
        <v>51.5</v>
      </c>
      <c r="E110" s="344">
        <v>51.79</v>
      </c>
      <c r="F110" s="199">
        <v>51</v>
      </c>
      <c r="G110" s="263">
        <v>19</v>
      </c>
      <c r="H110" s="48">
        <v>44</v>
      </c>
      <c r="I110" s="344">
        <v>51.78</v>
      </c>
      <c r="J110" s="199">
        <v>87</v>
      </c>
      <c r="K110" s="263">
        <v>36</v>
      </c>
      <c r="L110" s="48">
        <v>49.027777777777779</v>
      </c>
      <c r="M110" s="344">
        <v>53.13</v>
      </c>
      <c r="N110" s="199">
        <v>62</v>
      </c>
      <c r="O110" s="263">
        <v>32</v>
      </c>
      <c r="P110" s="48">
        <v>51.8</v>
      </c>
      <c r="Q110" s="344">
        <v>57.5</v>
      </c>
      <c r="R110" s="199">
        <v>76</v>
      </c>
      <c r="S110" s="263">
        <v>33</v>
      </c>
      <c r="T110" s="48">
        <v>48.6</v>
      </c>
      <c r="U110" s="344">
        <v>56.63</v>
      </c>
      <c r="V110" s="199">
        <v>80</v>
      </c>
      <c r="W110" s="74">
        <f t="shared" si="4"/>
        <v>356</v>
      </c>
      <c r="X110" s="64"/>
    </row>
    <row r="111" spans="1:24" ht="15" customHeight="1" thickBot="1" x14ac:dyDescent="0.3">
      <c r="A111" s="67">
        <v>30</v>
      </c>
      <c r="B111" s="80" t="s">
        <v>168</v>
      </c>
      <c r="C111" s="244">
        <v>43</v>
      </c>
      <c r="D111" s="45">
        <v>47.76</v>
      </c>
      <c r="E111" s="335">
        <v>51.79</v>
      </c>
      <c r="F111" s="197">
        <v>75</v>
      </c>
      <c r="G111" s="244">
        <v>33</v>
      </c>
      <c r="H111" s="45">
        <v>52.5</v>
      </c>
      <c r="I111" s="335">
        <v>51.78</v>
      </c>
      <c r="J111" s="197">
        <v>37</v>
      </c>
      <c r="K111" s="244">
        <v>61</v>
      </c>
      <c r="L111" s="45">
        <v>52</v>
      </c>
      <c r="M111" s="335">
        <v>53.13</v>
      </c>
      <c r="N111" s="197">
        <v>44</v>
      </c>
      <c r="O111" s="244">
        <v>30</v>
      </c>
      <c r="P111" s="45">
        <v>58</v>
      </c>
      <c r="Q111" s="335">
        <v>57.5</v>
      </c>
      <c r="R111" s="197">
        <v>41</v>
      </c>
      <c r="S111" s="244"/>
      <c r="T111" s="45"/>
      <c r="U111" s="335">
        <v>56.63</v>
      </c>
      <c r="V111" s="197">
        <v>100</v>
      </c>
      <c r="W111" s="74">
        <f t="shared" si="4"/>
        <v>297</v>
      </c>
      <c r="X111" s="64"/>
    </row>
    <row r="112" spans="1:24" ht="15" customHeight="1" thickBot="1" x14ac:dyDescent="0.3">
      <c r="A112" s="165"/>
      <c r="B112" s="174" t="s">
        <v>101</v>
      </c>
      <c r="C112" s="175">
        <f>SUM(C113:C121)</f>
        <v>212</v>
      </c>
      <c r="D112" s="176">
        <f>AVERAGE(D113:D121)</f>
        <v>52.370000000000005</v>
      </c>
      <c r="E112" s="346">
        <v>51.79</v>
      </c>
      <c r="F112" s="217"/>
      <c r="G112" s="175">
        <f>SUM(G113:G121)</f>
        <v>189</v>
      </c>
      <c r="H112" s="176">
        <f>AVERAGE(H113:H121)</f>
        <v>54.479858058608059</v>
      </c>
      <c r="I112" s="346">
        <v>51.78</v>
      </c>
      <c r="J112" s="217"/>
      <c r="K112" s="175">
        <f>SUM(K113:K121)</f>
        <v>269</v>
      </c>
      <c r="L112" s="176">
        <f>AVERAGE(L113:L121)</f>
        <v>52.183749999999996</v>
      </c>
      <c r="M112" s="346">
        <v>53.13</v>
      </c>
      <c r="N112" s="217"/>
      <c r="O112" s="175">
        <f>SUM(O113:O121)</f>
        <v>280</v>
      </c>
      <c r="P112" s="176">
        <f>AVERAGE(P113:P121)</f>
        <v>56.793448920911047</v>
      </c>
      <c r="Q112" s="346">
        <v>57.5</v>
      </c>
      <c r="R112" s="217"/>
      <c r="S112" s="175">
        <f>SUM(S113:S121)</f>
        <v>243</v>
      </c>
      <c r="T112" s="176">
        <f>AVERAGE(T113:T121)</f>
        <v>59.040501188123471</v>
      </c>
      <c r="U112" s="346">
        <v>56.63</v>
      </c>
      <c r="V112" s="217"/>
      <c r="W112" s="164"/>
      <c r="X112" s="64"/>
    </row>
    <row r="113" spans="1:24" ht="15" customHeight="1" x14ac:dyDescent="0.25">
      <c r="A113" s="66">
        <v>1</v>
      </c>
      <c r="B113" s="79" t="s">
        <v>64</v>
      </c>
      <c r="C113" s="248">
        <v>29</v>
      </c>
      <c r="D113" s="52">
        <v>65</v>
      </c>
      <c r="E113" s="347">
        <v>51.79</v>
      </c>
      <c r="F113" s="196">
        <v>1</v>
      </c>
      <c r="G113" s="248">
        <v>36</v>
      </c>
      <c r="H113" s="52">
        <v>66.5</v>
      </c>
      <c r="I113" s="347">
        <v>51.78</v>
      </c>
      <c r="J113" s="196">
        <v>1</v>
      </c>
      <c r="K113" s="248">
        <v>43</v>
      </c>
      <c r="L113" s="52">
        <v>67.3</v>
      </c>
      <c r="M113" s="347">
        <v>53.13</v>
      </c>
      <c r="N113" s="196">
        <v>3</v>
      </c>
      <c r="O113" s="248">
        <v>48</v>
      </c>
      <c r="P113" s="52">
        <v>67.604166666666671</v>
      </c>
      <c r="Q113" s="347">
        <v>57.5</v>
      </c>
      <c r="R113" s="196">
        <v>4</v>
      </c>
      <c r="S113" s="248">
        <v>40</v>
      </c>
      <c r="T113" s="52">
        <v>69.099999999999994</v>
      </c>
      <c r="U113" s="347">
        <v>56.63</v>
      </c>
      <c r="V113" s="196">
        <v>3</v>
      </c>
      <c r="W113" s="76">
        <f t="shared" ref="W113:W120" si="5">V113+R113+N113+J113+F113</f>
        <v>12</v>
      </c>
      <c r="X113" s="64"/>
    </row>
    <row r="114" spans="1:24" ht="15" customHeight="1" x14ac:dyDescent="0.25">
      <c r="A114" s="187">
        <v>2</v>
      </c>
      <c r="B114" s="141" t="s">
        <v>69</v>
      </c>
      <c r="C114" s="252">
        <v>27</v>
      </c>
      <c r="D114" s="253">
        <v>58.22</v>
      </c>
      <c r="E114" s="336">
        <v>51.79</v>
      </c>
      <c r="F114" s="198">
        <v>19</v>
      </c>
      <c r="G114" s="252">
        <v>25</v>
      </c>
      <c r="H114" s="253">
        <v>60.12</v>
      </c>
      <c r="I114" s="336">
        <v>51.78</v>
      </c>
      <c r="J114" s="198">
        <v>7</v>
      </c>
      <c r="K114" s="252">
        <v>36</v>
      </c>
      <c r="L114" s="253">
        <v>54.6</v>
      </c>
      <c r="M114" s="336">
        <v>53.13</v>
      </c>
      <c r="N114" s="198">
        <v>36</v>
      </c>
      <c r="O114" s="252">
        <v>42</v>
      </c>
      <c r="P114" s="253">
        <v>67.79069767441861</v>
      </c>
      <c r="Q114" s="336">
        <v>57.5</v>
      </c>
      <c r="R114" s="198">
        <v>2</v>
      </c>
      <c r="S114" s="252">
        <v>44</v>
      </c>
      <c r="T114" s="253">
        <v>60.840909090909093</v>
      </c>
      <c r="U114" s="336">
        <v>56.63</v>
      </c>
      <c r="V114" s="198">
        <v>26</v>
      </c>
      <c r="W114" s="74">
        <f t="shared" si="5"/>
        <v>90</v>
      </c>
      <c r="X114" s="64"/>
    </row>
    <row r="115" spans="1:24" ht="15" customHeight="1" x14ac:dyDescent="0.25">
      <c r="A115" s="67">
        <v>3</v>
      </c>
      <c r="B115" s="80" t="s">
        <v>63</v>
      </c>
      <c r="C115" s="244">
        <v>10</v>
      </c>
      <c r="D115" s="45">
        <v>50.2</v>
      </c>
      <c r="E115" s="335">
        <v>51.79</v>
      </c>
      <c r="F115" s="197">
        <v>57</v>
      </c>
      <c r="G115" s="244">
        <v>24</v>
      </c>
      <c r="H115" s="45">
        <v>55.583333333333336</v>
      </c>
      <c r="I115" s="335">
        <v>51.78</v>
      </c>
      <c r="J115" s="197">
        <v>20</v>
      </c>
      <c r="K115" s="244">
        <v>23</v>
      </c>
      <c r="L115" s="45">
        <v>59.3</v>
      </c>
      <c r="M115" s="335">
        <v>53.13</v>
      </c>
      <c r="N115" s="197">
        <v>20</v>
      </c>
      <c r="O115" s="244">
        <v>36</v>
      </c>
      <c r="P115" s="45">
        <v>67.027777777777771</v>
      </c>
      <c r="Q115" s="335">
        <v>57.5</v>
      </c>
      <c r="R115" s="197">
        <v>5</v>
      </c>
      <c r="S115" s="244">
        <v>23</v>
      </c>
      <c r="T115" s="45">
        <v>66.608695652173907</v>
      </c>
      <c r="U115" s="335">
        <v>56.63</v>
      </c>
      <c r="V115" s="197">
        <v>7</v>
      </c>
      <c r="W115" s="75">
        <f t="shared" si="5"/>
        <v>109</v>
      </c>
      <c r="X115" s="64"/>
    </row>
    <row r="116" spans="1:24" ht="15" customHeight="1" x14ac:dyDescent="0.25">
      <c r="A116" s="67">
        <v>4</v>
      </c>
      <c r="B116" s="80" t="s">
        <v>42</v>
      </c>
      <c r="C116" s="244">
        <v>8</v>
      </c>
      <c r="D116" s="45">
        <v>48.5</v>
      </c>
      <c r="E116" s="335">
        <v>51.79</v>
      </c>
      <c r="F116" s="197">
        <v>68</v>
      </c>
      <c r="G116" s="244">
        <v>14</v>
      </c>
      <c r="H116" s="45">
        <v>46.5</v>
      </c>
      <c r="I116" s="335">
        <v>51.78</v>
      </c>
      <c r="J116" s="197">
        <v>75</v>
      </c>
      <c r="K116" s="244">
        <v>8</v>
      </c>
      <c r="L116" s="45">
        <v>44</v>
      </c>
      <c r="M116" s="335">
        <v>53.13</v>
      </c>
      <c r="N116" s="197">
        <v>83</v>
      </c>
      <c r="O116" s="244">
        <v>10</v>
      </c>
      <c r="P116" s="45">
        <v>48.4</v>
      </c>
      <c r="Q116" s="335">
        <v>57.5</v>
      </c>
      <c r="R116" s="197">
        <v>87</v>
      </c>
      <c r="S116" s="244">
        <v>14</v>
      </c>
      <c r="T116" s="45">
        <v>49.133333333333333</v>
      </c>
      <c r="U116" s="335">
        <v>56.63</v>
      </c>
      <c r="V116" s="197">
        <v>77</v>
      </c>
      <c r="W116" s="74">
        <f t="shared" si="5"/>
        <v>390</v>
      </c>
      <c r="X116" s="64"/>
    </row>
    <row r="117" spans="1:24" ht="15" customHeight="1" x14ac:dyDescent="0.25">
      <c r="A117" s="67">
        <v>5</v>
      </c>
      <c r="B117" s="81" t="s">
        <v>185</v>
      </c>
      <c r="C117" s="254">
        <v>31</v>
      </c>
      <c r="D117" s="46">
        <v>53.5</v>
      </c>
      <c r="E117" s="337">
        <v>51.79</v>
      </c>
      <c r="F117" s="201">
        <v>37</v>
      </c>
      <c r="G117" s="254">
        <v>21</v>
      </c>
      <c r="H117" s="46">
        <v>60.904761904761905</v>
      </c>
      <c r="I117" s="337">
        <v>51.78</v>
      </c>
      <c r="J117" s="201">
        <v>5</v>
      </c>
      <c r="K117" s="254">
        <v>40</v>
      </c>
      <c r="L117" s="46">
        <v>55.9</v>
      </c>
      <c r="M117" s="337">
        <v>53.13</v>
      </c>
      <c r="N117" s="201">
        <v>33</v>
      </c>
      <c r="O117" s="254">
        <v>23</v>
      </c>
      <c r="P117" s="46">
        <v>61.782608695652172</v>
      </c>
      <c r="Q117" s="337">
        <v>57.5</v>
      </c>
      <c r="R117" s="201">
        <v>16</v>
      </c>
      <c r="S117" s="254">
        <v>40</v>
      </c>
      <c r="T117" s="46">
        <v>63.9</v>
      </c>
      <c r="U117" s="337">
        <v>56.63</v>
      </c>
      <c r="V117" s="201">
        <v>16</v>
      </c>
      <c r="W117" s="74">
        <f t="shared" si="5"/>
        <v>107</v>
      </c>
      <c r="X117" s="64"/>
    </row>
    <row r="118" spans="1:24" ht="15" customHeight="1" x14ac:dyDescent="0.25">
      <c r="A118" s="67">
        <v>6</v>
      </c>
      <c r="B118" s="141" t="s">
        <v>65</v>
      </c>
      <c r="C118" s="252">
        <v>17</v>
      </c>
      <c r="D118" s="253">
        <v>46.94</v>
      </c>
      <c r="E118" s="336">
        <v>51.79</v>
      </c>
      <c r="F118" s="198">
        <v>77</v>
      </c>
      <c r="G118" s="252">
        <v>7</v>
      </c>
      <c r="H118" s="253">
        <v>49</v>
      </c>
      <c r="I118" s="336">
        <v>51.78</v>
      </c>
      <c r="J118" s="198">
        <v>54</v>
      </c>
      <c r="K118" s="252">
        <v>11</v>
      </c>
      <c r="L118" s="253">
        <v>40.270000000000003</v>
      </c>
      <c r="M118" s="336">
        <v>53.13</v>
      </c>
      <c r="N118" s="198">
        <v>93</v>
      </c>
      <c r="O118" s="252">
        <v>25</v>
      </c>
      <c r="P118" s="253">
        <v>46.52</v>
      </c>
      <c r="Q118" s="336">
        <v>57.5</v>
      </c>
      <c r="R118" s="198">
        <v>92</v>
      </c>
      <c r="S118" s="252">
        <v>6</v>
      </c>
      <c r="T118" s="253">
        <v>55.666666666666664</v>
      </c>
      <c r="U118" s="336">
        <v>56.63</v>
      </c>
      <c r="V118" s="198">
        <v>49</v>
      </c>
      <c r="W118" s="74">
        <f t="shared" si="5"/>
        <v>365</v>
      </c>
      <c r="X118" s="64"/>
    </row>
    <row r="119" spans="1:24" ht="15" customHeight="1" x14ac:dyDescent="0.25">
      <c r="A119" s="67">
        <v>7</v>
      </c>
      <c r="B119" s="141" t="s">
        <v>41</v>
      </c>
      <c r="C119" s="252"/>
      <c r="D119" s="253"/>
      <c r="E119" s="336">
        <v>51.79</v>
      </c>
      <c r="F119" s="198">
        <v>104</v>
      </c>
      <c r="G119" s="252"/>
      <c r="H119" s="253"/>
      <c r="I119" s="336">
        <v>51.78</v>
      </c>
      <c r="J119" s="198">
        <v>102</v>
      </c>
      <c r="K119" s="252"/>
      <c r="L119" s="253"/>
      <c r="M119" s="336">
        <v>53.13</v>
      </c>
      <c r="N119" s="198">
        <v>101</v>
      </c>
      <c r="O119" s="252">
        <v>11</v>
      </c>
      <c r="P119" s="253">
        <v>59</v>
      </c>
      <c r="Q119" s="336">
        <v>57.5</v>
      </c>
      <c r="R119" s="198">
        <v>32</v>
      </c>
      <c r="S119" s="252"/>
      <c r="T119" s="253"/>
      <c r="U119" s="336">
        <v>56.63</v>
      </c>
      <c r="V119" s="198">
        <v>100</v>
      </c>
      <c r="W119" s="74">
        <f t="shared" si="5"/>
        <v>439</v>
      </c>
      <c r="X119" s="64"/>
    </row>
    <row r="120" spans="1:24" ht="15" customHeight="1" x14ac:dyDescent="0.25">
      <c r="A120" s="67">
        <v>8</v>
      </c>
      <c r="B120" s="80" t="s">
        <v>119</v>
      </c>
      <c r="C120" s="244">
        <v>53</v>
      </c>
      <c r="D120" s="45">
        <v>49.6</v>
      </c>
      <c r="E120" s="335">
        <v>51.79</v>
      </c>
      <c r="F120" s="197">
        <v>62</v>
      </c>
      <c r="G120" s="244">
        <v>36</v>
      </c>
      <c r="H120" s="45">
        <v>54</v>
      </c>
      <c r="I120" s="335">
        <v>51.78</v>
      </c>
      <c r="J120" s="197">
        <v>29</v>
      </c>
      <c r="K120" s="244">
        <v>74</v>
      </c>
      <c r="L120" s="45">
        <v>51.6</v>
      </c>
      <c r="M120" s="335">
        <v>53.13</v>
      </c>
      <c r="N120" s="197">
        <v>48</v>
      </c>
      <c r="O120" s="244">
        <v>66</v>
      </c>
      <c r="P120" s="45">
        <v>52.7</v>
      </c>
      <c r="Q120" s="335">
        <v>57.5</v>
      </c>
      <c r="R120" s="197">
        <v>73</v>
      </c>
      <c r="S120" s="244">
        <v>48</v>
      </c>
      <c r="T120" s="45">
        <v>54.645833333333336</v>
      </c>
      <c r="U120" s="335">
        <v>56.63</v>
      </c>
      <c r="V120" s="197">
        <v>51</v>
      </c>
      <c r="W120" s="74">
        <f t="shared" si="5"/>
        <v>263</v>
      </c>
      <c r="X120" s="64"/>
    </row>
    <row r="121" spans="1:24" ht="15" customHeight="1" thickBot="1" x14ac:dyDescent="0.3">
      <c r="A121" s="68">
        <v>9</v>
      </c>
      <c r="B121" s="360" t="s">
        <v>151</v>
      </c>
      <c r="C121" s="361">
        <v>37</v>
      </c>
      <c r="D121" s="302">
        <v>47</v>
      </c>
      <c r="E121" s="362">
        <v>51.79</v>
      </c>
      <c r="F121" s="363">
        <v>76</v>
      </c>
      <c r="G121" s="361">
        <v>26</v>
      </c>
      <c r="H121" s="302">
        <v>43.230769230769234</v>
      </c>
      <c r="I121" s="362">
        <v>51.78</v>
      </c>
      <c r="J121" s="363">
        <v>89</v>
      </c>
      <c r="K121" s="361">
        <v>34</v>
      </c>
      <c r="L121" s="302">
        <v>44.5</v>
      </c>
      <c r="M121" s="362">
        <v>53.13</v>
      </c>
      <c r="N121" s="363">
        <v>81</v>
      </c>
      <c r="O121" s="361">
        <v>19</v>
      </c>
      <c r="P121" s="302">
        <v>40.315789473684212</v>
      </c>
      <c r="Q121" s="362">
        <v>57.5</v>
      </c>
      <c r="R121" s="363">
        <v>100</v>
      </c>
      <c r="S121" s="361">
        <v>28</v>
      </c>
      <c r="T121" s="302">
        <v>52.428571428571431</v>
      </c>
      <c r="U121" s="362">
        <v>56.63</v>
      </c>
      <c r="V121" s="363">
        <v>66</v>
      </c>
      <c r="W121" s="77">
        <f>V121+R121+N121+J121+F121</f>
        <v>412</v>
      </c>
      <c r="X121" s="64"/>
    </row>
    <row r="122" spans="1:24" ht="15" customHeight="1" x14ac:dyDescent="0.25">
      <c r="A122" s="157" t="s">
        <v>116</v>
      </c>
      <c r="B122" s="72"/>
      <c r="C122" s="72"/>
      <c r="D122" s="218">
        <f>$D$4</f>
        <v>50.890194174757283</v>
      </c>
      <c r="E122" s="72"/>
      <c r="F122" s="72"/>
      <c r="G122" s="72"/>
      <c r="H122" s="218">
        <f>$H$4</f>
        <v>50.152657572803179</v>
      </c>
      <c r="I122" s="72"/>
      <c r="J122" s="72"/>
      <c r="K122" s="72"/>
      <c r="L122" s="218">
        <f>$L$4</f>
        <v>51.688125645672791</v>
      </c>
      <c r="M122" s="72"/>
      <c r="N122" s="72"/>
      <c r="O122" s="72"/>
      <c r="P122" s="218">
        <f>$P$4</f>
        <v>55.914846339058712</v>
      </c>
      <c r="Q122" s="72"/>
      <c r="R122" s="72"/>
      <c r="S122" s="72"/>
      <c r="T122" s="218">
        <f>$T$4</f>
        <v>55.258384206693201</v>
      </c>
      <c r="U122" s="72"/>
      <c r="V122" s="72"/>
      <c r="W122" s="71"/>
    </row>
    <row r="123" spans="1:24" x14ac:dyDescent="0.25">
      <c r="A123" s="548" t="s">
        <v>117</v>
      </c>
      <c r="D123" s="549">
        <v>51.79</v>
      </c>
      <c r="H123" s="549">
        <v>51.78</v>
      </c>
      <c r="L123" s="332">
        <v>53.13</v>
      </c>
      <c r="P123" s="332">
        <v>57.5</v>
      </c>
      <c r="T123" s="332">
        <v>56.63</v>
      </c>
    </row>
  </sheetData>
  <mergeCells count="8">
    <mergeCell ref="W2:W3"/>
    <mergeCell ref="A2:A3"/>
    <mergeCell ref="B2:B3"/>
    <mergeCell ref="S2:V2"/>
    <mergeCell ref="K2:N2"/>
    <mergeCell ref="O2:R2"/>
    <mergeCell ref="G2:J2"/>
    <mergeCell ref="C2:F2"/>
  </mergeCells>
  <conditionalFormatting sqref="T4:T123">
    <cfRule type="cellIs" dxfId="53" priority="649" operator="equal">
      <formula>$T$122</formula>
    </cfRule>
    <cfRule type="containsBlanks" dxfId="52" priority="650">
      <formula>LEN(TRIM(T4))=0</formula>
    </cfRule>
    <cfRule type="cellIs" dxfId="51" priority="651" operator="lessThan">
      <formula>50</formula>
    </cfRule>
    <cfRule type="cellIs" dxfId="50" priority="652" operator="between">
      <formula>$T$122</formula>
      <formula>50</formula>
    </cfRule>
    <cfRule type="cellIs" dxfId="49" priority="653" operator="between">
      <formula>74.99</formula>
      <formula>$T$122</formula>
    </cfRule>
  </conditionalFormatting>
  <conditionalFormatting sqref="L4:L123">
    <cfRule type="cellIs" dxfId="48" priority="18" operator="equal">
      <formula>$L$122</formula>
    </cfRule>
    <cfRule type="containsBlanks" dxfId="47" priority="19">
      <formula>LEN(TRIM(L4))=0</formula>
    </cfRule>
    <cfRule type="cellIs" dxfId="46" priority="20" operator="lessThan">
      <formula>50</formula>
    </cfRule>
    <cfRule type="cellIs" dxfId="45" priority="21" operator="between">
      <formula>$L$122</formula>
      <formula>50</formula>
    </cfRule>
    <cfRule type="cellIs" dxfId="44" priority="22" operator="between">
      <formula>74.99</formula>
      <formula>$L$122</formula>
    </cfRule>
  </conditionalFormatting>
  <conditionalFormatting sqref="P4:P123">
    <cfRule type="cellIs" dxfId="43" priority="13" operator="equal">
      <formula>$P$122</formula>
    </cfRule>
    <cfRule type="containsBlanks" dxfId="42" priority="14">
      <formula>LEN(TRIM(P4))=0</formula>
    </cfRule>
    <cfRule type="cellIs" dxfId="41" priority="15" operator="lessThan">
      <formula>50</formula>
    </cfRule>
    <cfRule type="cellIs" dxfId="40" priority="16" operator="between">
      <formula>$P$122</formula>
      <formula>50</formula>
    </cfRule>
    <cfRule type="cellIs" dxfId="39" priority="17" operator="between">
      <formula>74.99</formula>
      <formula>$P$122</formula>
    </cfRule>
  </conditionalFormatting>
  <conditionalFormatting sqref="H4:H121">
    <cfRule type="cellIs" dxfId="38" priority="12" operator="greaterThanOrEqual">
      <formula>90</formula>
    </cfRule>
  </conditionalFormatting>
  <conditionalFormatting sqref="H4:H123">
    <cfRule type="cellIs" dxfId="37" priority="7" operator="equal">
      <formula>$H$122</formula>
    </cfRule>
    <cfRule type="containsBlanks" dxfId="36" priority="8">
      <formula>LEN(TRIM(H4))=0</formula>
    </cfRule>
    <cfRule type="cellIs" dxfId="35" priority="9" operator="lessThan">
      <formula>50</formula>
    </cfRule>
    <cfRule type="cellIs" dxfId="34" priority="10" operator="between">
      <formula>$H$122</formula>
      <formula>50</formula>
    </cfRule>
    <cfRule type="cellIs" dxfId="33" priority="11" operator="between">
      <formula>74.99</formula>
      <formula>$H$122</formula>
    </cfRule>
  </conditionalFormatting>
  <conditionalFormatting sqref="D4:D123">
    <cfRule type="cellIs" dxfId="32" priority="6" operator="greaterThanOrEqual">
      <formula>90</formula>
    </cfRule>
    <cfRule type="cellIs" dxfId="27" priority="5" operator="between">
      <formula>74.99</formula>
      <formula>$D$122</formula>
    </cfRule>
    <cfRule type="cellIs" dxfId="28" priority="4" operator="between">
      <formula>$D$122</formula>
      <formula>50</formula>
    </cfRule>
    <cfRule type="cellIs" dxfId="31" priority="3" operator="lessThan">
      <formula>50</formula>
    </cfRule>
    <cfRule type="containsBlanks" dxfId="30" priority="2">
      <formula>LEN(TRIM(D4))=0</formula>
    </cfRule>
    <cfRule type="cellIs" dxfId="29" priority="1" operator="equal">
      <formula>$D$122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1"/>
  <sheetViews>
    <sheetView zoomScale="90" zoomScaleNormal="90" workbookViewId="0">
      <pane xSplit="3" ySplit="3" topLeftCell="D112" activePane="bottomRight" state="frozen"/>
      <selection pane="topRight" activeCell="D1" sqref="D1"/>
      <selection pane="bottomLeft" activeCell="A7" sqref="A7"/>
      <selection pane="bottomRight" activeCell="C118" sqref="C118:W126"/>
    </sheetView>
  </sheetViews>
  <sheetFormatPr defaultRowHeight="15" x14ac:dyDescent="0.25"/>
  <cols>
    <col min="1" max="1" width="4.7109375" customWidth="1"/>
    <col min="2" max="2" width="18.7109375" customWidth="1"/>
    <col min="3" max="3" width="31.7109375" customWidth="1"/>
    <col min="4" max="4" width="6.5703125" customWidth="1"/>
    <col min="5" max="6" width="7.7109375" customWidth="1"/>
    <col min="7" max="7" width="6.5703125" customWidth="1"/>
    <col min="8" max="9" width="7.7109375" customWidth="1"/>
    <col min="10" max="10" width="6.5703125" customWidth="1"/>
    <col min="11" max="12" width="7.7109375" customWidth="1"/>
    <col min="13" max="13" width="6.5703125" customWidth="1"/>
    <col min="14" max="15" width="7.7109375" customWidth="1"/>
    <col min="16" max="16" width="6.5703125" customWidth="1"/>
    <col min="17" max="19" width="7.7109375" customWidth="1"/>
    <col min="20" max="23" width="6.7109375" customWidth="1"/>
    <col min="24" max="24" width="7.7109375" customWidth="1"/>
  </cols>
  <sheetData>
    <row r="1" spans="1:26" ht="15.95" customHeight="1" thickBot="1" x14ac:dyDescent="0.3">
      <c r="Y1" s="259"/>
      <c r="Z1" s="26" t="s">
        <v>83</v>
      </c>
    </row>
    <row r="2" spans="1:26" s="2" customFormat="1" ht="15.95" customHeight="1" thickBot="1" x14ac:dyDescent="0.3">
      <c r="A2" s="737" t="s">
        <v>40</v>
      </c>
      <c r="B2" s="742" t="s">
        <v>39</v>
      </c>
      <c r="C2" s="744" t="s">
        <v>74</v>
      </c>
      <c r="D2" s="843">
        <v>2025</v>
      </c>
      <c r="E2" s="844"/>
      <c r="F2" s="844"/>
      <c r="G2" s="845"/>
      <c r="H2" s="843">
        <v>2024</v>
      </c>
      <c r="I2" s="844"/>
      <c r="J2" s="844"/>
      <c r="K2" s="845"/>
      <c r="L2" s="843">
        <v>2023</v>
      </c>
      <c r="M2" s="844"/>
      <c r="N2" s="844"/>
      <c r="O2" s="845"/>
      <c r="P2" s="843">
        <v>2022</v>
      </c>
      <c r="Q2" s="844"/>
      <c r="R2" s="844"/>
      <c r="S2" s="845"/>
      <c r="T2" s="751">
        <v>2021</v>
      </c>
      <c r="U2" s="752"/>
      <c r="V2" s="752"/>
      <c r="W2" s="753"/>
      <c r="Y2" s="27"/>
      <c r="Z2" s="26" t="s">
        <v>84</v>
      </c>
    </row>
    <row r="3" spans="1:26" ht="30" customHeight="1" thickBot="1" x14ac:dyDescent="0.3">
      <c r="A3" s="738"/>
      <c r="B3" s="743"/>
      <c r="C3" s="745"/>
      <c r="D3" s="221" t="s">
        <v>87</v>
      </c>
      <c r="E3" s="222" t="s">
        <v>88</v>
      </c>
      <c r="F3" s="223" t="s">
        <v>89</v>
      </c>
      <c r="G3" s="495">
        <v>2025</v>
      </c>
      <c r="H3" s="221" t="s">
        <v>87</v>
      </c>
      <c r="I3" s="222" t="s">
        <v>88</v>
      </c>
      <c r="J3" s="223" t="s">
        <v>89</v>
      </c>
      <c r="K3" s="770">
        <v>2024</v>
      </c>
      <c r="L3" s="383" t="s">
        <v>87</v>
      </c>
      <c r="M3" s="222" t="s">
        <v>88</v>
      </c>
      <c r="N3" s="383" t="s">
        <v>89</v>
      </c>
      <c r="O3" s="493">
        <v>2023</v>
      </c>
      <c r="P3" s="221" t="s">
        <v>87</v>
      </c>
      <c r="Q3" s="222" t="s">
        <v>88</v>
      </c>
      <c r="R3" s="223" t="s">
        <v>89</v>
      </c>
      <c r="S3" s="420">
        <v>2022</v>
      </c>
      <c r="T3" s="221" t="s">
        <v>87</v>
      </c>
      <c r="U3" s="222" t="s">
        <v>88</v>
      </c>
      <c r="V3" s="223" t="s">
        <v>89</v>
      </c>
      <c r="W3" s="405">
        <v>2021</v>
      </c>
    </row>
    <row r="4" spans="1:26" ht="15" customHeight="1" thickBot="1" x14ac:dyDescent="0.3">
      <c r="A4" s="88"/>
      <c r="B4" s="760"/>
      <c r="C4" s="761"/>
      <c r="D4" s="762"/>
      <c r="E4" s="763"/>
      <c r="F4" s="764"/>
      <c r="G4" s="792"/>
      <c r="H4" s="765"/>
      <c r="I4" s="763"/>
      <c r="J4" s="764"/>
      <c r="K4" s="771"/>
      <c r="L4" s="765"/>
      <c r="M4" s="763"/>
      <c r="N4" s="765"/>
      <c r="O4" s="766"/>
      <c r="P4" s="762"/>
      <c r="Q4" s="763"/>
      <c r="R4" s="764"/>
      <c r="S4" s="766"/>
      <c r="T4" s="762"/>
      <c r="U4" s="763"/>
      <c r="V4" s="764"/>
      <c r="W4" s="767"/>
    </row>
    <row r="5" spans="1:26" ht="15" customHeight="1" x14ac:dyDescent="0.25">
      <c r="A5" s="137">
        <v>1</v>
      </c>
      <c r="B5" s="33" t="s">
        <v>37</v>
      </c>
      <c r="C5" s="9" t="s">
        <v>122</v>
      </c>
      <c r="D5" s="853">
        <v>23</v>
      </c>
      <c r="E5" s="45">
        <v>52</v>
      </c>
      <c r="F5" s="45">
        <v>51.79</v>
      </c>
      <c r="G5" s="854">
        <v>46</v>
      </c>
      <c r="H5" s="853">
        <v>36</v>
      </c>
      <c r="I5" s="45">
        <v>51.055555555555557</v>
      </c>
      <c r="J5" s="45">
        <v>51.78</v>
      </c>
      <c r="K5" s="854">
        <v>45</v>
      </c>
      <c r="L5" s="853">
        <v>37</v>
      </c>
      <c r="M5" s="45">
        <v>57</v>
      </c>
      <c r="N5" s="45">
        <v>53.13</v>
      </c>
      <c r="O5" s="855">
        <v>29</v>
      </c>
      <c r="P5" s="853">
        <v>39</v>
      </c>
      <c r="Q5" s="45">
        <v>57.871794871794869</v>
      </c>
      <c r="R5" s="45">
        <v>57.5</v>
      </c>
      <c r="S5" s="855">
        <v>43</v>
      </c>
      <c r="T5" s="853">
        <v>45</v>
      </c>
      <c r="U5" s="45">
        <v>55.2</v>
      </c>
      <c r="V5" s="45">
        <v>56.63</v>
      </c>
      <c r="W5" s="855">
        <v>50</v>
      </c>
    </row>
    <row r="6" spans="1:26" ht="15" customHeight="1" x14ac:dyDescent="0.25">
      <c r="A6" s="138">
        <v>2</v>
      </c>
      <c r="B6" s="8" t="s">
        <v>37</v>
      </c>
      <c r="C6" s="468" t="s">
        <v>51</v>
      </c>
      <c r="D6" s="853">
        <v>43</v>
      </c>
      <c r="E6" s="45">
        <v>48</v>
      </c>
      <c r="F6" s="45">
        <v>51.79</v>
      </c>
      <c r="G6" s="854">
        <v>72</v>
      </c>
      <c r="H6" s="853">
        <v>24</v>
      </c>
      <c r="I6" s="45">
        <v>44.666666666666664</v>
      </c>
      <c r="J6" s="45">
        <v>51.78</v>
      </c>
      <c r="K6" s="854">
        <v>83</v>
      </c>
      <c r="L6" s="853">
        <v>33</v>
      </c>
      <c r="M6" s="45">
        <v>53.090909090909093</v>
      </c>
      <c r="N6" s="45">
        <v>53.13</v>
      </c>
      <c r="O6" s="855">
        <v>43</v>
      </c>
      <c r="P6" s="853">
        <v>32</v>
      </c>
      <c r="Q6" s="45">
        <v>56.3125</v>
      </c>
      <c r="R6" s="45">
        <v>57.5</v>
      </c>
      <c r="S6" s="855">
        <v>57</v>
      </c>
      <c r="T6" s="853">
        <v>41</v>
      </c>
      <c r="U6" s="45">
        <v>58.853658536585364</v>
      </c>
      <c r="V6" s="45">
        <v>56.63</v>
      </c>
      <c r="W6" s="855">
        <v>34</v>
      </c>
    </row>
    <row r="7" spans="1:26" ht="15" customHeight="1" x14ac:dyDescent="0.25">
      <c r="A7" s="138">
        <v>3</v>
      </c>
      <c r="B7" s="8" t="s">
        <v>37</v>
      </c>
      <c r="C7" s="9" t="s">
        <v>49</v>
      </c>
      <c r="D7" s="853">
        <v>23</v>
      </c>
      <c r="E7" s="45">
        <v>63.4</v>
      </c>
      <c r="F7" s="45">
        <v>51.79</v>
      </c>
      <c r="G7" s="854">
        <v>4</v>
      </c>
      <c r="H7" s="853">
        <v>20</v>
      </c>
      <c r="I7" s="45">
        <v>58.6</v>
      </c>
      <c r="J7" s="45">
        <v>51.78</v>
      </c>
      <c r="K7" s="854">
        <v>13</v>
      </c>
      <c r="L7" s="853">
        <v>28</v>
      </c>
      <c r="M7" s="45">
        <v>65.400000000000006</v>
      </c>
      <c r="N7" s="45">
        <v>53.13</v>
      </c>
      <c r="O7" s="855">
        <v>7</v>
      </c>
      <c r="P7" s="853">
        <v>24</v>
      </c>
      <c r="Q7" s="45">
        <v>67.629629629629633</v>
      </c>
      <c r="R7" s="45">
        <v>57.5</v>
      </c>
      <c r="S7" s="855">
        <v>3</v>
      </c>
      <c r="T7" s="853">
        <v>29</v>
      </c>
      <c r="U7" s="45">
        <v>70.666666666666671</v>
      </c>
      <c r="V7" s="45">
        <v>56.63</v>
      </c>
      <c r="W7" s="855">
        <v>2</v>
      </c>
    </row>
    <row r="8" spans="1:26" ht="15" customHeight="1" x14ac:dyDescent="0.25">
      <c r="A8" s="138">
        <v>4</v>
      </c>
      <c r="B8" s="8" t="s">
        <v>37</v>
      </c>
      <c r="C8" s="526" t="s">
        <v>177</v>
      </c>
      <c r="D8" s="867">
        <v>13</v>
      </c>
      <c r="E8" s="48">
        <v>54.5</v>
      </c>
      <c r="F8" s="48">
        <v>51.79</v>
      </c>
      <c r="G8" s="868">
        <v>30</v>
      </c>
      <c r="H8" s="867">
        <v>14</v>
      </c>
      <c r="I8" s="48">
        <v>47.285714285714285</v>
      </c>
      <c r="J8" s="48">
        <v>51.78</v>
      </c>
      <c r="K8" s="868">
        <v>64</v>
      </c>
      <c r="L8" s="867">
        <v>21</v>
      </c>
      <c r="M8" s="48">
        <v>57.9</v>
      </c>
      <c r="N8" s="48">
        <v>53.13</v>
      </c>
      <c r="O8" s="855">
        <v>24</v>
      </c>
      <c r="P8" s="867">
        <v>24</v>
      </c>
      <c r="Q8" s="48">
        <v>57.875</v>
      </c>
      <c r="R8" s="48">
        <v>57.5</v>
      </c>
      <c r="S8" s="855">
        <v>42</v>
      </c>
      <c r="T8" s="867">
        <v>19</v>
      </c>
      <c r="U8" s="48">
        <v>55.94736842105263</v>
      </c>
      <c r="V8" s="48">
        <v>56.63</v>
      </c>
      <c r="W8" s="855">
        <v>48</v>
      </c>
    </row>
    <row r="9" spans="1:26" ht="15" customHeight="1" x14ac:dyDescent="0.25">
      <c r="A9" s="138">
        <v>5</v>
      </c>
      <c r="B9" s="8" t="s">
        <v>37</v>
      </c>
      <c r="C9" s="354" t="s">
        <v>146</v>
      </c>
      <c r="D9" s="853">
        <v>5</v>
      </c>
      <c r="E9" s="45">
        <v>52</v>
      </c>
      <c r="F9" s="45">
        <v>51.79</v>
      </c>
      <c r="G9" s="854">
        <v>47</v>
      </c>
      <c r="H9" s="853">
        <v>8</v>
      </c>
      <c r="I9" s="45">
        <v>41.25</v>
      </c>
      <c r="J9" s="45">
        <v>51.78</v>
      </c>
      <c r="K9" s="854">
        <v>94</v>
      </c>
      <c r="L9" s="853">
        <v>15</v>
      </c>
      <c r="M9" s="45">
        <v>53.3</v>
      </c>
      <c r="N9" s="45">
        <v>53.13</v>
      </c>
      <c r="O9" s="855">
        <v>41</v>
      </c>
      <c r="P9" s="853">
        <v>14</v>
      </c>
      <c r="Q9" s="45">
        <v>57.071428571428569</v>
      </c>
      <c r="R9" s="45">
        <v>57.5</v>
      </c>
      <c r="S9" s="855">
        <v>48</v>
      </c>
      <c r="T9" s="853">
        <v>20</v>
      </c>
      <c r="U9" s="45">
        <v>53.35</v>
      </c>
      <c r="V9" s="45">
        <v>56.63</v>
      </c>
      <c r="W9" s="855">
        <v>57</v>
      </c>
    </row>
    <row r="10" spans="1:26" ht="15" customHeight="1" x14ac:dyDescent="0.25">
      <c r="A10" s="138">
        <v>6</v>
      </c>
      <c r="B10" s="8" t="s">
        <v>37</v>
      </c>
      <c r="C10" s="9" t="s">
        <v>123</v>
      </c>
      <c r="D10" s="853">
        <v>15</v>
      </c>
      <c r="E10" s="45">
        <v>51</v>
      </c>
      <c r="F10" s="45">
        <v>51.79</v>
      </c>
      <c r="G10" s="854">
        <v>53</v>
      </c>
      <c r="H10" s="853">
        <v>26</v>
      </c>
      <c r="I10" s="45">
        <v>48.307692307692307</v>
      </c>
      <c r="J10" s="45">
        <v>51.78</v>
      </c>
      <c r="K10" s="854">
        <v>56</v>
      </c>
      <c r="L10" s="853">
        <v>27</v>
      </c>
      <c r="M10" s="45">
        <v>51</v>
      </c>
      <c r="N10" s="45">
        <v>53.13</v>
      </c>
      <c r="O10" s="855">
        <v>52</v>
      </c>
      <c r="P10" s="853">
        <v>21</v>
      </c>
      <c r="Q10" s="45">
        <v>61.714285714285715</v>
      </c>
      <c r="R10" s="45">
        <v>57.5</v>
      </c>
      <c r="S10" s="855">
        <v>17</v>
      </c>
      <c r="T10" s="853">
        <v>18</v>
      </c>
      <c r="U10" s="45">
        <v>52</v>
      </c>
      <c r="V10" s="45">
        <v>56.63</v>
      </c>
      <c r="W10" s="855">
        <v>70</v>
      </c>
    </row>
    <row r="11" spans="1:26" ht="15" customHeight="1" x14ac:dyDescent="0.25">
      <c r="A11" s="138">
        <v>7</v>
      </c>
      <c r="B11" s="8" t="s">
        <v>37</v>
      </c>
      <c r="C11" s="11" t="s">
        <v>52</v>
      </c>
      <c r="D11" s="860">
        <v>8</v>
      </c>
      <c r="E11" s="46">
        <v>59.87</v>
      </c>
      <c r="F11" s="46">
        <v>51.79</v>
      </c>
      <c r="G11" s="861">
        <v>9</v>
      </c>
      <c r="H11" s="860">
        <v>17</v>
      </c>
      <c r="I11" s="46">
        <v>45.470588235294116</v>
      </c>
      <c r="J11" s="46">
        <v>51.78</v>
      </c>
      <c r="K11" s="861">
        <v>79</v>
      </c>
      <c r="L11" s="860">
        <v>16</v>
      </c>
      <c r="M11" s="46">
        <v>51.8</v>
      </c>
      <c r="N11" s="46">
        <v>53.13</v>
      </c>
      <c r="O11" s="855">
        <v>46</v>
      </c>
      <c r="P11" s="860">
        <v>9</v>
      </c>
      <c r="Q11" s="46">
        <v>49.222222222222221</v>
      </c>
      <c r="R11" s="46">
        <v>57.5</v>
      </c>
      <c r="S11" s="855">
        <v>84</v>
      </c>
      <c r="T11" s="860">
        <v>14</v>
      </c>
      <c r="U11" s="46">
        <v>52.375</v>
      </c>
      <c r="V11" s="46">
        <v>56.63</v>
      </c>
      <c r="W11" s="855">
        <v>68</v>
      </c>
    </row>
    <row r="12" spans="1:26" ht="15" customHeight="1" x14ac:dyDescent="0.25">
      <c r="A12" s="138">
        <v>8</v>
      </c>
      <c r="B12" s="50" t="s">
        <v>37</v>
      </c>
      <c r="C12" s="16" t="s">
        <v>112</v>
      </c>
      <c r="D12" s="867">
        <v>8</v>
      </c>
      <c r="E12" s="48">
        <v>54.62</v>
      </c>
      <c r="F12" s="48">
        <v>51.79</v>
      </c>
      <c r="G12" s="868">
        <v>29</v>
      </c>
      <c r="H12" s="867">
        <v>12</v>
      </c>
      <c r="I12" s="48">
        <v>40.583333333333336</v>
      </c>
      <c r="J12" s="48">
        <v>51.78</v>
      </c>
      <c r="K12" s="868">
        <v>96</v>
      </c>
      <c r="L12" s="867"/>
      <c r="M12" s="48"/>
      <c r="N12" s="48">
        <v>53.13</v>
      </c>
      <c r="O12" s="855">
        <v>101</v>
      </c>
      <c r="P12" s="867">
        <v>19</v>
      </c>
      <c r="Q12" s="48">
        <v>51.631578947368418</v>
      </c>
      <c r="R12" s="48">
        <v>57.5</v>
      </c>
      <c r="S12" s="855">
        <v>78</v>
      </c>
      <c r="T12" s="867">
        <v>18</v>
      </c>
      <c r="U12" s="48">
        <v>53.333333333333336</v>
      </c>
      <c r="V12" s="48">
        <v>56.63</v>
      </c>
      <c r="W12" s="855">
        <v>58</v>
      </c>
    </row>
    <row r="13" spans="1:26" ht="15" customHeight="1" x14ac:dyDescent="0.25">
      <c r="A13" s="138"/>
      <c r="B13" s="50"/>
      <c r="C13" s="16"/>
      <c r="D13" s="867"/>
      <c r="E13" s="48"/>
      <c r="F13" s="48"/>
      <c r="G13" s="868"/>
      <c r="H13" s="867"/>
      <c r="I13" s="48"/>
      <c r="J13" s="48"/>
      <c r="K13" s="868"/>
      <c r="L13" s="867"/>
      <c r="M13" s="48"/>
      <c r="N13" s="48"/>
      <c r="O13" s="855"/>
      <c r="P13" s="867"/>
      <c r="Q13" s="48"/>
      <c r="R13" s="48"/>
      <c r="S13" s="855"/>
      <c r="T13" s="867"/>
      <c r="U13" s="48"/>
      <c r="V13" s="48"/>
      <c r="W13" s="855"/>
    </row>
    <row r="14" spans="1:26" ht="15" customHeight="1" x14ac:dyDescent="0.25">
      <c r="A14" s="138"/>
      <c r="B14" s="50"/>
      <c r="C14" s="16"/>
      <c r="D14" s="867"/>
      <c r="E14" s="48"/>
      <c r="F14" s="48"/>
      <c r="G14" s="868"/>
      <c r="H14" s="867"/>
      <c r="I14" s="48"/>
      <c r="J14" s="48"/>
      <c r="K14" s="868"/>
      <c r="L14" s="867"/>
      <c r="M14" s="48"/>
      <c r="N14" s="48"/>
      <c r="O14" s="855"/>
      <c r="P14" s="867"/>
      <c r="Q14" s="48"/>
      <c r="R14" s="48"/>
      <c r="S14" s="855"/>
      <c r="T14" s="867"/>
      <c r="U14" s="48"/>
      <c r="V14" s="48"/>
      <c r="W14" s="855"/>
    </row>
    <row r="15" spans="1:26" ht="15" customHeight="1" x14ac:dyDescent="0.25">
      <c r="A15" s="138">
        <v>9</v>
      </c>
      <c r="B15" s="8" t="s">
        <v>30</v>
      </c>
      <c r="C15" s="866" t="s">
        <v>33</v>
      </c>
      <c r="D15" s="867">
        <v>24</v>
      </c>
      <c r="E15" s="48">
        <v>47.9</v>
      </c>
      <c r="F15" s="48">
        <v>51.79</v>
      </c>
      <c r="G15" s="868">
        <v>73</v>
      </c>
      <c r="H15" s="867">
        <v>23</v>
      </c>
      <c r="I15" s="48">
        <v>54.7</v>
      </c>
      <c r="J15" s="48">
        <v>51.78</v>
      </c>
      <c r="K15" s="868">
        <v>24</v>
      </c>
      <c r="L15" s="867">
        <v>46</v>
      </c>
      <c r="M15" s="48">
        <v>48.2</v>
      </c>
      <c r="N15" s="48">
        <v>53.13</v>
      </c>
      <c r="O15" s="855">
        <v>66</v>
      </c>
      <c r="P15" s="867">
        <v>45</v>
      </c>
      <c r="Q15" s="48">
        <v>56.4</v>
      </c>
      <c r="R15" s="48">
        <v>57.5</v>
      </c>
      <c r="S15" s="855">
        <v>56</v>
      </c>
      <c r="T15" s="867">
        <v>36</v>
      </c>
      <c r="U15" s="48">
        <v>61.1</v>
      </c>
      <c r="V15" s="48">
        <v>56.63</v>
      </c>
      <c r="W15" s="855">
        <v>23</v>
      </c>
    </row>
    <row r="16" spans="1:26" ht="15" customHeight="1" thickBot="1" x14ac:dyDescent="0.3">
      <c r="A16" s="139">
        <v>10</v>
      </c>
      <c r="B16" s="18" t="s">
        <v>30</v>
      </c>
      <c r="C16" s="866" t="s">
        <v>32</v>
      </c>
      <c r="D16" s="867">
        <v>14</v>
      </c>
      <c r="E16" s="48">
        <v>58</v>
      </c>
      <c r="F16" s="48">
        <v>51.79</v>
      </c>
      <c r="G16" s="868">
        <v>20</v>
      </c>
      <c r="H16" s="867">
        <v>26</v>
      </c>
      <c r="I16" s="48">
        <v>45</v>
      </c>
      <c r="J16" s="48">
        <v>51.78</v>
      </c>
      <c r="K16" s="868">
        <v>80</v>
      </c>
      <c r="L16" s="867">
        <v>22</v>
      </c>
      <c r="M16" s="48">
        <v>56</v>
      </c>
      <c r="N16" s="48">
        <v>53.13</v>
      </c>
      <c r="O16" s="855">
        <v>31</v>
      </c>
      <c r="P16" s="867">
        <v>31</v>
      </c>
      <c r="Q16" s="48">
        <v>62.8</v>
      </c>
      <c r="R16" s="48">
        <v>57.5</v>
      </c>
      <c r="S16" s="855">
        <v>13</v>
      </c>
      <c r="T16" s="867">
        <v>27</v>
      </c>
      <c r="U16" s="48">
        <v>66.400000000000006</v>
      </c>
      <c r="V16" s="48">
        <v>56.63</v>
      </c>
      <c r="W16" s="855">
        <v>8</v>
      </c>
    </row>
    <row r="17" spans="1:23" ht="15" customHeight="1" x14ac:dyDescent="0.25">
      <c r="A17" s="137">
        <v>11</v>
      </c>
      <c r="B17" s="33" t="s">
        <v>30</v>
      </c>
      <c r="C17" s="9" t="s">
        <v>34</v>
      </c>
      <c r="D17" s="853">
        <v>30</v>
      </c>
      <c r="E17" s="45">
        <v>53.3</v>
      </c>
      <c r="F17" s="45">
        <v>51.79</v>
      </c>
      <c r="G17" s="854">
        <v>38</v>
      </c>
      <c r="H17" s="853">
        <v>37</v>
      </c>
      <c r="I17" s="45">
        <v>63.5</v>
      </c>
      <c r="J17" s="45">
        <v>51.78</v>
      </c>
      <c r="K17" s="854">
        <v>3</v>
      </c>
      <c r="L17" s="853">
        <v>20</v>
      </c>
      <c r="M17" s="45">
        <v>57.25</v>
      </c>
      <c r="N17" s="45">
        <v>53.13</v>
      </c>
      <c r="O17" s="855">
        <v>27</v>
      </c>
      <c r="P17" s="853">
        <v>33</v>
      </c>
      <c r="Q17" s="45">
        <v>64.7</v>
      </c>
      <c r="R17" s="45">
        <v>57.5</v>
      </c>
      <c r="S17" s="855">
        <v>8</v>
      </c>
      <c r="T17" s="853">
        <v>30</v>
      </c>
      <c r="U17" s="45">
        <v>63</v>
      </c>
      <c r="V17" s="45">
        <v>56.63</v>
      </c>
      <c r="W17" s="855">
        <v>19</v>
      </c>
    </row>
    <row r="18" spans="1:23" ht="15" customHeight="1" x14ac:dyDescent="0.25">
      <c r="A18" s="138">
        <v>12</v>
      </c>
      <c r="B18" s="8" t="s">
        <v>30</v>
      </c>
      <c r="C18" s="97" t="s">
        <v>35</v>
      </c>
      <c r="D18" s="864">
        <v>38</v>
      </c>
      <c r="E18" s="253">
        <v>59</v>
      </c>
      <c r="F18" s="253">
        <v>51.79</v>
      </c>
      <c r="G18" s="865">
        <v>13</v>
      </c>
      <c r="H18" s="864">
        <v>33</v>
      </c>
      <c r="I18" s="253">
        <v>60.4</v>
      </c>
      <c r="J18" s="253">
        <v>51.78</v>
      </c>
      <c r="K18" s="865">
        <v>6</v>
      </c>
      <c r="L18" s="864">
        <v>30</v>
      </c>
      <c r="M18" s="253">
        <v>60.2</v>
      </c>
      <c r="N18" s="253">
        <v>53.13</v>
      </c>
      <c r="O18" s="855">
        <v>19</v>
      </c>
      <c r="P18" s="864">
        <v>30</v>
      </c>
      <c r="Q18" s="253">
        <v>64</v>
      </c>
      <c r="R18" s="253">
        <v>57.5</v>
      </c>
      <c r="S18" s="855">
        <v>10</v>
      </c>
      <c r="T18" s="864">
        <v>36</v>
      </c>
      <c r="U18" s="253">
        <v>64.5</v>
      </c>
      <c r="V18" s="253">
        <v>56.63</v>
      </c>
      <c r="W18" s="855">
        <v>13</v>
      </c>
    </row>
    <row r="19" spans="1:23" ht="15" customHeight="1" x14ac:dyDescent="0.25">
      <c r="A19" s="138">
        <v>13</v>
      </c>
      <c r="B19" s="8" t="s">
        <v>30</v>
      </c>
      <c r="C19" s="9" t="s">
        <v>36</v>
      </c>
      <c r="D19" s="853">
        <v>13</v>
      </c>
      <c r="E19" s="45">
        <v>52.9</v>
      </c>
      <c r="F19" s="45">
        <v>51.79</v>
      </c>
      <c r="G19" s="854">
        <v>40</v>
      </c>
      <c r="H19" s="853">
        <v>22</v>
      </c>
      <c r="I19" s="45">
        <v>52.5</v>
      </c>
      <c r="J19" s="45">
        <v>51.78</v>
      </c>
      <c r="K19" s="854">
        <v>35</v>
      </c>
      <c r="L19" s="853">
        <v>27</v>
      </c>
      <c r="M19" s="45">
        <v>50.2</v>
      </c>
      <c r="N19" s="45">
        <v>53.13</v>
      </c>
      <c r="O19" s="855">
        <v>56</v>
      </c>
      <c r="P19" s="853">
        <v>24</v>
      </c>
      <c r="Q19" s="45">
        <v>58.8</v>
      </c>
      <c r="R19" s="45">
        <v>57.5</v>
      </c>
      <c r="S19" s="855">
        <v>33</v>
      </c>
      <c r="T19" s="853">
        <v>29</v>
      </c>
      <c r="U19" s="45">
        <v>58.2</v>
      </c>
      <c r="V19" s="45">
        <v>56.63</v>
      </c>
      <c r="W19" s="855">
        <v>37</v>
      </c>
    </row>
    <row r="20" spans="1:23" ht="15" customHeight="1" x14ac:dyDescent="0.25">
      <c r="A20" s="138">
        <v>14</v>
      </c>
      <c r="B20" s="8" t="s">
        <v>30</v>
      </c>
      <c r="C20" s="9" t="s">
        <v>125</v>
      </c>
      <c r="D20" s="853">
        <v>11</v>
      </c>
      <c r="E20" s="45">
        <v>45.4</v>
      </c>
      <c r="F20" s="45">
        <v>51.79</v>
      </c>
      <c r="G20" s="854">
        <v>84</v>
      </c>
      <c r="H20" s="853">
        <v>13</v>
      </c>
      <c r="I20" s="45">
        <v>46.9</v>
      </c>
      <c r="J20" s="45">
        <v>51.78</v>
      </c>
      <c r="K20" s="854">
        <v>70</v>
      </c>
      <c r="L20" s="853">
        <v>24</v>
      </c>
      <c r="M20" s="45">
        <v>41</v>
      </c>
      <c r="N20" s="45">
        <v>53.13</v>
      </c>
      <c r="O20" s="855">
        <v>90</v>
      </c>
      <c r="P20" s="853">
        <v>3</v>
      </c>
      <c r="Q20" s="45">
        <v>58</v>
      </c>
      <c r="R20" s="45">
        <v>57.5</v>
      </c>
      <c r="S20" s="855">
        <v>37</v>
      </c>
      <c r="T20" s="853">
        <v>28</v>
      </c>
      <c r="U20" s="45">
        <v>43.8</v>
      </c>
      <c r="V20" s="45">
        <v>56.63</v>
      </c>
      <c r="W20" s="855">
        <v>93</v>
      </c>
    </row>
    <row r="21" spans="1:23" ht="15" customHeight="1" x14ac:dyDescent="0.25">
      <c r="A21" s="138">
        <v>15</v>
      </c>
      <c r="B21" s="8" t="s">
        <v>30</v>
      </c>
      <c r="C21" s="859" t="s">
        <v>155</v>
      </c>
      <c r="D21" s="853">
        <v>25</v>
      </c>
      <c r="E21" s="45">
        <v>48.4</v>
      </c>
      <c r="F21" s="45">
        <v>51.79</v>
      </c>
      <c r="G21" s="854">
        <v>69</v>
      </c>
      <c r="H21" s="853">
        <v>13</v>
      </c>
      <c r="I21" s="45">
        <v>46</v>
      </c>
      <c r="J21" s="45">
        <v>51.78</v>
      </c>
      <c r="K21" s="854">
        <v>76</v>
      </c>
      <c r="L21" s="853">
        <v>12</v>
      </c>
      <c r="M21" s="45">
        <v>54.9</v>
      </c>
      <c r="N21" s="45">
        <v>53.13</v>
      </c>
      <c r="O21" s="855">
        <v>35</v>
      </c>
      <c r="P21" s="853">
        <v>17</v>
      </c>
      <c r="Q21" s="45">
        <v>58.2</v>
      </c>
      <c r="R21" s="45">
        <v>57.5</v>
      </c>
      <c r="S21" s="855">
        <v>35</v>
      </c>
      <c r="T21" s="853">
        <v>29</v>
      </c>
      <c r="U21" s="45">
        <v>57.4</v>
      </c>
      <c r="V21" s="45">
        <v>56.63</v>
      </c>
      <c r="W21" s="855">
        <v>40</v>
      </c>
    </row>
    <row r="22" spans="1:23" ht="15" customHeight="1" x14ac:dyDescent="0.25">
      <c r="A22" s="138">
        <v>16</v>
      </c>
      <c r="B22" s="8" t="s">
        <v>30</v>
      </c>
      <c r="C22" s="879" t="s">
        <v>154</v>
      </c>
      <c r="D22" s="860">
        <v>7</v>
      </c>
      <c r="E22" s="46">
        <v>44</v>
      </c>
      <c r="F22" s="46">
        <v>51.79</v>
      </c>
      <c r="G22" s="861">
        <v>88</v>
      </c>
      <c r="H22" s="860"/>
      <c r="I22" s="46"/>
      <c r="J22" s="46">
        <v>51.78</v>
      </c>
      <c r="K22" s="861">
        <v>102</v>
      </c>
      <c r="L22" s="860">
        <v>9</v>
      </c>
      <c r="M22" s="46">
        <v>50.2</v>
      </c>
      <c r="N22" s="46">
        <v>53.13</v>
      </c>
      <c r="O22" s="855">
        <v>57</v>
      </c>
      <c r="P22" s="860"/>
      <c r="Q22" s="46"/>
      <c r="R22" s="46">
        <v>57.5</v>
      </c>
      <c r="S22" s="855">
        <v>102</v>
      </c>
      <c r="T22" s="860">
        <v>11</v>
      </c>
      <c r="U22" s="46">
        <v>57.5</v>
      </c>
      <c r="V22" s="46">
        <v>56.63</v>
      </c>
      <c r="W22" s="855">
        <v>39</v>
      </c>
    </row>
    <row r="23" spans="1:23" ht="15" customHeight="1" x14ac:dyDescent="0.25">
      <c r="A23" s="138">
        <v>17</v>
      </c>
      <c r="B23" s="8" t="s">
        <v>30</v>
      </c>
      <c r="C23" s="878" t="s">
        <v>186</v>
      </c>
      <c r="D23" s="860">
        <v>10</v>
      </c>
      <c r="E23" s="46">
        <v>47.9</v>
      </c>
      <c r="F23" s="46">
        <v>51.79</v>
      </c>
      <c r="G23" s="861">
        <v>74</v>
      </c>
      <c r="H23" s="860"/>
      <c r="I23" s="46"/>
      <c r="J23" s="46">
        <v>51.78</v>
      </c>
      <c r="K23" s="861">
        <v>102</v>
      </c>
      <c r="L23" s="860">
        <v>11</v>
      </c>
      <c r="M23" s="46">
        <v>55.9</v>
      </c>
      <c r="N23" s="46">
        <v>53.13</v>
      </c>
      <c r="O23" s="855">
        <v>32</v>
      </c>
      <c r="P23" s="860"/>
      <c r="Q23" s="46"/>
      <c r="R23" s="46">
        <v>57.5</v>
      </c>
      <c r="S23" s="855">
        <v>102</v>
      </c>
      <c r="T23" s="860">
        <v>11</v>
      </c>
      <c r="U23" s="46">
        <v>53.3</v>
      </c>
      <c r="V23" s="46">
        <v>56.63</v>
      </c>
      <c r="W23" s="855">
        <v>59</v>
      </c>
    </row>
    <row r="24" spans="1:23" ht="15" customHeight="1" x14ac:dyDescent="0.25">
      <c r="A24" s="138">
        <v>18</v>
      </c>
      <c r="B24" s="8" t="s">
        <v>30</v>
      </c>
      <c r="C24" s="859" t="s">
        <v>174</v>
      </c>
      <c r="D24" s="864"/>
      <c r="E24" s="253"/>
      <c r="F24" s="253">
        <v>51.79</v>
      </c>
      <c r="G24" s="865">
        <v>104</v>
      </c>
      <c r="H24" s="864">
        <v>11</v>
      </c>
      <c r="I24" s="253">
        <v>40.9</v>
      </c>
      <c r="J24" s="253">
        <v>51.78</v>
      </c>
      <c r="K24" s="865">
        <v>95</v>
      </c>
      <c r="L24" s="864"/>
      <c r="M24" s="253"/>
      <c r="N24" s="253">
        <v>53.13</v>
      </c>
      <c r="O24" s="855">
        <v>101</v>
      </c>
      <c r="P24" s="864">
        <v>14</v>
      </c>
      <c r="Q24" s="253">
        <v>40.700000000000003</v>
      </c>
      <c r="R24" s="253">
        <v>57.5</v>
      </c>
      <c r="S24" s="855">
        <v>99</v>
      </c>
      <c r="T24" s="864">
        <v>10</v>
      </c>
      <c r="U24" s="253">
        <v>37</v>
      </c>
      <c r="V24" s="253">
        <v>56.63</v>
      </c>
      <c r="W24" s="855">
        <v>98</v>
      </c>
    </row>
    <row r="25" spans="1:23" ht="15" customHeight="1" x14ac:dyDescent="0.25">
      <c r="A25" s="138">
        <v>19</v>
      </c>
      <c r="B25" s="8" t="s">
        <v>30</v>
      </c>
      <c r="C25" s="866" t="s">
        <v>126</v>
      </c>
      <c r="D25" s="867">
        <v>41</v>
      </c>
      <c r="E25" s="48">
        <v>49.3</v>
      </c>
      <c r="F25" s="48">
        <v>51.79</v>
      </c>
      <c r="G25" s="868">
        <v>63</v>
      </c>
      <c r="H25" s="867">
        <v>22</v>
      </c>
      <c r="I25" s="48">
        <v>48.2</v>
      </c>
      <c r="J25" s="48">
        <v>51.78</v>
      </c>
      <c r="K25" s="868">
        <v>57</v>
      </c>
      <c r="L25" s="867">
        <v>25</v>
      </c>
      <c r="M25" s="48">
        <v>46.4</v>
      </c>
      <c r="N25" s="48">
        <v>53.13</v>
      </c>
      <c r="O25" s="855">
        <v>75</v>
      </c>
      <c r="P25" s="867">
        <v>21</v>
      </c>
      <c r="Q25" s="48">
        <v>54.8</v>
      </c>
      <c r="R25" s="48">
        <v>57.5</v>
      </c>
      <c r="S25" s="855">
        <v>64</v>
      </c>
      <c r="T25" s="867">
        <v>27</v>
      </c>
      <c r="U25" s="48">
        <v>52.2</v>
      </c>
      <c r="V25" s="48">
        <v>56.63</v>
      </c>
      <c r="W25" s="855">
        <v>69</v>
      </c>
    </row>
    <row r="26" spans="1:23" ht="15" customHeight="1" thickBot="1" x14ac:dyDescent="0.3">
      <c r="A26" s="139">
        <v>20</v>
      </c>
      <c r="B26" s="18" t="s">
        <v>30</v>
      </c>
      <c r="C26" s="859" t="s">
        <v>153</v>
      </c>
      <c r="D26" s="864"/>
      <c r="E26" s="253"/>
      <c r="F26" s="253">
        <v>51.79</v>
      </c>
      <c r="G26" s="865">
        <v>104</v>
      </c>
      <c r="H26" s="864">
        <v>12</v>
      </c>
      <c r="I26" s="253">
        <v>47.3</v>
      </c>
      <c r="J26" s="253">
        <v>51.78</v>
      </c>
      <c r="K26" s="865">
        <v>63</v>
      </c>
      <c r="L26" s="864">
        <v>13</v>
      </c>
      <c r="M26" s="253">
        <v>40.700000000000003</v>
      </c>
      <c r="N26" s="253">
        <v>53.13</v>
      </c>
      <c r="O26" s="855">
        <v>92</v>
      </c>
      <c r="P26" s="864">
        <v>15</v>
      </c>
      <c r="Q26" s="253">
        <v>53.5</v>
      </c>
      <c r="R26" s="253">
        <v>57.5</v>
      </c>
      <c r="S26" s="855">
        <v>70</v>
      </c>
      <c r="T26" s="864">
        <v>15</v>
      </c>
      <c r="U26" s="253">
        <v>47.5</v>
      </c>
      <c r="V26" s="253">
        <v>56.63</v>
      </c>
      <c r="W26" s="855">
        <v>84</v>
      </c>
    </row>
    <row r="27" spans="1:23" ht="15" customHeight="1" x14ac:dyDescent="0.25">
      <c r="A27" s="883"/>
      <c r="B27" s="884"/>
      <c r="C27" s="866"/>
      <c r="D27" s="867"/>
      <c r="E27" s="48"/>
      <c r="F27" s="48"/>
      <c r="G27" s="868"/>
      <c r="H27" s="867"/>
      <c r="I27" s="48"/>
      <c r="J27" s="48"/>
      <c r="K27" s="868"/>
      <c r="L27" s="867"/>
      <c r="M27" s="48"/>
      <c r="N27" s="48"/>
      <c r="O27" s="855"/>
      <c r="P27" s="867"/>
      <c r="Q27" s="48"/>
      <c r="R27" s="48"/>
      <c r="S27" s="855"/>
      <c r="T27" s="867"/>
      <c r="U27" s="48"/>
      <c r="V27" s="48"/>
      <c r="W27" s="855"/>
    </row>
    <row r="28" spans="1:23" ht="15" customHeight="1" x14ac:dyDescent="0.25">
      <c r="A28" s="883"/>
      <c r="B28" s="884"/>
      <c r="C28" s="866"/>
      <c r="D28" s="867"/>
      <c r="E28" s="48"/>
      <c r="F28" s="48"/>
      <c r="G28" s="868"/>
      <c r="H28" s="867"/>
      <c r="I28" s="48"/>
      <c r="J28" s="48"/>
      <c r="K28" s="868"/>
      <c r="L28" s="867"/>
      <c r="M28" s="48"/>
      <c r="N28" s="48"/>
      <c r="O28" s="855"/>
      <c r="P28" s="867"/>
      <c r="Q28" s="48"/>
      <c r="R28" s="48"/>
      <c r="S28" s="855"/>
      <c r="T28" s="867"/>
      <c r="U28" s="48"/>
      <c r="V28" s="48"/>
      <c r="W28" s="855"/>
    </row>
    <row r="29" spans="1:23" ht="15" customHeight="1" x14ac:dyDescent="0.25">
      <c r="A29" s="214">
        <v>21</v>
      </c>
      <c r="B29" s="38" t="s">
        <v>23</v>
      </c>
      <c r="C29" s="98" t="s">
        <v>53</v>
      </c>
      <c r="D29" s="857">
        <v>22</v>
      </c>
      <c r="E29" s="265">
        <v>55.7</v>
      </c>
      <c r="F29" s="265">
        <v>51.79</v>
      </c>
      <c r="G29" s="858">
        <v>26</v>
      </c>
      <c r="H29" s="857">
        <v>33</v>
      </c>
      <c r="I29" s="265">
        <v>53.8</v>
      </c>
      <c r="J29" s="265">
        <v>51.78</v>
      </c>
      <c r="K29" s="858">
        <v>31</v>
      </c>
      <c r="L29" s="857">
        <v>34</v>
      </c>
      <c r="M29" s="265">
        <v>59</v>
      </c>
      <c r="N29" s="265">
        <v>53.13</v>
      </c>
      <c r="O29" s="855">
        <v>21</v>
      </c>
      <c r="P29" s="857">
        <v>32</v>
      </c>
      <c r="Q29" s="265">
        <v>60.3</v>
      </c>
      <c r="R29" s="265">
        <v>57.5</v>
      </c>
      <c r="S29" s="855">
        <v>28</v>
      </c>
      <c r="T29" s="857">
        <v>45</v>
      </c>
      <c r="U29" s="265">
        <v>63.8</v>
      </c>
      <c r="V29" s="265">
        <v>56.63</v>
      </c>
      <c r="W29" s="855">
        <v>17</v>
      </c>
    </row>
    <row r="30" spans="1:23" ht="15" customHeight="1" x14ac:dyDescent="0.25">
      <c r="A30" s="138">
        <v>22</v>
      </c>
      <c r="B30" s="58" t="s">
        <v>23</v>
      </c>
      <c r="C30" s="9" t="s">
        <v>113</v>
      </c>
      <c r="D30" s="853">
        <v>15</v>
      </c>
      <c r="E30" s="45">
        <v>53.9</v>
      </c>
      <c r="F30" s="45">
        <v>51.79</v>
      </c>
      <c r="G30" s="854">
        <v>34</v>
      </c>
      <c r="H30" s="853">
        <v>22</v>
      </c>
      <c r="I30" s="45">
        <v>56</v>
      </c>
      <c r="J30" s="45">
        <v>51.78</v>
      </c>
      <c r="K30" s="854">
        <v>17</v>
      </c>
      <c r="L30" s="853">
        <v>23</v>
      </c>
      <c r="M30" s="45">
        <v>63.7</v>
      </c>
      <c r="N30" s="45">
        <v>53.13</v>
      </c>
      <c r="O30" s="855">
        <v>9</v>
      </c>
      <c r="P30" s="853">
        <v>26</v>
      </c>
      <c r="Q30" s="45">
        <v>60.7</v>
      </c>
      <c r="R30" s="45">
        <v>57.5</v>
      </c>
      <c r="S30" s="855">
        <v>26</v>
      </c>
      <c r="T30" s="853">
        <v>27</v>
      </c>
      <c r="U30" s="45">
        <v>57.3</v>
      </c>
      <c r="V30" s="45">
        <v>56.63</v>
      </c>
      <c r="W30" s="855">
        <v>41</v>
      </c>
    </row>
    <row r="31" spans="1:23" ht="15" customHeight="1" x14ac:dyDescent="0.25">
      <c r="A31" s="138">
        <v>23</v>
      </c>
      <c r="B31" s="8" t="s">
        <v>23</v>
      </c>
      <c r="C31" s="866" t="s">
        <v>48</v>
      </c>
      <c r="D31" s="867">
        <v>20</v>
      </c>
      <c r="E31" s="48">
        <v>59</v>
      </c>
      <c r="F31" s="48">
        <v>51.79</v>
      </c>
      <c r="G31" s="868">
        <v>14</v>
      </c>
      <c r="H31" s="867">
        <v>22</v>
      </c>
      <c r="I31" s="48">
        <v>54.9</v>
      </c>
      <c r="J31" s="48">
        <v>51.78</v>
      </c>
      <c r="K31" s="868">
        <v>23</v>
      </c>
      <c r="L31" s="867">
        <v>17</v>
      </c>
      <c r="M31" s="48">
        <v>49.5</v>
      </c>
      <c r="N31" s="48">
        <v>53.13</v>
      </c>
      <c r="O31" s="855">
        <v>59</v>
      </c>
      <c r="P31" s="867">
        <v>21</v>
      </c>
      <c r="Q31" s="48">
        <v>59.8</v>
      </c>
      <c r="R31" s="48">
        <v>57.5</v>
      </c>
      <c r="S31" s="855">
        <v>29</v>
      </c>
      <c r="T31" s="867">
        <v>29</v>
      </c>
      <c r="U31" s="48">
        <v>60.2</v>
      </c>
      <c r="V31" s="48">
        <v>56.63</v>
      </c>
      <c r="W31" s="855">
        <v>30</v>
      </c>
    </row>
    <row r="32" spans="1:23" ht="15" customHeight="1" x14ac:dyDescent="0.25">
      <c r="A32" s="138">
        <v>24</v>
      </c>
      <c r="B32" s="50" t="s">
        <v>23</v>
      </c>
      <c r="C32" s="856" t="s">
        <v>156</v>
      </c>
      <c r="D32" s="867">
        <v>11</v>
      </c>
      <c r="E32" s="48">
        <v>43</v>
      </c>
      <c r="F32" s="48">
        <v>51.79</v>
      </c>
      <c r="G32" s="868">
        <v>92</v>
      </c>
      <c r="H32" s="867">
        <v>22</v>
      </c>
      <c r="I32" s="48">
        <v>55</v>
      </c>
      <c r="J32" s="48">
        <v>51.78</v>
      </c>
      <c r="K32" s="868">
        <v>21</v>
      </c>
      <c r="L32" s="867">
        <v>15</v>
      </c>
      <c r="M32" s="48">
        <v>62.3</v>
      </c>
      <c r="N32" s="48">
        <v>53.13</v>
      </c>
      <c r="O32" s="855">
        <v>13</v>
      </c>
      <c r="P32" s="867">
        <v>11</v>
      </c>
      <c r="Q32" s="48">
        <v>50.9</v>
      </c>
      <c r="R32" s="48">
        <v>57.5</v>
      </c>
      <c r="S32" s="855">
        <v>82</v>
      </c>
      <c r="T32" s="867">
        <v>19</v>
      </c>
      <c r="U32" s="48">
        <v>48.1</v>
      </c>
      <c r="V32" s="48">
        <v>56.63</v>
      </c>
      <c r="W32" s="855">
        <v>81</v>
      </c>
    </row>
    <row r="33" spans="1:23" ht="15" customHeight="1" x14ac:dyDescent="0.25">
      <c r="A33" s="138">
        <v>25</v>
      </c>
      <c r="B33" s="50" t="s">
        <v>23</v>
      </c>
      <c r="C33" s="9" t="s">
        <v>46</v>
      </c>
      <c r="D33" s="853">
        <v>24</v>
      </c>
      <c r="E33" s="45">
        <v>49.8</v>
      </c>
      <c r="F33" s="45">
        <v>51.79</v>
      </c>
      <c r="G33" s="854">
        <v>59</v>
      </c>
      <c r="H33" s="853">
        <v>23</v>
      </c>
      <c r="I33" s="45">
        <v>46</v>
      </c>
      <c r="J33" s="45">
        <v>51.78</v>
      </c>
      <c r="K33" s="854">
        <v>77</v>
      </c>
      <c r="L33" s="853">
        <v>32</v>
      </c>
      <c r="M33" s="45">
        <v>48.8</v>
      </c>
      <c r="N33" s="45">
        <v>53.13</v>
      </c>
      <c r="O33" s="855">
        <v>65</v>
      </c>
      <c r="P33" s="853">
        <v>22</v>
      </c>
      <c r="Q33" s="45">
        <v>57.7</v>
      </c>
      <c r="R33" s="45">
        <v>57.5</v>
      </c>
      <c r="S33" s="855">
        <v>44</v>
      </c>
      <c r="T33" s="853">
        <v>17</v>
      </c>
      <c r="U33" s="45">
        <v>53.9</v>
      </c>
      <c r="V33" s="45">
        <v>56.63</v>
      </c>
      <c r="W33" s="855">
        <v>55</v>
      </c>
    </row>
    <row r="34" spans="1:23" ht="15" customHeight="1" x14ac:dyDescent="0.25">
      <c r="A34" s="138">
        <v>26</v>
      </c>
      <c r="B34" s="8" t="s">
        <v>23</v>
      </c>
      <c r="C34" s="879" t="s">
        <v>26</v>
      </c>
      <c r="D34" s="860">
        <v>3</v>
      </c>
      <c r="E34" s="46">
        <v>33.700000000000003</v>
      </c>
      <c r="F34" s="46">
        <v>51.79</v>
      </c>
      <c r="G34" s="861">
        <v>102</v>
      </c>
      <c r="H34" s="860">
        <v>7</v>
      </c>
      <c r="I34" s="46">
        <v>38.799999999999997</v>
      </c>
      <c r="J34" s="46">
        <v>51.78</v>
      </c>
      <c r="K34" s="861">
        <v>97</v>
      </c>
      <c r="L34" s="860">
        <v>12</v>
      </c>
      <c r="M34" s="46">
        <v>32.700000000000003</v>
      </c>
      <c r="N34" s="46">
        <v>53.13</v>
      </c>
      <c r="O34" s="855">
        <v>98</v>
      </c>
      <c r="P34" s="860"/>
      <c r="Q34" s="46"/>
      <c r="R34" s="46">
        <v>57.5</v>
      </c>
      <c r="S34" s="855">
        <v>102</v>
      </c>
      <c r="T34" s="860">
        <v>7</v>
      </c>
      <c r="U34" s="46">
        <v>35.1</v>
      </c>
      <c r="V34" s="46">
        <v>56.63</v>
      </c>
      <c r="W34" s="855">
        <v>99</v>
      </c>
    </row>
    <row r="35" spans="1:23" ht="15" customHeight="1" x14ac:dyDescent="0.25">
      <c r="A35" s="138">
        <v>27</v>
      </c>
      <c r="B35" s="8" t="s">
        <v>23</v>
      </c>
      <c r="C35" s="874" t="s">
        <v>175</v>
      </c>
      <c r="D35" s="860">
        <v>10</v>
      </c>
      <c r="E35" s="46">
        <v>48.1</v>
      </c>
      <c r="F35" s="46">
        <v>51.79</v>
      </c>
      <c r="G35" s="861">
        <v>71</v>
      </c>
      <c r="H35" s="860"/>
      <c r="I35" s="46"/>
      <c r="J35" s="46">
        <v>51.78</v>
      </c>
      <c r="K35" s="861">
        <v>102</v>
      </c>
      <c r="L35" s="860"/>
      <c r="M35" s="46"/>
      <c r="N35" s="46">
        <v>53.13</v>
      </c>
      <c r="O35" s="855">
        <v>101</v>
      </c>
      <c r="P35" s="860"/>
      <c r="Q35" s="46"/>
      <c r="R35" s="46">
        <v>57.5</v>
      </c>
      <c r="S35" s="855">
        <v>102</v>
      </c>
      <c r="T35" s="860">
        <v>7</v>
      </c>
      <c r="U35" s="46">
        <v>60.4</v>
      </c>
      <c r="V35" s="46">
        <v>56.63</v>
      </c>
      <c r="W35" s="855">
        <v>29</v>
      </c>
    </row>
    <row r="36" spans="1:23" ht="15" customHeight="1" x14ac:dyDescent="0.25">
      <c r="A36" s="138">
        <v>28</v>
      </c>
      <c r="B36" s="8" t="s">
        <v>23</v>
      </c>
      <c r="C36" s="9" t="s">
        <v>24</v>
      </c>
      <c r="D36" s="853">
        <v>14</v>
      </c>
      <c r="E36" s="45">
        <v>49</v>
      </c>
      <c r="F36" s="45">
        <v>51.79</v>
      </c>
      <c r="G36" s="854">
        <v>65</v>
      </c>
      <c r="H36" s="853">
        <v>16</v>
      </c>
      <c r="I36" s="45">
        <v>50</v>
      </c>
      <c r="J36" s="45">
        <v>51.78</v>
      </c>
      <c r="K36" s="854">
        <v>51</v>
      </c>
      <c r="L36" s="853"/>
      <c r="M36" s="45"/>
      <c r="N36" s="45">
        <v>53.13</v>
      </c>
      <c r="O36" s="855">
        <v>101</v>
      </c>
      <c r="P36" s="853">
        <v>12</v>
      </c>
      <c r="Q36" s="45">
        <v>45.9</v>
      </c>
      <c r="R36" s="45">
        <v>57.5</v>
      </c>
      <c r="S36" s="855">
        <v>93</v>
      </c>
      <c r="T36" s="853"/>
      <c r="U36" s="45"/>
      <c r="V36" s="45">
        <v>56.63</v>
      </c>
      <c r="W36" s="855">
        <v>100</v>
      </c>
    </row>
    <row r="37" spans="1:23" ht="15" customHeight="1" x14ac:dyDescent="0.25">
      <c r="A37" s="138">
        <v>29</v>
      </c>
      <c r="B37" s="8" t="s">
        <v>23</v>
      </c>
      <c r="C37" s="866" t="s">
        <v>25</v>
      </c>
      <c r="D37" s="867"/>
      <c r="E37" s="48"/>
      <c r="F37" s="48">
        <v>51.79</v>
      </c>
      <c r="G37" s="868">
        <v>104</v>
      </c>
      <c r="H37" s="867">
        <v>11</v>
      </c>
      <c r="I37" s="48">
        <v>50.9</v>
      </c>
      <c r="J37" s="48">
        <v>51.78</v>
      </c>
      <c r="K37" s="868">
        <v>47</v>
      </c>
      <c r="L37" s="867">
        <v>10</v>
      </c>
      <c r="M37" s="48">
        <v>44.1</v>
      </c>
      <c r="N37" s="48">
        <v>53.13</v>
      </c>
      <c r="O37" s="855">
        <v>82</v>
      </c>
      <c r="P37" s="867">
        <v>14</v>
      </c>
      <c r="Q37" s="48">
        <v>51.7</v>
      </c>
      <c r="R37" s="48">
        <v>57.5</v>
      </c>
      <c r="S37" s="855">
        <v>77</v>
      </c>
      <c r="T37" s="867">
        <v>18</v>
      </c>
      <c r="U37" s="48">
        <v>46.8</v>
      </c>
      <c r="V37" s="48">
        <v>56.63</v>
      </c>
      <c r="W37" s="855">
        <v>85</v>
      </c>
    </row>
    <row r="38" spans="1:23" ht="15" customHeight="1" thickBot="1" x14ac:dyDescent="0.3">
      <c r="A38" s="140">
        <v>30</v>
      </c>
      <c r="B38" s="23" t="s">
        <v>23</v>
      </c>
      <c r="C38" s="874" t="s">
        <v>176</v>
      </c>
      <c r="D38" s="860"/>
      <c r="E38" s="46"/>
      <c r="F38" s="46">
        <v>51.79</v>
      </c>
      <c r="G38" s="861">
        <v>104</v>
      </c>
      <c r="H38" s="860"/>
      <c r="I38" s="46"/>
      <c r="J38" s="46">
        <v>51.78</v>
      </c>
      <c r="K38" s="861">
        <v>102</v>
      </c>
      <c r="L38" s="860"/>
      <c r="M38" s="46"/>
      <c r="N38" s="46">
        <v>53.13</v>
      </c>
      <c r="O38" s="855">
        <v>101</v>
      </c>
      <c r="P38" s="860"/>
      <c r="Q38" s="46"/>
      <c r="R38" s="46">
        <v>57.5</v>
      </c>
      <c r="S38" s="855">
        <v>102</v>
      </c>
      <c r="T38" s="860">
        <v>12</v>
      </c>
      <c r="U38" s="46">
        <v>49.6</v>
      </c>
      <c r="V38" s="46">
        <v>56.63</v>
      </c>
      <c r="W38" s="855">
        <v>76</v>
      </c>
    </row>
    <row r="39" spans="1:23" ht="15" customHeight="1" x14ac:dyDescent="0.25">
      <c r="A39" s="137">
        <v>31</v>
      </c>
      <c r="B39" s="33" t="s">
        <v>23</v>
      </c>
      <c r="C39" s="117" t="s">
        <v>128</v>
      </c>
      <c r="D39" s="881">
        <v>27</v>
      </c>
      <c r="E39" s="258">
        <v>40.6</v>
      </c>
      <c r="F39" s="258">
        <v>51.79</v>
      </c>
      <c r="G39" s="882">
        <v>96</v>
      </c>
      <c r="H39" s="881">
        <v>21</v>
      </c>
      <c r="I39" s="258">
        <v>41.4</v>
      </c>
      <c r="J39" s="258">
        <v>51.78</v>
      </c>
      <c r="K39" s="882">
        <v>93</v>
      </c>
      <c r="L39" s="881">
        <v>20</v>
      </c>
      <c r="M39" s="258">
        <v>35.200000000000003</v>
      </c>
      <c r="N39" s="258">
        <v>53.13</v>
      </c>
      <c r="O39" s="855">
        <v>96</v>
      </c>
      <c r="P39" s="881">
        <v>26</v>
      </c>
      <c r="Q39" s="258">
        <v>48</v>
      </c>
      <c r="R39" s="258">
        <v>57.5</v>
      </c>
      <c r="S39" s="855">
        <v>89</v>
      </c>
      <c r="T39" s="881">
        <v>21</v>
      </c>
      <c r="U39" s="258">
        <v>52.9</v>
      </c>
      <c r="V39" s="258">
        <v>56.63</v>
      </c>
      <c r="W39" s="855">
        <v>63</v>
      </c>
    </row>
    <row r="40" spans="1:23" ht="15" customHeight="1" x14ac:dyDescent="0.25">
      <c r="A40" s="138">
        <v>32</v>
      </c>
      <c r="B40" s="8" t="s">
        <v>23</v>
      </c>
      <c r="C40" s="9" t="s">
        <v>28</v>
      </c>
      <c r="D40" s="853">
        <v>21</v>
      </c>
      <c r="E40" s="45">
        <v>53.8</v>
      </c>
      <c r="F40" s="45">
        <v>51.79</v>
      </c>
      <c r="G40" s="854">
        <v>35</v>
      </c>
      <c r="H40" s="853">
        <v>14</v>
      </c>
      <c r="I40" s="45">
        <v>65.8</v>
      </c>
      <c r="J40" s="45">
        <v>51.78</v>
      </c>
      <c r="K40" s="854">
        <v>2</v>
      </c>
      <c r="L40" s="853">
        <v>10</v>
      </c>
      <c r="M40" s="45">
        <v>77.099999999999994</v>
      </c>
      <c r="N40" s="45">
        <v>53.13</v>
      </c>
      <c r="O40" s="855">
        <v>1</v>
      </c>
      <c r="P40" s="853">
        <v>22</v>
      </c>
      <c r="Q40" s="45">
        <v>66.099999999999994</v>
      </c>
      <c r="R40" s="45">
        <v>57.5</v>
      </c>
      <c r="S40" s="855">
        <v>7</v>
      </c>
      <c r="T40" s="853">
        <v>16</v>
      </c>
      <c r="U40" s="45">
        <v>67.400000000000006</v>
      </c>
      <c r="V40" s="45">
        <v>56.63</v>
      </c>
      <c r="W40" s="855">
        <v>5</v>
      </c>
    </row>
    <row r="41" spans="1:23" ht="15" customHeight="1" x14ac:dyDescent="0.25">
      <c r="A41" s="138">
        <v>33</v>
      </c>
      <c r="B41" s="8" t="s">
        <v>23</v>
      </c>
      <c r="C41" s="880" t="s">
        <v>157</v>
      </c>
      <c r="D41" s="867">
        <v>6</v>
      </c>
      <c r="E41" s="48">
        <v>46.3</v>
      </c>
      <c r="F41" s="48">
        <v>51.79</v>
      </c>
      <c r="G41" s="868">
        <v>79</v>
      </c>
      <c r="H41" s="867">
        <v>9</v>
      </c>
      <c r="I41" s="48">
        <v>48</v>
      </c>
      <c r="J41" s="48">
        <v>51.78</v>
      </c>
      <c r="K41" s="868">
        <v>58</v>
      </c>
      <c r="L41" s="867">
        <v>15</v>
      </c>
      <c r="M41" s="48">
        <v>34.4</v>
      </c>
      <c r="N41" s="48">
        <v>53.13</v>
      </c>
      <c r="O41" s="855">
        <v>97</v>
      </c>
      <c r="P41" s="867">
        <v>10</v>
      </c>
      <c r="Q41" s="48">
        <v>44</v>
      </c>
      <c r="R41" s="48">
        <v>57.5</v>
      </c>
      <c r="S41" s="855">
        <v>95</v>
      </c>
      <c r="T41" s="867">
        <v>14</v>
      </c>
      <c r="U41" s="48">
        <v>49</v>
      </c>
      <c r="V41" s="48">
        <v>56.63</v>
      </c>
      <c r="W41" s="855">
        <v>78</v>
      </c>
    </row>
    <row r="42" spans="1:23" ht="15" customHeight="1" x14ac:dyDescent="0.25">
      <c r="A42" s="138">
        <v>34</v>
      </c>
      <c r="B42" s="8" t="s">
        <v>23</v>
      </c>
      <c r="C42" s="354" t="s">
        <v>45</v>
      </c>
      <c r="D42" s="853">
        <v>11</v>
      </c>
      <c r="E42" s="45">
        <v>35.5</v>
      </c>
      <c r="F42" s="45">
        <v>51.79</v>
      </c>
      <c r="G42" s="854">
        <v>101</v>
      </c>
      <c r="H42" s="853">
        <v>7</v>
      </c>
      <c r="I42" s="45">
        <v>46.9</v>
      </c>
      <c r="J42" s="45">
        <v>51.78</v>
      </c>
      <c r="K42" s="854">
        <v>71</v>
      </c>
      <c r="L42" s="853">
        <v>12</v>
      </c>
      <c r="M42" s="45">
        <v>53.3</v>
      </c>
      <c r="N42" s="45">
        <v>53.13</v>
      </c>
      <c r="O42" s="855">
        <v>42</v>
      </c>
      <c r="P42" s="853">
        <v>17</v>
      </c>
      <c r="Q42" s="45">
        <v>47.1</v>
      </c>
      <c r="R42" s="45">
        <v>57.5</v>
      </c>
      <c r="S42" s="855">
        <v>91</v>
      </c>
      <c r="T42" s="853">
        <v>30</v>
      </c>
      <c r="U42" s="45">
        <v>45.1</v>
      </c>
      <c r="V42" s="45">
        <v>56.63</v>
      </c>
      <c r="W42" s="855">
        <v>87</v>
      </c>
    </row>
    <row r="43" spans="1:23" ht="15" customHeight="1" x14ac:dyDescent="0.25">
      <c r="A43" s="138">
        <v>35</v>
      </c>
      <c r="B43" s="8" t="s">
        <v>23</v>
      </c>
      <c r="C43" s="866" t="s">
        <v>127</v>
      </c>
      <c r="D43" s="867">
        <v>5</v>
      </c>
      <c r="E43" s="48">
        <v>35.799999999999997</v>
      </c>
      <c r="F43" s="48">
        <v>51.79</v>
      </c>
      <c r="G43" s="868">
        <v>100</v>
      </c>
      <c r="H43" s="867">
        <v>5</v>
      </c>
      <c r="I43" s="48">
        <v>35.799999999999997</v>
      </c>
      <c r="J43" s="48">
        <v>51.78</v>
      </c>
      <c r="K43" s="868">
        <v>100</v>
      </c>
      <c r="L43" s="867">
        <v>12</v>
      </c>
      <c r="M43" s="48">
        <v>46.2</v>
      </c>
      <c r="N43" s="48">
        <v>53.13</v>
      </c>
      <c r="O43" s="855">
        <v>77</v>
      </c>
      <c r="P43" s="867">
        <v>10</v>
      </c>
      <c r="Q43" s="48">
        <v>53.8</v>
      </c>
      <c r="R43" s="48">
        <v>57.5</v>
      </c>
      <c r="S43" s="855">
        <v>67</v>
      </c>
      <c r="T43" s="867">
        <v>21</v>
      </c>
      <c r="U43" s="48">
        <v>53.6</v>
      </c>
      <c r="V43" s="48">
        <v>56.63</v>
      </c>
      <c r="W43" s="855">
        <v>56</v>
      </c>
    </row>
    <row r="44" spans="1:23" ht="15" customHeight="1" x14ac:dyDescent="0.25">
      <c r="A44" s="138">
        <v>36</v>
      </c>
      <c r="B44" s="50" t="s">
        <v>23</v>
      </c>
      <c r="C44" s="468" t="s">
        <v>22</v>
      </c>
      <c r="D44" s="853">
        <v>23</v>
      </c>
      <c r="E44" s="45">
        <v>45.3</v>
      </c>
      <c r="F44" s="45">
        <v>51.79</v>
      </c>
      <c r="G44" s="854">
        <v>85</v>
      </c>
      <c r="H44" s="853">
        <v>28</v>
      </c>
      <c r="I44" s="45">
        <v>51.7</v>
      </c>
      <c r="J44" s="45">
        <v>51.78</v>
      </c>
      <c r="K44" s="854">
        <v>41</v>
      </c>
      <c r="L44" s="853">
        <v>41</v>
      </c>
      <c r="M44" s="45">
        <v>46.8</v>
      </c>
      <c r="N44" s="45">
        <v>53.13</v>
      </c>
      <c r="O44" s="855">
        <v>72</v>
      </c>
      <c r="P44" s="853">
        <v>23</v>
      </c>
      <c r="Q44" s="45">
        <v>56.9</v>
      </c>
      <c r="R44" s="45">
        <v>57.5</v>
      </c>
      <c r="S44" s="855">
        <v>52</v>
      </c>
      <c r="T44" s="853">
        <v>33</v>
      </c>
      <c r="U44" s="45">
        <v>52.7</v>
      </c>
      <c r="V44" s="45">
        <v>56.63</v>
      </c>
      <c r="W44" s="855">
        <v>65</v>
      </c>
    </row>
    <row r="45" spans="1:23" ht="15" customHeight="1" x14ac:dyDescent="0.25">
      <c r="A45" s="138">
        <v>37</v>
      </c>
      <c r="B45" s="8" t="s">
        <v>23</v>
      </c>
      <c r="C45" s="16" t="s">
        <v>27</v>
      </c>
      <c r="D45" s="867">
        <v>14</v>
      </c>
      <c r="E45" s="48">
        <v>44.2</v>
      </c>
      <c r="F45" s="48">
        <v>51.79</v>
      </c>
      <c r="G45" s="868">
        <v>87</v>
      </c>
      <c r="H45" s="867">
        <v>22</v>
      </c>
      <c r="I45" s="48">
        <v>42</v>
      </c>
      <c r="J45" s="48">
        <v>51.78</v>
      </c>
      <c r="K45" s="868">
        <v>91</v>
      </c>
      <c r="L45" s="867">
        <v>24</v>
      </c>
      <c r="M45" s="48">
        <v>46.3</v>
      </c>
      <c r="N45" s="48">
        <v>53.13</v>
      </c>
      <c r="O45" s="855">
        <v>76</v>
      </c>
      <c r="P45" s="867">
        <v>19</v>
      </c>
      <c r="Q45" s="48">
        <v>48.2</v>
      </c>
      <c r="R45" s="48">
        <v>57.5</v>
      </c>
      <c r="S45" s="855">
        <v>88</v>
      </c>
      <c r="T45" s="867">
        <v>31</v>
      </c>
      <c r="U45" s="48">
        <v>50.2</v>
      </c>
      <c r="V45" s="48">
        <v>56.63</v>
      </c>
      <c r="W45" s="855">
        <v>75</v>
      </c>
    </row>
    <row r="46" spans="1:23" ht="15" customHeight="1" x14ac:dyDescent="0.25">
      <c r="A46" s="138"/>
      <c r="B46" s="8"/>
      <c r="C46" s="468"/>
      <c r="D46" s="853"/>
      <c r="E46" s="45"/>
      <c r="F46" s="45"/>
      <c r="G46" s="854"/>
      <c r="H46" s="853"/>
      <c r="I46" s="45"/>
      <c r="J46" s="45"/>
      <c r="K46" s="854"/>
      <c r="L46" s="853"/>
      <c r="M46" s="45"/>
      <c r="N46" s="45"/>
      <c r="O46" s="855"/>
      <c r="P46" s="853"/>
      <c r="Q46" s="45"/>
      <c r="R46" s="45"/>
      <c r="S46" s="855"/>
      <c r="T46" s="853"/>
      <c r="U46" s="45"/>
      <c r="V46" s="45"/>
      <c r="W46" s="855"/>
    </row>
    <row r="47" spans="1:23" ht="15" customHeight="1" x14ac:dyDescent="0.25">
      <c r="A47" s="138"/>
      <c r="B47" s="8"/>
      <c r="C47" s="468"/>
      <c r="D47" s="853"/>
      <c r="E47" s="45"/>
      <c r="F47" s="45"/>
      <c r="G47" s="854"/>
      <c r="H47" s="853"/>
      <c r="I47" s="45"/>
      <c r="J47" s="45"/>
      <c r="K47" s="854"/>
      <c r="L47" s="853"/>
      <c r="M47" s="45"/>
      <c r="N47" s="45"/>
      <c r="O47" s="855"/>
      <c r="P47" s="853"/>
      <c r="Q47" s="45"/>
      <c r="R47" s="45"/>
      <c r="S47" s="855"/>
      <c r="T47" s="853"/>
      <c r="U47" s="45"/>
      <c r="V47" s="45"/>
      <c r="W47" s="855"/>
    </row>
    <row r="48" spans="1:23" ht="15" customHeight="1" x14ac:dyDescent="0.25">
      <c r="A48" s="138">
        <v>38</v>
      </c>
      <c r="B48" s="8" t="s">
        <v>16</v>
      </c>
      <c r="C48" s="9" t="s">
        <v>57</v>
      </c>
      <c r="D48" s="853">
        <v>67</v>
      </c>
      <c r="E48" s="45">
        <v>51.4</v>
      </c>
      <c r="F48" s="45">
        <v>51.79</v>
      </c>
      <c r="G48" s="854">
        <v>52</v>
      </c>
      <c r="H48" s="853">
        <v>89</v>
      </c>
      <c r="I48" s="45">
        <v>55.6</v>
      </c>
      <c r="J48" s="45">
        <v>51.78</v>
      </c>
      <c r="K48" s="854">
        <v>19</v>
      </c>
      <c r="L48" s="853">
        <v>99</v>
      </c>
      <c r="M48" s="45">
        <v>58.8</v>
      </c>
      <c r="N48" s="45">
        <v>53.13</v>
      </c>
      <c r="O48" s="855">
        <v>22</v>
      </c>
      <c r="P48" s="853">
        <v>88</v>
      </c>
      <c r="Q48" s="45">
        <v>62.3</v>
      </c>
      <c r="R48" s="45">
        <v>57.5</v>
      </c>
      <c r="S48" s="855">
        <v>14</v>
      </c>
      <c r="T48" s="853">
        <v>89</v>
      </c>
      <c r="U48" s="45">
        <v>64</v>
      </c>
      <c r="V48" s="45">
        <v>56.63</v>
      </c>
      <c r="W48" s="855">
        <v>15</v>
      </c>
    </row>
    <row r="49" spans="1:23" ht="15" customHeight="1" x14ac:dyDescent="0.25">
      <c r="A49" s="138">
        <v>39</v>
      </c>
      <c r="B49" s="8" t="s">
        <v>16</v>
      </c>
      <c r="C49" s="468" t="s">
        <v>121</v>
      </c>
      <c r="D49" s="853">
        <v>22</v>
      </c>
      <c r="E49" s="45">
        <v>63.4</v>
      </c>
      <c r="F49" s="45">
        <v>51.79</v>
      </c>
      <c r="G49" s="854">
        <v>5</v>
      </c>
      <c r="H49" s="853">
        <v>28</v>
      </c>
      <c r="I49" s="45">
        <v>54</v>
      </c>
      <c r="J49" s="45">
        <v>51.78</v>
      </c>
      <c r="K49" s="854">
        <v>28</v>
      </c>
      <c r="L49" s="853">
        <v>20</v>
      </c>
      <c r="M49" s="45">
        <v>62</v>
      </c>
      <c r="N49" s="45">
        <v>53.13</v>
      </c>
      <c r="O49" s="855">
        <v>15</v>
      </c>
      <c r="P49" s="853">
        <v>30</v>
      </c>
      <c r="Q49" s="45">
        <v>61</v>
      </c>
      <c r="R49" s="45">
        <v>57.5</v>
      </c>
      <c r="S49" s="855">
        <v>22</v>
      </c>
      <c r="T49" s="853">
        <v>19</v>
      </c>
      <c r="U49" s="45">
        <v>64</v>
      </c>
      <c r="V49" s="45">
        <v>56.63</v>
      </c>
      <c r="W49" s="855">
        <v>14</v>
      </c>
    </row>
    <row r="50" spans="1:23" ht="15" customHeight="1" thickBot="1" x14ac:dyDescent="0.3">
      <c r="A50" s="140">
        <v>40</v>
      </c>
      <c r="B50" s="794" t="s">
        <v>16</v>
      </c>
      <c r="C50" s="9" t="s">
        <v>58</v>
      </c>
      <c r="D50" s="853">
        <v>31</v>
      </c>
      <c r="E50" s="45">
        <v>59.4</v>
      </c>
      <c r="F50" s="45">
        <v>51.79</v>
      </c>
      <c r="G50" s="854">
        <v>11</v>
      </c>
      <c r="H50" s="853">
        <v>38</v>
      </c>
      <c r="I50" s="45">
        <v>53</v>
      </c>
      <c r="J50" s="45">
        <v>51.78</v>
      </c>
      <c r="K50" s="854">
        <v>34</v>
      </c>
      <c r="L50" s="853">
        <v>30</v>
      </c>
      <c r="M50" s="45">
        <v>65.5</v>
      </c>
      <c r="N50" s="45">
        <v>53.13</v>
      </c>
      <c r="O50" s="855">
        <v>6</v>
      </c>
      <c r="P50" s="853">
        <v>40</v>
      </c>
      <c r="Q50" s="45">
        <v>61.04</v>
      </c>
      <c r="R50" s="45">
        <v>57.5</v>
      </c>
      <c r="S50" s="855">
        <v>21</v>
      </c>
      <c r="T50" s="853">
        <v>36</v>
      </c>
      <c r="U50" s="45">
        <v>62.4</v>
      </c>
      <c r="V50" s="45">
        <v>56.63</v>
      </c>
      <c r="W50" s="855">
        <v>20</v>
      </c>
    </row>
    <row r="51" spans="1:23" ht="15" customHeight="1" x14ac:dyDescent="0.25">
      <c r="A51" s="137">
        <v>41</v>
      </c>
      <c r="B51" s="33" t="s">
        <v>16</v>
      </c>
      <c r="C51" s="9" t="s">
        <v>70</v>
      </c>
      <c r="D51" s="853">
        <v>43</v>
      </c>
      <c r="E51" s="45">
        <v>52.5</v>
      </c>
      <c r="F51" s="45">
        <v>51.79</v>
      </c>
      <c r="G51" s="854">
        <v>42</v>
      </c>
      <c r="H51" s="853">
        <v>42</v>
      </c>
      <c r="I51" s="45">
        <v>59</v>
      </c>
      <c r="J51" s="45">
        <v>51.78</v>
      </c>
      <c r="K51" s="854">
        <v>12</v>
      </c>
      <c r="L51" s="853">
        <v>52</v>
      </c>
      <c r="M51" s="45">
        <v>61.1</v>
      </c>
      <c r="N51" s="45">
        <v>53.13</v>
      </c>
      <c r="O51" s="855">
        <v>16</v>
      </c>
      <c r="P51" s="853">
        <v>65</v>
      </c>
      <c r="Q51" s="45">
        <v>58.1</v>
      </c>
      <c r="R51" s="45">
        <v>57.5</v>
      </c>
      <c r="S51" s="855">
        <v>36</v>
      </c>
      <c r="T51" s="853">
        <v>47</v>
      </c>
      <c r="U51" s="45">
        <v>65.900000000000006</v>
      </c>
      <c r="V51" s="45">
        <v>56.63</v>
      </c>
      <c r="W51" s="855">
        <v>9</v>
      </c>
    </row>
    <row r="52" spans="1:23" ht="15" customHeight="1" x14ac:dyDescent="0.25">
      <c r="A52" s="138">
        <v>42</v>
      </c>
      <c r="B52" s="8" t="s">
        <v>16</v>
      </c>
      <c r="C52" s="9" t="s">
        <v>19</v>
      </c>
      <c r="D52" s="853">
        <v>21</v>
      </c>
      <c r="E52" s="45">
        <v>56.8</v>
      </c>
      <c r="F52" s="45">
        <v>51.79</v>
      </c>
      <c r="G52" s="854">
        <v>23</v>
      </c>
      <c r="H52" s="853">
        <v>34</v>
      </c>
      <c r="I52" s="45">
        <v>60</v>
      </c>
      <c r="J52" s="45">
        <v>51.78</v>
      </c>
      <c r="K52" s="854">
        <v>9</v>
      </c>
      <c r="L52" s="853">
        <v>23</v>
      </c>
      <c r="M52" s="45">
        <v>57.6</v>
      </c>
      <c r="N52" s="45">
        <v>53.13</v>
      </c>
      <c r="O52" s="855">
        <v>25</v>
      </c>
      <c r="P52" s="853">
        <v>32</v>
      </c>
      <c r="Q52" s="45">
        <v>64.59</v>
      </c>
      <c r="R52" s="45">
        <v>57.5</v>
      </c>
      <c r="S52" s="855">
        <v>9</v>
      </c>
      <c r="T52" s="853">
        <v>21</v>
      </c>
      <c r="U52" s="45">
        <v>52.9</v>
      </c>
      <c r="V52" s="45">
        <v>56.63</v>
      </c>
      <c r="W52" s="855">
        <v>64</v>
      </c>
    </row>
    <row r="53" spans="1:23" ht="15" customHeight="1" x14ac:dyDescent="0.25">
      <c r="A53" s="138">
        <v>43</v>
      </c>
      <c r="B53" s="8" t="s">
        <v>16</v>
      </c>
      <c r="C53" s="11" t="s">
        <v>18</v>
      </c>
      <c r="D53" s="860">
        <v>13</v>
      </c>
      <c r="E53" s="46">
        <v>55.2</v>
      </c>
      <c r="F53" s="46">
        <v>51.79</v>
      </c>
      <c r="G53" s="861">
        <v>27</v>
      </c>
      <c r="H53" s="860">
        <v>13</v>
      </c>
      <c r="I53" s="46">
        <v>53.8</v>
      </c>
      <c r="J53" s="46">
        <v>51.78</v>
      </c>
      <c r="K53" s="861">
        <v>32</v>
      </c>
      <c r="L53" s="860">
        <v>17</v>
      </c>
      <c r="M53" s="46">
        <v>63.2</v>
      </c>
      <c r="N53" s="46">
        <v>53.13</v>
      </c>
      <c r="O53" s="855">
        <v>10</v>
      </c>
      <c r="P53" s="860">
        <v>20</v>
      </c>
      <c r="Q53" s="46">
        <v>62.9</v>
      </c>
      <c r="R53" s="46">
        <v>57.5</v>
      </c>
      <c r="S53" s="855">
        <v>12</v>
      </c>
      <c r="T53" s="860">
        <v>20</v>
      </c>
      <c r="U53" s="46">
        <v>65</v>
      </c>
      <c r="V53" s="46">
        <v>56.63</v>
      </c>
      <c r="W53" s="855">
        <v>10</v>
      </c>
    </row>
    <row r="54" spans="1:23" ht="15" customHeight="1" x14ac:dyDescent="0.25">
      <c r="A54" s="138">
        <v>44</v>
      </c>
      <c r="B54" s="8" t="s">
        <v>16</v>
      </c>
      <c r="C54" s="9" t="s">
        <v>130</v>
      </c>
      <c r="D54" s="853">
        <v>8</v>
      </c>
      <c r="E54" s="45">
        <v>64.5</v>
      </c>
      <c r="F54" s="45">
        <v>51.79</v>
      </c>
      <c r="G54" s="854">
        <v>2</v>
      </c>
      <c r="H54" s="853">
        <v>8</v>
      </c>
      <c r="I54" s="45">
        <v>48.5</v>
      </c>
      <c r="J54" s="45">
        <v>51.78</v>
      </c>
      <c r="K54" s="854">
        <v>55</v>
      </c>
      <c r="L54" s="853">
        <v>7</v>
      </c>
      <c r="M54" s="45">
        <v>49</v>
      </c>
      <c r="N54" s="45">
        <v>53.13</v>
      </c>
      <c r="O54" s="855">
        <v>63</v>
      </c>
      <c r="P54" s="853">
        <v>14</v>
      </c>
      <c r="Q54" s="45">
        <v>53.9</v>
      </c>
      <c r="R54" s="45">
        <v>57.5</v>
      </c>
      <c r="S54" s="855">
        <v>66</v>
      </c>
      <c r="T54" s="853">
        <v>14</v>
      </c>
      <c r="U54" s="45">
        <v>61.6</v>
      </c>
      <c r="V54" s="45">
        <v>56.63</v>
      </c>
      <c r="W54" s="855">
        <v>22</v>
      </c>
    </row>
    <row r="55" spans="1:23" ht="15" customHeight="1" x14ac:dyDescent="0.25">
      <c r="A55" s="138">
        <v>45</v>
      </c>
      <c r="B55" s="50" t="s">
        <v>16</v>
      </c>
      <c r="C55" s="463" t="s">
        <v>179</v>
      </c>
      <c r="D55" s="853">
        <v>8</v>
      </c>
      <c r="E55" s="45">
        <v>58.4</v>
      </c>
      <c r="F55" s="45">
        <v>51.79</v>
      </c>
      <c r="G55" s="854">
        <v>17</v>
      </c>
      <c r="H55" s="853">
        <v>8</v>
      </c>
      <c r="I55" s="45">
        <v>49.3</v>
      </c>
      <c r="J55" s="45">
        <v>51.78</v>
      </c>
      <c r="K55" s="854">
        <v>52</v>
      </c>
      <c r="L55" s="853">
        <v>11</v>
      </c>
      <c r="M55" s="45">
        <v>51.5</v>
      </c>
      <c r="N55" s="45">
        <v>53.13</v>
      </c>
      <c r="O55" s="855">
        <v>50</v>
      </c>
      <c r="P55" s="853">
        <v>6</v>
      </c>
      <c r="Q55" s="45">
        <v>66.2</v>
      </c>
      <c r="R55" s="45">
        <v>57.5</v>
      </c>
      <c r="S55" s="855">
        <v>6</v>
      </c>
      <c r="T55" s="853">
        <v>11</v>
      </c>
      <c r="U55" s="45">
        <v>61</v>
      </c>
      <c r="V55" s="45">
        <v>56.63</v>
      </c>
      <c r="W55" s="855">
        <v>24</v>
      </c>
    </row>
    <row r="56" spans="1:23" ht="15" customHeight="1" x14ac:dyDescent="0.25">
      <c r="A56" s="138">
        <v>46</v>
      </c>
      <c r="B56" s="8" t="s">
        <v>16</v>
      </c>
      <c r="C56" s="9" t="s">
        <v>54</v>
      </c>
      <c r="D56" s="853">
        <v>4</v>
      </c>
      <c r="E56" s="45">
        <v>52.3</v>
      </c>
      <c r="F56" s="45">
        <v>51.79</v>
      </c>
      <c r="G56" s="854">
        <v>43</v>
      </c>
      <c r="H56" s="853">
        <v>5</v>
      </c>
      <c r="I56" s="45">
        <v>35.6</v>
      </c>
      <c r="J56" s="45">
        <v>51.78</v>
      </c>
      <c r="K56" s="854">
        <v>101</v>
      </c>
      <c r="L56" s="853">
        <v>8</v>
      </c>
      <c r="M56" s="45">
        <v>49</v>
      </c>
      <c r="N56" s="45">
        <v>53.13</v>
      </c>
      <c r="O56" s="855">
        <v>64</v>
      </c>
      <c r="P56" s="853">
        <v>8</v>
      </c>
      <c r="Q56" s="45">
        <v>57.6</v>
      </c>
      <c r="R56" s="45">
        <v>57.5</v>
      </c>
      <c r="S56" s="855">
        <v>45</v>
      </c>
      <c r="T56" s="853"/>
      <c r="U56" s="45"/>
      <c r="V56" s="45">
        <v>56.63</v>
      </c>
      <c r="W56" s="855">
        <v>100</v>
      </c>
    </row>
    <row r="57" spans="1:23" ht="15" customHeight="1" x14ac:dyDescent="0.25">
      <c r="A57" s="138">
        <v>47</v>
      </c>
      <c r="B57" s="50" t="s">
        <v>16</v>
      </c>
      <c r="C57" s="9" t="s">
        <v>172</v>
      </c>
      <c r="D57" s="853">
        <v>4</v>
      </c>
      <c r="E57" s="45">
        <v>51.5</v>
      </c>
      <c r="F57" s="45">
        <v>51.79</v>
      </c>
      <c r="G57" s="854">
        <v>50</v>
      </c>
      <c r="H57" s="853">
        <v>9</v>
      </c>
      <c r="I57" s="45">
        <v>44.3</v>
      </c>
      <c r="J57" s="45">
        <v>51.78</v>
      </c>
      <c r="K57" s="854">
        <v>84</v>
      </c>
      <c r="L57" s="853"/>
      <c r="M57" s="45"/>
      <c r="N57" s="45">
        <v>53.13</v>
      </c>
      <c r="O57" s="855">
        <v>101</v>
      </c>
      <c r="P57" s="853"/>
      <c r="Q57" s="45"/>
      <c r="R57" s="45">
        <v>57.5</v>
      </c>
      <c r="S57" s="855">
        <v>102</v>
      </c>
      <c r="T57" s="853">
        <v>7</v>
      </c>
      <c r="U57" s="45">
        <v>57</v>
      </c>
      <c r="V57" s="45">
        <v>56.63</v>
      </c>
      <c r="W57" s="855">
        <v>42</v>
      </c>
    </row>
    <row r="58" spans="1:23" ht="15" customHeight="1" x14ac:dyDescent="0.25">
      <c r="A58" s="138">
        <v>48</v>
      </c>
      <c r="B58" s="50" t="s">
        <v>16</v>
      </c>
      <c r="C58" s="9" t="s">
        <v>43</v>
      </c>
      <c r="D58" s="853">
        <v>14</v>
      </c>
      <c r="E58" s="45">
        <v>48.4</v>
      </c>
      <c r="F58" s="45">
        <v>51.79</v>
      </c>
      <c r="G58" s="854">
        <v>70</v>
      </c>
      <c r="H58" s="853">
        <v>10</v>
      </c>
      <c r="I58" s="45">
        <v>37.5</v>
      </c>
      <c r="J58" s="45">
        <v>51.78</v>
      </c>
      <c r="K58" s="854">
        <v>99</v>
      </c>
      <c r="L58" s="853">
        <v>8</v>
      </c>
      <c r="M58" s="45">
        <v>39</v>
      </c>
      <c r="N58" s="45">
        <v>53.13</v>
      </c>
      <c r="O58" s="855">
        <v>94</v>
      </c>
      <c r="P58" s="853">
        <v>14</v>
      </c>
      <c r="Q58" s="45">
        <v>43.4</v>
      </c>
      <c r="R58" s="45">
        <v>57.5</v>
      </c>
      <c r="S58" s="855">
        <v>97</v>
      </c>
      <c r="T58" s="853"/>
      <c r="U58" s="45"/>
      <c r="V58" s="45">
        <v>56.63</v>
      </c>
      <c r="W58" s="855">
        <v>100</v>
      </c>
    </row>
    <row r="59" spans="1:23" ht="15" customHeight="1" x14ac:dyDescent="0.25">
      <c r="A59" s="138">
        <v>49</v>
      </c>
      <c r="B59" s="50" t="s">
        <v>16</v>
      </c>
      <c r="C59" s="9" t="s">
        <v>173</v>
      </c>
      <c r="D59" s="853"/>
      <c r="E59" s="45"/>
      <c r="F59" s="45">
        <v>51.79</v>
      </c>
      <c r="G59" s="854">
        <v>104</v>
      </c>
      <c r="H59" s="853"/>
      <c r="I59" s="45"/>
      <c r="J59" s="45">
        <v>51.78</v>
      </c>
      <c r="K59" s="854">
        <v>102</v>
      </c>
      <c r="L59" s="853"/>
      <c r="M59" s="45"/>
      <c r="N59" s="45">
        <v>53.13</v>
      </c>
      <c r="O59" s="855">
        <v>101</v>
      </c>
      <c r="P59" s="853"/>
      <c r="Q59" s="45"/>
      <c r="R59" s="45">
        <v>57.5</v>
      </c>
      <c r="S59" s="855">
        <v>102</v>
      </c>
      <c r="T59" s="853">
        <v>8</v>
      </c>
      <c r="U59" s="45">
        <v>66.900000000000006</v>
      </c>
      <c r="V59" s="45">
        <v>56.63</v>
      </c>
      <c r="W59" s="855">
        <v>6</v>
      </c>
    </row>
    <row r="60" spans="1:23" ht="15" customHeight="1" thickBot="1" x14ac:dyDescent="0.3">
      <c r="A60" s="139">
        <v>50</v>
      </c>
      <c r="B60" s="53" t="s">
        <v>16</v>
      </c>
      <c r="C60" s="526" t="s">
        <v>178</v>
      </c>
      <c r="D60" s="867">
        <v>17</v>
      </c>
      <c r="E60" s="48">
        <v>58.4</v>
      </c>
      <c r="F60" s="48">
        <v>51.79</v>
      </c>
      <c r="G60" s="868">
        <v>18</v>
      </c>
      <c r="H60" s="867">
        <v>22</v>
      </c>
      <c r="I60" s="48">
        <v>45.9</v>
      </c>
      <c r="J60" s="48">
        <v>51.78</v>
      </c>
      <c r="K60" s="868">
        <v>78</v>
      </c>
      <c r="L60" s="867">
        <v>23</v>
      </c>
      <c r="M60" s="48">
        <v>42.7</v>
      </c>
      <c r="N60" s="48">
        <v>53.13</v>
      </c>
      <c r="O60" s="855">
        <v>87</v>
      </c>
      <c r="P60" s="867">
        <v>28</v>
      </c>
      <c r="Q60" s="48">
        <v>56.5</v>
      </c>
      <c r="R60" s="48">
        <v>57.5</v>
      </c>
      <c r="S60" s="855">
        <v>55</v>
      </c>
      <c r="T60" s="867">
        <v>25</v>
      </c>
      <c r="U60" s="48">
        <v>54.4</v>
      </c>
      <c r="V60" s="48">
        <v>56.63</v>
      </c>
      <c r="W60" s="855">
        <v>53</v>
      </c>
    </row>
    <row r="61" spans="1:23" ht="15" customHeight="1" x14ac:dyDescent="0.25">
      <c r="A61" s="214">
        <v>51</v>
      </c>
      <c r="B61" s="38" t="s">
        <v>16</v>
      </c>
      <c r="C61" s="11" t="s">
        <v>55</v>
      </c>
      <c r="D61" s="860">
        <v>4</v>
      </c>
      <c r="E61" s="46">
        <v>42.5</v>
      </c>
      <c r="F61" s="46">
        <v>51.79</v>
      </c>
      <c r="G61" s="861">
        <v>94</v>
      </c>
      <c r="H61" s="860"/>
      <c r="I61" s="46"/>
      <c r="J61" s="46">
        <v>51.78</v>
      </c>
      <c r="K61" s="861">
        <v>102</v>
      </c>
      <c r="L61" s="860"/>
      <c r="M61" s="46"/>
      <c r="N61" s="46">
        <v>53.13</v>
      </c>
      <c r="O61" s="855">
        <v>101</v>
      </c>
      <c r="P61" s="860">
        <v>6</v>
      </c>
      <c r="Q61" s="46">
        <v>48.8</v>
      </c>
      <c r="R61" s="46">
        <v>57.5</v>
      </c>
      <c r="S61" s="855">
        <v>86</v>
      </c>
      <c r="T61" s="860"/>
      <c r="U61" s="46"/>
      <c r="V61" s="46">
        <v>56.63</v>
      </c>
      <c r="W61" s="855">
        <v>100</v>
      </c>
    </row>
    <row r="62" spans="1:23" ht="15" customHeight="1" x14ac:dyDescent="0.25">
      <c r="A62" s="138">
        <v>52</v>
      </c>
      <c r="B62" s="8" t="s">
        <v>16</v>
      </c>
      <c r="C62" s="9" t="s">
        <v>129</v>
      </c>
      <c r="D62" s="853">
        <v>7</v>
      </c>
      <c r="E62" s="45">
        <v>63.4</v>
      </c>
      <c r="F62" s="45">
        <v>51.79</v>
      </c>
      <c r="G62" s="854">
        <v>6</v>
      </c>
      <c r="H62" s="853">
        <v>8</v>
      </c>
      <c r="I62" s="45">
        <v>48</v>
      </c>
      <c r="J62" s="45">
        <v>51.78</v>
      </c>
      <c r="K62" s="854">
        <v>59</v>
      </c>
      <c r="L62" s="853">
        <v>15</v>
      </c>
      <c r="M62" s="45">
        <v>51</v>
      </c>
      <c r="N62" s="45">
        <v>53.13</v>
      </c>
      <c r="O62" s="855">
        <v>53</v>
      </c>
      <c r="P62" s="853">
        <v>13</v>
      </c>
      <c r="Q62" s="45">
        <v>57</v>
      </c>
      <c r="R62" s="45">
        <v>57.5</v>
      </c>
      <c r="S62" s="855">
        <v>49</v>
      </c>
      <c r="T62" s="853">
        <v>10</v>
      </c>
      <c r="U62" s="45">
        <v>62</v>
      </c>
      <c r="V62" s="45">
        <v>56.63</v>
      </c>
      <c r="W62" s="855">
        <v>21</v>
      </c>
    </row>
    <row r="63" spans="1:23" ht="15" customHeight="1" x14ac:dyDescent="0.25">
      <c r="A63" s="138">
        <v>53</v>
      </c>
      <c r="B63" s="50" t="s">
        <v>16</v>
      </c>
      <c r="C63" s="14" t="s">
        <v>17</v>
      </c>
      <c r="D63" s="872">
        <v>6</v>
      </c>
      <c r="E63" s="47">
        <v>56.5</v>
      </c>
      <c r="F63" s="47">
        <v>51.79</v>
      </c>
      <c r="G63" s="873">
        <v>24</v>
      </c>
      <c r="H63" s="872">
        <v>11</v>
      </c>
      <c r="I63" s="47">
        <v>41.5</v>
      </c>
      <c r="J63" s="47">
        <v>51.78</v>
      </c>
      <c r="K63" s="873">
        <v>92</v>
      </c>
      <c r="L63" s="872">
        <v>10</v>
      </c>
      <c r="M63" s="47">
        <v>37.4</v>
      </c>
      <c r="N63" s="47">
        <v>53.13</v>
      </c>
      <c r="O63" s="855">
        <v>95</v>
      </c>
      <c r="P63" s="872">
        <v>11</v>
      </c>
      <c r="Q63" s="47">
        <v>51.4</v>
      </c>
      <c r="R63" s="47">
        <v>57.5</v>
      </c>
      <c r="S63" s="855">
        <v>79</v>
      </c>
      <c r="T63" s="872">
        <v>15</v>
      </c>
      <c r="U63" s="47">
        <v>40.6</v>
      </c>
      <c r="V63" s="47">
        <v>56.63</v>
      </c>
      <c r="W63" s="855">
        <v>96</v>
      </c>
    </row>
    <row r="64" spans="1:23" ht="15" customHeight="1" x14ac:dyDescent="0.25">
      <c r="A64" s="138">
        <v>54</v>
      </c>
      <c r="B64" s="8" t="s">
        <v>16</v>
      </c>
      <c r="C64" s="866" t="s">
        <v>56</v>
      </c>
      <c r="D64" s="867">
        <v>21</v>
      </c>
      <c r="E64" s="48">
        <v>48.6</v>
      </c>
      <c r="F64" s="48">
        <v>51.79</v>
      </c>
      <c r="G64" s="868">
        <v>67</v>
      </c>
      <c r="H64" s="867">
        <v>8</v>
      </c>
      <c r="I64" s="48">
        <v>46.8</v>
      </c>
      <c r="J64" s="48">
        <v>51.78</v>
      </c>
      <c r="K64" s="868">
        <v>72</v>
      </c>
      <c r="L64" s="867">
        <v>8</v>
      </c>
      <c r="M64" s="48">
        <v>41.7</v>
      </c>
      <c r="N64" s="48">
        <v>53.13</v>
      </c>
      <c r="O64" s="855">
        <v>89</v>
      </c>
      <c r="P64" s="867">
        <v>15</v>
      </c>
      <c r="Q64" s="48">
        <v>45.1</v>
      </c>
      <c r="R64" s="48">
        <v>57.5</v>
      </c>
      <c r="S64" s="855">
        <v>94</v>
      </c>
      <c r="T64" s="867">
        <v>29</v>
      </c>
      <c r="U64" s="48">
        <v>68.7</v>
      </c>
      <c r="V64" s="48">
        <v>56.63</v>
      </c>
      <c r="W64" s="855">
        <v>4</v>
      </c>
    </row>
    <row r="65" spans="1:23" ht="15" customHeight="1" x14ac:dyDescent="0.25">
      <c r="A65" s="138">
        <v>55</v>
      </c>
      <c r="B65" s="8" t="s">
        <v>16</v>
      </c>
      <c r="C65" s="9" t="s">
        <v>20</v>
      </c>
      <c r="D65" s="853">
        <v>10</v>
      </c>
      <c r="E65" s="45">
        <v>54.7</v>
      </c>
      <c r="F65" s="45">
        <v>51.79</v>
      </c>
      <c r="G65" s="854">
        <v>28</v>
      </c>
      <c r="H65" s="853">
        <v>18</v>
      </c>
      <c r="I65" s="45">
        <v>60.1</v>
      </c>
      <c r="J65" s="45">
        <v>51.78</v>
      </c>
      <c r="K65" s="854">
        <v>8</v>
      </c>
      <c r="L65" s="853">
        <v>22</v>
      </c>
      <c r="M65" s="45">
        <v>62.5</v>
      </c>
      <c r="N65" s="45">
        <v>53.13</v>
      </c>
      <c r="O65" s="855">
        <v>12</v>
      </c>
      <c r="P65" s="853">
        <v>19</v>
      </c>
      <c r="Q65" s="45">
        <v>69.900000000000006</v>
      </c>
      <c r="R65" s="45">
        <v>57.5</v>
      </c>
      <c r="S65" s="855">
        <v>1</v>
      </c>
      <c r="T65" s="853">
        <v>11</v>
      </c>
      <c r="U65" s="45">
        <v>42</v>
      </c>
      <c r="V65" s="45">
        <v>56.63</v>
      </c>
      <c r="W65" s="855">
        <v>95</v>
      </c>
    </row>
    <row r="66" spans="1:23" ht="15" customHeight="1" x14ac:dyDescent="0.25">
      <c r="A66" s="138">
        <v>56</v>
      </c>
      <c r="B66" s="8" t="s">
        <v>16</v>
      </c>
      <c r="C66" s="9" t="s">
        <v>15</v>
      </c>
      <c r="D66" s="853">
        <v>15</v>
      </c>
      <c r="E66" s="45">
        <v>46.5</v>
      </c>
      <c r="F66" s="45">
        <v>51.79</v>
      </c>
      <c r="G66" s="854">
        <v>78</v>
      </c>
      <c r="H66" s="853">
        <v>20</v>
      </c>
      <c r="I66" s="45">
        <v>51.15</v>
      </c>
      <c r="J66" s="45">
        <v>51.78</v>
      </c>
      <c r="K66" s="854">
        <v>44</v>
      </c>
      <c r="L66" s="853">
        <v>27</v>
      </c>
      <c r="M66" s="45">
        <v>47.2</v>
      </c>
      <c r="N66" s="45">
        <v>53.13</v>
      </c>
      <c r="O66" s="855">
        <v>69</v>
      </c>
      <c r="P66" s="853">
        <v>15</v>
      </c>
      <c r="Q66" s="45">
        <v>56.9</v>
      </c>
      <c r="R66" s="45">
        <v>57.5</v>
      </c>
      <c r="S66" s="855">
        <v>53</v>
      </c>
      <c r="T66" s="853">
        <v>10</v>
      </c>
      <c r="U66" s="45">
        <v>45</v>
      </c>
      <c r="V66" s="45">
        <v>56.63</v>
      </c>
      <c r="W66" s="855">
        <v>88</v>
      </c>
    </row>
    <row r="67" spans="1:23" ht="15" customHeight="1" x14ac:dyDescent="0.25">
      <c r="A67" s="138">
        <v>57</v>
      </c>
      <c r="B67" s="8" t="s">
        <v>16</v>
      </c>
      <c r="C67" s="9" t="s">
        <v>180</v>
      </c>
      <c r="D67" s="853">
        <v>28</v>
      </c>
      <c r="E67" s="45">
        <v>53.8</v>
      </c>
      <c r="F67" s="45">
        <v>51.79</v>
      </c>
      <c r="G67" s="854">
        <v>36</v>
      </c>
      <c r="H67" s="853">
        <v>12</v>
      </c>
      <c r="I67" s="45">
        <v>45</v>
      </c>
      <c r="J67" s="45">
        <v>51.78</v>
      </c>
      <c r="K67" s="854">
        <v>81</v>
      </c>
      <c r="L67" s="853"/>
      <c r="M67" s="45"/>
      <c r="N67" s="45">
        <v>53.13</v>
      </c>
      <c r="O67" s="855">
        <v>101</v>
      </c>
      <c r="P67" s="853"/>
      <c r="Q67" s="45"/>
      <c r="R67" s="45">
        <v>57.5</v>
      </c>
      <c r="S67" s="855">
        <v>102</v>
      </c>
      <c r="T67" s="853"/>
      <c r="U67" s="45"/>
      <c r="V67" s="45">
        <v>56.63</v>
      </c>
      <c r="W67" s="855">
        <v>100</v>
      </c>
    </row>
    <row r="68" spans="1:23" ht="15" customHeight="1" x14ac:dyDescent="0.25">
      <c r="A68" s="138"/>
      <c r="B68" s="8"/>
      <c r="C68" s="9"/>
      <c r="D68" s="853"/>
      <c r="E68" s="45"/>
      <c r="F68" s="45"/>
      <c r="G68" s="854"/>
      <c r="H68" s="853"/>
      <c r="I68" s="45"/>
      <c r="J68" s="45"/>
      <c r="K68" s="854"/>
      <c r="L68" s="853"/>
      <c r="M68" s="45"/>
      <c r="N68" s="45"/>
      <c r="O68" s="855"/>
      <c r="P68" s="853"/>
      <c r="Q68" s="45"/>
      <c r="R68" s="45"/>
      <c r="S68" s="855"/>
      <c r="T68" s="853"/>
      <c r="U68" s="45"/>
      <c r="V68" s="45"/>
      <c r="W68" s="855"/>
    </row>
    <row r="69" spans="1:23" ht="15" customHeight="1" x14ac:dyDescent="0.25">
      <c r="A69" s="138"/>
      <c r="B69" s="8"/>
      <c r="C69" s="9"/>
      <c r="D69" s="853"/>
      <c r="E69" s="45"/>
      <c r="F69" s="45"/>
      <c r="G69" s="854"/>
      <c r="H69" s="853"/>
      <c r="I69" s="45"/>
      <c r="J69" s="45"/>
      <c r="K69" s="854"/>
      <c r="L69" s="853"/>
      <c r="M69" s="45"/>
      <c r="N69" s="45"/>
      <c r="O69" s="855"/>
      <c r="P69" s="853"/>
      <c r="Q69" s="45"/>
      <c r="R69" s="45"/>
      <c r="S69" s="855"/>
      <c r="T69" s="853"/>
      <c r="U69" s="45"/>
      <c r="V69" s="45"/>
      <c r="W69" s="855"/>
    </row>
    <row r="70" spans="1:23" ht="15" customHeight="1" x14ac:dyDescent="0.25">
      <c r="A70" s="138">
        <v>58</v>
      </c>
      <c r="B70" s="421" t="s">
        <v>13</v>
      </c>
      <c r="C70" s="11" t="s">
        <v>59</v>
      </c>
      <c r="D70" s="860">
        <v>19</v>
      </c>
      <c r="E70" s="46">
        <v>51</v>
      </c>
      <c r="F70" s="46">
        <v>51.79</v>
      </c>
      <c r="G70" s="861">
        <v>54</v>
      </c>
      <c r="H70" s="860">
        <v>21</v>
      </c>
      <c r="I70" s="46">
        <v>51</v>
      </c>
      <c r="J70" s="46">
        <v>51.78</v>
      </c>
      <c r="K70" s="861">
        <v>46</v>
      </c>
      <c r="L70" s="860">
        <v>23</v>
      </c>
      <c r="M70" s="46">
        <v>54</v>
      </c>
      <c r="N70" s="46">
        <v>53.13</v>
      </c>
      <c r="O70" s="855">
        <v>37</v>
      </c>
      <c r="P70" s="860">
        <v>31</v>
      </c>
      <c r="Q70" s="46">
        <v>51</v>
      </c>
      <c r="R70" s="46">
        <v>57.5</v>
      </c>
      <c r="S70" s="855">
        <v>80</v>
      </c>
      <c r="T70" s="860">
        <v>35</v>
      </c>
      <c r="U70" s="46">
        <v>59</v>
      </c>
      <c r="V70" s="46">
        <v>56.63</v>
      </c>
      <c r="W70" s="855">
        <v>32</v>
      </c>
    </row>
    <row r="71" spans="1:23" ht="15" customHeight="1" x14ac:dyDescent="0.25">
      <c r="A71" s="138">
        <v>59</v>
      </c>
      <c r="B71" s="8" t="s">
        <v>13</v>
      </c>
      <c r="C71" s="9" t="s">
        <v>75</v>
      </c>
      <c r="D71" s="853">
        <v>28</v>
      </c>
      <c r="E71" s="45">
        <v>56.3</v>
      </c>
      <c r="F71" s="45">
        <v>51.79</v>
      </c>
      <c r="G71" s="854">
        <v>25</v>
      </c>
      <c r="H71" s="853">
        <v>14</v>
      </c>
      <c r="I71" s="45">
        <v>60</v>
      </c>
      <c r="J71" s="45">
        <v>51.78</v>
      </c>
      <c r="K71" s="854">
        <v>10</v>
      </c>
      <c r="L71" s="853">
        <v>26</v>
      </c>
      <c r="M71" s="45">
        <v>62.2</v>
      </c>
      <c r="N71" s="45">
        <v>53.13</v>
      </c>
      <c r="O71" s="855">
        <v>14</v>
      </c>
      <c r="P71" s="853">
        <v>39</v>
      </c>
      <c r="Q71" s="45">
        <v>63.5</v>
      </c>
      <c r="R71" s="45">
        <v>57.5</v>
      </c>
      <c r="S71" s="855">
        <v>11</v>
      </c>
      <c r="T71" s="853">
        <v>33</v>
      </c>
      <c r="U71" s="45">
        <v>65</v>
      </c>
      <c r="V71" s="45">
        <v>56.63</v>
      </c>
      <c r="W71" s="855">
        <v>11</v>
      </c>
    </row>
    <row r="72" spans="1:23" ht="15" customHeight="1" thickBot="1" x14ac:dyDescent="0.3">
      <c r="A72" s="139">
        <v>60</v>
      </c>
      <c r="B72" s="18" t="s">
        <v>13</v>
      </c>
      <c r="C72" s="856" t="s">
        <v>158</v>
      </c>
      <c r="D72" s="857">
        <v>13</v>
      </c>
      <c r="E72" s="265">
        <v>63.5</v>
      </c>
      <c r="F72" s="265">
        <v>51.79</v>
      </c>
      <c r="G72" s="858">
        <v>3</v>
      </c>
      <c r="H72" s="857">
        <v>28</v>
      </c>
      <c r="I72" s="265">
        <v>62</v>
      </c>
      <c r="J72" s="265">
        <v>51.78</v>
      </c>
      <c r="K72" s="858">
        <v>4</v>
      </c>
      <c r="L72" s="857">
        <v>27</v>
      </c>
      <c r="M72" s="265">
        <v>67.2</v>
      </c>
      <c r="N72" s="265">
        <v>53.13</v>
      </c>
      <c r="O72" s="855">
        <v>4</v>
      </c>
      <c r="P72" s="857">
        <v>23</v>
      </c>
      <c r="Q72" s="265">
        <v>60.8</v>
      </c>
      <c r="R72" s="265">
        <v>57.5</v>
      </c>
      <c r="S72" s="855">
        <v>25</v>
      </c>
      <c r="T72" s="857">
        <v>35</v>
      </c>
      <c r="U72" s="265">
        <v>56.7</v>
      </c>
      <c r="V72" s="265">
        <v>56.63</v>
      </c>
      <c r="W72" s="855">
        <v>43</v>
      </c>
    </row>
    <row r="73" spans="1:23" ht="15" customHeight="1" x14ac:dyDescent="0.25">
      <c r="A73" s="214">
        <v>61</v>
      </c>
      <c r="B73" s="38" t="s">
        <v>13</v>
      </c>
      <c r="C73" s="11" t="s">
        <v>133</v>
      </c>
      <c r="D73" s="860">
        <v>8</v>
      </c>
      <c r="E73" s="46">
        <v>50.1</v>
      </c>
      <c r="F73" s="46">
        <v>51.79</v>
      </c>
      <c r="G73" s="861">
        <v>58</v>
      </c>
      <c r="H73" s="860">
        <v>12</v>
      </c>
      <c r="I73" s="46">
        <v>51.6</v>
      </c>
      <c r="J73" s="46">
        <v>51.78</v>
      </c>
      <c r="K73" s="861">
        <v>43</v>
      </c>
      <c r="L73" s="860">
        <v>7</v>
      </c>
      <c r="M73" s="46">
        <v>46</v>
      </c>
      <c r="N73" s="46">
        <v>53.13</v>
      </c>
      <c r="O73" s="855">
        <v>78</v>
      </c>
      <c r="P73" s="860">
        <v>10</v>
      </c>
      <c r="Q73" s="46">
        <v>53.7</v>
      </c>
      <c r="R73" s="46">
        <v>57.5</v>
      </c>
      <c r="S73" s="855">
        <v>69</v>
      </c>
      <c r="T73" s="860">
        <v>13</v>
      </c>
      <c r="U73" s="46">
        <v>53.3</v>
      </c>
      <c r="V73" s="46">
        <v>56.63</v>
      </c>
      <c r="W73" s="855">
        <v>60</v>
      </c>
    </row>
    <row r="74" spans="1:23" ht="15" customHeight="1" x14ac:dyDescent="0.25">
      <c r="A74" s="138">
        <v>62</v>
      </c>
      <c r="B74" s="8" t="s">
        <v>13</v>
      </c>
      <c r="C74" s="866" t="s">
        <v>71</v>
      </c>
      <c r="D74" s="867">
        <v>10</v>
      </c>
      <c r="E74" s="48">
        <v>59</v>
      </c>
      <c r="F74" s="48">
        <v>51.79</v>
      </c>
      <c r="G74" s="868">
        <v>15</v>
      </c>
      <c r="H74" s="867">
        <v>21</v>
      </c>
      <c r="I74" s="48">
        <v>42.3</v>
      </c>
      <c r="J74" s="48">
        <v>51.78</v>
      </c>
      <c r="K74" s="868">
        <v>90</v>
      </c>
      <c r="L74" s="867">
        <v>20</v>
      </c>
      <c r="M74" s="48">
        <v>65</v>
      </c>
      <c r="N74" s="48">
        <v>53.13</v>
      </c>
      <c r="O74" s="855">
        <v>8</v>
      </c>
      <c r="P74" s="867">
        <v>14</v>
      </c>
      <c r="Q74" s="48">
        <v>53.8</v>
      </c>
      <c r="R74" s="48">
        <v>57.5</v>
      </c>
      <c r="S74" s="855">
        <v>68</v>
      </c>
      <c r="T74" s="867">
        <v>31</v>
      </c>
      <c r="U74" s="48">
        <v>47.9</v>
      </c>
      <c r="V74" s="48">
        <v>56.63</v>
      </c>
      <c r="W74" s="855">
        <v>83</v>
      </c>
    </row>
    <row r="75" spans="1:23" ht="15" customHeight="1" x14ac:dyDescent="0.25">
      <c r="A75" s="138">
        <v>63</v>
      </c>
      <c r="B75" s="50" t="s">
        <v>13</v>
      </c>
      <c r="C75" s="856" t="s">
        <v>159</v>
      </c>
      <c r="D75" s="867">
        <v>7</v>
      </c>
      <c r="E75" s="48">
        <v>38.1</v>
      </c>
      <c r="F75" s="48">
        <v>51.79</v>
      </c>
      <c r="G75" s="868">
        <v>99</v>
      </c>
      <c r="H75" s="867">
        <v>18</v>
      </c>
      <c r="I75" s="48">
        <v>47</v>
      </c>
      <c r="J75" s="48">
        <v>51.78</v>
      </c>
      <c r="K75" s="868">
        <v>66</v>
      </c>
      <c r="L75" s="867">
        <v>10</v>
      </c>
      <c r="M75" s="48">
        <v>42.4</v>
      </c>
      <c r="N75" s="48">
        <v>53.13</v>
      </c>
      <c r="O75" s="855">
        <v>88</v>
      </c>
      <c r="P75" s="867">
        <v>18</v>
      </c>
      <c r="Q75" s="48">
        <v>49</v>
      </c>
      <c r="R75" s="48">
        <v>57.5</v>
      </c>
      <c r="S75" s="855">
        <v>85</v>
      </c>
      <c r="T75" s="867">
        <v>17</v>
      </c>
      <c r="U75" s="48">
        <v>45</v>
      </c>
      <c r="V75" s="48">
        <v>56.63</v>
      </c>
      <c r="W75" s="855">
        <v>89</v>
      </c>
    </row>
    <row r="76" spans="1:23" ht="15" customHeight="1" x14ac:dyDescent="0.25">
      <c r="A76" s="138">
        <v>64</v>
      </c>
      <c r="B76" s="8" t="s">
        <v>13</v>
      </c>
      <c r="C76" s="856" t="s">
        <v>160</v>
      </c>
      <c r="D76" s="867">
        <v>12</v>
      </c>
      <c r="E76" s="48">
        <v>46</v>
      </c>
      <c r="F76" s="48">
        <v>51.79</v>
      </c>
      <c r="G76" s="868">
        <v>82</v>
      </c>
      <c r="H76" s="867"/>
      <c r="I76" s="48"/>
      <c r="J76" s="48">
        <v>51.78</v>
      </c>
      <c r="K76" s="868">
        <v>102</v>
      </c>
      <c r="L76" s="867">
        <v>12</v>
      </c>
      <c r="M76" s="48">
        <v>47</v>
      </c>
      <c r="N76" s="48">
        <v>53.13</v>
      </c>
      <c r="O76" s="855">
        <v>71</v>
      </c>
      <c r="P76" s="867">
        <v>30</v>
      </c>
      <c r="Q76" s="48">
        <v>53</v>
      </c>
      <c r="R76" s="48">
        <v>57.5</v>
      </c>
      <c r="S76" s="855">
        <v>72</v>
      </c>
      <c r="T76" s="867">
        <v>21</v>
      </c>
      <c r="U76" s="48">
        <v>54</v>
      </c>
      <c r="V76" s="48">
        <v>56.63</v>
      </c>
      <c r="W76" s="855">
        <v>54</v>
      </c>
    </row>
    <row r="77" spans="1:23" ht="15" customHeight="1" x14ac:dyDescent="0.25">
      <c r="A77" s="138">
        <v>65</v>
      </c>
      <c r="B77" s="8" t="s">
        <v>13</v>
      </c>
      <c r="C77" s="859" t="s">
        <v>161</v>
      </c>
      <c r="D77" s="853">
        <v>8</v>
      </c>
      <c r="E77" s="45">
        <v>60</v>
      </c>
      <c r="F77" s="45">
        <v>51.79</v>
      </c>
      <c r="G77" s="854">
        <v>8</v>
      </c>
      <c r="H77" s="853">
        <v>9</v>
      </c>
      <c r="I77" s="45">
        <v>47.6</v>
      </c>
      <c r="J77" s="45">
        <v>51.78</v>
      </c>
      <c r="K77" s="854">
        <v>62</v>
      </c>
      <c r="L77" s="853">
        <v>21</v>
      </c>
      <c r="M77" s="45">
        <v>45</v>
      </c>
      <c r="N77" s="45">
        <v>53.13</v>
      </c>
      <c r="O77" s="855">
        <v>80</v>
      </c>
      <c r="P77" s="853">
        <v>24</v>
      </c>
      <c r="Q77" s="45">
        <v>53.5</v>
      </c>
      <c r="R77" s="45">
        <v>57.5</v>
      </c>
      <c r="S77" s="855">
        <v>71</v>
      </c>
      <c r="T77" s="853">
        <v>22</v>
      </c>
      <c r="U77" s="45">
        <v>52.4</v>
      </c>
      <c r="V77" s="45">
        <v>56.63</v>
      </c>
      <c r="W77" s="855">
        <v>67</v>
      </c>
    </row>
    <row r="78" spans="1:23" ht="15" customHeight="1" x14ac:dyDescent="0.25">
      <c r="A78" s="138">
        <v>66</v>
      </c>
      <c r="B78" s="8" t="s">
        <v>13</v>
      </c>
      <c r="C78" s="117" t="s">
        <v>12</v>
      </c>
      <c r="D78" s="881">
        <v>9</v>
      </c>
      <c r="E78" s="258">
        <v>38.799999999999997</v>
      </c>
      <c r="F78" s="258">
        <v>51.79</v>
      </c>
      <c r="G78" s="882">
        <v>98</v>
      </c>
      <c r="H78" s="881">
        <v>13</v>
      </c>
      <c r="I78" s="258">
        <v>52.5</v>
      </c>
      <c r="J78" s="258">
        <v>51.78</v>
      </c>
      <c r="K78" s="882">
        <v>36</v>
      </c>
      <c r="L78" s="881">
        <v>8</v>
      </c>
      <c r="M78" s="258">
        <v>47.1</v>
      </c>
      <c r="N78" s="258">
        <v>53.13</v>
      </c>
      <c r="O78" s="855">
        <v>70</v>
      </c>
      <c r="P78" s="881">
        <v>25</v>
      </c>
      <c r="Q78" s="258">
        <v>41.2</v>
      </c>
      <c r="R78" s="258">
        <v>57.5</v>
      </c>
      <c r="S78" s="855">
        <v>98</v>
      </c>
      <c r="T78" s="881"/>
      <c r="U78" s="258"/>
      <c r="V78" s="258">
        <v>56.63</v>
      </c>
      <c r="W78" s="855">
        <v>100</v>
      </c>
    </row>
    <row r="79" spans="1:23" ht="15" customHeight="1" x14ac:dyDescent="0.25">
      <c r="A79" s="138">
        <v>67</v>
      </c>
      <c r="B79" s="8" t="s">
        <v>13</v>
      </c>
      <c r="C79" s="98" t="s">
        <v>131</v>
      </c>
      <c r="D79" s="857">
        <v>24</v>
      </c>
      <c r="E79" s="265">
        <v>57.1</v>
      </c>
      <c r="F79" s="265">
        <v>51.79</v>
      </c>
      <c r="G79" s="858">
        <v>21</v>
      </c>
      <c r="H79" s="857">
        <v>27</v>
      </c>
      <c r="I79" s="265">
        <v>47</v>
      </c>
      <c r="J79" s="265">
        <v>51.78</v>
      </c>
      <c r="K79" s="858">
        <v>67</v>
      </c>
      <c r="L79" s="857">
        <v>29</v>
      </c>
      <c r="M79" s="265">
        <v>60.4</v>
      </c>
      <c r="N79" s="265">
        <v>53.13</v>
      </c>
      <c r="O79" s="855">
        <v>18</v>
      </c>
      <c r="P79" s="857">
        <v>30</v>
      </c>
      <c r="Q79" s="265">
        <v>60.4</v>
      </c>
      <c r="R79" s="265">
        <v>57.5</v>
      </c>
      <c r="S79" s="855">
        <v>27</v>
      </c>
      <c r="T79" s="857">
        <v>48</v>
      </c>
      <c r="U79" s="265">
        <v>56.5</v>
      </c>
      <c r="V79" s="265">
        <v>56.63</v>
      </c>
      <c r="W79" s="855">
        <v>44</v>
      </c>
    </row>
    <row r="80" spans="1:23" ht="15" customHeight="1" x14ac:dyDescent="0.25">
      <c r="A80" s="138">
        <v>68</v>
      </c>
      <c r="B80" s="8" t="s">
        <v>13</v>
      </c>
      <c r="C80" s="874" t="s">
        <v>162</v>
      </c>
      <c r="D80" s="860">
        <v>8</v>
      </c>
      <c r="E80" s="46">
        <v>20.6</v>
      </c>
      <c r="F80" s="46">
        <v>51.79</v>
      </c>
      <c r="G80" s="861">
        <v>103</v>
      </c>
      <c r="H80" s="860">
        <v>10</v>
      </c>
      <c r="I80" s="46">
        <v>43.6</v>
      </c>
      <c r="J80" s="46">
        <v>51.78</v>
      </c>
      <c r="K80" s="861">
        <v>88</v>
      </c>
      <c r="L80" s="860">
        <v>5</v>
      </c>
      <c r="M80" s="46">
        <v>41</v>
      </c>
      <c r="N80" s="46">
        <v>53.13</v>
      </c>
      <c r="O80" s="855">
        <v>91</v>
      </c>
      <c r="P80" s="860">
        <v>17</v>
      </c>
      <c r="Q80" s="46">
        <v>37</v>
      </c>
      <c r="R80" s="46">
        <v>57.5</v>
      </c>
      <c r="S80" s="855">
        <v>101</v>
      </c>
      <c r="T80" s="860"/>
      <c r="U80" s="46"/>
      <c r="V80" s="46">
        <v>56.63</v>
      </c>
      <c r="W80" s="855">
        <v>100</v>
      </c>
    </row>
    <row r="81" spans="1:23" ht="15" customHeight="1" x14ac:dyDescent="0.25">
      <c r="A81" s="138">
        <v>69</v>
      </c>
      <c r="B81" s="8" t="s">
        <v>13</v>
      </c>
      <c r="C81" s="16" t="s">
        <v>132</v>
      </c>
      <c r="D81" s="867">
        <v>13</v>
      </c>
      <c r="E81" s="48">
        <v>43.6</v>
      </c>
      <c r="F81" s="48">
        <v>51.79</v>
      </c>
      <c r="G81" s="868">
        <v>90</v>
      </c>
      <c r="H81" s="867">
        <v>15</v>
      </c>
      <c r="I81" s="48">
        <v>54.3</v>
      </c>
      <c r="J81" s="48">
        <v>51.78</v>
      </c>
      <c r="K81" s="868">
        <v>27</v>
      </c>
      <c r="L81" s="867">
        <v>12</v>
      </c>
      <c r="M81" s="48">
        <v>62.7</v>
      </c>
      <c r="N81" s="48">
        <v>53.13</v>
      </c>
      <c r="O81" s="855">
        <v>11</v>
      </c>
      <c r="P81" s="867">
        <v>10</v>
      </c>
      <c r="Q81" s="48">
        <v>59</v>
      </c>
      <c r="R81" s="48">
        <v>57.5</v>
      </c>
      <c r="S81" s="855">
        <v>31</v>
      </c>
      <c r="T81" s="867">
        <v>20</v>
      </c>
      <c r="U81" s="48">
        <v>45.4</v>
      </c>
      <c r="V81" s="48">
        <v>56.63</v>
      </c>
      <c r="W81" s="855">
        <v>86</v>
      </c>
    </row>
    <row r="82" spans="1:23" ht="15" customHeight="1" thickBot="1" x14ac:dyDescent="0.3">
      <c r="A82" s="140">
        <v>70</v>
      </c>
      <c r="B82" s="23" t="s">
        <v>13</v>
      </c>
      <c r="C82" s="9" t="s">
        <v>72</v>
      </c>
      <c r="D82" s="853">
        <v>17</v>
      </c>
      <c r="E82" s="45">
        <v>43.1</v>
      </c>
      <c r="F82" s="45">
        <v>51.79</v>
      </c>
      <c r="G82" s="854">
        <v>91</v>
      </c>
      <c r="H82" s="853">
        <v>23</v>
      </c>
      <c r="I82" s="45">
        <v>53.9</v>
      </c>
      <c r="J82" s="45">
        <v>51.78</v>
      </c>
      <c r="K82" s="854">
        <v>30</v>
      </c>
      <c r="L82" s="853">
        <v>22</v>
      </c>
      <c r="M82" s="45">
        <v>57.1</v>
      </c>
      <c r="N82" s="45">
        <v>53.13</v>
      </c>
      <c r="O82" s="855">
        <v>28</v>
      </c>
      <c r="P82" s="853">
        <v>29</v>
      </c>
      <c r="Q82" s="45">
        <v>56.3</v>
      </c>
      <c r="R82" s="45">
        <v>57.5</v>
      </c>
      <c r="S82" s="855">
        <v>58</v>
      </c>
      <c r="T82" s="853">
        <v>36</v>
      </c>
      <c r="U82" s="45">
        <v>64.7</v>
      </c>
      <c r="V82" s="45">
        <v>56.63</v>
      </c>
      <c r="W82" s="855">
        <v>12</v>
      </c>
    </row>
    <row r="83" spans="1:23" ht="15" customHeight="1" x14ac:dyDescent="0.25">
      <c r="A83" s="137">
        <v>71</v>
      </c>
      <c r="B83" s="33" t="s">
        <v>13</v>
      </c>
      <c r="C83" s="859" t="s">
        <v>150</v>
      </c>
      <c r="D83" s="853">
        <v>41</v>
      </c>
      <c r="E83" s="45">
        <v>49.1</v>
      </c>
      <c r="F83" s="45">
        <v>51.79</v>
      </c>
      <c r="G83" s="854">
        <v>64</v>
      </c>
      <c r="H83" s="853">
        <v>45</v>
      </c>
      <c r="I83" s="45">
        <v>47</v>
      </c>
      <c r="J83" s="45">
        <v>51.78</v>
      </c>
      <c r="K83" s="854">
        <v>68</v>
      </c>
      <c r="L83" s="853">
        <v>44</v>
      </c>
      <c r="M83" s="45">
        <v>51.6</v>
      </c>
      <c r="N83" s="45">
        <v>53.13</v>
      </c>
      <c r="O83" s="855">
        <v>47</v>
      </c>
      <c r="P83" s="853">
        <v>36</v>
      </c>
      <c r="Q83" s="45">
        <v>62</v>
      </c>
      <c r="R83" s="45">
        <v>57.5</v>
      </c>
      <c r="S83" s="855">
        <v>15</v>
      </c>
      <c r="T83" s="853"/>
      <c r="U83" s="45"/>
      <c r="V83" s="45">
        <v>56.63</v>
      </c>
      <c r="W83" s="855">
        <v>100</v>
      </c>
    </row>
    <row r="84" spans="1:23" ht="15" customHeight="1" x14ac:dyDescent="0.25">
      <c r="A84" s="214"/>
      <c r="B84" s="38"/>
      <c r="C84" s="117"/>
      <c r="D84" s="881"/>
      <c r="E84" s="258"/>
      <c r="F84" s="258"/>
      <c r="G84" s="882"/>
      <c r="H84" s="881"/>
      <c r="I84" s="258"/>
      <c r="J84" s="258"/>
      <c r="K84" s="882"/>
      <c r="L84" s="881"/>
      <c r="M84" s="258"/>
      <c r="N84" s="258"/>
      <c r="O84" s="855"/>
      <c r="P84" s="881"/>
      <c r="Q84" s="258"/>
      <c r="R84" s="258"/>
      <c r="S84" s="855"/>
      <c r="T84" s="881"/>
      <c r="U84" s="258"/>
      <c r="V84" s="258"/>
      <c r="W84" s="855"/>
    </row>
    <row r="85" spans="1:23" ht="15" customHeight="1" x14ac:dyDescent="0.25">
      <c r="A85" s="214"/>
      <c r="B85" s="38"/>
      <c r="C85" s="117"/>
      <c r="D85" s="881"/>
      <c r="E85" s="258"/>
      <c r="F85" s="258"/>
      <c r="G85" s="882"/>
      <c r="H85" s="881"/>
      <c r="I85" s="258"/>
      <c r="J85" s="258"/>
      <c r="K85" s="882"/>
      <c r="L85" s="881"/>
      <c r="M85" s="258"/>
      <c r="N85" s="258"/>
      <c r="O85" s="855"/>
      <c r="P85" s="881"/>
      <c r="Q85" s="258"/>
      <c r="R85" s="258"/>
      <c r="S85" s="855"/>
      <c r="T85" s="881"/>
      <c r="U85" s="258"/>
      <c r="V85" s="258"/>
      <c r="W85" s="855"/>
    </row>
    <row r="86" spans="1:23" ht="15" customHeight="1" x14ac:dyDescent="0.25">
      <c r="A86" s="138">
        <v>72</v>
      </c>
      <c r="B86" s="8" t="s">
        <v>1</v>
      </c>
      <c r="C86" s="9" t="s">
        <v>134</v>
      </c>
      <c r="D86" s="8">
        <v>8</v>
      </c>
      <c r="E86" s="442">
        <v>46</v>
      </c>
      <c r="F86" s="45">
        <v>51.79</v>
      </c>
      <c r="G86" s="854">
        <v>83</v>
      </c>
      <c r="H86" s="8">
        <v>19</v>
      </c>
      <c r="I86" s="442">
        <v>50.2</v>
      </c>
      <c r="J86" s="45">
        <v>51.78</v>
      </c>
      <c r="K86" s="854">
        <v>50</v>
      </c>
      <c r="L86" s="8">
        <v>32</v>
      </c>
      <c r="M86" s="442">
        <v>49.363636363636367</v>
      </c>
      <c r="N86" s="45">
        <v>53.13</v>
      </c>
      <c r="O86" s="855">
        <v>60</v>
      </c>
      <c r="P86" s="853">
        <v>20</v>
      </c>
      <c r="Q86" s="45">
        <v>56</v>
      </c>
      <c r="R86" s="45">
        <v>57.5</v>
      </c>
      <c r="S86" s="855">
        <v>59</v>
      </c>
      <c r="T86" s="853">
        <v>20</v>
      </c>
      <c r="U86" s="45">
        <v>48</v>
      </c>
      <c r="V86" s="45">
        <v>56.63</v>
      </c>
      <c r="W86" s="855">
        <v>82</v>
      </c>
    </row>
    <row r="87" spans="1:23" ht="15" customHeight="1" x14ac:dyDescent="0.25">
      <c r="A87" s="138">
        <v>73</v>
      </c>
      <c r="B87" s="8" t="s">
        <v>1</v>
      </c>
      <c r="C87" s="9" t="s">
        <v>163</v>
      </c>
      <c r="D87" s="853"/>
      <c r="E87" s="45"/>
      <c r="F87" s="45">
        <v>51.79</v>
      </c>
      <c r="G87" s="854">
        <v>104</v>
      </c>
      <c r="H87" s="853">
        <v>3</v>
      </c>
      <c r="I87" s="45">
        <v>44</v>
      </c>
      <c r="J87" s="45">
        <v>51.78</v>
      </c>
      <c r="K87" s="854">
        <v>85</v>
      </c>
      <c r="L87" s="853">
        <v>12</v>
      </c>
      <c r="M87" s="45">
        <v>26.583333333333332</v>
      </c>
      <c r="N87" s="45">
        <v>53.13</v>
      </c>
      <c r="O87" s="855">
        <v>100</v>
      </c>
      <c r="P87" s="853"/>
      <c r="Q87" s="45"/>
      <c r="R87" s="45">
        <v>57.5</v>
      </c>
      <c r="S87" s="855">
        <v>102</v>
      </c>
      <c r="T87" s="853"/>
      <c r="U87" s="45"/>
      <c r="V87" s="45">
        <v>56.63</v>
      </c>
      <c r="W87" s="855">
        <v>100</v>
      </c>
    </row>
    <row r="88" spans="1:23" ht="15" customHeight="1" x14ac:dyDescent="0.25">
      <c r="A88" s="138">
        <v>74</v>
      </c>
      <c r="B88" s="8" t="s">
        <v>1</v>
      </c>
      <c r="C88" s="859" t="s">
        <v>164</v>
      </c>
      <c r="D88" s="853">
        <v>26</v>
      </c>
      <c r="E88" s="45">
        <v>52</v>
      </c>
      <c r="F88" s="45">
        <v>51.79</v>
      </c>
      <c r="G88" s="854">
        <v>48</v>
      </c>
      <c r="H88" s="853">
        <v>27</v>
      </c>
      <c r="I88" s="45">
        <v>44</v>
      </c>
      <c r="J88" s="45">
        <v>51.78</v>
      </c>
      <c r="K88" s="854">
        <v>86</v>
      </c>
      <c r="L88" s="853">
        <v>38</v>
      </c>
      <c r="M88" s="45">
        <v>47.421052631578945</v>
      </c>
      <c r="N88" s="45">
        <v>53.13</v>
      </c>
      <c r="O88" s="855">
        <v>68</v>
      </c>
      <c r="P88" s="853">
        <v>26</v>
      </c>
      <c r="Q88" s="45">
        <v>55</v>
      </c>
      <c r="R88" s="45">
        <v>57.5</v>
      </c>
      <c r="S88" s="855">
        <v>62</v>
      </c>
      <c r="T88" s="853">
        <v>35</v>
      </c>
      <c r="U88" s="45">
        <v>53</v>
      </c>
      <c r="V88" s="45">
        <v>56.63</v>
      </c>
      <c r="W88" s="855">
        <v>61</v>
      </c>
    </row>
    <row r="89" spans="1:23" ht="15" customHeight="1" x14ac:dyDescent="0.25">
      <c r="A89" s="138">
        <v>75</v>
      </c>
      <c r="B89" s="8" t="s">
        <v>1</v>
      </c>
      <c r="C89" s="9" t="s">
        <v>135</v>
      </c>
      <c r="D89" s="853">
        <v>38</v>
      </c>
      <c r="E89" s="45">
        <v>54.11</v>
      </c>
      <c r="F89" s="45">
        <v>51.79</v>
      </c>
      <c r="G89" s="854">
        <v>32</v>
      </c>
      <c r="H89" s="853">
        <v>30</v>
      </c>
      <c r="I89" s="45">
        <v>56.3</v>
      </c>
      <c r="J89" s="45">
        <v>51.78</v>
      </c>
      <c r="K89" s="854">
        <v>15</v>
      </c>
      <c r="L89" s="853">
        <v>32</v>
      </c>
      <c r="M89" s="45">
        <v>57.28125</v>
      </c>
      <c r="N89" s="45">
        <v>53.13</v>
      </c>
      <c r="O89" s="855">
        <v>26</v>
      </c>
      <c r="P89" s="853">
        <v>35</v>
      </c>
      <c r="Q89" s="45">
        <v>58.4</v>
      </c>
      <c r="R89" s="45">
        <v>57.5</v>
      </c>
      <c r="S89" s="855">
        <v>34</v>
      </c>
      <c r="T89" s="853">
        <v>47</v>
      </c>
      <c r="U89" s="45">
        <v>61</v>
      </c>
      <c r="V89" s="45">
        <v>56.63</v>
      </c>
      <c r="W89" s="855">
        <v>25</v>
      </c>
    </row>
    <row r="90" spans="1:23" ht="15" customHeight="1" x14ac:dyDescent="0.25">
      <c r="A90" s="138">
        <v>76</v>
      </c>
      <c r="B90" s="8" t="s">
        <v>1</v>
      </c>
      <c r="C90" s="875" t="s">
        <v>165</v>
      </c>
      <c r="D90" s="876">
        <v>21</v>
      </c>
      <c r="E90" s="262">
        <v>49</v>
      </c>
      <c r="F90" s="262">
        <v>51.79</v>
      </c>
      <c r="G90" s="877">
        <v>66</v>
      </c>
      <c r="H90" s="876">
        <v>19</v>
      </c>
      <c r="I90" s="262">
        <v>52</v>
      </c>
      <c r="J90" s="262">
        <v>51.78</v>
      </c>
      <c r="K90" s="877">
        <v>38</v>
      </c>
      <c r="L90" s="876">
        <v>23</v>
      </c>
      <c r="M90" s="262">
        <v>49.304347826086953</v>
      </c>
      <c r="N90" s="262">
        <v>53.13</v>
      </c>
      <c r="O90" s="855">
        <v>61</v>
      </c>
      <c r="P90" s="876">
        <v>27</v>
      </c>
      <c r="Q90" s="262">
        <v>55</v>
      </c>
      <c r="R90" s="262">
        <v>57.5</v>
      </c>
      <c r="S90" s="855">
        <v>63</v>
      </c>
      <c r="T90" s="876">
        <v>42</v>
      </c>
      <c r="U90" s="262">
        <v>53</v>
      </c>
      <c r="V90" s="262">
        <v>56.63</v>
      </c>
      <c r="W90" s="855">
        <v>62</v>
      </c>
    </row>
    <row r="91" spans="1:23" ht="15" customHeight="1" x14ac:dyDescent="0.25">
      <c r="A91" s="138">
        <v>77</v>
      </c>
      <c r="B91" s="8" t="s">
        <v>1</v>
      </c>
      <c r="C91" s="9" t="s">
        <v>136</v>
      </c>
      <c r="D91" s="853">
        <v>41</v>
      </c>
      <c r="E91" s="45">
        <v>46.3</v>
      </c>
      <c r="F91" s="45">
        <v>51.79</v>
      </c>
      <c r="G91" s="854">
        <v>80</v>
      </c>
      <c r="H91" s="853">
        <v>29</v>
      </c>
      <c r="I91" s="45">
        <v>54.4</v>
      </c>
      <c r="J91" s="45">
        <v>51.78</v>
      </c>
      <c r="K91" s="854">
        <v>26</v>
      </c>
      <c r="L91" s="853">
        <v>45</v>
      </c>
      <c r="M91" s="45">
        <v>57.93333333333333</v>
      </c>
      <c r="N91" s="45">
        <v>53.13</v>
      </c>
      <c r="O91" s="855">
        <v>23</v>
      </c>
      <c r="P91" s="853">
        <v>44</v>
      </c>
      <c r="Q91" s="45">
        <v>57</v>
      </c>
      <c r="R91" s="45">
        <v>57.5</v>
      </c>
      <c r="S91" s="855">
        <v>50</v>
      </c>
      <c r="T91" s="853">
        <v>46</v>
      </c>
      <c r="U91" s="45">
        <v>59</v>
      </c>
      <c r="V91" s="45">
        <v>56.63</v>
      </c>
      <c r="W91" s="855">
        <v>33</v>
      </c>
    </row>
    <row r="92" spans="1:23" ht="15" customHeight="1" x14ac:dyDescent="0.25">
      <c r="A92" s="138">
        <v>78</v>
      </c>
      <c r="B92" s="50" t="s">
        <v>1</v>
      </c>
      <c r="C92" s="866" t="s">
        <v>11</v>
      </c>
      <c r="D92" s="867">
        <v>7</v>
      </c>
      <c r="E92" s="48">
        <v>49.6</v>
      </c>
      <c r="F92" s="48">
        <v>51.79</v>
      </c>
      <c r="G92" s="868">
        <v>60</v>
      </c>
      <c r="H92" s="867"/>
      <c r="I92" s="48"/>
      <c r="J92" s="48">
        <v>51.78</v>
      </c>
      <c r="K92" s="868">
        <v>102</v>
      </c>
      <c r="L92" s="867">
        <v>6</v>
      </c>
      <c r="M92" s="48">
        <v>60.5</v>
      </c>
      <c r="N92" s="48">
        <v>53.13</v>
      </c>
      <c r="O92" s="855">
        <v>17</v>
      </c>
      <c r="P92" s="867">
        <v>14</v>
      </c>
      <c r="Q92" s="48">
        <v>57.4</v>
      </c>
      <c r="R92" s="48">
        <v>57.5</v>
      </c>
      <c r="S92" s="855">
        <v>46</v>
      </c>
      <c r="T92" s="867">
        <v>9</v>
      </c>
      <c r="U92" s="48">
        <v>56</v>
      </c>
      <c r="V92" s="48">
        <v>56.63</v>
      </c>
      <c r="W92" s="855">
        <v>46</v>
      </c>
    </row>
    <row r="93" spans="1:23" ht="15" customHeight="1" x14ac:dyDescent="0.25">
      <c r="A93" s="138">
        <v>79</v>
      </c>
      <c r="B93" s="8" t="s">
        <v>1</v>
      </c>
      <c r="C93" s="874" t="s">
        <v>166</v>
      </c>
      <c r="D93" s="860">
        <v>19</v>
      </c>
      <c r="E93" s="46">
        <v>50.7</v>
      </c>
      <c r="F93" s="46">
        <v>51.79</v>
      </c>
      <c r="G93" s="861">
        <v>55</v>
      </c>
      <c r="H93" s="860">
        <v>9</v>
      </c>
      <c r="I93" s="46">
        <v>44.8</v>
      </c>
      <c r="J93" s="46">
        <v>51.78</v>
      </c>
      <c r="K93" s="861">
        <v>82</v>
      </c>
      <c r="L93" s="860">
        <v>10</v>
      </c>
      <c r="M93" s="46">
        <v>50.8</v>
      </c>
      <c r="N93" s="46">
        <v>53.13</v>
      </c>
      <c r="O93" s="855">
        <v>54</v>
      </c>
      <c r="P93" s="860">
        <v>8</v>
      </c>
      <c r="Q93" s="46">
        <v>49.8</v>
      </c>
      <c r="R93" s="46">
        <v>57.5</v>
      </c>
      <c r="S93" s="855">
        <v>83</v>
      </c>
      <c r="T93" s="860">
        <v>7</v>
      </c>
      <c r="U93" s="46">
        <v>50.43</v>
      </c>
      <c r="V93" s="46">
        <v>56.63</v>
      </c>
      <c r="W93" s="855">
        <v>73</v>
      </c>
    </row>
    <row r="94" spans="1:23" ht="15" customHeight="1" thickBot="1" x14ac:dyDescent="0.3">
      <c r="A94" s="139">
        <v>80</v>
      </c>
      <c r="B94" s="18" t="s">
        <v>1</v>
      </c>
      <c r="C94" s="856" t="s">
        <v>167</v>
      </c>
      <c r="D94" s="867">
        <v>9</v>
      </c>
      <c r="E94" s="48">
        <v>54</v>
      </c>
      <c r="F94" s="48">
        <v>51.79</v>
      </c>
      <c r="G94" s="868">
        <v>33</v>
      </c>
      <c r="H94" s="867">
        <v>16</v>
      </c>
      <c r="I94" s="48">
        <v>55.7</v>
      </c>
      <c r="J94" s="48">
        <v>51.78</v>
      </c>
      <c r="K94" s="868">
        <v>18</v>
      </c>
      <c r="L94" s="867">
        <v>14</v>
      </c>
      <c r="M94" s="48">
        <v>46.428571428571431</v>
      </c>
      <c r="N94" s="48">
        <v>53.13</v>
      </c>
      <c r="O94" s="855">
        <v>74</v>
      </c>
      <c r="P94" s="867">
        <v>12</v>
      </c>
      <c r="Q94" s="48">
        <v>51</v>
      </c>
      <c r="R94" s="48">
        <v>57.5</v>
      </c>
      <c r="S94" s="855">
        <v>81</v>
      </c>
      <c r="T94" s="867">
        <v>17</v>
      </c>
      <c r="U94" s="48">
        <v>42.1</v>
      </c>
      <c r="V94" s="48">
        <v>56.63</v>
      </c>
      <c r="W94" s="855">
        <v>94</v>
      </c>
    </row>
    <row r="95" spans="1:23" s="3" customFormat="1" ht="15" customHeight="1" x14ac:dyDescent="0.25">
      <c r="A95" s="137">
        <v>81</v>
      </c>
      <c r="B95" s="795" t="s">
        <v>1</v>
      </c>
      <c r="C95" s="9" t="s">
        <v>137</v>
      </c>
      <c r="D95" s="853">
        <v>15</v>
      </c>
      <c r="E95" s="45">
        <v>50.3</v>
      </c>
      <c r="F95" s="45">
        <v>51.79</v>
      </c>
      <c r="G95" s="854">
        <v>56</v>
      </c>
      <c r="H95" s="853">
        <v>18</v>
      </c>
      <c r="I95" s="45">
        <v>51.7</v>
      </c>
      <c r="J95" s="45">
        <v>51.78</v>
      </c>
      <c r="K95" s="854">
        <v>42</v>
      </c>
      <c r="L95" s="853">
        <v>13</v>
      </c>
      <c r="M95" s="45">
        <v>43.230769230769234</v>
      </c>
      <c r="N95" s="45">
        <v>53.13</v>
      </c>
      <c r="O95" s="855">
        <v>86</v>
      </c>
      <c r="P95" s="853">
        <v>20</v>
      </c>
      <c r="Q95" s="45">
        <v>55.9</v>
      </c>
      <c r="R95" s="45">
        <v>57.5</v>
      </c>
      <c r="S95" s="855">
        <v>61</v>
      </c>
      <c r="T95" s="853">
        <v>22</v>
      </c>
      <c r="U95" s="45">
        <v>50.4</v>
      </c>
      <c r="V95" s="45">
        <v>56.63</v>
      </c>
      <c r="W95" s="855">
        <v>74</v>
      </c>
    </row>
    <row r="96" spans="1:23" s="3" customFormat="1" ht="15" customHeight="1" x14ac:dyDescent="0.25">
      <c r="A96" s="138">
        <v>82</v>
      </c>
      <c r="B96" s="8" t="s">
        <v>1</v>
      </c>
      <c r="C96" s="463" t="s">
        <v>183</v>
      </c>
      <c r="D96" s="853">
        <v>13</v>
      </c>
      <c r="E96" s="45">
        <v>42.5</v>
      </c>
      <c r="F96" s="45">
        <v>51.79</v>
      </c>
      <c r="G96" s="854">
        <v>95</v>
      </c>
      <c r="H96" s="853">
        <v>21</v>
      </c>
      <c r="I96" s="45">
        <v>46.6</v>
      </c>
      <c r="J96" s="45">
        <v>51.78</v>
      </c>
      <c r="K96" s="854">
        <v>74</v>
      </c>
      <c r="L96" s="853">
        <v>13</v>
      </c>
      <c r="M96" s="45">
        <v>56.53846153846154</v>
      </c>
      <c r="N96" s="45">
        <v>53.13</v>
      </c>
      <c r="O96" s="855">
        <v>30</v>
      </c>
      <c r="P96" s="853">
        <v>19</v>
      </c>
      <c r="Q96" s="45">
        <v>61.7</v>
      </c>
      <c r="R96" s="45">
        <v>57.5</v>
      </c>
      <c r="S96" s="855">
        <v>18</v>
      </c>
      <c r="T96" s="853">
        <v>21</v>
      </c>
      <c r="U96" s="45">
        <v>60.5</v>
      </c>
      <c r="V96" s="45">
        <v>56.63</v>
      </c>
      <c r="W96" s="855">
        <v>28</v>
      </c>
    </row>
    <row r="97" spans="1:23" s="3" customFormat="1" ht="15" customHeight="1" x14ac:dyDescent="0.25">
      <c r="A97" s="138">
        <v>83</v>
      </c>
      <c r="B97" s="8" t="s">
        <v>1</v>
      </c>
      <c r="C97" s="463" t="s">
        <v>184</v>
      </c>
      <c r="D97" s="853">
        <v>13</v>
      </c>
      <c r="E97" s="45">
        <v>57.07</v>
      </c>
      <c r="F97" s="45">
        <v>51.79</v>
      </c>
      <c r="G97" s="854">
        <v>22</v>
      </c>
      <c r="H97" s="853">
        <v>7</v>
      </c>
      <c r="I97" s="45">
        <v>50.71</v>
      </c>
      <c r="J97" s="45">
        <v>51.78</v>
      </c>
      <c r="K97" s="854">
        <v>48</v>
      </c>
      <c r="L97" s="853">
        <v>24</v>
      </c>
      <c r="M97" s="45">
        <v>55.75</v>
      </c>
      <c r="N97" s="45">
        <v>53.13</v>
      </c>
      <c r="O97" s="855">
        <v>34</v>
      </c>
      <c r="P97" s="853">
        <v>17</v>
      </c>
      <c r="Q97" s="45">
        <v>61.4</v>
      </c>
      <c r="R97" s="45">
        <v>57.5</v>
      </c>
      <c r="S97" s="855">
        <v>20</v>
      </c>
      <c r="T97" s="853">
        <v>24</v>
      </c>
      <c r="U97" s="45">
        <v>58.7</v>
      </c>
      <c r="V97" s="45">
        <v>56.63</v>
      </c>
      <c r="W97" s="855">
        <v>35</v>
      </c>
    </row>
    <row r="98" spans="1:23" s="3" customFormat="1" ht="15" customHeight="1" x14ac:dyDescent="0.25">
      <c r="A98" s="138">
        <v>84</v>
      </c>
      <c r="B98" s="8" t="s">
        <v>1</v>
      </c>
      <c r="C98" s="9" t="s">
        <v>138</v>
      </c>
      <c r="D98" s="8">
        <v>37</v>
      </c>
      <c r="E98" s="442">
        <v>49.6</v>
      </c>
      <c r="F98" s="45">
        <v>51.79</v>
      </c>
      <c r="G98" s="854">
        <v>61</v>
      </c>
      <c r="H98" s="8">
        <v>38</v>
      </c>
      <c r="I98" s="442">
        <v>47.9</v>
      </c>
      <c r="J98" s="45">
        <v>51.78</v>
      </c>
      <c r="K98" s="854">
        <v>61</v>
      </c>
      <c r="L98" s="8">
        <v>27</v>
      </c>
      <c r="M98" s="442">
        <v>43.851851851851855</v>
      </c>
      <c r="N98" s="45">
        <v>53.13</v>
      </c>
      <c r="O98" s="855">
        <v>84</v>
      </c>
      <c r="P98" s="853">
        <v>43</v>
      </c>
      <c r="Q98" s="45">
        <v>52.6</v>
      </c>
      <c r="R98" s="45">
        <v>57.5</v>
      </c>
      <c r="S98" s="855">
        <v>74</v>
      </c>
      <c r="T98" s="853">
        <v>49</v>
      </c>
      <c r="U98" s="45">
        <v>50.8</v>
      </c>
      <c r="V98" s="45">
        <v>56.63</v>
      </c>
      <c r="W98" s="855">
        <v>72</v>
      </c>
    </row>
    <row r="99" spans="1:23" s="3" customFormat="1" ht="15" customHeight="1" x14ac:dyDescent="0.25">
      <c r="A99" s="138">
        <v>85</v>
      </c>
      <c r="B99" s="50" t="s">
        <v>1</v>
      </c>
      <c r="C99" s="468" t="s">
        <v>139</v>
      </c>
      <c r="D99" s="8">
        <v>10</v>
      </c>
      <c r="E99" s="442">
        <v>52.1</v>
      </c>
      <c r="F99" s="45">
        <v>51.79</v>
      </c>
      <c r="G99" s="854">
        <v>44</v>
      </c>
      <c r="H99" s="8">
        <v>14</v>
      </c>
      <c r="I99" s="442">
        <v>47</v>
      </c>
      <c r="J99" s="45">
        <v>51.78</v>
      </c>
      <c r="K99" s="854">
        <v>69</v>
      </c>
      <c r="L99" s="8">
        <v>19</v>
      </c>
      <c r="M99" s="442">
        <v>46.684210526315788</v>
      </c>
      <c r="N99" s="45">
        <v>53.13</v>
      </c>
      <c r="O99" s="855">
        <v>73</v>
      </c>
      <c r="P99" s="853">
        <v>18</v>
      </c>
      <c r="Q99" s="45">
        <v>52.4</v>
      </c>
      <c r="R99" s="45">
        <v>57.5</v>
      </c>
      <c r="S99" s="855">
        <v>75</v>
      </c>
      <c r="T99" s="853">
        <v>25</v>
      </c>
      <c r="U99" s="45">
        <v>39.799999999999997</v>
      </c>
      <c r="V99" s="45">
        <v>56.63</v>
      </c>
      <c r="W99" s="855">
        <v>97</v>
      </c>
    </row>
    <row r="100" spans="1:23" s="3" customFormat="1" ht="15" customHeight="1" x14ac:dyDescent="0.25">
      <c r="A100" s="138">
        <v>86</v>
      </c>
      <c r="B100" s="8" t="s">
        <v>1</v>
      </c>
      <c r="C100" s="9" t="s">
        <v>140</v>
      </c>
      <c r="D100" s="8">
        <v>9</v>
      </c>
      <c r="E100" s="442">
        <v>43</v>
      </c>
      <c r="F100" s="45">
        <v>51.79</v>
      </c>
      <c r="G100" s="854">
        <v>93</v>
      </c>
      <c r="H100" s="8">
        <v>7</v>
      </c>
      <c r="I100" s="442">
        <v>47.1</v>
      </c>
      <c r="J100" s="45">
        <v>51.78</v>
      </c>
      <c r="K100" s="854">
        <v>65</v>
      </c>
      <c r="L100" s="8">
        <v>8</v>
      </c>
      <c r="M100" s="442">
        <v>32.25</v>
      </c>
      <c r="N100" s="45">
        <v>53.13</v>
      </c>
      <c r="O100" s="855">
        <v>99</v>
      </c>
      <c r="P100" s="853">
        <v>24</v>
      </c>
      <c r="Q100" s="45">
        <v>48</v>
      </c>
      <c r="R100" s="45">
        <v>57.5</v>
      </c>
      <c r="S100" s="855">
        <v>90</v>
      </c>
      <c r="T100" s="853">
        <v>15</v>
      </c>
      <c r="U100" s="45">
        <v>48.8</v>
      </c>
      <c r="V100" s="45">
        <v>56.63</v>
      </c>
      <c r="W100" s="855">
        <v>79</v>
      </c>
    </row>
    <row r="101" spans="1:23" s="3" customFormat="1" ht="15" customHeight="1" x14ac:dyDescent="0.25">
      <c r="A101" s="138">
        <v>87</v>
      </c>
      <c r="B101" s="50" t="s">
        <v>1</v>
      </c>
      <c r="C101" s="463" t="s">
        <v>181</v>
      </c>
      <c r="D101" s="853">
        <v>22</v>
      </c>
      <c r="E101" s="45">
        <v>44</v>
      </c>
      <c r="F101" s="45">
        <v>51.79</v>
      </c>
      <c r="G101" s="854">
        <v>89</v>
      </c>
      <c r="H101" s="853">
        <v>11</v>
      </c>
      <c r="I101" s="45">
        <v>50.6</v>
      </c>
      <c r="J101" s="45">
        <v>51.78</v>
      </c>
      <c r="K101" s="854">
        <v>49</v>
      </c>
      <c r="L101" s="853">
        <v>9</v>
      </c>
      <c r="M101" s="45">
        <v>54</v>
      </c>
      <c r="N101" s="45">
        <v>53.13</v>
      </c>
      <c r="O101" s="855">
        <v>38</v>
      </c>
      <c r="P101" s="853">
        <v>10</v>
      </c>
      <c r="Q101" s="45">
        <v>44</v>
      </c>
      <c r="R101" s="45">
        <v>57.5</v>
      </c>
      <c r="S101" s="855">
        <v>96</v>
      </c>
      <c r="T101" s="853">
        <v>24</v>
      </c>
      <c r="U101" s="45">
        <v>44.3</v>
      </c>
      <c r="V101" s="45">
        <v>56.63</v>
      </c>
      <c r="W101" s="855">
        <v>92</v>
      </c>
    </row>
    <row r="102" spans="1:23" s="3" customFormat="1" ht="15" customHeight="1" x14ac:dyDescent="0.25">
      <c r="A102" s="138">
        <v>88</v>
      </c>
      <c r="B102" s="8" t="s">
        <v>1</v>
      </c>
      <c r="C102" s="97" t="s">
        <v>141</v>
      </c>
      <c r="D102" s="8">
        <v>16</v>
      </c>
      <c r="E102" s="442">
        <v>40.4</v>
      </c>
      <c r="F102" s="253">
        <v>51.79</v>
      </c>
      <c r="G102" s="865">
        <v>97</v>
      </c>
      <c r="H102" s="8">
        <v>19</v>
      </c>
      <c r="I102" s="442">
        <v>46.7</v>
      </c>
      <c r="J102" s="253">
        <v>51.78</v>
      </c>
      <c r="K102" s="865">
        <v>73</v>
      </c>
      <c r="L102" s="8">
        <v>6</v>
      </c>
      <c r="M102" s="442">
        <v>48</v>
      </c>
      <c r="N102" s="253">
        <v>53.13</v>
      </c>
      <c r="O102" s="855">
        <v>67</v>
      </c>
      <c r="P102" s="864">
        <v>23</v>
      </c>
      <c r="Q102" s="253">
        <v>54.2</v>
      </c>
      <c r="R102" s="253">
        <v>57.5</v>
      </c>
      <c r="S102" s="855">
        <v>65</v>
      </c>
      <c r="T102" s="864">
        <v>21</v>
      </c>
      <c r="U102" s="253">
        <v>45</v>
      </c>
      <c r="V102" s="253">
        <v>56.63</v>
      </c>
      <c r="W102" s="855">
        <v>90</v>
      </c>
    </row>
    <row r="103" spans="1:23" s="3" customFormat="1" ht="15" customHeight="1" x14ac:dyDescent="0.25">
      <c r="A103" s="138">
        <v>89</v>
      </c>
      <c r="B103" s="50" t="s">
        <v>1</v>
      </c>
      <c r="C103" s="16" t="s">
        <v>142</v>
      </c>
      <c r="D103" s="8">
        <v>22</v>
      </c>
      <c r="E103" s="442">
        <v>46.2</v>
      </c>
      <c r="F103" s="48">
        <v>51.79</v>
      </c>
      <c r="G103" s="868">
        <v>81</v>
      </c>
      <c r="H103" s="8">
        <v>16</v>
      </c>
      <c r="I103" s="442">
        <v>59.3</v>
      </c>
      <c r="J103" s="48">
        <v>51.78</v>
      </c>
      <c r="K103" s="868">
        <v>11</v>
      </c>
      <c r="L103" s="8">
        <v>14</v>
      </c>
      <c r="M103" s="442">
        <v>43.5</v>
      </c>
      <c r="N103" s="48">
        <v>53.13</v>
      </c>
      <c r="O103" s="855">
        <v>85</v>
      </c>
      <c r="P103" s="867">
        <v>18</v>
      </c>
      <c r="Q103" s="48">
        <v>56</v>
      </c>
      <c r="R103" s="48">
        <v>57.5</v>
      </c>
      <c r="S103" s="855">
        <v>60</v>
      </c>
      <c r="T103" s="867">
        <v>13</v>
      </c>
      <c r="U103" s="48">
        <v>60.7</v>
      </c>
      <c r="V103" s="48">
        <v>56.63</v>
      </c>
      <c r="W103" s="855">
        <v>27</v>
      </c>
    </row>
    <row r="104" spans="1:23" s="3" customFormat="1" ht="15" customHeight="1" thickBot="1" x14ac:dyDescent="0.3">
      <c r="A104" s="139">
        <v>90</v>
      </c>
      <c r="B104" s="18" t="s">
        <v>1</v>
      </c>
      <c r="C104" s="11" t="s">
        <v>143</v>
      </c>
      <c r="D104" s="8">
        <v>14</v>
      </c>
      <c r="E104" s="442">
        <v>53.1</v>
      </c>
      <c r="F104" s="46">
        <v>51.79</v>
      </c>
      <c r="G104" s="861">
        <v>39</v>
      </c>
      <c r="H104" s="8">
        <v>23</v>
      </c>
      <c r="I104" s="442">
        <v>49</v>
      </c>
      <c r="J104" s="46">
        <v>51.78</v>
      </c>
      <c r="K104" s="861">
        <v>53</v>
      </c>
      <c r="L104" s="8">
        <v>25</v>
      </c>
      <c r="M104" s="442">
        <v>53.92</v>
      </c>
      <c r="N104" s="46">
        <v>53.13</v>
      </c>
      <c r="O104" s="855">
        <v>39</v>
      </c>
      <c r="P104" s="860">
        <v>31</v>
      </c>
      <c r="Q104" s="46">
        <v>61.5</v>
      </c>
      <c r="R104" s="46">
        <v>57.5</v>
      </c>
      <c r="S104" s="855">
        <v>19</v>
      </c>
      <c r="T104" s="860">
        <v>28</v>
      </c>
      <c r="U104" s="46">
        <v>58.3</v>
      </c>
      <c r="V104" s="46">
        <v>56.63</v>
      </c>
      <c r="W104" s="855">
        <v>36</v>
      </c>
    </row>
    <row r="105" spans="1:23" s="3" customFormat="1" ht="15" customHeight="1" x14ac:dyDescent="0.25">
      <c r="A105" s="214">
        <v>91</v>
      </c>
      <c r="B105" s="38" t="s">
        <v>1</v>
      </c>
      <c r="C105" s="468" t="s">
        <v>104</v>
      </c>
      <c r="D105" s="8">
        <v>42</v>
      </c>
      <c r="E105" s="442">
        <v>52.7</v>
      </c>
      <c r="F105" s="253">
        <v>51.79</v>
      </c>
      <c r="G105" s="865">
        <v>41</v>
      </c>
      <c r="H105" s="8">
        <v>53</v>
      </c>
      <c r="I105" s="442">
        <v>54.5</v>
      </c>
      <c r="J105" s="253">
        <v>51.78</v>
      </c>
      <c r="K105" s="865">
        <v>25</v>
      </c>
      <c r="L105" s="8">
        <v>66</v>
      </c>
      <c r="M105" s="442">
        <v>50.439393939393938</v>
      </c>
      <c r="N105" s="253">
        <v>53.13</v>
      </c>
      <c r="O105" s="855">
        <v>55</v>
      </c>
      <c r="P105" s="864">
        <v>40</v>
      </c>
      <c r="Q105" s="253">
        <v>59.4</v>
      </c>
      <c r="R105" s="253">
        <v>57.5</v>
      </c>
      <c r="S105" s="855">
        <v>30</v>
      </c>
      <c r="T105" s="864">
        <v>56</v>
      </c>
      <c r="U105" s="253">
        <v>54.6</v>
      </c>
      <c r="V105" s="253">
        <v>56.63</v>
      </c>
      <c r="W105" s="855">
        <v>52</v>
      </c>
    </row>
    <row r="106" spans="1:23" s="3" customFormat="1" ht="15" customHeight="1" x14ac:dyDescent="0.25">
      <c r="A106" s="138">
        <v>92</v>
      </c>
      <c r="B106" s="8" t="s">
        <v>1</v>
      </c>
      <c r="C106" s="468" t="s">
        <v>144</v>
      </c>
      <c r="D106" s="8">
        <v>29</v>
      </c>
      <c r="E106" s="442">
        <v>59.3</v>
      </c>
      <c r="F106" s="45">
        <v>51.79</v>
      </c>
      <c r="G106" s="854">
        <v>12</v>
      </c>
      <c r="H106" s="8">
        <v>19</v>
      </c>
      <c r="I106" s="442">
        <v>48</v>
      </c>
      <c r="J106" s="45">
        <v>51.78</v>
      </c>
      <c r="K106" s="854">
        <v>60</v>
      </c>
      <c r="L106" s="8">
        <v>20</v>
      </c>
      <c r="M106" s="442">
        <v>51.526315789473685</v>
      </c>
      <c r="N106" s="45">
        <v>53.13</v>
      </c>
      <c r="O106" s="855">
        <v>49</v>
      </c>
      <c r="P106" s="853">
        <v>23</v>
      </c>
      <c r="Q106" s="45">
        <v>57.1</v>
      </c>
      <c r="R106" s="45">
        <v>57.5</v>
      </c>
      <c r="S106" s="855">
        <v>47</v>
      </c>
      <c r="T106" s="853">
        <v>32</v>
      </c>
      <c r="U106" s="45">
        <v>63.7</v>
      </c>
      <c r="V106" s="45">
        <v>56.63</v>
      </c>
      <c r="W106" s="855">
        <v>18</v>
      </c>
    </row>
    <row r="107" spans="1:23" s="3" customFormat="1" ht="15" customHeight="1" x14ac:dyDescent="0.25">
      <c r="A107" s="138">
        <v>93</v>
      </c>
      <c r="B107" s="8" t="s">
        <v>1</v>
      </c>
      <c r="C107" s="9" t="s">
        <v>103</v>
      </c>
      <c r="D107" s="8">
        <v>39</v>
      </c>
      <c r="E107" s="442">
        <v>52</v>
      </c>
      <c r="F107" s="45">
        <v>51.79</v>
      </c>
      <c r="G107" s="854">
        <v>49</v>
      </c>
      <c r="H107" s="8">
        <v>49</v>
      </c>
      <c r="I107" s="442">
        <v>55</v>
      </c>
      <c r="J107" s="45">
        <v>51.78</v>
      </c>
      <c r="K107" s="854">
        <v>22</v>
      </c>
      <c r="L107" s="8">
        <v>44</v>
      </c>
      <c r="M107" s="442">
        <v>51.090909090909093</v>
      </c>
      <c r="N107" s="45">
        <v>53.13</v>
      </c>
      <c r="O107" s="855">
        <v>51</v>
      </c>
      <c r="P107" s="853">
        <v>40</v>
      </c>
      <c r="Q107" s="45">
        <v>58</v>
      </c>
      <c r="R107" s="45">
        <v>57.5</v>
      </c>
      <c r="S107" s="855">
        <v>38</v>
      </c>
      <c r="T107" s="853">
        <v>44</v>
      </c>
      <c r="U107" s="45">
        <v>60</v>
      </c>
      <c r="V107" s="45">
        <v>56.63</v>
      </c>
      <c r="W107" s="855">
        <v>31</v>
      </c>
    </row>
    <row r="108" spans="1:23" s="3" customFormat="1" ht="15" customHeight="1" x14ac:dyDescent="0.25">
      <c r="A108" s="138">
        <v>94</v>
      </c>
      <c r="B108" s="8" t="s">
        <v>1</v>
      </c>
      <c r="C108" s="463" t="s">
        <v>182</v>
      </c>
      <c r="D108" s="853">
        <v>23</v>
      </c>
      <c r="E108" s="45">
        <v>44.4</v>
      </c>
      <c r="F108" s="45">
        <v>51.79</v>
      </c>
      <c r="G108" s="854">
        <v>86</v>
      </c>
      <c r="H108" s="853">
        <v>31</v>
      </c>
      <c r="I108" s="45">
        <v>38.299999999999997</v>
      </c>
      <c r="J108" s="45">
        <v>51.78</v>
      </c>
      <c r="K108" s="854">
        <v>98</v>
      </c>
      <c r="L108" s="853">
        <v>33</v>
      </c>
      <c r="M108" s="45">
        <v>50.15625</v>
      </c>
      <c r="N108" s="45">
        <v>53.13</v>
      </c>
      <c r="O108" s="855">
        <v>58</v>
      </c>
      <c r="P108" s="853">
        <v>28</v>
      </c>
      <c r="Q108" s="45">
        <v>56.6</v>
      </c>
      <c r="R108" s="45">
        <v>57.5</v>
      </c>
      <c r="S108" s="855">
        <v>54</v>
      </c>
      <c r="T108" s="853">
        <v>27</v>
      </c>
      <c r="U108" s="45">
        <v>45</v>
      </c>
      <c r="V108" s="45">
        <v>56.63</v>
      </c>
      <c r="W108" s="855">
        <v>91</v>
      </c>
    </row>
    <row r="109" spans="1:23" s="3" customFormat="1" ht="15" customHeight="1" x14ac:dyDescent="0.25">
      <c r="A109" s="138">
        <v>95</v>
      </c>
      <c r="B109" s="8" t="s">
        <v>1</v>
      </c>
      <c r="C109" s="9" t="s">
        <v>102</v>
      </c>
      <c r="D109" s="8">
        <v>30</v>
      </c>
      <c r="E109" s="442">
        <v>59</v>
      </c>
      <c r="F109" s="45">
        <v>51.79</v>
      </c>
      <c r="G109" s="854">
        <v>16</v>
      </c>
      <c r="H109" s="8">
        <v>49</v>
      </c>
      <c r="I109" s="442">
        <v>52</v>
      </c>
      <c r="J109" s="45">
        <v>51.78</v>
      </c>
      <c r="K109" s="854">
        <v>39</v>
      </c>
      <c r="L109" s="8">
        <v>52</v>
      </c>
      <c r="M109" s="442">
        <v>66.15384615384616</v>
      </c>
      <c r="N109" s="45">
        <v>53.13</v>
      </c>
      <c r="O109" s="855">
        <v>5</v>
      </c>
      <c r="P109" s="853">
        <v>58</v>
      </c>
      <c r="Q109" s="45">
        <v>61</v>
      </c>
      <c r="R109" s="45">
        <v>57.5</v>
      </c>
      <c r="S109" s="855">
        <v>23</v>
      </c>
      <c r="T109" s="853">
        <v>68</v>
      </c>
      <c r="U109" s="45">
        <v>56</v>
      </c>
      <c r="V109" s="45">
        <v>56.63</v>
      </c>
      <c r="W109" s="855">
        <v>47</v>
      </c>
    </row>
    <row r="110" spans="1:23" s="3" customFormat="1" ht="15" customHeight="1" x14ac:dyDescent="0.25">
      <c r="A110" s="138">
        <v>96</v>
      </c>
      <c r="B110" s="50" t="s">
        <v>1</v>
      </c>
      <c r="C110" s="9" t="s">
        <v>100</v>
      </c>
      <c r="D110" s="8">
        <v>59</v>
      </c>
      <c r="E110" s="442">
        <v>52.1</v>
      </c>
      <c r="F110" s="45">
        <v>51.79</v>
      </c>
      <c r="G110" s="854">
        <v>45</v>
      </c>
      <c r="H110" s="8">
        <v>90</v>
      </c>
      <c r="I110" s="442">
        <v>52</v>
      </c>
      <c r="J110" s="45">
        <v>51.78</v>
      </c>
      <c r="K110" s="854">
        <v>40</v>
      </c>
      <c r="L110" s="8">
        <v>88</v>
      </c>
      <c r="M110" s="442">
        <v>45.454545454545453</v>
      </c>
      <c r="N110" s="45">
        <v>53.13</v>
      </c>
      <c r="O110" s="855">
        <v>79</v>
      </c>
      <c r="P110" s="853">
        <v>91</v>
      </c>
      <c r="Q110" s="45">
        <v>58</v>
      </c>
      <c r="R110" s="45">
        <v>57.5</v>
      </c>
      <c r="S110" s="855">
        <v>39</v>
      </c>
      <c r="T110" s="853">
        <v>99</v>
      </c>
      <c r="U110" s="45">
        <v>58</v>
      </c>
      <c r="V110" s="45">
        <v>56.63</v>
      </c>
      <c r="W110" s="855">
        <v>38</v>
      </c>
    </row>
    <row r="111" spans="1:23" ht="15" customHeight="1" x14ac:dyDescent="0.25">
      <c r="A111" s="138">
        <v>97</v>
      </c>
      <c r="B111" s="8" t="s">
        <v>1</v>
      </c>
      <c r="C111" s="9" t="s">
        <v>9</v>
      </c>
      <c r="D111" s="8">
        <v>30</v>
      </c>
      <c r="E111" s="442">
        <v>54.5</v>
      </c>
      <c r="F111" s="45">
        <v>51.79</v>
      </c>
      <c r="G111" s="854">
        <v>31</v>
      </c>
      <c r="H111" s="8">
        <v>68</v>
      </c>
      <c r="I111" s="442">
        <v>53.6</v>
      </c>
      <c r="J111" s="45">
        <v>51.78</v>
      </c>
      <c r="K111" s="854">
        <v>33</v>
      </c>
      <c r="L111" s="8">
        <v>34</v>
      </c>
      <c r="M111" s="442">
        <v>51.823529411764703</v>
      </c>
      <c r="N111" s="45">
        <v>53.13</v>
      </c>
      <c r="O111" s="855">
        <v>45</v>
      </c>
      <c r="P111" s="853">
        <v>83</v>
      </c>
      <c r="Q111" s="45">
        <v>57</v>
      </c>
      <c r="R111" s="45">
        <v>57.5</v>
      </c>
      <c r="S111" s="855">
        <v>51</v>
      </c>
      <c r="T111" s="853">
        <v>57</v>
      </c>
      <c r="U111" s="45">
        <v>52</v>
      </c>
      <c r="V111" s="45">
        <v>56.63</v>
      </c>
      <c r="W111" s="855">
        <v>71</v>
      </c>
    </row>
    <row r="112" spans="1:23" ht="15" customHeight="1" x14ac:dyDescent="0.25">
      <c r="A112" s="138">
        <v>98</v>
      </c>
      <c r="B112" s="50" t="s">
        <v>1</v>
      </c>
      <c r="C112" s="15" t="s">
        <v>73</v>
      </c>
      <c r="D112" s="8">
        <v>38</v>
      </c>
      <c r="E112" s="442">
        <v>59.6</v>
      </c>
      <c r="F112" s="304">
        <v>51.79</v>
      </c>
      <c r="G112" s="862">
        <v>10</v>
      </c>
      <c r="H112" s="8">
        <v>43</v>
      </c>
      <c r="I112" s="442">
        <v>57.1</v>
      </c>
      <c r="J112" s="304">
        <v>51.78</v>
      </c>
      <c r="K112" s="862">
        <v>14</v>
      </c>
      <c r="L112" s="8">
        <v>31</v>
      </c>
      <c r="M112" s="442">
        <v>68.806451612903231</v>
      </c>
      <c r="N112" s="304">
        <v>53.13</v>
      </c>
      <c r="O112" s="855">
        <v>2</v>
      </c>
      <c r="P112" s="863">
        <v>31</v>
      </c>
      <c r="Q112" s="304">
        <v>60.9</v>
      </c>
      <c r="R112" s="304">
        <v>57.5</v>
      </c>
      <c r="S112" s="855">
        <v>24</v>
      </c>
      <c r="T112" s="863">
        <v>30</v>
      </c>
      <c r="U112" s="304">
        <v>71</v>
      </c>
      <c r="V112" s="304">
        <v>56.63</v>
      </c>
      <c r="W112" s="855">
        <v>1</v>
      </c>
    </row>
    <row r="113" spans="1:23" ht="15" customHeight="1" x14ac:dyDescent="0.25">
      <c r="A113" s="138">
        <v>99</v>
      </c>
      <c r="B113" s="50" t="s">
        <v>1</v>
      </c>
      <c r="C113" s="9" t="s">
        <v>120</v>
      </c>
      <c r="D113" s="8">
        <v>43</v>
      </c>
      <c r="E113" s="442">
        <v>60.2</v>
      </c>
      <c r="F113" s="45">
        <v>51.79</v>
      </c>
      <c r="G113" s="854">
        <v>7</v>
      </c>
      <c r="H113" s="8">
        <v>17</v>
      </c>
      <c r="I113" s="442">
        <v>56.1</v>
      </c>
      <c r="J113" s="45">
        <v>51.78</v>
      </c>
      <c r="K113" s="854">
        <v>16</v>
      </c>
      <c r="L113" s="8">
        <v>55</v>
      </c>
      <c r="M113" s="442">
        <v>53.781818181818181</v>
      </c>
      <c r="N113" s="45">
        <v>53.13</v>
      </c>
      <c r="O113" s="855">
        <v>40</v>
      </c>
      <c r="P113" s="853">
        <v>21</v>
      </c>
      <c r="Q113" s="45">
        <v>58</v>
      </c>
      <c r="R113" s="45">
        <v>57.5</v>
      </c>
      <c r="S113" s="855">
        <v>40</v>
      </c>
      <c r="T113" s="853">
        <v>31</v>
      </c>
      <c r="U113" s="45">
        <v>56.5</v>
      </c>
      <c r="V113" s="45">
        <v>56.63</v>
      </c>
      <c r="W113" s="855">
        <v>45</v>
      </c>
    </row>
    <row r="114" spans="1:23" ht="15" customHeight="1" thickBot="1" x14ac:dyDescent="0.3">
      <c r="A114" s="139">
        <v>100</v>
      </c>
      <c r="B114" s="53" t="s">
        <v>1</v>
      </c>
      <c r="C114" s="859" t="s">
        <v>169</v>
      </c>
      <c r="D114" s="8">
        <v>32</v>
      </c>
      <c r="E114" s="442">
        <v>51.5</v>
      </c>
      <c r="F114" s="45">
        <v>51.79</v>
      </c>
      <c r="G114" s="854">
        <v>51</v>
      </c>
      <c r="H114" s="8">
        <v>19</v>
      </c>
      <c r="I114" s="442">
        <v>44</v>
      </c>
      <c r="J114" s="45">
        <v>51.78</v>
      </c>
      <c r="K114" s="854">
        <v>87</v>
      </c>
      <c r="L114" s="8">
        <v>36</v>
      </c>
      <c r="M114" s="442">
        <v>49.027777777777779</v>
      </c>
      <c r="N114" s="45">
        <v>53.13</v>
      </c>
      <c r="O114" s="855">
        <v>62</v>
      </c>
      <c r="P114" s="853">
        <v>32</v>
      </c>
      <c r="Q114" s="45">
        <v>51.8</v>
      </c>
      <c r="R114" s="45">
        <v>57.5</v>
      </c>
      <c r="S114" s="855">
        <v>76</v>
      </c>
      <c r="T114" s="853">
        <v>33</v>
      </c>
      <c r="U114" s="45">
        <v>48.6</v>
      </c>
      <c r="V114" s="45">
        <v>56.63</v>
      </c>
      <c r="W114" s="855">
        <v>80</v>
      </c>
    </row>
    <row r="115" spans="1:23" ht="15" customHeight="1" x14ac:dyDescent="0.25">
      <c r="A115" s="435">
        <v>101</v>
      </c>
      <c r="B115" s="121" t="s">
        <v>1</v>
      </c>
      <c r="C115" s="856" t="s">
        <v>168</v>
      </c>
      <c r="D115" s="8">
        <v>43</v>
      </c>
      <c r="E115" s="442">
        <v>47.76</v>
      </c>
      <c r="F115" s="48">
        <v>51.79</v>
      </c>
      <c r="G115" s="868">
        <v>75</v>
      </c>
      <c r="H115" s="8">
        <v>33</v>
      </c>
      <c r="I115" s="442">
        <v>52.5</v>
      </c>
      <c r="J115" s="48">
        <v>51.78</v>
      </c>
      <c r="K115" s="868">
        <v>37</v>
      </c>
      <c r="L115" s="8">
        <v>61</v>
      </c>
      <c r="M115" s="442">
        <v>52</v>
      </c>
      <c r="N115" s="48">
        <v>53.13</v>
      </c>
      <c r="O115" s="855">
        <v>44</v>
      </c>
      <c r="P115" s="867">
        <v>30</v>
      </c>
      <c r="Q115" s="48">
        <v>58</v>
      </c>
      <c r="R115" s="48">
        <v>57.5</v>
      </c>
      <c r="S115" s="855">
        <v>41</v>
      </c>
      <c r="T115" s="867"/>
      <c r="U115" s="48"/>
      <c r="V115" s="48">
        <v>56.63</v>
      </c>
      <c r="W115" s="855">
        <v>100</v>
      </c>
    </row>
    <row r="116" spans="1:23" ht="15" customHeight="1" x14ac:dyDescent="0.25">
      <c r="A116" s="883"/>
      <c r="B116" s="884"/>
      <c r="C116" s="866"/>
      <c r="D116" s="867"/>
      <c r="E116" s="48"/>
      <c r="F116" s="48"/>
      <c r="G116" s="868"/>
      <c r="H116" s="867"/>
      <c r="I116" s="48"/>
      <c r="J116" s="48"/>
      <c r="K116" s="868"/>
      <c r="L116" s="867"/>
      <c r="M116" s="48"/>
      <c r="N116" s="48"/>
      <c r="O116" s="855"/>
      <c r="P116" s="867"/>
      <c r="Q116" s="48"/>
      <c r="R116" s="48"/>
      <c r="S116" s="855"/>
      <c r="T116" s="867"/>
      <c r="U116" s="48"/>
      <c r="V116" s="48"/>
      <c r="W116" s="855"/>
    </row>
    <row r="117" spans="1:23" ht="15" customHeight="1" x14ac:dyDescent="0.25">
      <c r="A117" s="883"/>
      <c r="B117" s="884"/>
      <c r="C117" s="866"/>
      <c r="D117" s="867"/>
      <c r="E117" s="48"/>
      <c r="F117" s="48"/>
      <c r="G117" s="868"/>
      <c r="H117" s="867"/>
      <c r="I117" s="48"/>
      <c r="J117" s="48"/>
      <c r="K117" s="868"/>
      <c r="L117" s="867"/>
      <c r="M117" s="48"/>
      <c r="N117" s="48"/>
      <c r="O117" s="855"/>
      <c r="P117" s="867"/>
      <c r="Q117" s="48"/>
      <c r="R117" s="48"/>
      <c r="S117" s="855"/>
      <c r="T117" s="867"/>
      <c r="U117" s="48"/>
      <c r="V117" s="48"/>
      <c r="W117" s="855"/>
    </row>
    <row r="118" spans="1:23" ht="15" customHeight="1" x14ac:dyDescent="0.25">
      <c r="A118" s="138">
        <v>102</v>
      </c>
      <c r="B118" s="8" t="s">
        <v>0</v>
      </c>
      <c r="C118" s="9" t="s">
        <v>64</v>
      </c>
      <c r="D118" s="853">
        <v>29</v>
      </c>
      <c r="E118" s="45">
        <v>65</v>
      </c>
      <c r="F118" s="45">
        <v>51.79</v>
      </c>
      <c r="G118" s="854">
        <v>1</v>
      </c>
      <c r="H118" s="853">
        <v>36</v>
      </c>
      <c r="I118" s="45">
        <v>66.5</v>
      </c>
      <c r="J118" s="45">
        <v>51.78</v>
      </c>
      <c r="K118" s="854">
        <v>1</v>
      </c>
      <c r="L118" s="853">
        <v>43</v>
      </c>
      <c r="M118" s="45">
        <v>67.3</v>
      </c>
      <c r="N118" s="45">
        <v>53.13</v>
      </c>
      <c r="O118" s="855">
        <v>3</v>
      </c>
      <c r="P118" s="853">
        <v>48</v>
      </c>
      <c r="Q118" s="45">
        <v>67.604166666666671</v>
      </c>
      <c r="R118" s="45">
        <v>57.5</v>
      </c>
      <c r="S118" s="855">
        <v>4</v>
      </c>
      <c r="T118" s="853">
        <v>40</v>
      </c>
      <c r="U118" s="45">
        <v>69.099999999999994</v>
      </c>
      <c r="V118" s="45">
        <v>56.63</v>
      </c>
      <c r="W118" s="855">
        <v>3</v>
      </c>
    </row>
    <row r="119" spans="1:23" ht="15" customHeight="1" x14ac:dyDescent="0.25">
      <c r="A119" s="214">
        <v>103</v>
      </c>
      <c r="B119" s="38" t="s">
        <v>0</v>
      </c>
      <c r="C119" s="869" t="s">
        <v>69</v>
      </c>
      <c r="D119" s="870">
        <v>27</v>
      </c>
      <c r="E119" s="303">
        <v>58.22</v>
      </c>
      <c r="F119" s="303">
        <v>51.79</v>
      </c>
      <c r="G119" s="871">
        <v>19</v>
      </c>
      <c r="H119" s="870">
        <v>25</v>
      </c>
      <c r="I119" s="303">
        <v>60.12</v>
      </c>
      <c r="J119" s="303">
        <v>51.78</v>
      </c>
      <c r="K119" s="871">
        <v>7</v>
      </c>
      <c r="L119" s="870">
        <v>36</v>
      </c>
      <c r="M119" s="303">
        <v>54.6</v>
      </c>
      <c r="N119" s="303">
        <v>53.13</v>
      </c>
      <c r="O119" s="855">
        <v>36</v>
      </c>
      <c r="P119" s="870">
        <v>42</v>
      </c>
      <c r="Q119" s="303">
        <v>67.79069767441861</v>
      </c>
      <c r="R119" s="303">
        <v>57.5</v>
      </c>
      <c r="S119" s="855">
        <v>2</v>
      </c>
      <c r="T119" s="870">
        <v>44</v>
      </c>
      <c r="U119" s="303">
        <v>60.840909090909093</v>
      </c>
      <c r="V119" s="303">
        <v>56.63</v>
      </c>
      <c r="W119" s="855">
        <v>26</v>
      </c>
    </row>
    <row r="120" spans="1:23" ht="15" customHeight="1" x14ac:dyDescent="0.25">
      <c r="A120" s="214">
        <v>104</v>
      </c>
      <c r="B120" s="38" t="s">
        <v>0</v>
      </c>
      <c r="C120" s="9" t="s">
        <v>63</v>
      </c>
      <c r="D120" s="853">
        <v>10</v>
      </c>
      <c r="E120" s="45">
        <v>50.2</v>
      </c>
      <c r="F120" s="45">
        <v>51.79</v>
      </c>
      <c r="G120" s="854">
        <v>57</v>
      </c>
      <c r="H120" s="853">
        <v>24</v>
      </c>
      <c r="I120" s="45">
        <v>55.583333333333336</v>
      </c>
      <c r="J120" s="45">
        <v>51.78</v>
      </c>
      <c r="K120" s="854">
        <v>20</v>
      </c>
      <c r="L120" s="853">
        <v>23</v>
      </c>
      <c r="M120" s="45">
        <v>59.3</v>
      </c>
      <c r="N120" s="45">
        <v>53.13</v>
      </c>
      <c r="O120" s="855">
        <v>20</v>
      </c>
      <c r="P120" s="853">
        <v>36</v>
      </c>
      <c r="Q120" s="45">
        <v>67.027777777777771</v>
      </c>
      <c r="R120" s="45">
        <v>57.5</v>
      </c>
      <c r="S120" s="855">
        <v>5</v>
      </c>
      <c r="T120" s="853">
        <v>23</v>
      </c>
      <c r="U120" s="45">
        <v>66.608695652173907</v>
      </c>
      <c r="V120" s="45">
        <v>56.63</v>
      </c>
      <c r="W120" s="855">
        <v>7</v>
      </c>
    </row>
    <row r="121" spans="1:23" ht="15" customHeight="1" x14ac:dyDescent="0.25">
      <c r="A121" s="214">
        <v>105</v>
      </c>
      <c r="B121" s="38" t="s">
        <v>0</v>
      </c>
      <c r="C121" s="16" t="s">
        <v>42</v>
      </c>
      <c r="D121" s="867">
        <v>8</v>
      </c>
      <c r="E121" s="48">
        <v>48.5</v>
      </c>
      <c r="F121" s="48">
        <v>51.79</v>
      </c>
      <c r="G121" s="868">
        <v>68</v>
      </c>
      <c r="H121" s="867">
        <v>14</v>
      </c>
      <c r="I121" s="48">
        <v>46.5</v>
      </c>
      <c r="J121" s="48">
        <v>51.78</v>
      </c>
      <c r="K121" s="868">
        <v>75</v>
      </c>
      <c r="L121" s="867">
        <v>8</v>
      </c>
      <c r="M121" s="48">
        <v>44</v>
      </c>
      <c r="N121" s="48">
        <v>53.13</v>
      </c>
      <c r="O121" s="855">
        <v>83</v>
      </c>
      <c r="P121" s="867">
        <v>10</v>
      </c>
      <c r="Q121" s="48">
        <v>48.4</v>
      </c>
      <c r="R121" s="48">
        <v>57.5</v>
      </c>
      <c r="S121" s="855">
        <v>87</v>
      </c>
      <c r="T121" s="867">
        <v>14</v>
      </c>
      <c r="U121" s="48">
        <v>49.133333333333333</v>
      </c>
      <c r="V121" s="48">
        <v>56.63</v>
      </c>
      <c r="W121" s="855">
        <v>77</v>
      </c>
    </row>
    <row r="122" spans="1:23" ht="15" customHeight="1" x14ac:dyDescent="0.25">
      <c r="A122" s="214">
        <v>106</v>
      </c>
      <c r="B122" s="38" t="s">
        <v>0</v>
      </c>
      <c r="C122" s="824" t="s">
        <v>185</v>
      </c>
      <c r="D122" s="853">
        <v>31</v>
      </c>
      <c r="E122" s="45">
        <v>53.5</v>
      </c>
      <c r="F122" s="45">
        <v>51.79</v>
      </c>
      <c r="G122" s="854">
        <v>37</v>
      </c>
      <c r="H122" s="853">
        <v>21</v>
      </c>
      <c r="I122" s="45">
        <v>60.904761904761905</v>
      </c>
      <c r="J122" s="45">
        <v>51.78</v>
      </c>
      <c r="K122" s="854">
        <v>5</v>
      </c>
      <c r="L122" s="853">
        <v>40</v>
      </c>
      <c r="M122" s="45">
        <v>55.9</v>
      </c>
      <c r="N122" s="45">
        <v>53.13</v>
      </c>
      <c r="O122" s="855">
        <v>33</v>
      </c>
      <c r="P122" s="853">
        <v>23</v>
      </c>
      <c r="Q122" s="45">
        <v>61.782608695652172</v>
      </c>
      <c r="R122" s="45">
        <v>57.5</v>
      </c>
      <c r="S122" s="855">
        <v>16</v>
      </c>
      <c r="T122" s="853">
        <v>40</v>
      </c>
      <c r="U122" s="45">
        <v>63.9</v>
      </c>
      <c r="V122" s="45">
        <v>56.63</v>
      </c>
      <c r="W122" s="855">
        <v>16</v>
      </c>
    </row>
    <row r="123" spans="1:23" ht="15" customHeight="1" x14ac:dyDescent="0.25">
      <c r="A123" s="214">
        <v>107</v>
      </c>
      <c r="B123" s="38" t="s">
        <v>0</v>
      </c>
      <c r="C123" s="879" t="s">
        <v>65</v>
      </c>
      <c r="D123" s="860">
        <v>17</v>
      </c>
      <c r="E123" s="46">
        <v>46.94</v>
      </c>
      <c r="F123" s="46">
        <v>51.79</v>
      </c>
      <c r="G123" s="861">
        <v>77</v>
      </c>
      <c r="H123" s="860">
        <v>7</v>
      </c>
      <c r="I123" s="46">
        <v>49</v>
      </c>
      <c r="J123" s="46">
        <v>51.78</v>
      </c>
      <c r="K123" s="861">
        <v>54</v>
      </c>
      <c r="L123" s="860">
        <v>11</v>
      </c>
      <c r="M123" s="46">
        <v>40.270000000000003</v>
      </c>
      <c r="N123" s="46">
        <v>53.13</v>
      </c>
      <c r="O123" s="855">
        <v>93</v>
      </c>
      <c r="P123" s="860">
        <v>25</v>
      </c>
      <c r="Q123" s="46">
        <v>46.52</v>
      </c>
      <c r="R123" s="46">
        <v>57.5</v>
      </c>
      <c r="S123" s="855">
        <v>92</v>
      </c>
      <c r="T123" s="860">
        <v>6</v>
      </c>
      <c r="U123" s="46">
        <v>55.666666666666664</v>
      </c>
      <c r="V123" s="46">
        <v>56.63</v>
      </c>
      <c r="W123" s="855">
        <v>49</v>
      </c>
    </row>
    <row r="124" spans="1:23" ht="15" customHeight="1" x14ac:dyDescent="0.25">
      <c r="A124" s="140">
        <v>108</v>
      </c>
      <c r="B124" s="23" t="s">
        <v>0</v>
      </c>
      <c r="C124" s="866" t="s">
        <v>41</v>
      </c>
      <c r="D124" s="867"/>
      <c r="E124" s="48"/>
      <c r="F124" s="48">
        <v>51.79</v>
      </c>
      <c r="G124" s="868">
        <v>104</v>
      </c>
      <c r="H124" s="867"/>
      <c r="I124" s="48"/>
      <c r="J124" s="48">
        <v>51.78</v>
      </c>
      <c r="K124" s="868">
        <v>102</v>
      </c>
      <c r="L124" s="867"/>
      <c r="M124" s="48"/>
      <c r="N124" s="48">
        <v>53.13</v>
      </c>
      <c r="O124" s="855">
        <v>101</v>
      </c>
      <c r="P124" s="867">
        <v>11</v>
      </c>
      <c r="Q124" s="48">
        <v>59</v>
      </c>
      <c r="R124" s="48">
        <v>57.5</v>
      </c>
      <c r="S124" s="855">
        <v>32</v>
      </c>
      <c r="T124" s="867"/>
      <c r="U124" s="48"/>
      <c r="V124" s="48">
        <v>56.63</v>
      </c>
      <c r="W124" s="855">
        <v>100</v>
      </c>
    </row>
    <row r="125" spans="1:23" ht="15" customHeight="1" x14ac:dyDescent="0.25">
      <c r="A125" s="140">
        <v>109</v>
      </c>
      <c r="B125" s="794" t="s">
        <v>0</v>
      </c>
      <c r="C125" s="9" t="s">
        <v>119</v>
      </c>
      <c r="D125" s="853">
        <v>53</v>
      </c>
      <c r="E125" s="45">
        <v>49.6</v>
      </c>
      <c r="F125" s="45">
        <v>51.79</v>
      </c>
      <c r="G125" s="854">
        <v>62</v>
      </c>
      <c r="H125" s="853">
        <v>36</v>
      </c>
      <c r="I125" s="45">
        <v>54</v>
      </c>
      <c r="J125" s="45">
        <v>51.78</v>
      </c>
      <c r="K125" s="854">
        <v>29</v>
      </c>
      <c r="L125" s="853">
        <v>74</v>
      </c>
      <c r="M125" s="45">
        <v>51.6</v>
      </c>
      <c r="N125" s="45">
        <v>53.13</v>
      </c>
      <c r="O125" s="855">
        <v>48</v>
      </c>
      <c r="P125" s="853">
        <v>66</v>
      </c>
      <c r="Q125" s="45">
        <v>52.7</v>
      </c>
      <c r="R125" s="45">
        <v>57.5</v>
      </c>
      <c r="S125" s="855">
        <v>73</v>
      </c>
      <c r="T125" s="853">
        <v>48</v>
      </c>
      <c r="U125" s="45">
        <v>54.645833333333336</v>
      </c>
      <c r="V125" s="45">
        <v>56.63</v>
      </c>
      <c r="W125" s="855">
        <v>51</v>
      </c>
    </row>
    <row r="126" spans="1:23" ht="15" customHeight="1" thickBot="1" x14ac:dyDescent="0.3">
      <c r="A126" s="139">
        <v>110</v>
      </c>
      <c r="B126" s="53" t="s">
        <v>0</v>
      </c>
      <c r="C126" s="874" t="s">
        <v>151</v>
      </c>
      <c r="D126" s="860">
        <v>37</v>
      </c>
      <c r="E126" s="46">
        <v>47</v>
      </c>
      <c r="F126" s="46">
        <v>51.79</v>
      </c>
      <c r="G126" s="861">
        <v>76</v>
      </c>
      <c r="H126" s="860">
        <v>26</v>
      </c>
      <c r="I126" s="46">
        <v>43.230769230769234</v>
      </c>
      <c r="J126" s="46">
        <v>51.78</v>
      </c>
      <c r="K126" s="861">
        <v>89</v>
      </c>
      <c r="L126" s="860">
        <v>34</v>
      </c>
      <c r="M126" s="46">
        <v>44.5</v>
      </c>
      <c r="N126" s="46">
        <v>53.13</v>
      </c>
      <c r="O126" s="855">
        <v>81</v>
      </c>
      <c r="P126" s="860">
        <v>19</v>
      </c>
      <c r="Q126" s="46">
        <v>40.315789473684212</v>
      </c>
      <c r="R126" s="46">
        <v>57.5</v>
      </c>
      <c r="S126" s="855">
        <v>100</v>
      </c>
      <c r="T126" s="860">
        <v>28</v>
      </c>
      <c r="U126" s="46">
        <v>52.428571428571431</v>
      </c>
      <c r="V126" s="46">
        <v>56.63</v>
      </c>
      <c r="W126" s="855">
        <v>66</v>
      </c>
    </row>
    <row r="127" spans="1:23" ht="15" customHeight="1" x14ac:dyDescent="0.25">
      <c r="A127" s="846"/>
      <c r="B127" s="847"/>
      <c r="C127" s="848"/>
      <c r="D127" s="849"/>
      <c r="E127" s="850"/>
      <c r="F127" s="850"/>
      <c r="G127" s="849"/>
      <c r="H127" s="850"/>
      <c r="I127" s="850"/>
      <c r="J127" s="849"/>
      <c r="K127" s="850"/>
      <c r="L127" s="850"/>
      <c r="M127" s="849"/>
      <c r="N127" s="850"/>
      <c r="O127" s="850"/>
      <c r="P127" s="849"/>
      <c r="Q127" s="850"/>
      <c r="R127" s="850"/>
      <c r="S127" s="851"/>
      <c r="T127" s="851"/>
      <c r="U127" s="852"/>
      <c r="V127" s="852"/>
      <c r="W127" s="852"/>
    </row>
    <row r="128" spans="1:23" ht="15" customHeight="1" x14ac:dyDescent="0.25">
      <c r="A128" s="20"/>
      <c r="C128" s="85" t="s">
        <v>66</v>
      </c>
      <c r="D128" s="85"/>
      <c r="E128" s="203">
        <f>AVERAGE(E5:E124)</f>
        <v>50.94148514851485</v>
      </c>
      <c r="F128" s="85"/>
      <c r="G128" s="85"/>
      <c r="H128" s="203">
        <f>AVERAGE(I5:I124)</f>
        <v>50.183713592144969</v>
      </c>
      <c r="I128" s="85"/>
      <c r="J128" s="85"/>
      <c r="K128" s="203">
        <f>AVERAGE(M5:M123)</f>
        <v>51.762373107829376</v>
      </c>
      <c r="L128" s="85"/>
      <c r="M128" s="85"/>
      <c r="N128" s="203">
        <f>AVERAGE(Q5:Q123)</f>
        <v>56.075343783380056</v>
      </c>
      <c r="O128" s="85"/>
      <c r="P128" s="85"/>
      <c r="Q128" s="203">
        <f>AVERAGE(U5:U123)</f>
        <v>55.29387249176002</v>
      </c>
      <c r="R128" s="85"/>
      <c r="S128" s="85"/>
      <c r="T128" s="85"/>
      <c r="U128" s="85"/>
      <c r="V128" s="85"/>
      <c r="W128" s="24"/>
    </row>
    <row r="129" spans="2:23" x14ac:dyDescent="0.25">
      <c r="B129" s="1"/>
      <c r="C129" s="49" t="s">
        <v>90</v>
      </c>
      <c r="D129" s="49"/>
      <c r="E129" s="49">
        <v>51.79</v>
      </c>
      <c r="F129" s="49"/>
      <c r="G129" s="49"/>
      <c r="H129" s="49">
        <v>51.78</v>
      </c>
      <c r="I129" s="49"/>
      <c r="J129" s="49"/>
      <c r="K129" s="322">
        <v>53.13</v>
      </c>
      <c r="L129" s="49"/>
      <c r="M129" s="49"/>
      <c r="N129" s="322">
        <v>57.5</v>
      </c>
      <c r="O129" s="49"/>
      <c r="P129" s="49"/>
      <c r="Q129" s="322">
        <v>56.63</v>
      </c>
      <c r="R129" s="49"/>
      <c r="S129" s="49"/>
      <c r="T129" s="49"/>
      <c r="U129" s="49"/>
      <c r="V129" s="49"/>
      <c r="W129" s="1"/>
    </row>
    <row r="131" spans="2:23" x14ac:dyDescent="0.25">
      <c r="B131" s="1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</sheetData>
  <autoFilter ref="C117:W117">
    <sortState ref="C118:W126">
      <sortCondition ref="C117"/>
    </sortState>
  </autoFilter>
  <mergeCells count="8">
    <mergeCell ref="D2:G2"/>
    <mergeCell ref="H2:K2"/>
    <mergeCell ref="L2:O2"/>
    <mergeCell ref="P2:S2"/>
    <mergeCell ref="T2:W2"/>
    <mergeCell ref="A2:A3"/>
    <mergeCell ref="B2:B3"/>
    <mergeCell ref="C2:C3"/>
  </mergeCells>
  <conditionalFormatting sqref="Q127:Q129 U5:U126">
    <cfRule type="containsBlanks" dxfId="222" priority="12">
      <formula>LEN(TRIM(Q5))=0</formula>
    </cfRule>
    <cfRule type="cellIs" dxfId="221" priority="13" operator="equal">
      <formula>$Q$128</formula>
    </cfRule>
    <cfRule type="cellIs" dxfId="220" priority="14" operator="lessThan">
      <formula>50</formula>
    </cfRule>
    <cfRule type="cellIs" dxfId="219" priority="15" operator="between">
      <formula>$Q$128</formula>
      <formula>50</formula>
    </cfRule>
    <cfRule type="cellIs" dxfId="218" priority="16" operator="between">
      <formula>74.99</formula>
      <formula>$Q$128</formula>
    </cfRule>
    <cfRule type="cellIs" dxfId="217" priority="17" operator="greaterThanOrEqual">
      <formula>75</formula>
    </cfRule>
  </conditionalFormatting>
  <conditionalFormatting sqref="N127:N129 Q5:Q126">
    <cfRule type="containsBlanks" dxfId="216" priority="18">
      <formula>LEN(TRIM(N5))=0</formula>
    </cfRule>
    <cfRule type="cellIs" dxfId="215" priority="19" operator="equal">
      <formula>$N$128</formula>
    </cfRule>
    <cfRule type="cellIs" dxfId="214" priority="20" operator="lessThan">
      <formula>50</formula>
    </cfRule>
    <cfRule type="cellIs" dxfId="213" priority="21" operator="between">
      <formula>$N$128</formula>
      <formula>50</formula>
    </cfRule>
    <cfRule type="cellIs" dxfId="212" priority="22" operator="between">
      <formula>74.99</formula>
      <formula>$N$128</formula>
    </cfRule>
    <cfRule type="cellIs" dxfId="211" priority="23" operator="greaterThanOrEqual">
      <formula>75</formula>
    </cfRule>
  </conditionalFormatting>
  <conditionalFormatting sqref="K127:K129 M5:M126">
    <cfRule type="containsBlanks" dxfId="210" priority="24">
      <formula>LEN(TRIM(K5))=0</formula>
    </cfRule>
    <cfRule type="cellIs" dxfId="209" priority="25" operator="equal">
      <formula>$K$128</formula>
    </cfRule>
    <cfRule type="cellIs" dxfId="208" priority="26" operator="lessThan">
      <formula>50</formula>
    </cfRule>
    <cfRule type="cellIs" dxfId="207" priority="27" operator="between">
      <formula>$K$128</formula>
      <formula>50</formula>
    </cfRule>
    <cfRule type="cellIs" dxfId="206" priority="28" operator="between">
      <formula>74.99</formula>
      <formula>$K$128</formula>
    </cfRule>
    <cfRule type="cellIs" dxfId="205" priority="29" operator="greaterThanOrEqual">
      <formula>75</formula>
    </cfRule>
  </conditionalFormatting>
  <conditionalFormatting sqref="H127:H129 I5:I126">
    <cfRule type="containsBlanks" dxfId="204" priority="30">
      <formula>LEN(TRIM(H5))=0</formula>
    </cfRule>
    <cfRule type="cellIs" dxfId="203" priority="31" stopIfTrue="1" operator="equal">
      <formula>$H$128</formula>
    </cfRule>
    <cfRule type="cellIs" dxfId="202" priority="32" stopIfTrue="1" operator="lessThan">
      <formula>50</formula>
    </cfRule>
    <cfRule type="cellIs" dxfId="201" priority="33" stopIfTrue="1" operator="between">
      <formula>$H$128</formula>
      <formula>50</formula>
    </cfRule>
    <cfRule type="cellIs" dxfId="200" priority="34" stopIfTrue="1" operator="between">
      <formula>74.99</formula>
      <formula>$H$128</formula>
    </cfRule>
    <cfRule type="cellIs" dxfId="199" priority="35" stopIfTrue="1" operator="greaterThanOrEqual">
      <formula>75</formula>
    </cfRule>
  </conditionalFormatting>
  <conditionalFormatting sqref="M78 M84:M86 M98:M112">
    <cfRule type="cellIs" dxfId="198" priority="2958" stopIfTrue="1" operator="equal">
      <formula>$M$125</formula>
    </cfRule>
    <cfRule type="cellIs" dxfId="197" priority="2959" stopIfTrue="1" operator="lessThan">
      <formula>50</formula>
    </cfRule>
    <cfRule type="cellIs" dxfId="196" priority="2960" stopIfTrue="1" operator="between">
      <formula>$M$125</formula>
      <formula>50</formula>
    </cfRule>
    <cfRule type="cellIs" dxfId="195" priority="2961" stopIfTrue="1" operator="between">
      <formula>74.99</formula>
      <formula>$M$125</formula>
    </cfRule>
    <cfRule type="cellIs" dxfId="194" priority="2962" stopIfTrue="1" operator="greaterThanOrEqual">
      <formula>75</formula>
    </cfRule>
  </conditionalFormatting>
  <conditionalFormatting sqref="E5:E129">
    <cfRule type="containsBlanks" dxfId="193" priority="3011">
      <formula>LEN(TRIM(E5))=0</formula>
    </cfRule>
    <cfRule type="cellIs" dxfId="192" priority="3012" stopIfTrue="1" operator="equal">
      <formula>$E$128</formula>
    </cfRule>
    <cfRule type="cellIs" dxfId="191" priority="3013" stopIfTrue="1" operator="lessThan">
      <formula>50</formula>
    </cfRule>
    <cfRule type="cellIs" dxfId="190" priority="3014" stopIfTrue="1" operator="between">
      <formula>$E$128</formula>
      <formula>50</formula>
    </cfRule>
    <cfRule type="cellIs" dxfId="189" priority="3015" stopIfTrue="1" operator="between">
      <formula>74.99</formula>
      <formula>$E$128</formula>
    </cfRule>
    <cfRule type="cellIs" dxfId="188" priority="3016" stopIfTrue="1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3"/>
  <sheetViews>
    <sheetView zoomScale="90" zoomScaleNormal="90" workbookViewId="0">
      <selection activeCell="B2" sqref="B2:B3"/>
    </sheetView>
  </sheetViews>
  <sheetFormatPr defaultRowHeight="15" x14ac:dyDescent="0.25"/>
  <cols>
    <col min="1" max="1" width="5.85546875" customWidth="1"/>
    <col min="2" max="2" width="32.7109375" customWidth="1"/>
    <col min="3" max="22" width="7.7109375" customWidth="1"/>
    <col min="23" max="37" width="8.7109375" customWidth="1"/>
  </cols>
  <sheetData>
    <row r="1" spans="1:26" ht="409.5" customHeight="1" thickBot="1" x14ac:dyDescent="0.3"/>
    <row r="2" spans="1:26" ht="15" customHeight="1" x14ac:dyDescent="0.25">
      <c r="A2" s="730" t="s">
        <v>40</v>
      </c>
      <c r="B2" s="732" t="s">
        <v>74</v>
      </c>
      <c r="C2" s="734">
        <v>2025</v>
      </c>
      <c r="D2" s="735"/>
      <c r="E2" s="735"/>
      <c r="F2" s="736"/>
      <c r="G2" s="734">
        <v>2024</v>
      </c>
      <c r="H2" s="735"/>
      <c r="I2" s="735"/>
      <c r="J2" s="736"/>
      <c r="K2" s="734">
        <v>2023</v>
      </c>
      <c r="L2" s="735"/>
      <c r="M2" s="735"/>
      <c r="N2" s="736"/>
      <c r="O2" s="734">
        <v>2022</v>
      </c>
      <c r="P2" s="735"/>
      <c r="Q2" s="735"/>
      <c r="R2" s="736"/>
      <c r="S2" s="734">
        <v>2021</v>
      </c>
      <c r="T2" s="735"/>
      <c r="U2" s="735"/>
      <c r="V2" s="736"/>
      <c r="W2" s="728" t="s">
        <v>86</v>
      </c>
    </row>
    <row r="3" spans="1:26" ht="42.75" customHeight="1" thickBot="1" x14ac:dyDescent="0.3">
      <c r="A3" s="731"/>
      <c r="B3" s="733"/>
      <c r="C3" s="219" t="s">
        <v>94</v>
      </c>
      <c r="D3" s="220" t="s">
        <v>95</v>
      </c>
      <c r="E3" s="284" t="s">
        <v>96</v>
      </c>
      <c r="F3" s="73" t="s">
        <v>85</v>
      </c>
      <c r="G3" s="219" t="s">
        <v>94</v>
      </c>
      <c r="H3" s="220" t="s">
        <v>95</v>
      </c>
      <c r="I3" s="284" t="s">
        <v>96</v>
      </c>
      <c r="J3" s="73" t="s">
        <v>85</v>
      </c>
      <c r="K3" s="219" t="s">
        <v>94</v>
      </c>
      <c r="L3" s="220" t="s">
        <v>95</v>
      </c>
      <c r="M3" s="284" t="s">
        <v>96</v>
      </c>
      <c r="N3" s="73" t="s">
        <v>85</v>
      </c>
      <c r="O3" s="219" t="s">
        <v>94</v>
      </c>
      <c r="P3" s="220" t="s">
        <v>95</v>
      </c>
      <c r="Q3" s="284" t="s">
        <v>96</v>
      </c>
      <c r="R3" s="73" t="s">
        <v>85</v>
      </c>
      <c r="S3" s="219" t="s">
        <v>94</v>
      </c>
      <c r="T3" s="220" t="s">
        <v>95</v>
      </c>
      <c r="U3" s="284" t="s">
        <v>96</v>
      </c>
      <c r="V3" s="73" t="s">
        <v>85</v>
      </c>
      <c r="W3" s="729"/>
    </row>
    <row r="4" spans="1:26" ht="15" customHeight="1" thickBot="1" x14ac:dyDescent="0.3">
      <c r="A4" s="152"/>
      <c r="B4" s="153" t="s">
        <v>111</v>
      </c>
      <c r="C4" s="154">
        <f>C5+C14+C27+C45+C66+C81+C112</f>
        <v>2097</v>
      </c>
      <c r="D4" s="178">
        <f>AVERAGE(D6:D13,D15:D26,D28:D44,D46:D65,D67:D80,D82:D111,D113:D121)</f>
        <v>50.890194174757276</v>
      </c>
      <c r="E4" s="333">
        <v>51.79</v>
      </c>
      <c r="F4" s="155"/>
      <c r="G4" s="154">
        <f>G5+G14+G27+G45+G66+G81+G112</f>
        <v>2256</v>
      </c>
      <c r="H4" s="178">
        <f>AVERAGE(H6:H13,H15:H26,H28:H44,H46:H65,H67:H80,H82:H111,H113:H121)</f>
        <v>50.152657572803179</v>
      </c>
      <c r="I4" s="333">
        <v>51.78</v>
      </c>
      <c r="J4" s="155"/>
      <c r="K4" s="154">
        <f>K5+K14+K27+K45+K66+K81+K112</f>
        <v>2498</v>
      </c>
      <c r="L4" s="178">
        <f>AVERAGE(L6:L13,L15:L26,L28:L44,L46:L65,L67:L80,L82:L111,L113:L121)</f>
        <v>51.68812564567282</v>
      </c>
      <c r="M4" s="333">
        <v>53.13</v>
      </c>
      <c r="N4" s="155"/>
      <c r="O4" s="154">
        <f>O5+O14+O27+O45+O66+O81+O112</f>
        <v>2606</v>
      </c>
      <c r="P4" s="178">
        <f>AVERAGE(P6:P13,P15:P26,P28:P44,P46:P65,P67:P80,P82:P111,P113:P121)</f>
        <v>55.914846339058712</v>
      </c>
      <c r="Q4" s="333">
        <v>57.5</v>
      </c>
      <c r="R4" s="155"/>
      <c r="S4" s="154">
        <f>S5+S14+S27+S45+S66+S81+S112</f>
        <v>2708</v>
      </c>
      <c r="T4" s="178">
        <f>AVERAGE(T6:T13,T15:T26,T28:T44,T46:T65,T67:T80,T82:T111,T113:T121)</f>
        <v>55.258384206693187</v>
      </c>
      <c r="U4" s="333">
        <v>56.63</v>
      </c>
      <c r="V4" s="155"/>
      <c r="W4" s="156"/>
      <c r="Y4" s="135"/>
      <c r="Z4" s="26" t="s">
        <v>81</v>
      </c>
    </row>
    <row r="5" spans="1:26" ht="15" customHeight="1" thickBot="1" x14ac:dyDescent="0.3">
      <c r="A5" s="147"/>
      <c r="B5" s="148" t="s">
        <v>110</v>
      </c>
      <c r="C5" s="149">
        <f>SUM(C6:C13)</f>
        <v>138</v>
      </c>
      <c r="D5" s="158">
        <f>AVERAGE(D6:D13)</f>
        <v>54.423749999999998</v>
      </c>
      <c r="E5" s="334">
        <v>51.79</v>
      </c>
      <c r="F5" s="150"/>
      <c r="G5" s="149">
        <f>SUM(G6:G13)</f>
        <v>157</v>
      </c>
      <c r="H5" s="158">
        <f>AVERAGE(H6:H13)</f>
        <v>47.152443798032039</v>
      </c>
      <c r="I5" s="334">
        <v>51.78</v>
      </c>
      <c r="J5" s="150"/>
      <c r="K5" s="149">
        <f>SUM(K6:K13)</f>
        <v>177</v>
      </c>
      <c r="L5" s="158">
        <f>AVERAGE(L6:L13)</f>
        <v>55.641558441558445</v>
      </c>
      <c r="M5" s="334">
        <v>53.13</v>
      </c>
      <c r="N5" s="150"/>
      <c r="O5" s="149">
        <f>SUM(O6:O13)</f>
        <v>182</v>
      </c>
      <c r="P5" s="158">
        <f>AVERAGE(P6:P13)</f>
        <v>57.416054994591178</v>
      </c>
      <c r="Q5" s="334">
        <v>57.5</v>
      </c>
      <c r="R5" s="150"/>
      <c r="S5" s="149">
        <f>SUM(S6:S13)</f>
        <v>204</v>
      </c>
      <c r="T5" s="158">
        <f>AVERAGE(T6:T13)</f>
        <v>56.465753369704757</v>
      </c>
      <c r="U5" s="334">
        <v>56.63</v>
      </c>
      <c r="V5" s="150"/>
      <c r="W5" s="151"/>
      <c r="Y5" s="90"/>
      <c r="Z5" s="26" t="s">
        <v>82</v>
      </c>
    </row>
    <row r="6" spans="1:26" ht="15" customHeight="1" x14ac:dyDescent="0.25">
      <c r="A6" s="63">
        <v>1</v>
      </c>
      <c r="B6" s="80" t="s">
        <v>49</v>
      </c>
      <c r="C6" s="244">
        <v>23</v>
      </c>
      <c r="D6" s="45">
        <v>63.4</v>
      </c>
      <c r="E6" s="335">
        <v>51.79</v>
      </c>
      <c r="F6" s="197">
        <v>4</v>
      </c>
      <c r="G6" s="244">
        <v>20</v>
      </c>
      <c r="H6" s="45">
        <v>58.6</v>
      </c>
      <c r="I6" s="335">
        <v>51.78</v>
      </c>
      <c r="J6" s="197">
        <v>13</v>
      </c>
      <c r="K6" s="244">
        <v>28</v>
      </c>
      <c r="L6" s="45">
        <v>65.400000000000006</v>
      </c>
      <c r="M6" s="335">
        <v>53.13</v>
      </c>
      <c r="N6" s="197">
        <v>7</v>
      </c>
      <c r="O6" s="244">
        <v>24</v>
      </c>
      <c r="P6" s="45">
        <v>67.629629629629633</v>
      </c>
      <c r="Q6" s="335">
        <v>57.5</v>
      </c>
      <c r="R6" s="197">
        <v>3</v>
      </c>
      <c r="S6" s="244">
        <v>29</v>
      </c>
      <c r="T6" s="45">
        <v>70.666666666666671</v>
      </c>
      <c r="U6" s="335">
        <v>56.63</v>
      </c>
      <c r="V6" s="197">
        <v>2</v>
      </c>
      <c r="W6" s="76">
        <f t="shared" ref="W6:W26" si="0">V6+R6+N6+J6+F6</f>
        <v>29</v>
      </c>
      <c r="X6" s="64"/>
      <c r="Y6" s="259"/>
      <c r="Z6" s="26" t="s">
        <v>83</v>
      </c>
    </row>
    <row r="7" spans="1:26" ht="15" customHeight="1" x14ac:dyDescent="0.25">
      <c r="A7" s="65">
        <v>2</v>
      </c>
      <c r="B7" s="80" t="s">
        <v>52</v>
      </c>
      <c r="C7" s="244">
        <v>8</v>
      </c>
      <c r="D7" s="45">
        <v>59.87</v>
      </c>
      <c r="E7" s="335">
        <v>51.79</v>
      </c>
      <c r="F7" s="197">
        <v>9</v>
      </c>
      <c r="G7" s="244">
        <v>17</v>
      </c>
      <c r="H7" s="45">
        <v>45.470588235294116</v>
      </c>
      <c r="I7" s="335">
        <v>51.78</v>
      </c>
      <c r="J7" s="197">
        <v>79</v>
      </c>
      <c r="K7" s="244">
        <v>16</v>
      </c>
      <c r="L7" s="45">
        <v>51.8</v>
      </c>
      <c r="M7" s="335">
        <v>53.13</v>
      </c>
      <c r="N7" s="197">
        <v>46</v>
      </c>
      <c r="O7" s="244">
        <v>9</v>
      </c>
      <c r="P7" s="45">
        <v>49.222222222222221</v>
      </c>
      <c r="Q7" s="335">
        <v>57.5</v>
      </c>
      <c r="R7" s="197">
        <v>84</v>
      </c>
      <c r="S7" s="244">
        <v>14</v>
      </c>
      <c r="T7" s="45">
        <v>52.375</v>
      </c>
      <c r="U7" s="335">
        <v>56.63</v>
      </c>
      <c r="V7" s="197">
        <v>68</v>
      </c>
      <c r="W7" s="74">
        <f t="shared" si="0"/>
        <v>286</v>
      </c>
      <c r="X7" s="64"/>
      <c r="Y7" s="27"/>
      <c r="Z7" s="26" t="s">
        <v>84</v>
      </c>
    </row>
    <row r="8" spans="1:26" ht="15" customHeight="1" x14ac:dyDescent="0.25">
      <c r="A8" s="65">
        <v>3</v>
      </c>
      <c r="B8" s="80" t="s">
        <v>112</v>
      </c>
      <c r="C8" s="244">
        <v>8</v>
      </c>
      <c r="D8" s="45">
        <v>54.62</v>
      </c>
      <c r="E8" s="335">
        <v>51.79</v>
      </c>
      <c r="F8" s="197">
        <v>29</v>
      </c>
      <c r="G8" s="244">
        <v>12</v>
      </c>
      <c r="H8" s="45">
        <v>40.583333333333336</v>
      </c>
      <c r="I8" s="335">
        <v>51.78</v>
      </c>
      <c r="J8" s="197">
        <v>96</v>
      </c>
      <c r="K8" s="244"/>
      <c r="L8" s="45"/>
      <c r="M8" s="335">
        <v>53.13</v>
      </c>
      <c r="N8" s="197">
        <v>101</v>
      </c>
      <c r="O8" s="244">
        <v>19</v>
      </c>
      <c r="P8" s="45">
        <v>51.631578947368418</v>
      </c>
      <c r="Q8" s="335">
        <v>57.5</v>
      </c>
      <c r="R8" s="197">
        <v>78</v>
      </c>
      <c r="S8" s="244">
        <v>18</v>
      </c>
      <c r="T8" s="45">
        <v>53.333333333333336</v>
      </c>
      <c r="U8" s="335">
        <v>56.63</v>
      </c>
      <c r="V8" s="197">
        <v>58</v>
      </c>
      <c r="W8" s="74">
        <f t="shared" si="0"/>
        <v>362</v>
      </c>
      <c r="X8" s="64"/>
    </row>
    <row r="9" spans="1:26" ht="15" customHeight="1" x14ac:dyDescent="0.25">
      <c r="A9" s="65">
        <v>4</v>
      </c>
      <c r="B9" s="80" t="s">
        <v>177</v>
      </c>
      <c r="C9" s="244">
        <v>13</v>
      </c>
      <c r="D9" s="45">
        <v>54.5</v>
      </c>
      <c r="E9" s="335">
        <v>51.79</v>
      </c>
      <c r="F9" s="197">
        <v>30</v>
      </c>
      <c r="G9" s="244">
        <v>14</v>
      </c>
      <c r="H9" s="45">
        <v>47.285714285714285</v>
      </c>
      <c r="I9" s="335">
        <v>51.78</v>
      </c>
      <c r="J9" s="197">
        <v>64</v>
      </c>
      <c r="K9" s="244">
        <v>21</v>
      </c>
      <c r="L9" s="45">
        <v>57.9</v>
      </c>
      <c r="M9" s="335">
        <v>53.13</v>
      </c>
      <c r="N9" s="197">
        <v>24</v>
      </c>
      <c r="O9" s="244">
        <v>24</v>
      </c>
      <c r="P9" s="45">
        <v>57.875</v>
      </c>
      <c r="Q9" s="335">
        <v>57.5</v>
      </c>
      <c r="R9" s="197">
        <v>42</v>
      </c>
      <c r="S9" s="244">
        <v>19</v>
      </c>
      <c r="T9" s="45">
        <v>55.94736842105263</v>
      </c>
      <c r="U9" s="335">
        <v>56.63</v>
      </c>
      <c r="V9" s="197">
        <v>48</v>
      </c>
      <c r="W9" s="74">
        <f t="shared" si="0"/>
        <v>208</v>
      </c>
      <c r="X9" s="64"/>
    </row>
    <row r="10" spans="1:26" ht="15" customHeight="1" x14ac:dyDescent="0.25">
      <c r="A10" s="65">
        <v>5</v>
      </c>
      <c r="B10" s="357" t="s">
        <v>122</v>
      </c>
      <c r="C10" s="252">
        <v>23</v>
      </c>
      <c r="D10" s="253">
        <v>52</v>
      </c>
      <c r="E10" s="336">
        <v>51.79</v>
      </c>
      <c r="F10" s="198">
        <v>46</v>
      </c>
      <c r="G10" s="252">
        <v>36</v>
      </c>
      <c r="H10" s="253">
        <v>51.055555555555557</v>
      </c>
      <c r="I10" s="336">
        <v>51.78</v>
      </c>
      <c r="J10" s="198">
        <v>45</v>
      </c>
      <c r="K10" s="252">
        <v>37</v>
      </c>
      <c r="L10" s="253">
        <v>57</v>
      </c>
      <c r="M10" s="336">
        <v>53.13</v>
      </c>
      <c r="N10" s="198">
        <v>29</v>
      </c>
      <c r="O10" s="252">
        <v>39</v>
      </c>
      <c r="P10" s="253">
        <v>57.871794871794869</v>
      </c>
      <c r="Q10" s="336">
        <v>57.5</v>
      </c>
      <c r="R10" s="198">
        <v>43</v>
      </c>
      <c r="S10" s="252">
        <v>45</v>
      </c>
      <c r="T10" s="253">
        <v>55.2</v>
      </c>
      <c r="U10" s="336">
        <v>56.63</v>
      </c>
      <c r="V10" s="198">
        <v>50</v>
      </c>
      <c r="W10" s="74">
        <f t="shared" si="0"/>
        <v>213</v>
      </c>
      <c r="X10" s="64"/>
    </row>
    <row r="11" spans="1:26" ht="15" customHeight="1" x14ac:dyDescent="0.25">
      <c r="A11" s="65">
        <v>6</v>
      </c>
      <c r="B11" s="80" t="s">
        <v>146</v>
      </c>
      <c r="C11" s="244">
        <v>5</v>
      </c>
      <c r="D11" s="45">
        <v>52</v>
      </c>
      <c r="E11" s="335">
        <v>51.79</v>
      </c>
      <c r="F11" s="197">
        <v>47</v>
      </c>
      <c r="G11" s="244">
        <v>8</v>
      </c>
      <c r="H11" s="45">
        <v>41.25</v>
      </c>
      <c r="I11" s="335">
        <v>51.78</v>
      </c>
      <c r="J11" s="197">
        <v>94</v>
      </c>
      <c r="K11" s="244">
        <v>15</v>
      </c>
      <c r="L11" s="45">
        <v>53.3</v>
      </c>
      <c r="M11" s="335">
        <v>53.13</v>
      </c>
      <c r="N11" s="197">
        <v>41</v>
      </c>
      <c r="O11" s="244">
        <v>14</v>
      </c>
      <c r="P11" s="45">
        <v>57.071428571428569</v>
      </c>
      <c r="Q11" s="335">
        <v>57.5</v>
      </c>
      <c r="R11" s="197">
        <v>48</v>
      </c>
      <c r="S11" s="244">
        <v>20</v>
      </c>
      <c r="T11" s="45">
        <v>53.35</v>
      </c>
      <c r="U11" s="335">
        <v>56.63</v>
      </c>
      <c r="V11" s="197">
        <v>57</v>
      </c>
      <c r="W11" s="74">
        <f t="shared" si="0"/>
        <v>287</v>
      </c>
      <c r="X11" s="64"/>
    </row>
    <row r="12" spans="1:26" ht="15" customHeight="1" x14ac:dyDescent="0.25">
      <c r="A12" s="65">
        <v>7</v>
      </c>
      <c r="B12" s="80" t="s">
        <v>123</v>
      </c>
      <c r="C12" s="244">
        <v>15</v>
      </c>
      <c r="D12" s="45">
        <v>51</v>
      </c>
      <c r="E12" s="335">
        <v>51.79</v>
      </c>
      <c r="F12" s="197">
        <v>53</v>
      </c>
      <c r="G12" s="244">
        <v>26</v>
      </c>
      <c r="H12" s="45">
        <v>48.307692307692307</v>
      </c>
      <c r="I12" s="335">
        <v>51.78</v>
      </c>
      <c r="J12" s="197">
        <v>56</v>
      </c>
      <c r="K12" s="244">
        <v>27</v>
      </c>
      <c r="L12" s="45">
        <v>51</v>
      </c>
      <c r="M12" s="335">
        <v>53.13</v>
      </c>
      <c r="N12" s="197">
        <v>52</v>
      </c>
      <c r="O12" s="244">
        <v>21</v>
      </c>
      <c r="P12" s="45">
        <v>61.714285714285715</v>
      </c>
      <c r="Q12" s="335">
        <v>57.5</v>
      </c>
      <c r="R12" s="197">
        <v>17</v>
      </c>
      <c r="S12" s="244">
        <v>18</v>
      </c>
      <c r="T12" s="45">
        <v>52</v>
      </c>
      <c r="U12" s="335">
        <v>56.63</v>
      </c>
      <c r="V12" s="197">
        <v>70</v>
      </c>
      <c r="W12" s="74">
        <f t="shared" si="0"/>
        <v>248</v>
      </c>
      <c r="X12" s="64"/>
    </row>
    <row r="13" spans="1:26" ht="15" customHeight="1" thickBot="1" x14ac:dyDescent="0.3">
      <c r="A13" s="159">
        <v>8</v>
      </c>
      <c r="B13" s="80" t="s">
        <v>51</v>
      </c>
      <c r="C13" s="244">
        <v>43</v>
      </c>
      <c r="D13" s="45">
        <v>48</v>
      </c>
      <c r="E13" s="335">
        <v>51.79</v>
      </c>
      <c r="F13" s="197">
        <v>72</v>
      </c>
      <c r="G13" s="244">
        <v>24</v>
      </c>
      <c r="H13" s="45">
        <v>44.666666666666664</v>
      </c>
      <c r="I13" s="335">
        <v>51.78</v>
      </c>
      <c r="J13" s="197">
        <v>83</v>
      </c>
      <c r="K13" s="244">
        <v>33</v>
      </c>
      <c r="L13" s="45">
        <v>53.090909090909093</v>
      </c>
      <c r="M13" s="335">
        <v>53.13</v>
      </c>
      <c r="N13" s="197">
        <v>43</v>
      </c>
      <c r="O13" s="244">
        <v>32</v>
      </c>
      <c r="P13" s="45">
        <v>56.3125</v>
      </c>
      <c r="Q13" s="335">
        <v>57.5</v>
      </c>
      <c r="R13" s="197">
        <v>57</v>
      </c>
      <c r="S13" s="244">
        <v>41</v>
      </c>
      <c r="T13" s="45">
        <v>58.853658536585364</v>
      </c>
      <c r="U13" s="335">
        <v>56.63</v>
      </c>
      <c r="V13" s="197">
        <v>34</v>
      </c>
      <c r="W13" s="160">
        <f t="shared" si="0"/>
        <v>289</v>
      </c>
      <c r="X13" s="64"/>
    </row>
    <row r="14" spans="1:26" ht="15" customHeight="1" thickBot="1" x14ac:dyDescent="0.3">
      <c r="A14" s="163"/>
      <c r="B14" s="148" t="s">
        <v>109</v>
      </c>
      <c r="C14" s="149">
        <f>SUM(C15:C26)</f>
        <v>213</v>
      </c>
      <c r="D14" s="158">
        <f>AVERAGE(D15:D26)</f>
        <v>50.609999999999992</v>
      </c>
      <c r="E14" s="334">
        <v>51.79</v>
      </c>
      <c r="F14" s="150"/>
      <c r="G14" s="149">
        <f>SUM(G15:G26)</f>
        <v>212</v>
      </c>
      <c r="H14" s="158">
        <f>AVERAGE(H15:H26)</f>
        <v>50.54</v>
      </c>
      <c r="I14" s="334">
        <v>51.78</v>
      </c>
      <c r="J14" s="150"/>
      <c r="K14" s="149">
        <f>SUM(K15:K26)</f>
        <v>239</v>
      </c>
      <c r="L14" s="158">
        <f>AVERAGE(L15:L26)</f>
        <v>50.995454545454542</v>
      </c>
      <c r="M14" s="334">
        <v>53.13</v>
      </c>
      <c r="N14" s="150"/>
      <c r="O14" s="149">
        <f>SUM(O15:O26)</f>
        <v>233</v>
      </c>
      <c r="P14" s="158">
        <f>AVERAGE(P15:P26)</f>
        <v>57.190000000000012</v>
      </c>
      <c r="Q14" s="334">
        <v>57.5</v>
      </c>
      <c r="R14" s="150"/>
      <c r="S14" s="149">
        <f>SUM(S15:S26)</f>
        <v>289</v>
      </c>
      <c r="T14" s="158">
        <f>AVERAGE(T15:T26)</f>
        <v>55.158333333333331</v>
      </c>
      <c r="U14" s="334">
        <v>56.63</v>
      </c>
      <c r="V14" s="150"/>
      <c r="W14" s="164"/>
      <c r="X14" s="64"/>
    </row>
    <row r="15" spans="1:26" ht="15" customHeight="1" x14ac:dyDescent="0.25">
      <c r="A15" s="161">
        <v>1</v>
      </c>
      <c r="B15" s="81" t="s">
        <v>35</v>
      </c>
      <c r="C15" s="254">
        <v>38</v>
      </c>
      <c r="D15" s="46">
        <v>59</v>
      </c>
      <c r="E15" s="337">
        <v>51.79</v>
      </c>
      <c r="F15" s="201">
        <v>13</v>
      </c>
      <c r="G15" s="254">
        <v>33</v>
      </c>
      <c r="H15" s="46">
        <v>60.4</v>
      </c>
      <c r="I15" s="337">
        <v>51.78</v>
      </c>
      <c r="J15" s="201">
        <v>6</v>
      </c>
      <c r="K15" s="254">
        <v>30</v>
      </c>
      <c r="L15" s="46">
        <v>60.2</v>
      </c>
      <c r="M15" s="337">
        <v>53.13</v>
      </c>
      <c r="N15" s="201">
        <v>19</v>
      </c>
      <c r="O15" s="254">
        <v>30</v>
      </c>
      <c r="P15" s="46">
        <v>64</v>
      </c>
      <c r="Q15" s="337">
        <v>57.5</v>
      </c>
      <c r="R15" s="201">
        <v>10</v>
      </c>
      <c r="S15" s="254">
        <v>36</v>
      </c>
      <c r="T15" s="46">
        <v>64.5</v>
      </c>
      <c r="U15" s="337">
        <v>56.63</v>
      </c>
      <c r="V15" s="201">
        <v>13</v>
      </c>
      <c r="W15" s="162">
        <f t="shared" si="0"/>
        <v>61</v>
      </c>
      <c r="X15" s="64"/>
    </row>
    <row r="16" spans="1:26" ht="15" customHeight="1" x14ac:dyDescent="0.25">
      <c r="A16" s="65">
        <v>2</v>
      </c>
      <c r="B16" s="80" t="s">
        <v>32</v>
      </c>
      <c r="C16" s="244">
        <v>14</v>
      </c>
      <c r="D16" s="45">
        <v>58</v>
      </c>
      <c r="E16" s="335">
        <v>51.79</v>
      </c>
      <c r="F16" s="197">
        <v>20</v>
      </c>
      <c r="G16" s="244">
        <v>26</v>
      </c>
      <c r="H16" s="45">
        <v>45</v>
      </c>
      <c r="I16" s="335">
        <v>51.78</v>
      </c>
      <c r="J16" s="197">
        <v>80</v>
      </c>
      <c r="K16" s="244">
        <v>22</v>
      </c>
      <c r="L16" s="45">
        <v>56</v>
      </c>
      <c r="M16" s="335">
        <v>53.13</v>
      </c>
      <c r="N16" s="197">
        <v>31</v>
      </c>
      <c r="O16" s="244">
        <v>31</v>
      </c>
      <c r="P16" s="45">
        <v>62.8</v>
      </c>
      <c r="Q16" s="335">
        <v>57.5</v>
      </c>
      <c r="R16" s="197">
        <v>13</v>
      </c>
      <c r="S16" s="244">
        <v>27</v>
      </c>
      <c r="T16" s="45">
        <v>66.400000000000006</v>
      </c>
      <c r="U16" s="335">
        <v>56.63</v>
      </c>
      <c r="V16" s="197">
        <v>8</v>
      </c>
      <c r="W16" s="74">
        <f t="shared" si="0"/>
        <v>152</v>
      </c>
      <c r="X16" s="64"/>
    </row>
    <row r="17" spans="1:24" ht="15" customHeight="1" x14ac:dyDescent="0.25">
      <c r="A17" s="65">
        <v>3</v>
      </c>
      <c r="B17" s="81" t="s">
        <v>34</v>
      </c>
      <c r="C17" s="254">
        <v>30</v>
      </c>
      <c r="D17" s="46">
        <v>53.3</v>
      </c>
      <c r="E17" s="337">
        <v>51.79</v>
      </c>
      <c r="F17" s="201">
        <v>38</v>
      </c>
      <c r="G17" s="254">
        <v>37</v>
      </c>
      <c r="H17" s="46">
        <v>63.5</v>
      </c>
      <c r="I17" s="337">
        <v>51.78</v>
      </c>
      <c r="J17" s="201">
        <v>3</v>
      </c>
      <c r="K17" s="254">
        <v>20</v>
      </c>
      <c r="L17" s="46">
        <v>57.25</v>
      </c>
      <c r="M17" s="337">
        <v>53.13</v>
      </c>
      <c r="N17" s="201">
        <v>27</v>
      </c>
      <c r="O17" s="254">
        <v>33</v>
      </c>
      <c r="P17" s="46">
        <v>64.7</v>
      </c>
      <c r="Q17" s="337">
        <v>57.5</v>
      </c>
      <c r="R17" s="201">
        <v>8</v>
      </c>
      <c r="S17" s="254">
        <v>30</v>
      </c>
      <c r="T17" s="46">
        <v>63</v>
      </c>
      <c r="U17" s="337">
        <v>56.63</v>
      </c>
      <c r="V17" s="201">
        <v>19</v>
      </c>
      <c r="W17" s="74">
        <f t="shared" si="0"/>
        <v>95</v>
      </c>
      <c r="X17" s="64"/>
    </row>
    <row r="18" spans="1:24" ht="15" customHeight="1" x14ac:dyDescent="0.25">
      <c r="A18" s="65">
        <v>4</v>
      </c>
      <c r="B18" s="80" t="s">
        <v>36</v>
      </c>
      <c r="C18" s="244">
        <v>13</v>
      </c>
      <c r="D18" s="45">
        <v>52.9</v>
      </c>
      <c r="E18" s="335">
        <v>51.79</v>
      </c>
      <c r="F18" s="197">
        <v>40</v>
      </c>
      <c r="G18" s="244">
        <v>22</v>
      </c>
      <c r="H18" s="45">
        <v>52.5</v>
      </c>
      <c r="I18" s="335">
        <v>51.78</v>
      </c>
      <c r="J18" s="197">
        <v>35</v>
      </c>
      <c r="K18" s="244">
        <v>27</v>
      </c>
      <c r="L18" s="45">
        <v>50.2</v>
      </c>
      <c r="M18" s="335">
        <v>53.13</v>
      </c>
      <c r="N18" s="197">
        <v>56</v>
      </c>
      <c r="O18" s="244">
        <v>24</v>
      </c>
      <c r="P18" s="45">
        <v>58.8</v>
      </c>
      <c r="Q18" s="335">
        <v>57.5</v>
      </c>
      <c r="R18" s="197">
        <v>33</v>
      </c>
      <c r="S18" s="244">
        <v>29</v>
      </c>
      <c r="T18" s="45">
        <v>58.2</v>
      </c>
      <c r="U18" s="335">
        <v>56.63</v>
      </c>
      <c r="V18" s="197">
        <v>37</v>
      </c>
      <c r="W18" s="74">
        <f t="shared" si="0"/>
        <v>201</v>
      </c>
      <c r="X18" s="64"/>
    </row>
    <row r="19" spans="1:24" ht="15" customHeight="1" x14ac:dyDescent="0.25">
      <c r="A19" s="65">
        <v>5</v>
      </c>
      <c r="B19" s="81" t="s">
        <v>126</v>
      </c>
      <c r="C19" s="254">
        <v>41</v>
      </c>
      <c r="D19" s="46">
        <v>49.3</v>
      </c>
      <c r="E19" s="337">
        <v>51.79</v>
      </c>
      <c r="F19" s="201">
        <v>63</v>
      </c>
      <c r="G19" s="254">
        <v>22</v>
      </c>
      <c r="H19" s="46">
        <v>48.2</v>
      </c>
      <c r="I19" s="337">
        <v>51.78</v>
      </c>
      <c r="J19" s="201">
        <v>57</v>
      </c>
      <c r="K19" s="254">
        <v>25</v>
      </c>
      <c r="L19" s="46">
        <v>46.4</v>
      </c>
      <c r="M19" s="337">
        <v>53.13</v>
      </c>
      <c r="N19" s="201">
        <v>75</v>
      </c>
      <c r="O19" s="254">
        <v>21</v>
      </c>
      <c r="P19" s="46">
        <v>54.8</v>
      </c>
      <c r="Q19" s="337">
        <v>57.5</v>
      </c>
      <c r="R19" s="201">
        <v>64</v>
      </c>
      <c r="S19" s="254">
        <v>27</v>
      </c>
      <c r="T19" s="46">
        <v>52.2</v>
      </c>
      <c r="U19" s="337">
        <v>56.63</v>
      </c>
      <c r="V19" s="201">
        <v>69</v>
      </c>
      <c r="W19" s="74">
        <f t="shared" si="0"/>
        <v>328</v>
      </c>
      <c r="X19" s="64"/>
    </row>
    <row r="20" spans="1:24" ht="15" customHeight="1" x14ac:dyDescent="0.25">
      <c r="A20" s="65">
        <v>6</v>
      </c>
      <c r="B20" s="82" t="s">
        <v>155</v>
      </c>
      <c r="C20" s="255">
        <v>25</v>
      </c>
      <c r="D20" s="257">
        <v>48.4</v>
      </c>
      <c r="E20" s="338">
        <v>51.79</v>
      </c>
      <c r="F20" s="247">
        <v>69</v>
      </c>
      <c r="G20" s="255">
        <v>13</v>
      </c>
      <c r="H20" s="257">
        <v>46</v>
      </c>
      <c r="I20" s="338">
        <v>51.78</v>
      </c>
      <c r="J20" s="247">
        <v>76</v>
      </c>
      <c r="K20" s="255">
        <v>12</v>
      </c>
      <c r="L20" s="257">
        <v>54.9</v>
      </c>
      <c r="M20" s="338">
        <v>53.13</v>
      </c>
      <c r="N20" s="247">
        <v>35</v>
      </c>
      <c r="O20" s="255">
        <v>17</v>
      </c>
      <c r="P20" s="257">
        <v>58.2</v>
      </c>
      <c r="Q20" s="338">
        <v>57.5</v>
      </c>
      <c r="R20" s="247">
        <v>35</v>
      </c>
      <c r="S20" s="255">
        <v>29</v>
      </c>
      <c r="T20" s="257">
        <v>57.4</v>
      </c>
      <c r="U20" s="338">
        <v>56.63</v>
      </c>
      <c r="V20" s="247">
        <v>40</v>
      </c>
      <c r="W20" s="74">
        <f t="shared" si="0"/>
        <v>255</v>
      </c>
      <c r="X20" s="64"/>
    </row>
    <row r="21" spans="1:24" ht="15" customHeight="1" x14ac:dyDescent="0.25">
      <c r="A21" s="65">
        <v>7</v>
      </c>
      <c r="B21" s="81" t="s">
        <v>33</v>
      </c>
      <c r="C21" s="254">
        <v>24</v>
      </c>
      <c r="D21" s="46">
        <v>47.9</v>
      </c>
      <c r="E21" s="337">
        <v>51.79</v>
      </c>
      <c r="F21" s="201">
        <v>73</v>
      </c>
      <c r="G21" s="254">
        <v>23</v>
      </c>
      <c r="H21" s="46">
        <v>54.7</v>
      </c>
      <c r="I21" s="337">
        <v>51.78</v>
      </c>
      <c r="J21" s="201">
        <v>24</v>
      </c>
      <c r="K21" s="254">
        <v>46</v>
      </c>
      <c r="L21" s="46">
        <v>48.2</v>
      </c>
      <c r="M21" s="337">
        <v>53.13</v>
      </c>
      <c r="N21" s="201">
        <v>66</v>
      </c>
      <c r="O21" s="254">
        <v>45</v>
      </c>
      <c r="P21" s="46">
        <v>56.4</v>
      </c>
      <c r="Q21" s="337">
        <v>57.5</v>
      </c>
      <c r="R21" s="201">
        <v>56</v>
      </c>
      <c r="S21" s="254">
        <v>36</v>
      </c>
      <c r="T21" s="46">
        <v>61.1</v>
      </c>
      <c r="U21" s="337">
        <v>56.63</v>
      </c>
      <c r="V21" s="201">
        <v>23</v>
      </c>
      <c r="W21" s="74">
        <f t="shared" si="0"/>
        <v>242</v>
      </c>
      <c r="X21" s="64"/>
    </row>
    <row r="22" spans="1:24" ht="15" customHeight="1" x14ac:dyDescent="0.25">
      <c r="A22" s="65">
        <v>8</v>
      </c>
      <c r="B22" s="145" t="s">
        <v>186</v>
      </c>
      <c r="C22" s="256">
        <v>10</v>
      </c>
      <c r="D22" s="258">
        <v>47.9</v>
      </c>
      <c r="E22" s="339">
        <v>51.79</v>
      </c>
      <c r="F22" s="241">
        <v>74</v>
      </c>
      <c r="G22" s="256"/>
      <c r="H22" s="258"/>
      <c r="I22" s="339">
        <v>51.78</v>
      </c>
      <c r="J22" s="241">
        <v>102</v>
      </c>
      <c r="K22" s="256">
        <v>11</v>
      </c>
      <c r="L22" s="258">
        <v>55.9</v>
      </c>
      <c r="M22" s="339">
        <v>53.13</v>
      </c>
      <c r="N22" s="241">
        <v>32</v>
      </c>
      <c r="O22" s="256"/>
      <c r="P22" s="258"/>
      <c r="Q22" s="339">
        <v>57.5</v>
      </c>
      <c r="R22" s="241">
        <v>102</v>
      </c>
      <c r="S22" s="256">
        <v>11</v>
      </c>
      <c r="T22" s="258">
        <v>53.3</v>
      </c>
      <c r="U22" s="339">
        <v>56.63</v>
      </c>
      <c r="V22" s="241">
        <v>59</v>
      </c>
      <c r="W22" s="74">
        <f t="shared" si="0"/>
        <v>369</v>
      </c>
      <c r="X22" s="64"/>
    </row>
    <row r="23" spans="1:24" ht="15" customHeight="1" x14ac:dyDescent="0.25">
      <c r="A23" s="65">
        <v>9</v>
      </c>
      <c r="B23" s="145" t="s">
        <v>125</v>
      </c>
      <c r="C23" s="256">
        <v>11</v>
      </c>
      <c r="D23" s="258">
        <v>45.4</v>
      </c>
      <c r="E23" s="339">
        <v>51.79</v>
      </c>
      <c r="F23" s="241">
        <v>84</v>
      </c>
      <c r="G23" s="256">
        <v>13</v>
      </c>
      <c r="H23" s="258">
        <v>46.9</v>
      </c>
      <c r="I23" s="339">
        <v>51.78</v>
      </c>
      <c r="J23" s="241">
        <v>70</v>
      </c>
      <c r="K23" s="256">
        <v>24</v>
      </c>
      <c r="L23" s="258">
        <v>41</v>
      </c>
      <c r="M23" s="339">
        <v>53.13</v>
      </c>
      <c r="N23" s="241">
        <v>90</v>
      </c>
      <c r="O23" s="256">
        <v>3</v>
      </c>
      <c r="P23" s="258">
        <v>58</v>
      </c>
      <c r="Q23" s="339">
        <v>57.5</v>
      </c>
      <c r="R23" s="241">
        <v>37</v>
      </c>
      <c r="S23" s="256">
        <v>28</v>
      </c>
      <c r="T23" s="258">
        <v>43.8</v>
      </c>
      <c r="U23" s="339">
        <v>56.63</v>
      </c>
      <c r="V23" s="241">
        <v>93</v>
      </c>
      <c r="W23" s="74">
        <f t="shared" si="0"/>
        <v>374</v>
      </c>
      <c r="X23" s="64"/>
    </row>
    <row r="24" spans="1:24" ht="15" customHeight="1" x14ac:dyDescent="0.25">
      <c r="A24" s="65">
        <v>10</v>
      </c>
      <c r="B24" s="145" t="s">
        <v>154</v>
      </c>
      <c r="C24" s="256">
        <v>7</v>
      </c>
      <c r="D24" s="258">
        <v>44</v>
      </c>
      <c r="E24" s="339">
        <v>51.79</v>
      </c>
      <c r="F24" s="241">
        <v>88</v>
      </c>
      <c r="G24" s="256"/>
      <c r="H24" s="258"/>
      <c r="I24" s="339">
        <v>51.78</v>
      </c>
      <c r="J24" s="241">
        <v>102</v>
      </c>
      <c r="K24" s="256">
        <v>9</v>
      </c>
      <c r="L24" s="258">
        <v>50.2</v>
      </c>
      <c r="M24" s="339">
        <v>53.13</v>
      </c>
      <c r="N24" s="241">
        <v>57</v>
      </c>
      <c r="O24" s="256"/>
      <c r="P24" s="258"/>
      <c r="Q24" s="339">
        <v>57.5</v>
      </c>
      <c r="R24" s="241">
        <v>102</v>
      </c>
      <c r="S24" s="256">
        <v>11</v>
      </c>
      <c r="T24" s="258">
        <v>57.5</v>
      </c>
      <c r="U24" s="339">
        <v>56.63</v>
      </c>
      <c r="V24" s="241">
        <v>39</v>
      </c>
      <c r="W24" s="74">
        <f t="shared" si="0"/>
        <v>388</v>
      </c>
      <c r="X24" s="64"/>
    </row>
    <row r="25" spans="1:24" ht="15" customHeight="1" x14ac:dyDescent="0.25">
      <c r="A25" s="65">
        <v>11</v>
      </c>
      <c r="B25" s="80" t="s">
        <v>153</v>
      </c>
      <c r="C25" s="244"/>
      <c r="D25" s="45"/>
      <c r="E25" s="335">
        <v>51.79</v>
      </c>
      <c r="F25" s="197">
        <v>104</v>
      </c>
      <c r="G25" s="244">
        <v>12</v>
      </c>
      <c r="H25" s="45">
        <v>47.3</v>
      </c>
      <c r="I25" s="335">
        <v>51.78</v>
      </c>
      <c r="J25" s="197">
        <v>63</v>
      </c>
      <c r="K25" s="244">
        <v>13</v>
      </c>
      <c r="L25" s="45">
        <v>40.700000000000003</v>
      </c>
      <c r="M25" s="335">
        <v>53.13</v>
      </c>
      <c r="N25" s="197">
        <v>92</v>
      </c>
      <c r="O25" s="244">
        <v>15</v>
      </c>
      <c r="P25" s="45">
        <v>53.5</v>
      </c>
      <c r="Q25" s="335">
        <v>57.5</v>
      </c>
      <c r="R25" s="197">
        <v>70</v>
      </c>
      <c r="S25" s="244">
        <v>15</v>
      </c>
      <c r="T25" s="45">
        <v>47.5</v>
      </c>
      <c r="U25" s="335">
        <v>56.63</v>
      </c>
      <c r="V25" s="197">
        <v>84</v>
      </c>
      <c r="W25" s="74">
        <f t="shared" si="0"/>
        <v>413</v>
      </c>
      <c r="X25" s="64"/>
    </row>
    <row r="26" spans="1:24" ht="15" customHeight="1" thickBot="1" x14ac:dyDescent="0.3">
      <c r="A26" s="65">
        <v>12</v>
      </c>
      <c r="B26" s="81" t="s">
        <v>174</v>
      </c>
      <c r="C26" s="254"/>
      <c r="D26" s="46"/>
      <c r="E26" s="337">
        <v>51.79</v>
      </c>
      <c r="F26" s="201">
        <v>104</v>
      </c>
      <c r="G26" s="254">
        <v>11</v>
      </c>
      <c r="H26" s="46">
        <v>40.9</v>
      </c>
      <c r="I26" s="337">
        <v>51.78</v>
      </c>
      <c r="J26" s="201">
        <v>95</v>
      </c>
      <c r="K26" s="254"/>
      <c r="L26" s="46"/>
      <c r="M26" s="337">
        <v>53.13</v>
      </c>
      <c r="N26" s="201">
        <v>101</v>
      </c>
      <c r="O26" s="254">
        <v>14</v>
      </c>
      <c r="P26" s="46">
        <v>40.700000000000003</v>
      </c>
      <c r="Q26" s="337">
        <v>57.5</v>
      </c>
      <c r="R26" s="201">
        <v>99</v>
      </c>
      <c r="S26" s="254">
        <v>10</v>
      </c>
      <c r="T26" s="46">
        <v>37</v>
      </c>
      <c r="U26" s="337">
        <v>56.63</v>
      </c>
      <c r="V26" s="201">
        <v>98</v>
      </c>
      <c r="W26" s="74">
        <f t="shared" si="0"/>
        <v>497</v>
      </c>
      <c r="X26" s="64"/>
    </row>
    <row r="27" spans="1:24" ht="15" customHeight="1" thickBot="1" x14ac:dyDescent="0.3">
      <c r="A27" s="163"/>
      <c r="B27" s="148" t="s">
        <v>108</v>
      </c>
      <c r="C27" s="149">
        <f>SUM(C28:C44)</f>
        <v>226</v>
      </c>
      <c r="D27" s="158">
        <f>AVERAGE(D28:D44)</f>
        <v>46.24666666666667</v>
      </c>
      <c r="E27" s="334">
        <v>51.79</v>
      </c>
      <c r="F27" s="150"/>
      <c r="G27" s="149">
        <f>SUM(G28:G44)</f>
        <v>262</v>
      </c>
      <c r="H27" s="158">
        <f>AVERAGE(H28:H44)</f>
        <v>49.133333333333326</v>
      </c>
      <c r="I27" s="334">
        <v>51.78</v>
      </c>
      <c r="J27" s="150"/>
      <c r="K27" s="149">
        <f>SUM(K28:K44)</f>
        <v>277</v>
      </c>
      <c r="L27" s="158">
        <f>AVERAGE(L28:L44)</f>
        <v>49.957142857142863</v>
      </c>
      <c r="M27" s="334">
        <v>53.13</v>
      </c>
      <c r="N27" s="150"/>
      <c r="O27" s="149">
        <f>SUM(O28:O44)</f>
        <v>265</v>
      </c>
      <c r="P27" s="158">
        <f>AVERAGE(P28:P44)</f>
        <v>53.65</v>
      </c>
      <c r="Q27" s="334">
        <v>57.5</v>
      </c>
      <c r="R27" s="150"/>
      <c r="S27" s="149">
        <f>SUM(S28:S44)</f>
        <v>347</v>
      </c>
      <c r="T27" s="158">
        <f>AVERAGE(T28:T44)</f>
        <v>52.881250000000001</v>
      </c>
      <c r="U27" s="334">
        <v>56.63</v>
      </c>
      <c r="V27" s="150"/>
      <c r="W27" s="164"/>
      <c r="X27" s="64"/>
    </row>
    <row r="28" spans="1:24" ht="15" customHeight="1" x14ac:dyDescent="0.25">
      <c r="A28" s="66">
        <v>1</v>
      </c>
      <c r="B28" s="80" t="s">
        <v>48</v>
      </c>
      <c r="C28" s="244">
        <v>20</v>
      </c>
      <c r="D28" s="45">
        <v>59</v>
      </c>
      <c r="E28" s="335">
        <v>51.79</v>
      </c>
      <c r="F28" s="197">
        <v>14</v>
      </c>
      <c r="G28" s="244">
        <v>22</v>
      </c>
      <c r="H28" s="45">
        <v>54.9</v>
      </c>
      <c r="I28" s="335">
        <v>51.78</v>
      </c>
      <c r="J28" s="197">
        <v>23</v>
      </c>
      <c r="K28" s="244">
        <v>17</v>
      </c>
      <c r="L28" s="45">
        <v>49.5</v>
      </c>
      <c r="M28" s="335">
        <v>53.13</v>
      </c>
      <c r="N28" s="197">
        <v>59</v>
      </c>
      <c r="O28" s="244">
        <v>21</v>
      </c>
      <c r="P28" s="45">
        <v>59.8</v>
      </c>
      <c r="Q28" s="335">
        <v>57.5</v>
      </c>
      <c r="R28" s="197">
        <v>29</v>
      </c>
      <c r="S28" s="244">
        <v>29</v>
      </c>
      <c r="T28" s="45">
        <v>60.2</v>
      </c>
      <c r="U28" s="335">
        <v>56.63</v>
      </c>
      <c r="V28" s="197">
        <v>30</v>
      </c>
      <c r="W28" s="76">
        <f t="shared" ref="W28:W44" si="1">V28+R28+N28+J28+F28</f>
        <v>155</v>
      </c>
      <c r="X28" s="64"/>
    </row>
    <row r="29" spans="1:24" ht="15" customHeight="1" x14ac:dyDescent="0.25">
      <c r="A29" s="67">
        <v>2</v>
      </c>
      <c r="B29" s="80" t="s">
        <v>53</v>
      </c>
      <c r="C29" s="244">
        <v>22</v>
      </c>
      <c r="D29" s="45">
        <v>55.7</v>
      </c>
      <c r="E29" s="335">
        <v>51.79</v>
      </c>
      <c r="F29" s="197">
        <v>26</v>
      </c>
      <c r="G29" s="244">
        <v>33</v>
      </c>
      <c r="H29" s="45">
        <v>53.8</v>
      </c>
      <c r="I29" s="335">
        <v>51.78</v>
      </c>
      <c r="J29" s="197">
        <v>31</v>
      </c>
      <c r="K29" s="244">
        <v>34</v>
      </c>
      <c r="L29" s="45">
        <v>59</v>
      </c>
      <c r="M29" s="335">
        <v>53.13</v>
      </c>
      <c r="N29" s="197">
        <v>21</v>
      </c>
      <c r="O29" s="244">
        <v>32</v>
      </c>
      <c r="P29" s="45">
        <v>60.3</v>
      </c>
      <c r="Q29" s="335">
        <v>57.5</v>
      </c>
      <c r="R29" s="197">
        <v>28</v>
      </c>
      <c r="S29" s="244">
        <v>45</v>
      </c>
      <c r="T29" s="45">
        <v>63.8</v>
      </c>
      <c r="U29" s="335">
        <v>56.63</v>
      </c>
      <c r="V29" s="197">
        <v>17</v>
      </c>
      <c r="W29" s="74">
        <f t="shared" si="1"/>
        <v>123</v>
      </c>
      <c r="X29" s="64"/>
    </row>
    <row r="30" spans="1:24" ht="15" customHeight="1" x14ac:dyDescent="0.25">
      <c r="A30" s="67">
        <v>3</v>
      </c>
      <c r="B30" s="80" t="s">
        <v>113</v>
      </c>
      <c r="C30" s="244">
        <v>15</v>
      </c>
      <c r="D30" s="45">
        <v>53.9</v>
      </c>
      <c r="E30" s="335">
        <v>51.79</v>
      </c>
      <c r="F30" s="197">
        <v>34</v>
      </c>
      <c r="G30" s="244">
        <v>22</v>
      </c>
      <c r="H30" s="45">
        <v>56</v>
      </c>
      <c r="I30" s="335">
        <v>51.78</v>
      </c>
      <c r="J30" s="197">
        <v>17</v>
      </c>
      <c r="K30" s="244">
        <v>23</v>
      </c>
      <c r="L30" s="45">
        <v>63.7</v>
      </c>
      <c r="M30" s="335">
        <v>53.13</v>
      </c>
      <c r="N30" s="197">
        <v>9</v>
      </c>
      <c r="O30" s="244">
        <v>26</v>
      </c>
      <c r="P30" s="45">
        <v>60.7</v>
      </c>
      <c r="Q30" s="335">
        <v>57.5</v>
      </c>
      <c r="R30" s="197">
        <v>26</v>
      </c>
      <c r="S30" s="244">
        <v>27</v>
      </c>
      <c r="T30" s="45">
        <v>57.3</v>
      </c>
      <c r="U30" s="335">
        <v>56.63</v>
      </c>
      <c r="V30" s="197">
        <v>41</v>
      </c>
      <c r="W30" s="74">
        <f t="shared" si="1"/>
        <v>127</v>
      </c>
      <c r="X30" s="64"/>
    </row>
    <row r="31" spans="1:24" ht="15" customHeight="1" x14ac:dyDescent="0.25">
      <c r="A31" s="67">
        <v>4</v>
      </c>
      <c r="B31" s="80" t="s">
        <v>28</v>
      </c>
      <c r="C31" s="244">
        <v>21</v>
      </c>
      <c r="D31" s="45">
        <v>53.8</v>
      </c>
      <c r="E31" s="335">
        <v>51.79</v>
      </c>
      <c r="F31" s="197">
        <v>35</v>
      </c>
      <c r="G31" s="244">
        <v>14</v>
      </c>
      <c r="H31" s="45">
        <v>65.8</v>
      </c>
      <c r="I31" s="335">
        <v>51.78</v>
      </c>
      <c r="J31" s="197">
        <v>2</v>
      </c>
      <c r="K31" s="244">
        <v>10</v>
      </c>
      <c r="L31" s="45">
        <v>77.099999999999994</v>
      </c>
      <c r="M31" s="335">
        <v>53.13</v>
      </c>
      <c r="N31" s="197">
        <v>1</v>
      </c>
      <c r="O31" s="244">
        <v>22</v>
      </c>
      <c r="P31" s="45">
        <v>66.099999999999994</v>
      </c>
      <c r="Q31" s="335">
        <v>57.5</v>
      </c>
      <c r="R31" s="197">
        <v>7</v>
      </c>
      <c r="S31" s="244">
        <v>16</v>
      </c>
      <c r="T31" s="45">
        <v>67.400000000000006</v>
      </c>
      <c r="U31" s="335">
        <v>56.63</v>
      </c>
      <c r="V31" s="197">
        <v>5</v>
      </c>
      <c r="W31" s="74">
        <f t="shared" si="1"/>
        <v>50</v>
      </c>
      <c r="X31" s="64"/>
    </row>
    <row r="32" spans="1:24" ht="15" customHeight="1" x14ac:dyDescent="0.25">
      <c r="A32" s="67">
        <v>5</v>
      </c>
      <c r="B32" s="80" t="s">
        <v>46</v>
      </c>
      <c r="C32" s="244">
        <v>24</v>
      </c>
      <c r="D32" s="45">
        <v>49.8</v>
      </c>
      <c r="E32" s="335">
        <v>51.79</v>
      </c>
      <c r="F32" s="197">
        <v>59</v>
      </c>
      <c r="G32" s="244">
        <v>23</v>
      </c>
      <c r="H32" s="45">
        <v>46</v>
      </c>
      <c r="I32" s="335">
        <v>51.78</v>
      </c>
      <c r="J32" s="197">
        <v>77</v>
      </c>
      <c r="K32" s="244">
        <v>32</v>
      </c>
      <c r="L32" s="45">
        <v>48.8</v>
      </c>
      <c r="M32" s="335">
        <v>53.13</v>
      </c>
      <c r="N32" s="197">
        <v>65</v>
      </c>
      <c r="O32" s="244">
        <v>22</v>
      </c>
      <c r="P32" s="45">
        <v>57.7</v>
      </c>
      <c r="Q32" s="335">
        <v>57.5</v>
      </c>
      <c r="R32" s="197">
        <v>44</v>
      </c>
      <c r="S32" s="244">
        <v>17</v>
      </c>
      <c r="T32" s="45">
        <v>53.9</v>
      </c>
      <c r="U32" s="335">
        <v>56.63</v>
      </c>
      <c r="V32" s="197">
        <v>55</v>
      </c>
      <c r="W32" s="74">
        <f t="shared" si="1"/>
        <v>300</v>
      </c>
      <c r="X32" s="64"/>
    </row>
    <row r="33" spans="1:24" ht="15" customHeight="1" x14ac:dyDescent="0.25">
      <c r="A33" s="67">
        <v>6</v>
      </c>
      <c r="B33" s="80" t="s">
        <v>24</v>
      </c>
      <c r="C33" s="244">
        <v>14</v>
      </c>
      <c r="D33" s="45">
        <v>49</v>
      </c>
      <c r="E33" s="335">
        <v>51.79</v>
      </c>
      <c r="F33" s="197">
        <v>65</v>
      </c>
      <c r="G33" s="244">
        <v>16</v>
      </c>
      <c r="H33" s="45">
        <v>50</v>
      </c>
      <c r="I33" s="335">
        <v>51.78</v>
      </c>
      <c r="J33" s="197">
        <v>51</v>
      </c>
      <c r="K33" s="244"/>
      <c r="L33" s="45"/>
      <c r="M33" s="335">
        <v>53.13</v>
      </c>
      <c r="N33" s="197">
        <v>101</v>
      </c>
      <c r="O33" s="244">
        <v>12</v>
      </c>
      <c r="P33" s="45">
        <v>45.9</v>
      </c>
      <c r="Q33" s="335">
        <v>57.5</v>
      </c>
      <c r="R33" s="197">
        <v>93</v>
      </c>
      <c r="S33" s="244"/>
      <c r="T33" s="45"/>
      <c r="U33" s="335">
        <v>56.63</v>
      </c>
      <c r="V33" s="197">
        <v>100</v>
      </c>
      <c r="W33" s="74">
        <f t="shared" si="1"/>
        <v>410</v>
      </c>
      <c r="X33" s="64"/>
    </row>
    <row r="34" spans="1:24" ht="15" customHeight="1" x14ac:dyDescent="0.25">
      <c r="A34" s="67">
        <v>7</v>
      </c>
      <c r="B34" s="80" t="s">
        <v>175</v>
      </c>
      <c r="C34" s="244">
        <v>10</v>
      </c>
      <c r="D34" s="45">
        <v>48.1</v>
      </c>
      <c r="E34" s="335">
        <v>51.79</v>
      </c>
      <c r="F34" s="197">
        <v>71</v>
      </c>
      <c r="G34" s="244"/>
      <c r="H34" s="45"/>
      <c r="I34" s="335">
        <v>51.78</v>
      </c>
      <c r="J34" s="197">
        <v>102</v>
      </c>
      <c r="K34" s="244"/>
      <c r="L34" s="45"/>
      <c r="M34" s="335">
        <v>53.13</v>
      </c>
      <c r="N34" s="197">
        <v>101</v>
      </c>
      <c r="O34" s="244"/>
      <c r="P34" s="45"/>
      <c r="Q34" s="335">
        <v>57.5</v>
      </c>
      <c r="R34" s="197">
        <v>102</v>
      </c>
      <c r="S34" s="244">
        <v>7</v>
      </c>
      <c r="T34" s="45">
        <v>60.4</v>
      </c>
      <c r="U34" s="335">
        <v>56.63</v>
      </c>
      <c r="V34" s="197">
        <v>29</v>
      </c>
      <c r="W34" s="74">
        <f t="shared" si="1"/>
        <v>405</v>
      </c>
      <c r="X34" s="64"/>
    </row>
    <row r="35" spans="1:24" ht="15" customHeight="1" x14ac:dyDescent="0.25">
      <c r="A35" s="67">
        <v>8</v>
      </c>
      <c r="B35" s="80" t="s">
        <v>157</v>
      </c>
      <c r="C35" s="244">
        <v>6</v>
      </c>
      <c r="D35" s="45">
        <v>46.3</v>
      </c>
      <c r="E35" s="335">
        <v>51.79</v>
      </c>
      <c r="F35" s="197">
        <v>79</v>
      </c>
      <c r="G35" s="244">
        <v>9</v>
      </c>
      <c r="H35" s="45">
        <v>48</v>
      </c>
      <c r="I35" s="335">
        <v>51.78</v>
      </c>
      <c r="J35" s="197">
        <v>58</v>
      </c>
      <c r="K35" s="244">
        <v>15</v>
      </c>
      <c r="L35" s="45">
        <v>34.4</v>
      </c>
      <c r="M35" s="335">
        <v>53.13</v>
      </c>
      <c r="N35" s="197">
        <v>97</v>
      </c>
      <c r="O35" s="244">
        <v>10</v>
      </c>
      <c r="P35" s="45">
        <v>44</v>
      </c>
      <c r="Q35" s="335">
        <v>57.5</v>
      </c>
      <c r="R35" s="197">
        <v>95</v>
      </c>
      <c r="S35" s="244">
        <v>14</v>
      </c>
      <c r="T35" s="45">
        <v>49</v>
      </c>
      <c r="U35" s="335">
        <v>56.63</v>
      </c>
      <c r="V35" s="197">
        <v>78</v>
      </c>
      <c r="W35" s="74">
        <f t="shared" si="1"/>
        <v>407</v>
      </c>
      <c r="X35" s="64"/>
    </row>
    <row r="36" spans="1:24" ht="15" customHeight="1" x14ac:dyDescent="0.25">
      <c r="A36" s="67">
        <v>9</v>
      </c>
      <c r="B36" s="80" t="s">
        <v>22</v>
      </c>
      <c r="C36" s="244">
        <v>23</v>
      </c>
      <c r="D36" s="45">
        <v>45.3</v>
      </c>
      <c r="E36" s="335">
        <v>51.79</v>
      </c>
      <c r="F36" s="197">
        <v>85</v>
      </c>
      <c r="G36" s="244">
        <v>28</v>
      </c>
      <c r="H36" s="45">
        <v>51.7</v>
      </c>
      <c r="I36" s="335">
        <v>51.78</v>
      </c>
      <c r="J36" s="197">
        <v>41</v>
      </c>
      <c r="K36" s="244">
        <v>41</v>
      </c>
      <c r="L36" s="45">
        <v>46.8</v>
      </c>
      <c r="M36" s="335">
        <v>53.13</v>
      </c>
      <c r="N36" s="197">
        <v>72</v>
      </c>
      <c r="O36" s="244">
        <v>23</v>
      </c>
      <c r="P36" s="45">
        <v>56.9</v>
      </c>
      <c r="Q36" s="335">
        <v>57.5</v>
      </c>
      <c r="R36" s="197">
        <v>52</v>
      </c>
      <c r="S36" s="244">
        <v>33</v>
      </c>
      <c r="T36" s="45">
        <v>52.7</v>
      </c>
      <c r="U36" s="335">
        <v>56.63</v>
      </c>
      <c r="V36" s="197">
        <v>65</v>
      </c>
      <c r="W36" s="74">
        <f t="shared" si="1"/>
        <v>315</v>
      </c>
      <c r="X36" s="64"/>
    </row>
    <row r="37" spans="1:24" ht="15" customHeight="1" x14ac:dyDescent="0.25">
      <c r="A37" s="67">
        <v>10</v>
      </c>
      <c r="B37" s="80" t="s">
        <v>27</v>
      </c>
      <c r="C37" s="244">
        <v>14</v>
      </c>
      <c r="D37" s="45">
        <v>44.2</v>
      </c>
      <c r="E37" s="335">
        <v>51.79</v>
      </c>
      <c r="F37" s="197">
        <v>87</v>
      </c>
      <c r="G37" s="244">
        <v>22</v>
      </c>
      <c r="H37" s="45">
        <v>42</v>
      </c>
      <c r="I37" s="335">
        <v>51.78</v>
      </c>
      <c r="J37" s="197">
        <v>91</v>
      </c>
      <c r="K37" s="244">
        <v>24</v>
      </c>
      <c r="L37" s="45">
        <v>46.3</v>
      </c>
      <c r="M37" s="335">
        <v>53.13</v>
      </c>
      <c r="N37" s="197">
        <v>76</v>
      </c>
      <c r="O37" s="244">
        <v>19</v>
      </c>
      <c r="P37" s="45">
        <v>48.2</v>
      </c>
      <c r="Q37" s="335">
        <v>57.5</v>
      </c>
      <c r="R37" s="197">
        <v>88</v>
      </c>
      <c r="S37" s="244">
        <v>31</v>
      </c>
      <c r="T37" s="45">
        <v>50.2</v>
      </c>
      <c r="U37" s="335">
        <v>56.63</v>
      </c>
      <c r="V37" s="197">
        <v>75</v>
      </c>
      <c r="W37" s="74">
        <f t="shared" si="1"/>
        <v>417</v>
      </c>
      <c r="X37" s="64"/>
    </row>
    <row r="38" spans="1:24" ht="15" customHeight="1" x14ac:dyDescent="0.25">
      <c r="A38" s="67">
        <v>11</v>
      </c>
      <c r="B38" s="80" t="s">
        <v>156</v>
      </c>
      <c r="C38" s="244">
        <v>11</v>
      </c>
      <c r="D38" s="45">
        <v>43</v>
      </c>
      <c r="E38" s="335">
        <v>51.79</v>
      </c>
      <c r="F38" s="197">
        <v>92</v>
      </c>
      <c r="G38" s="244">
        <v>22</v>
      </c>
      <c r="H38" s="45">
        <v>55</v>
      </c>
      <c r="I38" s="335">
        <v>51.78</v>
      </c>
      <c r="J38" s="197">
        <v>21</v>
      </c>
      <c r="K38" s="244">
        <v>15</v>
      </c>
      <c r="L38" s="45">
        <v>62.3</v>
      </c>
      <c r="M38" s="335">
        <v>53.13</v>
      </c>
      <c r="N38" s="197">
        <v>13</v>
      </c>
      <c r="O38" s="244">
        <v>11</v>
      </c>
      <c r="P38" s="45">
        <v>50.9</v>
      </c>
      <c r="Q38" s="335">
        <v>57.5</v>
      </c>
      <c r="R38" s="197">
        <v>82</v>
      </c>
      <c r="S38" s="244">
        <v>19</v>
      </c>
      <c r="T38" s="45">
        <v>48.1</v>
      </c>
      <c r="U38" s="335">
        <v>56.63</v>
      </c>
      <c r="V38" s="197">
        <v>81</v>
      </c>
      <c r="W38" s="74">
        <f t="shared" si="1"/>
        <v>289</v>
      </c>
      <c r="X38" s="64"/>
    </row>
    <row r="39" spans="1:24" ht="15" customHeight="1" x14ac:dyDescent="0.25">
      <c r="A39" s="67">
        <v>12</v>
      </c>
      <c r="B39" s="80" t="s">
        <v>128</v>
      </c>
      <c r="C39" s="244">
        <v>27</v>
      </c>
      <c r="D39" s="45">
        <v>40.6</v>
      </c>
      <c r="E39" s="335">
        <v>51.79</v>
      </c>
      <c r="F39" s="197">
        <v>96</v>
      </c>
      <c r="G39" s="244">
        <v>21</v>
      </c>
      <c r="H39" s="45">
        <v>41.4</v>
      </c>
      <c r="I39" s="335">
        <v>51.78</v>
      </c>
      <c r="J39" s="197">
        <v>93</v>
      </c>
      <c r="K39" s="244">
        <v>20</v>
      </c>
      <c r="L39" s="45">
        <v>35.200000000000003</v>
      </c>
      <c r="M39" s="335">
        <v>53.13</v>
      </c>
      <c r="N39" s="197">
        <v>96</v>
      </c>
      <c r="O39" s="244">
        <v>26</v>
      </c>
      <c r="P39" s="45">
        <v>48</v>
      </c>
      <c r="Q39" s="335">
        <v>57.5</v>
      </c>
      <c r="R39" s="197">
        <v>89</v>
      </c>
      <c r="S39" s="244">
        <v>21</v>
      </c>
      <c r="T39" s="45">
        <v>52.9</v>
      </c>
      <c r="U39" s="335">
        <v>56.63</v>
      </c>
      <c r="V39" s="197">
        <v>63</v>
      </c>
      <c r="W39" s="74">
        <f t="shared" si="1"/>
        <v>437</v>
      </c>
      <c r="X39" s="64"/>
    </row>
    <row r="40" spans="1:24" ht="15" customHeight="1" x14ac:dyDescent="0.25">
      <c r="A40" s="67">
        <v>13</v>
      </c>
      <c r="B40" s="80" t="s">
        <v>127</v>
      </c>
      <c r="C40" s="244">
        <v>5</v>
      </c>
      <c r="D40" s="45">
        <v>35.799999999999997</v>
      </c>
      <c r="E40" s="335">
        <v>51.79</v>
      </c>
      <c r="F40" s="197">
        <v>100</v>
      </c>
      <c r="G40" s="244">
        <v>5</v>
      </c>
      <c r="H40" s="45">
        <v>35.799999999999997</v>
      </c>
      <c r="I40" s="335">
        <v>51.78</v>
      </c>
      <c r="J40" s="197">
        <v>100</v>
      </c>
      <c r="K40" s="244">
        <v>12</v>
      </c>
      <c r="L40" s="45">
        <v>46.2</v>
      </c>
      <c r="M40" s="335">
        <v>53.13</v>
      </c>
      <c r="N40" s="197">
        <v>77</v>
      </c>
      <c r="O40" s="244">
        <v>10</v>
      </c>
      <c r="P40" s="45">
        <v>53.8</v>
      </c>
      <c r="Q40" s="335">
        <v>57.5</v>
      </c>
      <c r="R40" s="197">
        <v>67</v>
      </c>
      <c r="S40" s="244">
        <v>21</v>
      </c>
      <c r="T40" s="45">
        <v>53.6</v>
      </c>
      <c r="U40" s="335">
        <v>56.63</v>
      </c>
      <c r="V40" s="197">
        <v>56</v>
      </c>
      <c r="W40" s="74">
        <f t="shared" si="1"/>
        <v>400</v>
      </c>
      <c r="X40" s="64"/>
    </row>
    <row r="41" spans="1:24" ht="15" customHeight="1" x14ac:dyDescent="0.25">
      <c r="A41" s="67">
        <v>14</v>
      </c>
      <c r="B41" s="80" t="s">
        <v>45</v>
      </c>
      <c r="C41" s="244">
        <v>11</v>
      </c>
      <c r="D41" s="45">
        <v>35.5</v>
      </c>
      <c r="E41" s="335">
        <v>51.79</v>
      </c>
      <c r="F41" s="197">
        <v>101</v>
      </c>
      <c r="G41" s="244">
        <v>7</v>
      </c>
      <c r="H41" s="45">
        <v>46.9</v>
      </c>
      <c r="I41" s="335">
        <v>51.78</v>
      </c>
      <c r="J41" s="197">
        <v>71</v>
      </c>
      <c r="K41" s="244">
        <v>12</v>
      </c>
      <c r="L41" s="45">
        <v>53.3</v>
      </c>
      <c r="M41" s="335">
        <v>53.13</v>
      </c>
      <c r="N41" s="197">
        <v>42</v>
      </c>
      <c r="O41" s="244">
        <v>17</v>
      </c>
      <c r="P41" s="45">
        <v>47.1</v>
      </c>
      <c r="Q41" s="335">
        <v>57.5</v>
      </c>
      <c r="R41" s="197">
        <v>91</v>
      </c>
      <c r="S41" s="244">
        <v>30</v>
      </c>
      <c r="T41" s="45">
        <v>45.1</v>
      </c>
      <c r="U41" s="335">
        <v>56.63</v>
      </c>
      <c r="V41" s="197">
        <v>87</v>
      </c>
      <c r="W41" s="74">
        <f t="shared" si="1"/>
        <v>392</v>
      </c>
      <c r="X41" s="64"/>
    </row>
    <row r="42" spans="1:24" ht="15" customHeight="1" x14ac:dyDescent="0.25">
      <c r="A42" s="67">
        <v>15</v>
      </c>
      <c r="B42" s="80" t="s">
        <v>26</v>
      </c>
      <c r="C42" s="244">
        <v>3</v>
      </c>
      <c r="D42" s="45">
        <v>33.700000000000003</v>
      </c>
      <c r="E42" s="335">
        <v>51.79</v>
      </c>
      <c r="F42" s="197">
        <v>102</v>
      </c>
      <c r="G42" s="244">
        <v>7</v>
      </c>
      <c r="H42" s="45">
        <v>38.799999999999997</v>
      </c>
      <c r="I42" s="335">
        <v>51.78</v>
      </c>
      <c r="J42" s="197">
        <v>97</v>
      </c>
      <c r="K42" s="244">
        <v>12</v>
      </c>
      <c r="L42" s="45">
        <v>32.700000000000003</v>
      </c>
      <c r="M42" s="335">
        <v>53.13</v>
      </c>
      <c r="N42" s="197">
        <v>98</v>
      </c>
      <c r="O42" s="244"/>
      <c r="P42" s="45"/>
      <c r="Q42" s="335">
        <v>57.5</v>
      </c>
      <c r="R42" s="197">
        <v>102</v>
      </c>
      <c r="S42" s="244">
        <v>7</v>
      </c>
      <c r="T42" s="45">
        <v>35.1</v>
      </c>
      <c r="U42" s="335">
        <v>56.63</v>
      </c>
      <c r="V42" s="197">
        <v>99</v>
      </c>
      <c r="W42" s="74">
        <f t="shared" si="1"/>
        <v>498</v>
      </c>
      <c r="X42" s="64"/>
    </row>
    <row r="43" spans="1:24" ht="15" customHeight="1" x14ac:dyDescent="0.25">
      <c r="A43" s="67">
        <v>16</v>
      </c>
      <c r="B43" s="80" t="s">
        <v>176</v>
      </c>
      <c r="C43" s="244"/>
      <c r="D43" s="45"/>
      <c r="E43" s="335">
        <v>51.79</v>
      </c>
      <c r="F43" s="197">
        <v>104</v>
      </c>
      <c r="G43" s="244"/>
      <c r="H43" s="45"/>
      <c r="I43" s="335">
        <v>51.78</v>
      </c>
      <c r="J43" s="197">
        <v>102</v>
      </c>
      <c r="K43" s="244"/>
      <c r="L43" s="45"/>
      <c r="M43" s="335">
        <v>53.13</v>
      </c>
      <c r="N43" s="197">
        <v>101</v>
      </c>
      <c r="O43" s="244"/>
      <c r="P43" s="45"/>
      <c r="Q43" s="335">
        <v>57.5</v>
      </c>
      <c r="R43" s="197">
        <v>102</v>
      </c>
      <c r="S43" s="244">
        <v>12</v>
      </c>
      <c r="T43" s="45">
        <v>49.6</v>
      </c>
      <c r="U43" s="335">
        <v>56.63</v>
      </c>
      <c r="V43" s="197">
        <v>76</v>
      </c>
      <c r="W43" s="74">
        <f t="shared" si="1"/>
        <v>485</v>
      </c>
      <c r="X43" s="64"/>
    </row>
    <row r="44" spans="1:24" ht="15" customHeight="1" thickBot="1" x14ac:dyDescent="0.3">
      <c r="A44" s="67">
        <v>17</v>
      </c>
      <c r="B44" s="80" t="s">
        <v>25</v>
      </c>
      <c r="C44" s="244"/>
      <c r="D44" s="45"/>
      <c r="E44" s="335">
        <v>51.79</v>
      </c>
      <c r="F44" s="197">
        <v>104</v>
      </c>
      <c r="G44" s="244">
        <v>11</v>
      </c>
      <c r="H44" s="45">
        <v>50.9</v>
      </c>
      <c r="I44" s="335">
        <v>51.78</v>
      </c>
      <c r="J44" s="197">
        <v>47</v>
      </c>
      <c r="K44" s="244">
        <v>10</v>
      </c>
      <c r="L44" s="45">
        <v>44.1</v>
      </c>
      <c r="M44" s="335">
        <v>53.13</v>
      </c>
      <c r="N44" s="197">
        <v>82</v>
      </c>
      <c r="O44" s="244">
        <v>14</v>
      </c>
      <c r="P44" s="45">
        <v>51.7</v>
      </c>
      <c r="Q44" s="335">
        <v>57.5</v>
      </c>
      <c r="R44" s="197">
        <v>77</v>
      </c>
      <c r="S44" s="244">
        <v>18</v>
      </c>
      <c r="T44" s="45">
        <v>46.8</v>
      </c>
      <c r="U44" s="335">
        <v>56.63</v>
      </c>
      <c r="V44" s="197">
        <v>85</v>
      </c>
      <c r="W44" s="74">
        <f t="shared" si="1"/>
        <v>395</v>
      </c>
      <c r="X44" s="64"/>
    </row>
    <row r="45" spans="1:24" ht="15" customHeight="1" thickBot="1" x14ac:dyDescent="0.3">
      <c r="A45" s="165"/>
      <c r="B45" s="166" t="s">
        <v>107</v>
      </c>
      <c r="C45" s="167">
        <f>SUM(C46:C65)</f>
        <v>343</v>
      </c>
      <c r="D45" s="168">
        <f>AVERAGE(D46:D65)</f>
        <v>54.642105263157887</v>
      </c>
      <c r="E45" s="340">
        <v>51.79</v>
      </c>
      <c r="F45" s="151"/>
      <c r="G45" s="167">
        <f>SUM(G46:G65)</f>
        <v>383</v>
      </c>
      <c r="H45" s="168">
        <f>AVERAGE(H46:H65)</f>
        <v>49.391666666666666</v>
      </c>
      <c r="I45" s="340">
        <v>51.78</v>
      </c>
      <c r="J45" s="151"/>
      <c r="K45" s="167">
        <f>SUM(K46:K65)</f>
        <v>380</v>
      </c>
      <c r="L45" s="168">
        <f>AVERAGE(L46:L65)</f>
        <v>52.45</v>
      </c>
      <c r="M45" s="340">
        <v>53.13</v>
      </c>
      <c r="N45" s="151"/>
      <c r="O45" s="167">
        <f>SUM(O46:O65)</f>
        <v>424</v>
      </c>
      <c r="P45" s="168">
        <f>AVERAGE(P46:P65)</f>
        <v>57.448823529411754</v>
      </c>
      <c r="Q45" s="340">
        <v>57.5</v>
      </c>
      <c r="R45" s="151"/>
      <c r="S45" s="167">
        <f>SUM(S46:S65)</f>
        <v>372</v>
      </c>
      <c r="T45" s="168">
        <f>AVERAGE(T46:T65)</f>
        <v>58.337499999999999</v>
      </c>
      <c r="U45" s="340">
        <v>56.63</v>
      </c>
      <c r="V45" s="151"/>
      <c r="W45" s="164"/>
      <c r="X45" s="64"/>
    </row>
    <row r="46" spans="1:24" ht="15" customHeight="1" x14ac:dyDescent="0.25">
      <c r="A46" s="69">
        <v>1</v>
      </c>
      <c r="B46" s="80" t="s">
        <v>130</v>
      </c>
      <c r="C46" s="244">
        <v>8</v>
      </c>
      <c r="D46" s="45">
        <v>64.5</v>
      </c>
      <c r="E46" s="335">
        <v>51.79</v>
      </c>
      <c r="F46" s="197">
        <v>2</v>
      </c>
      <c r="G46" s="244">
        <v>8</v>
      </c>
      <c r="H46" s="45">
        <v>48.5</v>
      </c>
      <c r="I46" s="335">
        <v>51.78</v>
      </c>
      <c r="J46" s="197">
        <v>55</v>
      </c>
      <c r="K46" s="244">
        <v>7</v>
      </c>
      <c r="L46" s="45">
        <v>49</v>
      </c>
      <c r="M46" s="335">
        <v>53.13</v>
      </c>
      <c r="N46" s="197">
        <v>63</v>
      </c>
      <c r="O46" s="244">
        <v>14</v>
      </c>
      <c r="P46" s="45">
        <v>53.9</v>
      </c>
      <c r="Q46" s="335">
        <v>57.5</v>
      </c>
      <c r="R46" s="197">
        <v>66</v>
      </c>
      <c r="S46" s="244">
        <v>14</v>
      </c>
      <c r="T46" s="45">
        <v>61.6</v>
      </c>
      <c r="U46" s="335">
        <v>56.63</v>
      </c>
      <c r="V46" s="197">
        <v>22</v>
      </c>
      <c r="W46" s="76">
        <f t="shared" ref="W46:W65" si="2">V46+R46+N46+J46+F46</f>
        <v>208</v>
      </c>
      <c r="X46" s="64"/>
    </row>
    <row r="47" spans="1:24" ht="15" customHeight="1" x14ac:dyDescent="0.25">
      <c r="A47" s="70">
        <v>2</v>
      </c>
      <c r="B47" s="80" t="s">
        <v>129</v>
      </c>
      <c r="C47" s="244">
        <v>7</v>
      </c>
      <c r="D47" s="45">
        <v>63.4</v>
      </c>
      <c r="E47" s="335">
        <v>51.79</v>
      </c>
      <c r="F47" s="197">
        <v>6</v>
      </c>
      <c r="G47" s="244">
        <v>8</v>
      </c>
      <c r="H47" s="45">
        <v>48</v>
      </c>
      <c r="I47" s="335">
        <v>51.78</v>
      </c>
      <c r="J47" s="197">
        <v>59</v>
      </c>
      <c r="K47" s="244">
        <v>15</v>
      </c>
      <c r="L47" s="45">
        <v>51</v>
      </c>
      <c r="M47" s="335">
        <v>53.13</v>
      </c>
      <c r="N47" s="197">
        <v>53</v>
      </c>
      <c r="O47" s="244">
        <v>13</v>
      </c>
      <c r="P47" s="45">
        <v>57</v>
      </c>
      <c r="Q47" s="335">
        <v>57.5</v>
      </c>
      <c r="R47" s="197">
        <v>49</v>
      </c>
      <c r="S47" s="244">
        <v>10</v>
      </c>
      <c r="T47" s="45">
        <v>62</v>
      </c>
      <c r="U47" s="335">
        <v>56.63</v>
      </c>
      <c r="V47" s="197">
        <v>21</v>
      </c>
      <c r="W47" s="74">
        <f t="shared" si="2"/>
        <v>188</v>
      </c>
      <c r="X47" s="64"/>
    </row>
    <row r="48" spans="1:24" ht="15" customHeight="1" x14ac:dyDescent="0.25">
      <c r="A48" s="70">
        <v>3</v>
      </c>
      <c r="B48" s="83" t="s">
        <v>121</v>
      </c>
      <c r="C48" s="260">
        <v>22</v>
      </c>
      <c r="D48" s="47">
        <v>63.4</v>
      </c>
      <c r="E48" s="341">
        <v>51.79</v>
      </c>
      <c r="F48" s="240">
        <v>5</v>
      </c>
      <c r="G48" s="260">
        <v>28</v>
      </c>
      <c r="H48" s="47">
        <v>54</v>
      </c>
      <c r="I48" s="341">
        <v>51.78</v>
      </c>
      <c r="J48" s="240">
        <v>28</v>
      </c>
      <c r="K48" s="260">
        <v>20</v>
      </c>
      <c r="L48" s="47">
        <v>62</v>
      </c>
      <c r="M48" s="341">
        <v>53.13</v>
      </c>
      <c r="N48" s="240">
        <v>15</v>
      </c>
      <c r="O48" s="260">
        <v>30</v>
      </c>
      <c r="P48" s="47">
        <v>61</v>
      </c>
      <c r="Q48" s="341">
        <v>57.5</v>
      </c>
      <c r="R48" s="240">
        <v>22</v>
      </c>
      <c r="S48" s="260">
        <v>19</v>
      </c>
      <c r="T48" s="47">
        <v>64</v>
      </c>
      <c r="U48" s="341">
        <v>56.63</v>
      </c>
      <c r="V48" s="240">
        <v>14</v>
      </c>
      <c r="W48" s="74">
        <f t="shared" si="2"/>
        <v>84</v>
      </c>
      <c r="X48" s="64"/>
    </row>
    <row r="49" spans="1:24" ht="15" customHeight="1" x14ac:dyDescent="0.25">
      <c r="A49" s="70">
        <v>4</v>
      </c>
      <c r="B49" s="80" t="s">
        <v>58</v>
      </c>
      <c r="C49" s="244">
        <v>31</v>
      </c>
      <c r="D49" s="45">
        <v>59.4</v>
      </c>
      <c r="E49" s="335">
        <v>51.79</v>
      </c>
      <c r="F49" s="197">
        <v>11</v>
      </c>
      <c r="G49" s="244">
        <v>38</v>
      </c>
      <c r="H49" s="45">
        <v>53</v>
      </c>
      <c r="I49" s="335">
        <v>51.78</v>
      </c>
      <c r="J49" s="197">
        <v>34</v>
      </c>
      <c r="K49" s="244">
        <v>30</v>
      </c>
      <c r="L49" s="45">
        <v>65.5</v>
      </c>
      <c r="M49" s="335">
        <v>53.13</v>
      </c>
      <c r="N49" s="197">
        <v>6</v>
      </c>
      <c r="O49" s="244">
        <v>40</v>
      </c>
      <c r="P49" s="45">
        <v>61.04</v>
      </c>
      <c r="Q49" s="335">
        <v>57.5</v>
      </c>
      <c r="R49" s="197">
        <v>21</v>
      </c>
      <c r="S49" s="244">
        <v>36</v>
      </c>
      <c r="T49" s="45">
        <v>62.4</v>
      </c>
      <c r="U49" s="335">
        <v>56.63</v>
      </c>
      <c r="V49" s="197">
        <v>20</v>
      </c>
      <c r="W49" s="74">
        <f t="shared" si="2"/>
        <v>92</v>
      </c>
      <c r="X49" s="64"/>
    </row>
    <row r="50" spans="1:24" ht="15" customHeight="1" x14ac:dyDescent="0.25">
      <c r="A50" s="70">
        <v>5</v>
      </c>
      <c r="B50" s="80" t="s">
        <v>179</v>
      </c>
      <c r="C50" s="244">
        <v>8</v>
      </c>
      <c r="D50" s="45">
        <v>58.4</v>
      </c>
      <c r="E50" s="335">
        <v>51.79</v>
      </c>
      <c r="F50" s="197">
        <v>17</v>
      </c>
      <c r="G50" s="244">
        <v>8</v>
      </c>
      <c r="H50" s="45">
        <v>49.3</v>
      </c>
      <c r="I50" s="335">
        <v>51.78</v>
      </c>
      <c r="J50" s="197">
        <v>52</v>
      </c>
      <c r="K50" s="244">
        <v>11</v>
      </c>
      <c r="L50" s="45">
        <v>51.5</v>
      </c>
      <c r="M50" s="335">
        <v>53.13</v>
      </c>
      <c r="N50" s="197">
        <v>50</v>
      </c>
      <c r="O50" s="244">
        <v>6</v>
      </c>
      <c r="P50" s="45">
        <v>66.2</v>
      </c>
      <c r="Q50" s="335">
        <v>57.5</v>
      </c>
      <c r="R50" s="197">
        <v>6</v>
      </c>
      <c r="S50" s="244">
        <v>11</v>
      </c>
      <c r="T50" s="45">
        <v>61</v>
      </c>
      <c r="U50" s="335">
        <v>56.63</v>
      </c>
      <c r="V50" s="197">
        <v>24</v>
      </c>
      <c r="W50" s="74">
        <f t="shared" si="2"/>
        <v>149</v>
      </c>
      <c r="X50" s="64"/>
    </row>
    <row r="51" spans="1:24" ht="15" customHeight="1" x14ac:dyDescent="0.25">
      <c r="A51" s="70">
        <v>6</v>
      </c>
      <c r="B51" s="80" t="s">
        <v>178</v>
      </c>
      <c r="C51" s="244">
        <v>17</v>
      </c>
      <c r="D51" s="45">
        <v>58.4</v>
      </c>
      <c r="E51" s="335">
        <v>51.79</v>
      </c>
      <c r="F51" s="197">
        <v>18</v>
      </c>
      <c r="G51" s="244">
        <v>22</v>
      </c>
      <c r="H51" s="45">
        <v>45.9</v>
      </c>
      <c r="I51" s="335">
        <v>51.78</v>
      </c>
      <c r="J51" s="197">
        <v>78</v>
      </c>
      <c r="K51" s="244">
        <v>23</v>
      </c>
      <c r="L51" s="45">
        <v>42.7</v>
      </c>
      <c r="M51" s="335">
        <v>53.13</v>
      </c>
      <c r="N51" s="197">
        <v>87</v>
      </c>
      <c r="O51" s="244">
        <v>28</v>
      </c>
      <c r="P51" s="45">
        <v>56.5</v>
      </c>
      <c r="Q51" s="335">
        <v>57.5</v>
      </c>
      <c r="R51" s="197">
        <v>55</v>
      </c>
      <c r="S51" s="244">
        <v>25</v>
      </c>
      <c r="T51" s="45">
        <v>54.4</v>
      </c>
      <c r="U51" s="335">
        <v>56.63</v>
      </c>
      <c r="V51" s="197">
        <v>53</v>
      </c>
      <c r="W51" s="74">
        <f t="shared" si="2"/>
        <v>291</v>
      </c>
      <c r="X51" s="64"/>
    </row>
    <row r="52" spans="1:24" ht="15" customHeight="1" x14ac:dyDescent="0.25">
      <c r="A52" s="70">
        <v>7</v>
      </c>
      <c r="B52" s="80" t="s">
        <v>19</v>
      </c>
      <c r="C52" s="244">
        <v>21</v>
      </c>
      <c r="D52" s="45">
        <v>56.8</v>
      </c>
      <c r="E52" s="335">
        <v>51.79</v>
      </c>
      <c r="F52" s="197">
        <v>23</v>
      </c>
      <c r="G52" s="244">
        <v>34</v>
      </c>
      <c r="H52" s="45">
        <v>60</v>
      </c>
      <c r="I52" s="335">
        <v>51.78</v>
      </c>
      <c r="J52" s="197">
        <v>9</v>
      </c>
      <c r="K52" s="244">
        <v>23</v>
      </c>
      <c r="L52" s="45">
        <v>57.6</v>
      </c>
      <c r="M52" s="335">
        <v>53.13</v>
      </c>
      <c r="N52" s="197">
        <v>25</v>
      </c>
      <c r="O52" s="244">
        <v>32</v>
      </c>
      <c r="P52" s="45">
        <v>64.59</v>
      </c>
      <c r="Q52" s="335">
        <v>57.5</v>
      </c>
      <c r="R52" s="197">
        <v>9</v>
      </c>
      <c r="S52" s="244">
        <v>21</v>
      </c>
      <c r="T52" s="45">
        <v>52.9</v>
      </c>
      <c r="U52" s="335">
        <v>56.63</v>
      </c>
      <c r="V52" s="197">
        <v>64</v>
      </c>
      <c r="W52" s="74">
        <f t="shared" si="2"/>
        <v>130</v>
      </c>
      <c r="X52" s="64"/>
    </row>
    <row r="53" spans="1:24" ht="15" customHeight="1" x14ac:dyDescent="0.25">
      <c r="A53" s="70">
        <v>8</v>
      </c>
      <c r="B53" s="80" t="s">
        <v>17</v>
      </c>
      <c r="C53" s="244">
        <v>6</v>
      </c>
      <c r="D53" s="45">
        <v>56.5</v>
      </c>
      <c r="E53" s="335">
        <v>51.79</v>
      </c>
      <c r="F53" s="197">
        <v>24</v>
      </c>
      <c r="G53" s="244">
        <v>11</v>
      </c>
      <c r="H53" s="45">
        <v>41.5</v>
      </c>
      <c r="I53" s="335">
        <v>51.78</v>
      </c>
      <c r="J53" s="197">
        <v>92</v>
      </c>
      <c r="K53" s="244">
        <v>10</v>
      </c>
      <c r="L53" s="45">
        <v>37.4</v>
      </c>
      <c r="M53" s="335">
        <v>53.13</v>
      </c>
      <c r="N53" s="197">
        <v>95</v>
      </c>
      <c r="O53" s="244">
        <v>11</v>
      </c>
      <c r="P53" s="45">
        <v>51.4</v>
      </c>
      <c r="Q53" s="335">
        <v>57.5</v>
      </c>
      <c r="R53" s="197">
        <v>79</v>
      </c>
      <c r="S53" s="244">
        <v>15</v>
      </c>
      <c r="T53" s="45">
        <v>40.6</v>
      </c>
      <c r="U53" s="335">
        <v>56.63</v>
      </c>
      <c r="V53" s="197">
        <v>96</v>
      </c>
      <c r="W53" s="74">
        <f t="shared" si="2"/>
        <v>386</v>
      </c>
      <c r="X53" s="64"/>
    </row>
    <row r="54" spans="1:24" ht="15" customHeight="1" x14ac:dyDescent="0.25">
      <c r="A54" s="70">
        <v>9</v>
      </c>
      <c r="B54" s="80" t="s">
        <v>18</v>
      </c>
      <c r="C54" s="244">
        <v>13</v>
      </c>
      <c r="D54" s="45">
        <v>55.2</v>
      </c>
      <c r="E54" s="335">
        <v>51.79</v>
      </c>
      <c r="F54" s="197">
        <v>27</v>
      </c>
      <c r="G54" s="244">
        <v>13</v>
      </c>
      <c r="H54" s="45">
        <v>53.8</v>
      </c>
      <c r="I54" s="335">
        <v>51.78</v>
      </c>
      <c r="J54" s="197">
        <v>32</v>
      </c>
      <c r="K54" s="244">
        <v>17</v>
      </c>
      <c r="L54" s="45">
        <v>63.2</v>
      </c>
      <c r="M54" s="335">
        <v>53.13</v>
      </c>
      <c r="N54" s="197">
        <v>10</v>
      </c>
      <c r="O54" s="244">
        <v>20</v>
      </c>
      <c r="P54" s="45">
        <v>62.9</v>
      </c>
      <c r="Q54" s="335">
        <v>57.5</v>
      </c>
      <c r="R54" s="197">
        <v>12</v>
      </c>
      <c r="S54" s="244">
        <v>20</v>
      </c>
      <c r="T54" s="45">
        <v>65</v>
      </c>
      <c r="U54" s="335">
        <v>56.63</v>
      </c>
      <c r="V54" s="197">
        <v>10</v>
      </c>
      <c r="W54" s="74">
        <f t="shared" si="2"/>
        <v>91</v>
      </c>
      <c r="X54" s="64"/>
    </row>
    <row r="55" spans="1:24" ht="15" customHeight="1" x14ac:dyDescent="0.25">
      <c r="A55" s="70">
        <v>10</v>
      </c>
      <c r="B55" s="144" t="s">
        <v>20</v>
      </c>
      <c r="C55" s="261">
        <v>10</v>
      </c>
      <c r="D55" s="262">
        <v>54.7</v>
      </c>
      <c r="E55" s="342">
        <v>51.79</v>
      </c>
      <c r="F55" s="202">
        <v>28</v>
      </c>
      <c r="G55" s="261">
        <v>18</v>
      </c>
      <c r="H55" s="262">
        <v>60.1</v>
      </c>
      <c r="I55" s="342">
        <v>51.78</v>
      </c>
      <c r="J55" s="202">
        <v>8</v>
      </c>
      <c r="K55" s="261">
        <v>22</v>
      </c>
      <c r="L55" s="262">
        <v>62.5</v>
      </c>
      <c r="M55" s="342">
        <v>53.13</v>
      </c>
      <c r="N55" s="202">
        <v>12</v>
      </c>
      <c r="O55" s="261">
        <v>19</v>
      </c>
      <c r="P55" s="262">
        <v>69.900000000000006</v>
      </c>
      <c r="Q55" s="342">
        <v>57.5</v>
      </c>
      <c r="R55" s="202">
        <v>1</v>
      </c>
      <c r="S55" s="261">
        <v>11</v>
      </c>
      <c r="T55" s="262">
        <v>42</v>
      </c>
      <c r="U55" s="342">
        <v>56.63</v>
      </c>
      <c r="V55" s="202">
        <v>95</v>
      </c>
      <c r="W55" s="74">
        <f t="shared" si="2"/>
        <v>144</v>
      </c>
      <c r="X55" s="64"/>
    </row>
    <row r="56" spans="1:24" ht="15" customHeight="1" x14ac:dyDescent="0.25">
      <c r="A56" s="70">
        <v>11</v>
      </c>
      <c r="B56" s="80" t="s">
        <v>180</v>
      </c>
      <c r="C56" s="244">
        <v>28</v>
      </c>
      <c r="D56" s="45">
        <v>53.8</v>
      </c>
      <c r="E56" s="335">
        <v>51.79</v>
      </c>
      <c r="F56" s="197">
        <v>36</v>
      </c>
      <c r="G56" s="244">
        <v>12</v>
      </c>
      <c r="H56" s="45">
        <v>45</v>
      </c>
      <c r="I56" s="335">
        <v>51.78</v>
      </c>
      <c r="J56" s="197">
        <v>81</v>
      </c>
      <c r="K56" s="244"/>
      <c r="L56" s="45"/>
      <c r="M56" s="335">
        <v>53.13</v>
      </c>
      <c r="N56" s="197">
        <v>101</v>
      </c>
      <c r="O56" s="244"/>
      <c r="P56" s="45"/>
      <c r="Q56" s="335">
        <v>57.5</v>
      </c>
      <c r="R56" s="197">
        <v>102</v>
      </c>
      <c r="S56" s="244"/>
      <c r="T56" s="45"/>
      <c r="U56" s="335">
        <v>56.63</v>
      </c>
      <c r="V56" s="197">
        <v>100</v>
      </c>
      <c r="W56" s="74">
        <f t="shared" si="2"/>
        <v>420</v>
      </c>
      <c r="X56" s="64"/>
    </row>
    <row r="57" spans="1:24" ht="15" customHeight="1" x14ac:dyDescent="0.25">
      <c r="A57" s="70">
        <v>12</v>
      </c>
      <c r="B57" s="80" t="s">
        <v>70</v>
      </c>
      <c r="C57" s="244">
        <v>43</v>
      </c>
      <c r="D57" s="45">
        <v>52.5</v>
      </c>
      <c r="E57" s="335">
        <v>51.79</v>
      </c>
      <c r="F57" s="197">
        <v>42</v>
      </c>
      <c r="G57" s="244">
        <v>42</v>
      </c>
      <c r="H57" s="45">
        <v>59</v>
      </c>
      <c r="I57" s="335">
        <v>51.78</v>
      </c>
      <c r="J57" s="197">
        <v>12</v>
      </c>
      <c r="K57" s="244">
        <v>52</v>
      </c>
      <c r="L57" s="45">
        <v>61.1</v>
      </c>
      <c r="M57" s="335">
        <v>53.13</v>
      </c>
      <c r="N57" s="197">
        <v>16</v>
      </c>
      <c r="O57" s="244">
        <v>65</v>
      </c>
      <c r="P57" s="45">
        <v>58.1</v>
      </c>
      <c r="Q57" s="335">
        <v>57.5</v>
      </c>
      <c r="R57" s="197">
        <v>36</v>
      </c>
      <c r="S57" s="244">
        <v>47</v>
      </c>
      <c r="T57" s="45">
        <v>65.900000000000006</v>
      </c>
      <c r="U57" s="335">
        <v>56.63</v>
      </c>
      <c r="V57" s="197">
        <v>9</v>
      </c>
      <c r="W57" s="74">
        <f t="shared" si="2"/>
        <v>115</v>
      </c>
      <c r="X57" s="64"/>
    </row>
    <row r="58" spans="1:24" ht="15" customHeight="1" x14ac:dyDescent="0.25">
      <c r="A58" s="70">
        <v>13</v>
      </c>
      <c r="B58" s="141" t="s">
        <v>54</v>
      </c>
      <c r="C58" s="252">
        <v>4</v>
      </c>
      <c r="D58" s="253">
        <v>52.3</v>
      </c>
      <c r="E58" s="336">
        <v>51.79</v>
      </c>
      <c r="F58" s="198">
        <v>43</v>
      </c>
      <c r="G58" s="252">
        <v>5</v>
      </c>
      <c r="H58" s="253">
        <v>35.6</v>
      </c>
      <c r="I58" s="336">
        <v>51.78</v>
      </c>
      <c r="J58" s="198">
        <v>101</v>
      </c>
      <c r="K58" s="252">
        <v>8</v>
      </c>
      <c r="L58" s="253">
        <v>49</v>
      </c>
      <c r="M58" s="336">
        <v>53.13</v>
      </c>
      <c r="N58" s="198">
        <v>64</v>
      </c>
      <c r="O58" s="252">
        <v>8</v>
      </c>
      <c r="P58" s="253">
        <v>57.6</v>
      </c>
      <c r="Q58" s="336">
        <v>57.5</v>
      </c>
      <c r="R58" s="198">
        <v>45</v>
      </c>
      <c r="S58" s="252"/>
      <c r="T58" s="253"/>
      <c r="U58" s="336">
        <v>56.63</v>
      </c>
      <c r="V58" s="198">
        <v>100</v>
      </c>
      <c r="W58" s="74">
        <f t="shared" si="2"/>
        <v>353</v>
      </c>
      <c r="X58" s="64"/>
    </row>
    <row r="59" spans="1:24" ht="15" customHeight="1" x14ac:dyDescent="0.25">
      <c r="A59" s="70">
        <v>14</v>
      </c>
      <c r="B59" s="80" t="s">
        <v>172</v>
      </c>
      <c r="C59" s="244">
        <v>4</v>
      </c>
      <c r="D59" s="45">
        <v>51.5</v>
      </c>
      <c r="E59" s="335">
        <v>51.79</v>
      </c>
      <c r="F59" s="197">
        <v>50</v>
      </c>
      <c r="G59" s="244">
        <v>9</v>
      </c>
      <c r="H59" s="45">
        <v>44.3</v>
      </c>
      <c r="I59" s="335">
        <v>51.78</v>
      </c>
      <c r="J59" s="197">
        <v>84</v>
      </c>
      <c r="K59" s="244"/>
      <c r="L59" s="45"/>
      <c r="M59" s="335">
        <v>53.13</v>
      </c>
      <c r="N59" s="197">
        <v>101</v>
      </c>
      <c r="O59" s="244"/>
      <c r="P59" s="45"/>
      <c r="Q59" s="335">
        <v>57.5</v>
      </c>
      <c r="R59" s="197">
        <v>102</v>
      </c>
      <c r="S59" s="244">
        <v>7</v>
      </c>
      <c r="T59" s="45">
        <v>57</v>
      </c>
      <c r="U59" s="335">
        <v>56.63</v>
      </c>
      <c r="V59" s="197">
        <v>42</v>
      </c>
      <c r="W59" s="74">
        <f t="shared" si="2"/>
        <v>379</v>
      </c>
      <c r="X59" s="64"/>
    </row>
    <row r="60" spans="1:24" ht="15" customHeight="1" x14ac:dyDescent="0.25">
      <c r="A60" s="70">
        <v>15</v>
      </c>
      <c r="B60" s="80" t="s">
        <v>57</v>
      </c>
      <c r="C60" s="244">
        <v>67</v>
      </c>
      <c r="D60" s="45">
        <v>51.4</v>
      </c>
      <c r="E60" s="335">
        <v>51.79</v>
      </c>
      <c r="F60" s="197">
        <v>52</v>
      </c>
      <c r="G60" s="244">
        <v>89</v>
      </c>
      <c r="H60" s="45">
        <v>55.6</v>
      </c>
      <c r="I60" s="335">
        <v>51.78</v>
      </c>
      <c r="J60" s="197">
        <v>19</v>
      </c>
      <c r="K60" s="244">
        <v>99</v>
      </c>
      <c r="L60" s="45">
        <v>58.8</v>
      </c>
      <c r="M60" s="335">
        <v>53.13</v>
      </c>
      <c r="N60" s="197">
        <v>22</v>
      </c>
      <c r="O60" s="244">
        <v>88</v>
      </c>
      <c r="P60" s="45">
        <v>62.3</v>
      </c>
      <c r="Q60" s="335">
        <v>57.5</v>
      </c>
      <c r="R60" s="197">
        <v>14</v>
      </c>
      <c r="S60" s="244">
        <v>89</v>
      </c>
      <c r="T60" s="45">
        <v>64</v>
      </c>
      <c r="U60" s="335">
        <v>56.63</v>
      </c>
      <c r="V60" s="197">
        <v>15</v>
      </c>
      <c r="W60" s="74">
        <f t="shared" si="2"/>
        <v>122</v>
      </c>
      <c r="X60" s="64"/>
    </row>
    <row r="61" spans="1:24" ht="15" customHeight="1" x14ac:dyDescent="0.25">
      <c r="A61" s="70">
        <v>16</v>
      </c>
      <c r="B61" s="80" t="s">
        <v>56</v>
      </c>
      <c r="C61" s="244">
        <v>21</v>
      </c>
      <c r="D61" s="45">
        <v>48.6</v>
      </c>
      <c r="E61" s="335">
        <v>51.79</v>
      </c>
      <c r="F61" s="197">
        <v>67</v>
      </c>
      <c r="G61" s="244">
        <v>8</v>
      </c>
      <c r="H61" s="45">
        <v>46.8</v>
      </c>
      <c r="I61" s="335">
        <v>51.78</v>
      </c>
      <c r="J61" s="197">
        <v>72</v>
      </c>
      <c r="K61" s="244">
        <v>8</v>
      </c>
      <c r="L61" s="45">
        <v>41.7</v>
      </c>
      <c r="M61" s="335">
        <v>53.13</v>
      </c>
      <c r="N61" s="197">
        <v>89</v>
      </c>
      <c r="O61" s="244">
        <v>15</v>
      </c>
      <c r="P61" s="45">
        <v>45.1</v>
      </c>
      <c r="Q61" s="335">
        <v>57.5</v>
      </c>
      <c r="R61" s="197">
        <v>94</v>
      </c>
      <c r="S61" s="244">
        <v>29</v>
      </c>
      <c r="T61" s="45">
        <v>68.7</v>
      </c>
      <c r="U61" s="335">
        <v>56.63</v>
      </c>
      <c r="V61" s="197">
        <v>4</v>
      </c>
      <c r="W61" s="74">
        <f t="shared" si="2"/>
        <v>326</v>
      </c>
      <c r="X61" s="64"/>
    </row>
    <row r="62" spans="1:24" ht="15" customHeight="1" x14ac:dyDescent="0.25">
      <c r="A62" s="70">
        <v>17</v>
      </c>
      <c r="B62" s="80" t="s">
        <v>43</v>
      </c>
      <c r="C62" s="244">
        <v>14</v>
      </c>
      <c r="D62" s="45">
        <v>48.4</v>
      </c>
      <c r="E62" s="335">
        <v>51.79</v>
      </c>
      <c r="F62" s="197">
        <v>70</v>
      </c>
      <c r="G62" s="244">
        <v>10</v>
      </c>
      <c r="H62" s="45">
        <v>37.5</v>
      </c>
      <c r="I62" s="335">
        <v>51.78</v>
      </c>
      <c r="J62" s="197">
        <v>99</v>
      </c>
      <c r="K62" s="244">
        <v>8</v>
      </c>
      <c r="L62" s="45">
        <v>39</v>
      </c>
      <c r="M62" s="335">
        <v>53.13</v>
      </c>
      <c r="N62" s="197">
        <v>94</v>
      </c>
      <c r="O62" s="244">
        <v>14</v>
      </c>
      <c r="P62" s="45">
        <v>43.4</v>
      </c>
      <c r="Q62" s="335">
        <v>57.5</v>
      </c>
      <c r="R62" s="197">
        <v>97</v>
      </c>
      <c r="S62" s="244"/>
      <c r="T62" s="45"/>
      <c r="U62" s="335">
        <v>56.63</v>
      </c>
      <c r="V62" s="197">
        <v>100</v>
      </c>
      <c r="W62" s="74">
        <f t="shared" si="2"/>
        <v>460</v>
      </c>
      <c r="X62" s="64"/>
    </row>
    <row r="63" spans="1:24" ht="15" customHeight="1" x14ac:dyDescent="0.25">
      <c r="A63" s="70">
        <v>18</v>
      </c>
      <c r="B63" s="80" t="s">
        <v>15</v>
      </c>
      <c r="C63" s="244">
        <v>15</v>
      </c>
      <c r="D63" s="45">
        <v>46.5</v>
      </c>
      <c r="E63" s="335">
        <v>51.79</v>
      </c>
      <c r="F63" s="197">
        <v>78</v>
      </c>
      <c r="G63" s="244">
        <v>20</v>
      </c>
      <c r="H63" s="45">
        <v>51.15</v>
      </c>
      <c r="I63" s="335">
        <v>51.78</v>
      </c>
      <c r="J63" s="197">
        <v>44</v>
      </c>
      <c r="K63" s="244">
        <v>27</v>
      </c>
      <c r="L63" s="45">
        <v>47.2</v>
      </c>
      <c r="M63" s="335">
        <v>53.13</v>
      </c>
      <c r="N63" s="197">
        <v>69</v>
      </c>
      <c r="O63" s="244">
        <v>15</v>
      </c>
      <c r="P63" s="45">
        <v>56.9</v>
      </c>
      <c r="Q63" s="335">
        <v>57.5</v>
      </c>
      <c r="R63" s="197">
        <v>53</v>
      </c>
      <c r="S63" s="244">
        <v>10</v>
      </c>
      <c r="T63" s="45">
        <v>45</v>
      </c>
      <c r="U63" s="335">
        <v>56.63</v>
      </c>
      <c r="V63" s="197">
        <v>88</v>
      </c>
      <c r="W63" s="74">
        <f t="shared" si="2"/>
        <v>332</v>
      </c>
      <c r="X63" s="64"/>
    </row>
    <row r="64" spans="1:24" ht="15" customHeight="1" x14ac:dyDescent="0.25">
      <c r="A64" s="70">
        <v>19</v>
      </c>
      <c r="B64" s="80" t="s">
        <v>55</v>
      </c>
      <c r="C64" s="244">
        <v>4</v>
      </c>
      <c r="D64" s="45">
        <v>42.5</v>
      </c>
      <c r="E64" s="335">
        <v>51.79</v>
      </c>
      <c r="F64" s="197">
        <v>94</v>
      </c>
      <c r="G64" s="244"/>
      <c r="H64" s="45"/>
      <c r="I64" s="335">
        <v>51.78</v>
      </c>
      <c r="J64" s="197">
        <v>102</v>
      </c>
      <c r="K64" s="244"/>
      <c r="L64" s="45"/>
      <c r="M64" s="335">
        <v>53.13</v>
      </c>
      <c r="N64" s="197">
        <v>101</v>
      </c>
      <c r="O64" s="244">
        <v>6</v>
      </c>
      <c r="P64" s="45">
        <v>48.8</v>
      </c>
      <c r="Q64" s="335">
        <v>57.5</v>
      </c>
      <c r="R64" s="197">
        <v>86</v>
      </c>
      <c r="S64" s="244"/>
      <c r="T64" s="45"/>
      <c r="U64" s="335">
        <v>56.63</v>
      </c>
      <c r="V64" s="197">
        <v>100</v>
      </c>
      <c r="W64" s="74">
        <f t="shared" si="2"/>
        <v>483</v>
      </c>
      <c r="X64" s="64"/>
    </row>
    <row r="65" spans="1:24" ht="15" customHeight="1" thickBot="1" x14ac:dyDescent="0.3">
      <c r="A65" s="70">
        <v>20</v>
      </c>
      <c r="B65" s="81" t="s">
        <v>173</v>
      </c>
      <c r="C65" s="254"/>
      <c r="D65" s="46"/>
      <c r="E65" s="337">
        <v>51.79</v>
      </c>
      <c r="F65" s="201">
        <v>104</v>
      </c>
      <c r="G65" s="254"/>
      <c r="H65" s="46"/>
      <c r="I65" s="337">
        <v>51.78</v>
      </c>
      <c r="J65" s="201">
        <v>102</v>
      </c>
      <c r="K65" s="254"/>
      <c r="L65" s="46"/>
      <c r="M65" s="337">
        <v>53.13</v>
      </c>
      <c r="N65" s="201">
        <v>101</v>
      </c>
      <c r="O65" s="254"/>
      <c r="P65" s="46"/>
      <c r="Q65" s="337">
        <v>57.5</v>
      </c>
      <c r="R65" s="201">
        <v>102</v>
      </c>
      <c r="S65" s="254">
        <v>8</v>
      </c>
      <c r="T65" s="46">
        <v>66.900000000000006</v>
      </c>
      <c r="U65" s="337">
        <v>56.63</v>
      </c>
      <c r="V65" s="201">
        <v>6</v>
      </c>
      <c r="W65" s="74">
        <f t="shared" si="2"/>
        <v>415</v>
      </c>
      <c r="X65" s="64"/>
    </row>
    <row r="66" spans="1:24" ht="15" customHeight="1" thickBot="1" x14ac:dyDescent="0.3">
      <c r="A66" s="169"/>
      <c r="B66" s="148" t="s">
        <v>106</v>
      </c>
      <c r="C66" s="149">
        <f>SUM(C67:C80)</f>
        <v>217</v>
      </c>
      <c r="D66" s="158">
        <f>AVERAGE(D67:D80)</f>
        <v>48.307142857142864</v>
      </c>
      <c r="E66" s="334">
        <v>51.79</v>
      </c>
      <c r="F66" s="150"/>
      <c r="G66" s="149">
        <f>SUM(G67:G80)</f>
        <v>256</v>
      </c>
      <c r="H66" s="158">
        <f>AVERAGE(H67:H80)</f>
        <v>50.753846153846162</v>
      </c>
      <c r="I66" s="334">
        <v>51.78</v>
      </c>
      <c r="J66" s="150"/>
      <c r="K66" s="149">
        <f>SUM(K67:K80)</f>
        <v>266</v>
      </c>
      <c r="L66" s="158">
        <f>AVERAGE(L67:L80)</f>
        <v>53.478571428571435</v>
      </c>
      <c r="M66" s="334">
        <v>53.13</v>
      </c>
      <c r="N66" s="150"/>
      <c r="O66" s="149">
        <f>SUM(O67:O80)</f>
        <v>336</v>
      </c>
      <c r="P66" s="158">
        <f>AVERAGE(P67:P80)</f>
        <v>53.871428571428574</v>
      </c>
      <c r="Q66" s="334">
        <v>57.5</v>
      </c>
      <c r="R66" s="150"/>
      <c r="S66" s="149">
        <f>SUM(S67:S80)</f>
        <v>311</v>
      </c>
      <c r="T66" s="158">
        <f>AVERAGE(T67:T80)</f>
        <v>54.536363636363632</v>
      </c>
      <c r="U66" s="334">
        <v>56.63</v>
      </c>
      <c r="V66" s="150"/>
      <c r="W66" s="164"/>
      <c r="X66" s="64"/>
    </row>
    <row r="67" spans="1:24" ht="15" customHeight="1" x14ac:dyDescent="0.25">
      <c r="A67" s="69">
        <v>1</v>
      </c>
      <c r="B67" s="80" t="s">
        <v>158</v>
      </c>
      <c r="C67" s="244">
        <v>13</v>
      </c>
      <c r="D67" s="45">
        <v>63.5</v>
      </c>
      <c r="E67" s="335">
        <v>51.79</v>
      </c>
      <c r="F67" s="197">
        <v>3</v>
      </c>
      <c r="G67" s="244">
        <v>28</v>
      </c>
      <c r="H67" s="45">
        <v>62</v>
      </c>
      <c r="I67" s="335">
        <v>51.78</v>
      </c>
      <c r="J67" s="197">
        <v>4</v>
      </c>
      <c r="K67" s="244">
        <v>27</v>
      </c>
      <c r="L67" s="45">
        <v>67.2</v>
      </c>
      <c r="M67" s="335">
        <v>53.13</v>
      </c>
      <c r="N67" s="197">
        <v>4</v>
      </c>
      <c r="O67" s="244">
        <v>23</v>
      </c>
      <c r="P67" s="45">
        <v>60.8</v>
      </c>
      <c r="Q67" s="335">
        <v>57.5</v>
      </c>
      <c r="R67" s="197">
        <v>25</v>
      </c>
      <c r="S67" s="244">
        <v>35</v>
      </c>
      <c r="T67" s="45">
        <v>56.7</v>
      </c>
      <c r="U67" s="335">
        <v>56.63</v>
      </c>
      <c r="V67" s="197">
        <v>43</v>
      </c>
      <c r="W67" s="76">
        <f t="shared" ref="W67:W80" si="3">V67+R67+N67+J67+F67</f>
        <v>79</v>
      </c>
      <c r="X67" s="64"/>
    </row>
    <row r="68" spans="1:24" ht="15" customHeight="1" x14ac:dyDescent="0.25">
      <c r="A68" s="70">
        <v>2</v>
      </c>
      <c r="B68" s="80" t="s">
        <v>161</v>
      </c>
      <c r="C68" s="244">
        <v>8</v>
      </c>
      <c r="D68" s="45">
        <v>60</v>
      </c>
      <c r="E68" s="335">
        <v>51.79</v>
      </c>
      <c r="F68" s="197">
        <v>8</v>
      </c>
      <c r="G68" s="244">
        <v>9</v>
      </c>
      <c r="H68" s="45">
        <v>47.6</v>
      </c>
      <c r="I68" s="335">
        <v>51.78</v>
      </c>
      <c r="J68" s="197">
        <v>62</v>
      </c>
      <c r="K68" s="244">
        <v>21</v>
      </c>
      <c r="L68" s="45">
        <v>45</v>
      </c>
      <c r="M68" s="335">
        <v>53.13</v>
      </c>
      <c r="N68" s="197">
        <v>80</v>
      </c>
      <c r="O68" s="244">
        <v>24</v>
      </c>
      <c r="P68" s="45">
        <v>53.5</v>
      </c>
      <c r="Q68" s="335">
        <v>57.5</v>
      </c>
      <c r="R68" s="197">
        <v>71</v>
      </c>
      <c r="S68" s="244">
        <v>22</v>
      </c>
      <c r="T68" s="45">
        <v>52.4</v>
      </c>
      <c r="U68" s="335">
        <v>56.63</v>
      </c>
      <c r="V68" s="197">
        <v>67</v>
      </c>
      <c r="W68" s="74">
        <f t="shared" si="3"/>
        <v>288</v>
      </c>
      <c r="X68" s="64"/>
    </row>
    <row r="69" spans="1:24" ht="15" customHeight="1" x14ac:dyDescent="0.25">
      <c r="A69" s="70">
        <v>3</v>
      </c>
      <c r="B69" s="80" t="s">
        <v>71</v>
      </c>
      <c r="C69" s="244">
        <v>10</v>
      </c>
      <c r="D69" s="45">
        <v>59</v>
      </c>
      <c r="E69" s="335">
        <v>51.79</v>
      </c>
      <c r="F69" s="197">
        <v>15</v>
      </c>
      <c r="G69" s="244">
        <v>21</v>
      </c>
      <c r="H69" s="45">
        <v>42.3</v>
      </c>
      <c r="I69" s="335">
        <v>51.78</v>
      </c>
      <c r="J69" s="197">
        <v>90</v>
      </c>
      <c r="K69" s="244">
        <v>20</v>
      </c>
      <c r="L69" s="45">
        <v>65</v>
      </c>
      <c r="M69" s="335">
        <v>53.13</v>
      </c>
      <c r="N69" s="197">
        <v>8</v>
      </c>
      <c r="O69" s="244">
        <v>14</v>
      </c>
      <c r="P69" s="45">
        <v>53.8</v>
      </c>
      <c r="Q69" s="335">
        <v>57.5</v>
      </c>
      <c r="R69" s="197">
        <v>68</v>
      </c>
      <c r="S69" s="244">
        <v>31</v>
      </c>
      <c r="T69" s="45">
        <v>47.9</v>
      </c>
      <c r="U69" s="335">
        <v>56.63</v>
      </c>
      <c r="V69" s="197">
        <v>83</v>
      </c>
      <c r="W69" s="74">
        <f t="shared" si="3"/>
        <v>264</v>
      </c>
      <c r="X69" s="64"/>
    </row>
    <row r="70" spans="1:24" ht="15" customHeight="1" x14ac:dyDescent="0.25">
      <c r="A70" s="70">
        <v>4</v>
      </c>
      <c r="B70" s="80" t="s">
        <v>131</v>
      </c>
      <c r="C70" s="244">
        <v>24</v>
      </c>
      <c r="D70" s="45">
        <v>57.1</v>
      </c>
      <c r="E70" s="335">
        <v>51.79</v>
      </c>
      <c r="F70" s="197">
        <v>21</v>
      </c>
      <c r="G70" s="244">
        <v>27</v>
      </c>
      <c r="H70" s="45">
        <v>47</v>
      </c>
      <c r="I70" s="335">
        <v>51.78</v>
      </c>
      <c r="J70" s="197">
        <v>67</v>
      </c>
      <c r="K70" s="244">
        <v>29</v>
      </c>
      <c r="L70" s="45">
        <v>60.4</v>
      </c>
      <c r="M70" s="335">
        <v>53.13</v>
      </c>
      <c r="N70" s="197">
        <v>18</v>
      </c>
      <c r="O70" s="244">
        <v>30</v>
      </c>
      <c r="P70" s="45">
        <v>60.4</v>
      </c>
      <c r="Q70" s="335">
        <v>57.5</v>
      </c>
      <c r="R70" s="197">
        <v>27</v>
      </c>
      <c r="S70" s="244">
        <v>48</v>
      </c>
      <c r="T70" s="45">
        <v>56.5</v>
      </c>
      <c r="U70" s="335">
        <v>56.63</v>
      </c>
      <c r="V70" s="197">
        <v>44</v>
      </c>
      <c r="W70" s="74">
        <f t="shared" si="3"/>
        <v>177</v>
      </c>
      <c r="X70" s="64"/>
    </row>
    <row r="71" spans="1:24" ht="15" customHeight="1" x14ac:dyDescent="0.25">
      <c r="A71" s="70">
        <v>5</v>
      </c>
      <c r="B71" s="80" t="s">
        <v>75</v>
      </c>
      <c r="C71" s="244">
        <v>28</v>
      </c>
      <c r="D71" s="45">
        <v>56.3</v>
      </c>
      <c r="E71" s="335">
        <v>51.79</v>
      </c>
      <c r="F71" s="197">
        <v>25</v>
      </c>
      <c r="G71" s="244">
        <v>14</v>
      </c>
      <c r="H71" s="45">
        <v>60</v>
      </c>
      <c r="I71" s="335">
        <v>51.78</v>
      </c>
      <c r="J71" s="197">
        <v>10</v>
      </c>
      <c r="K71" s="244">
        <v>26</v>
      </c>
      <c r="L71" s="45">
        <v>62.2</v>
      </c>
      <c r="M71" s="335">
        <v>53.13</v>
      </c>
      <c r="N71" s="197">
        <v>14</v>
      </c>
      <c r="O71" s="244">
        <v>39</v>
      </c>
      <c r="P71" s="45">
        <v>63.5</v>
      </c>
      <c r="Q71" s="335">
        <v>57.5</v>
      </c>
      <c r="R71" s="197">
        <v>11</v>
      </c>
      <c r="S71" s="244">
        <v>33</v>
      </c>
      <c r="T71" s="45">
        <v>65</v>
      </c>
      <c r="U71" s="335">
        <v>56.63</v>
      </c>
      <c r="V71" s="197">
        <v>11</v>
      </c>
      <c r="W71" s="74">
        <f t="shared" si="3"/>
        <v>71</v>
      </c>
      <c r="X71" s="64"/>
    </row>
    <row r="72" spans="1:24" ht="15" customHeight="1" x14ac:dyDescent="0.25">
      <c r="A72" s="70">
        <v>6</v>
      </c>
      <c r="B72" s="80" t="s">
        <v>59</v>
      </c>
      <c r="C72" s="244">
        <v>19</v>
      </c>
      <c r="D72" s="45">
        <v>51</v>
      </c>
      <c r="E72" s="335">
        <v>51.79</v>
      </c>
      <c r="F72" s="197">
        <v>54</v>
      </c>
      <c r="G72" s="244">
        <v>21</v>
      </c>
      <c r="H72" s="45">
        <v>51</v>
      </c>
      <c r="I72" s="335">
        <v>51.78</v>
      </c>
      <c r="J72" s="197">
        <v>46</v>
      </c>
      <c r="K72" s="244">
        <v>23</v>
      </c>
      <c r="L72" s="45">
        <v>54</v>
      </c>
      <c r="M72" s="335">
        <v>53.13</v>
      </c>
      <c r="N72" s="197">
        <v>37</v>
      </c>
      <c r="O72" s="244">
        <v>31</v>
      </c>
      <c r="P72" s="45">
        <v>51</v>
      </c>
      <c r="Q72" s="335">
        <v>57.5</v>
      </c>
      <c r="R72" s="197">
        <v>80</v>
      </c>
      <c r="S72" s="244">
        <v>35</v>
      </c>
      <c r="T72" s="45">
        <v>59</v>
      </c>
      <c r="U72" s="335">
        <v>56.63</v>
      </c>
      <c r="V72" s="197">
        <v>32</v>
      </c>
      <c r="W72" s="171">
        <f t="shared" si="3"/>
        <v>249</v>
      </c>
      <c r="X72" s="64"/>
    </row>
    <row r="73" spans="1:24" ht="15" customHeight="1" x14ac:dyDescent="0.25">
      <c r="A73" s="70">
        <v>7</v>
      </c>
      <c r="B73" s="80" t="s">
        <v>133</v>
      </c>
      <c r="C73" s="244">
        <v>8</v>
      </c>
      <c r="D73" s="45">
        <v>50.1</v>
      </c>
      <c r="E73" s="335">
        <v>51.79</v>
      </c>
      <c r="F73" s="197">
        <v>58</v>
      </c>
      <c r="G73" s="244">
        <v>12</v>
      </c>
      <c r="H73" s="45">
        <v>51.6</v>
      </c>
      <c r="I73" s="335">
        <v>51.78</v>
      </c>
      <c r="J73" s="197">
        <v>43</v>
      </c>
      <c r="K73" s="244">
        <v>7</v>
      </c>
      <c r="L73" s="45">
        <v>46</v>
      </c>
      <c r="M73" s="335">
        <v>53.13</v>
      </c>
      <c r="N73" s="197">
        <v>78</v>
      </c>
      <c r="O73" s="244">
        <v>10</v>
      </c>
      <c r="P73" s="45">
        <v>53.7</v>
      </c>
      <c r="Q73" s="335">
        <v>57.5</v>
      </c>
      <c r="R73" s="197">
        <v>69</v>
      </c>
      <c r="S73" s="244">
        <v>13</v>
      </c>
      <c r="T73" s="45">
        <v>53.3</v>
      </c>
      <c r="U73" s="335">
        <v>56.63</v>
      </c>
      <c r="V73" s="197">
        <v>60</v>
      </c>
      <c r="W73" s="74">
        <f t="shared" si="3"/>
        <v>308</v>
      </c>
      <c r="X73" s="64"/>
    </row>
    <row r="74" spans="1:24" ht="15" customHeight="1" x14ac:dyDescent="0.25">
      <c r="A74" s="70">
        <v>8</v>
      </c>
      <c r="B74" s="80" t="s">
        <v>150</v>
      </c>
      <c r="C74" s="244">
        <v>41</v>
      </c>
      <c r="D74" s="45">
        <v>49.1</v>
      </c>
      <c r="E74" s="335">
        <v>51.79</v>
      </c>
      <c r="F74" s="197">
        <v>64</v>
      </c>
      <c r="G74" s="244">
        <v>45</v>
      </c>
      <c r="H74" s="45">
        <v>47</v>
      </c>
      <c r="I74" s="335">
        <v>51.78</v>
      </c>
      <c r="J74" s="197">
        <v>68</v>
      </c>
      <c r="K74" s="244">
        <v>44</v>
      </c>
      <c r="L74" s="45">
        <v>51.6</v>
      </c>
      <c r="M74" s="335">
        <v>53.13</v>
      </c>
      <c r="N74" s="197">
        <v>47</v>
      </c>
      <c r="O74" s="244">
        <v>36</v>
      </c>
      <c r="P74" s="45">
        <v>62</v>
      </c>
      <c r="Q74" s="335">
        <v>57.5</v>
      </c>
      <c r="R74" s="197">
        <v>15</v>
      </c>
      <c r="S74" s="244"/>
      <c r="T74" s="45"/>
      <c r="U74" s="335">
        <v>56.63</v>
      </c>
      <c r="V74" s="197">
        <v>100</v>
      </c>
      <c r="W74" s="74">
        <f t="shared" si="3"/>
        <v>294</v>
      </c>
      <c r="X74" s="64"/>
    </row>
    <row r="75" spans="1:24" ht="15" customHeight="1" x14ac:dyDescent="0.25">
      <c r="A75" s="70">
        <v>9</v>
      </c>
      <c r="B75" s="80" t="s">
        <v>160</v>
      </c>
      <c r="C75" s="244">
        <v>12</v>
      </c>
      <c r="D75" s="45">
        <v>46</v>
      </c>
      <c r="E75" s="335">
        <v>51.79</v>
      </c>
      <c r="F75" s="197">
        <v>82</v>
      </c>
      <c r="G75" s="244"/>
      <c r="H75" s="45"/>
      <c r="I75" s="335">
        <v>51.78</v>
      </c>
      <c r="J75" s="197">
        <v>102</v>
      </c>
      <c r="K75" s="244">
        <v>12</v>
      </c>
      <c r="L75" s="45">
        <v>47</v>
      </c>
      <c r="M75" s="335">
        <v>53.13</v>
      </c>
      <c r="N75" s="197">
        <v>71</v>
      </c>
      <c r="O75" s="244">
        <v>30</v>
      </c>
      <c r="P75" s="45">
        <v>53</v>
      </c>
      <c r="Q75" s="335">
        <v>57.5</v>
      </c>
      <c r="R75" s="197">
        <v>72</v>
      </c>
      <c r="S75" s="244">
        <v>21</v>
      </c>
      <c r="T75" s="45">
        <v>54</v>
      </c>
      <c r="U75" s="335">
        <v>56.63</v>
      </c>
      <c r="V75" s="197">
        <v>54</v>
      </c>
      <c r="W75" s="74">
        <f t="shared" si="3"/>
        <v>381</v>
      </c>
      <c r="X75" s="64"/>
    </row>
    <row r="76" spans="1:24" ht="15" customHeight="1" x14ac:dyDescent="0.25">
      <c r="A76" s="70">
        <v>10</v>
      </c>
      <c r="B76" s="80" t="s">
        <v>132</v>
      </c>
      <c r="C76" s="244">
        <v>13</v>
      </c>
      <c r="D76" s="45">
        <v>43.6</v>
      </c>
      <c r="E76" s="335">
        <v>51.79</v>
      </c>
      <c r="F76" s="197">
        <v>90</v>
      </c>
      <c r="G76" s="244">
        <v>15</v>
      </c>
      <c r="H76" s="45">
        <v>54.3</v>
      </c>
      <c r="I76" s="335">
        <v>51.78</v>
      </c>
      <c r="J76" s="197">
        <v>27</v>
      </c>
      <c r="K76" s="244">
        <v>12</v>
      </c>
      <c r="L76" s="45">
        <v>62.7</v>
      </c>
      <c r="M76" s="335">
        <v>53.13</v>
      </c>
      <c r="N76" s="197">
        <v>11</v>
      </c>
      <c r="O76" s="244">
        <v>10</v>
      </c>
      <c r="P76" s="45">
        <v>59</v>
      </c>
      <c r="Q76" s="335">
        <v>57.5</v>
      </c>
      <c r="R76" s="197">
        <v>31</v>
      </c>
      <c r="S76" s="244">
        <v>20</v>
      </c>
      <c r="T76" s="45">
        <v>45.4</v>
      </c>
      <c r="U76" s="335">
        <v>56.63</v>
      </c>
      <c r="V76" s="197">
        <v>86</v>
      </c>
      <c r="W76" s="74">
        <f t="shared" si="3"/>
        <v>245</v>
      </c>
      <c r="X76" s="64"/>
    </row>
    <row r="77" spans="1:24" ht="15" customHeight="1" x14ac:dyDescent="0.25">
      <c r="A77" s="70">
        <v>11</v>
      </c>
      <c r="B77" s="80" t="s">
        <v>72</v>
      </c>
      <c r="C77" s="244">
        <v>17</v>
      </c>
      <c r="D77" s="45">
        <v>43.1</v>
      </c>
      <c r="E77" s="335">
        <v>51.79</v>
      </c>
      <c r="F77" s="197">
        <v>91</v>
      </c>
      <c r="G77" s="244">
        <v>23</v>
      </c>
      <c r="H77" s="45">
        <v>53.9</v>
      </c>
      <c r="I77" s="335">
        <v>51.78</v>
      </c>
      <c r="J77" s="197">
        <v>30</v>
      </c>
      <c r="K77" s="244">
        <v>22</v>
      </c>
      <c r="L77" s="45">
        <v>57.1</v>
      </c>
      <c r="M77" s="335">
        <v>53.13</v>
      </c>
      <c r="N77" s="197">
        <v>28</v>
      </c>
      <c r="O77" s="244">
        <v>29</v>
      </c>
      <c r="P77" s="45">
        <v>56.3</v>
      </c>
      <c r="Q77" s="335">
        <v>57.5</v>
      </c>
      <c r="R77" s="197">
        <v>58</v>
      </c>
      <c r="S77" s="244">
        <v>36</v>
      </c>
      <c r="T77" s="45">
        <v>64.7</v>
      </c>
      <c r="U77" s="335">
        <v>56.63</v>
      </c>
      <c r="V77" s="197">
        <v>12</v>
      </c>
      <c r="W77" s="74">
        <f t="shared" si="3"/>
        <v>219</v>
      </c>
      <c r="X77" s="64"/>
    </row>
    <row r="78" spans="1:24" ht="15" customHeight="1" x14ac:dyDescent="0.25">
      <c r="A78" s="70">
        <v>12</v>
      </c>
      <c r="B78" s="80" t="s">
        <v>12</v>
      </c>
      <c r="C78" s="244">
        <v>9</v>
      </c>
      <c r="D78" s="45">
        <v>38.799999999999997</v>
      </c>
      <c r="E78" s="335">
        <v>51.79</v>
      </c>
      <c r="F78" s="197">
        <v>98</v>
      </c>
      <c r="G78" s="244">
        <v>13</v>
      </c>
      <c r="H78" s="45">
        <v>52.5</v>
      </c>
      <c r="I78" s="335">
        <v>51.78</v>
      </c>
      <c r="J78" s="197">
        <v>36</v>
      </c>
      <c r="K78" s="244">
        <v>8</v>
      </c>
      <c r="L78" s="45">
        <v>47.1</v>
      </c>
      <c r="M78" s="335">
        <v>53.13</v>
      </c>
      <c r="N78" s="197">
        <v>70</v>
      </c>
      <c r="O78" s="244">
        <v>25</v>
      </c>
      <c r="P78" s="45">
        <v>41.2</v>
      </c>
      <c r="Q78" s="335">
        <v>57.5</v>
      </c>
      <c r="R78" s="197">
        <v>98</v>
      </c>
      <c r="S78" s="244"/>
      <c r="T78" s="45"/>
      <c r="U78" s="335">
        <v>56.63</v>
      </c>
      <c r="V78" s="197">
        <v>100</v>
      </c>
      <c r="W78" s="74">
        <f t="shared" si="3"/>
        <v>402</v>
      </c>
      <c r="X78" s="64"/>
    </row>
    <row r="79" spans="1:24" ht="15" customHeight="1" x14ac:dyDescent="0.25">
      <c r="A79" s="70">
        <v>13</v>
      </c>
      <c r="B79" s="80" t="s">
        <v>159</v>
      </c>
      <c r="C79" s="244">
        <v>7</v>
      </c>
      <c r="D79" s="45">
        <v>38.1</v>
      </c>
      <c r="E79" s="335">
        <v>51.79</v>
      </c>
      <c r="F79" s="197">
        <v>99</v>
      </c>
      <c r="G79" s="244">
        <v>18</v>
      </c>
      <c r="H79" s="45">
        <v>47</v>
      </c>
      <c r="I79" s="335">
        <v>51.78</v>
      </c>
      <c r="J79" s="197">
        <v>66</v>
      </c>
      <c r="K79" s="244">
        <v>10</v>
      </c>
      <c r="L79" s="45">
        <v>42.4</v>
      </c>
      <c r="M79" s="335">
        <v>53.13</v>
      </c>
      <c r="N79" s="197">
        <v>88</v>
      </c>
      <c r="O79" s="244">
        <v>18</v>
      </c>
      <c r="P79" s="45">
        <v>49</v>
      </c>
      <c r="Q79" s="335">
        <v>57.5</v>
      </c>
      <c r="R79" s="197">
        <v>85</v>
      </c>
      <c r="S79" s="244">
        <v>17</v>
      </c>
      <c r="T79" s="45">
        <v>45</v>
      </c>
      <c r="U79" s="335">
        <v>56.63</v>
      </c>
      <c r="V79" s="197">
        <v>89</v>
      </c>
      <c r="W79" s="74">
        <f t="shared" si="3"/>
        <v>427</v>
      </c>
      <c r="X79" s="64"/>
    </row>
    <row r="80" spans="1:24" ht="15" customHeight="1" thickBot="1" x14ac:dyDescent="0.3">
      <c r="A80" s="78">
        <v>14</v>
      </c>
      <c r="B80" s="80" t="s">
        <v>162</v>
      </c>
      <c r="C80" s="244">
        <v>8</v>
      </c>
      <c r="D80" s="45">
        <v>20.6</v>
      </c>
      <c r="E80" s="335">
        <v>51.79</v>
      </c>
      <c r="F80" s="197">
        <v>103</v>
      </c>
      <c r="G80" s="244">
        <v>10</v>
      </c>
      <c r="H80" s="45">
        <v>43.6</v>
      </c>
      <c r="I80" s="335">
        <v>51.78</v>
      </c>
      <c r="J80" s="197">
        <v>88</v>
      </c>
      <c r="K80" s="244">
        <v>5</v>
      </c>
      <c r="L80" s="45">
        <v>41</v>
      </c>
      <c r="M80" s="335">
        <v>53.13</v>
      </c>
      <c r="N80" s="197">
        <v>91</v>
      </c>
      <c r="O80" s="244">
        <v>17</v>
      </c>
      <c r="P80" s="45">
        <v>37</v>
      </c>
      <c r="Q80" s="335">
        <v>57.5</v>
      </c>
      <c r="R80" s="197">
        <v>101</v>
      </c>
      <c r="S80" s="244"/>
      <c r="T80" s="45"/>
      <c r="U80" s="335">
        <v>56.63</v>
      </c>
      <c r="V80" s="197">
        <v>100</v>
      </c>
      <c r="W80" s="160">
        <f t="shared" si="3"/>
        <v>483</v>
      </c>
      <c r="X80" s="64"/>
    </row>
    <row r="81" spans="1:24" ht="15" customHeight="1" thickBot="1" x14ac:dyDescent="0.3">
      <c r="A81" s="169"/>
      <c r="B81" s="170" t="s">
        <v>105</v>
      </c>
      <c r="C81" s="172">
        <f>SUM(C82:C111)</f>
        <v>748</v>
      </c>
      <c r="D81" s="173">
        <f>AVERAGE(D82:D111)</f>
        <v>50.794482758620696</v>
      </c>
      <c r="E81" s="343">
        <v>51.79</v>
      </c>
      <c r="F81" s="216"/>
      <c r="G81" s="172">
        <f>SUM(G82:G111)</f>
        <v>797</v>
      </c>
      <c r="H81" s="173">
        <f>AVERAGE(H82:H111)</f>
        <v>50.383103448275854</v>
      </c>
      <c r="I81" s="343">
        <v>51.78</v>
      </c>
      <c r="J81" s="216"/>
      <c r="K81" s="172">
        <f>SUM(K82:K111)</f>
        <v>890</v>
      </c>
      <c r="L81" s="173">
        <f>AVERAGE(L82:L111)</f>
        <v>50.453388515879034</v>
      </c>
      <c r="M81" s="343">
        <v>53.13</v>
      </c>
      <c r="N81" s="216"/>
      <c r="O81" s="172">
        <f>SUM(O82:O111)</f>
        <v>886</v>
      </c>
      <c r="P81" s="173">
        <f>AVERAGE(P82:P111)</f>
        <v>55.968965517241379</v>
      </c>
      <c r="Q81" s="343">
        <v>57.5</v>
      </c>
      <c r="R81" s="216"/>
      <c r="S81" s="172">
        <f>SUM(S82:S111)</f>
        <v>942</v>
      </c>
      <c r="T81" s="173">
        <f>AVERAGE(T82:T111)</f>
        <v>53.758214285714281</v>
      </c>
      <c r="U81" s="343">
        <v>56.63</v>
      </c>
      <c r="V81" s="216"/>
      <c r="W81" s="164"/>
      <c r="X81" s="64"/>
    </row>
    <row r="82" spans="1:24" ht="15" customHeight="1" x14ac:dyDescent="0.25">
      <c r="A82" s="66">
        <v>1</v>
      </c>
      <c r="B82" s="84" t="s">
        <v>120</v>
      </c>
      <c r="C82" s="263">
        <v>43</v>
      </c>
      <c r="D82" s="48">
        <v>60.2</v>
      </c>
      <c r="E82" s="344">
        <v>51.79</v>
      </c>
      <c r="F82" s="199">
        <v>7</v>
      </c>
      <c r="G82" s="263">
        <v>17</v>
      </c>
      <c r="H82" s="48">
        <v>56.1</v>
      </c>
      <c r="I82" s="344">
        <v>51.78</v>
      </c>
      <c r="J82" s="199">
        <v>16</v>
      </c>
      <c r="K82" s="263">
        <v>55</v>
      </c>
      <c r="L82" s="48">
        <v>53.781818181818181</v>
      </c>
      <c r="M82" s="344">
        <v>53.13</v>
      </c>
      <c r="N82" s="199">
        <v>40</v>
      </c>
      <c r="O82" s="263">
        <v>21</v>
      </c>
      <c r="P82" s="48">
        <v>58</v>
      </c>
      <c r="Q82" s="344">
        <v>57.5</v>
      </c>
      <c r="R82" s="199">
        <v>40</v>
      </c>
      <c r="S82" s="263">
        <v>31</v>
      </c>
      <c r="T82" s="48">
        <v>56.5</v>
      </c>
      <c r="U82" s="344">
        <v>56.63</v>
      </c>
      <c r="V82" s="199">
        <v>45</v>
      </c>
      <c r="W82" s="76">
        <f t="shared" ref="W82:W111" si="4">V82+R82+N82+J82+F82</f>
        <v>148</v>
      </c>
      <c r="X82" s="64"/>
    </row>
    <row r="83" spans="1:24" ht="15" customHeight="1" x14ac:dyDescent="0.25">
      <c r="A83" s="67">
        <v>2</v>
      </c>
      <c r="B83" s="80" t="s">
        <v>73</v>
      </c>
      <c r="C83" s="244">
        <v>38</v>
      </c>
      <c r="D83" s="45">
        <v>59.6</v>
      </c>
      <c r="E83" s="335">
        <v>51.79</v>
      </c>
      <c r="F83" s="197">
        <v>10</v>
      </c>
      <c r="G83" s="244">
        <v>43</v>
      </c>
      <c r="H83" s="45">
        <v>57.1</v>
      </c>
      <c r="I83" s="335">
        <v>51.78</v>
      </c>
      <c r="J83" s="197">
        <v>14</v>
      </c>
      <c r="K83" s="244">
        <v>31</v>
      </c>
      <c r="L83" s="45">
        <v>68.806451612903231</v>
      </c>
      <c r="M83" s="335">
        <v>53.13</v>
      </c>
      <c r="N83" s="197">
        <v>2</v>
      </c>
      <c r="O83" s="244">
        <v>31</v>
      </c>
      <c r="P83" s="45">
        <v>60.9</v>
      </c>
      <c r="Q83" s="335">
        <v>57.5</v>
      </c>
      <c r="R83" s="197">
        <v>24</v>
      </c>
      <c r="S83" s="244">
        <v>30</v>
      </c>
      <c r="T83" s="45">
        <v>71</v>
      </c>
      <c r="U83" s="335">
        <v>56.63</v>
      </c>
      <c r="V83" s="197">
        <v>1</v>
      </c>
      <c r="W83" s="74">
        <f t="shared" si="4"/>
        <v>51</v>
      </c>
      <c r="X83" s="64"/>
    </row>
    <row r="84" spans="1:24" ht="15" customHeight="1" x14ac:dyDescent="0.25">
      <c r="A84" s="67">
        <v>3</v>
      </c>
      <c r="B84" s="84" t="s">
        <v>144</v>
      </c>
      <c r="C84" s="263">
        <v>29</v>
      </c>
      <c r="D84" s="48">
        <v>59.3</v>
      </c>
      <c r="E84" s="344">
        <v>51.79</v>
      </c>
      <c r="F84" s="199">
        <v>12</v>
      </c>
      <c r="G84" s="263">
        <v>19</v>
      </c>
      <c r="H84" s="48">
        <v>48</v>
      </c>
      <c r="I84" s="344">
        <v>51.78</v>
      </c>
      <c r="J84" s="199">
        <v>60</v>
      </c>
      <c r="K84" s="263">
        <v>20</v>
      </c>
      <c r="L84" s="48">
        <v>51.526315789473685</v>
      </c>
      <c r="M84" s="344">
        <v>53.13</v>
      </c>
      <c r="N84" s="199">
        <v>49</v>
      </c>
      <c r="O84" s="263">
        <v>23</v>
      </c>
      <c r="P84" s="48">
        <v>57.1</v>
      </c>
      <c r="Q84" s="344">
        <v>57.5</v>
      </c>
      <c r="R84" s="199">
        <v>47</v>
      </c>
      <c r="S84" s="263">
        <v>32</v>
      </c>
      <c r="T84" s="48">
        <v>63.7</v>
      </c>
      <c r="U84" s="344">
        <v>56.63</v>
      </c>
      <c r="V84" s="199">
        <v>18</v>
      </c>
      <c r="W84" s="74">
        <f t="shared" si="4"/>
        <v>186</v>
      </c>
      <c r="X84" s="64"/>
    </row>
    <row r="85" spans="1:24" ht="15" customHeight="1" x14ac:dyDescent="0.25">
      <c r="A85" s="67">
        <v>4</v>
      </c>
      <c r="B85" s="142" t="s">
        <v>102</v>
      </c>
      <c r="C85" s="264">
        <v>30</v>
      </c>
      <c r="D85" s="265">
        <v>59</v>
      </c>
      <c r="E85" s="345">
        <v>51.79</v>
      </c>
      <c r="F85" s="200">
        <v>16</v>
      </c>
      <c r="G85" s="264">
        <v>49</v>
      </c>
      <c r="H85" s="265">
        <v>52</v>
      </c>
      <c r="I85" s="345">
        <v>51.78</v>
      </c>
      <c r="J85" s="200">
        <v>39</v>
      </c>
      <c r="K85" s="264">
        <v>52</v>
      </c>
      <c r="L85" s="265">
        <v>66.15384615384616</v>
      </c>
      <c r="M85" s="345">
        <v>53.13</v>
      </c>
      <c r="N85" s="200">
        <v>5</v>
      </c>
      <c r="O85" s="264">
        <v>58</v>
      </c>
      <c r="P85" s="265">
        <v>61</v>
      </c>
      <c r="Q85" s="345">
        <v>57.5</v>
      </c>
      <c r="R85" s="200">
        <v>23</v>
      </c>
      <c r="S85" s="264">
        <v>68</v>
      </c>
      <c r="T85" s="265">
        <v>56</v>
      </c>
      <c r="U85" s="345">
        <v>56.63</v>
      </c>
      <c r="V85" s="200">
        <v>47</v>
      </c>
      <c r="W85" s="74">
        <f t="shared" si="4"/>
        <v>130</v>
      </c>
      <c r="X85" s="64"/>
    </row>
    <row r="86" spans="1:24" ht="15" customHeight="1" x14ac:dyDescent="0.25">
      <c r="A86" s="67">
        <v>5</v>
      </c>
      <c r="B86" s="84" t="s">
        <v>184</v>
      </c>
      <c r="C86" s="263">
        <v>13</v>
      </c>
      <c r="D86" s="48">
        <v>57.07</v>
      </c>
      <c r="E86" s="344">
        <v>51.79</v>
      </c>
      <c r="F86" s="199">
        <v>22</v>
      </c>
      <c r="G86" s="263">
        <v>7</v>
      </c>
      <c r="H86" s="48">
        <v>50.71</v>
      </c>
      <c r="I86" s="344">
        <v>51.78</v>
      </c>
      <c r="J86" s="199">
        <v>48</v>
      </c>
      <c r="K86" s="263">
        <v>24</v>
      </c>
      <c r="L86" s="48">
        <v>55.75</v>
      </c>
      <c r="M86" s="344">
        <v>53.13</v>
      </c>
      <c r="N86" s="199">
        <v>34</v>
      </c>
      <c r="O86" s="263">
        <v>17</v>
      </c>
      <c r="P86" s="48">
        <v>61.4</v>
      </c>
      <c r="Q86" s="344">
        <v>57.5</v>
      </c>
      <c r="R86" s="199">
        <v>20</v>
      </c>
      <c r="S86" s="263">
        <v>24</v>
      </c>
      <c r="T86" s="48">
        <v>58.7</v>
      </c>
      <c r="U86" s="344">
        <v>56.63</v>
      </c>
      <c r="V86" s="199">
        <v>35</v>
      </c>
      <c r="W86" s="74">
        <f t="shared" si="4"/>
        <v>159</v>
      </c>
      <c r="X86" s="64"/>
    </row>
    <row r="87" spans="1:24" ht="15" customHeight="1" x14ac:dyDescent="0.25">
      <c r="A87" s="67">
        <v>6</v>
      </c>
      <c r="B87" s="142" t="s">
        <v>9</v>
      </c>
      <c r="C87" s="264">
        <v>30</v>
      </c>
      <c r="D87" s="265">
        <v>54.5</v>
      </c>
      <c r="E87" s="345">
        <v>51.79</v>
      </c>
      <c r="F87" s="200">
        <v>31</v>
      </c>
      <c r="G87" s="264">
        <v>68</v>
      </c>
      <c r="H87" s="265">
        <v>53.6</v>
      </c>
      <c r="I87" s="345">
        <v>51.78</v>
      </c>
      <c r="J87" s="200">
        <v>33</v>
      </c>
      <c r="K87" s="264">
        <v>34</v>
      </c>
      <c r="L87" s="265">
        <v>51.823529411764703</v>
      </c>
      <c r="M87" s="345">
        <v>53.13</v>
      </c>
      <c r="N87" s="200">
        <v>45</v>
      </c>
      <c r="O87" s="264">
        <v>83</v>
      </c>
      <c r="P87" s="265">
        <v>57</v>
      </c>
      <c r="Q87" s="345">
        <v>57.5</v>
      </c>
      <c r="R87" s="200">
        <v>51</v>
      </c>
      <c r="S87" s="264">
        <v>57</v>
      </c>
      <c r="T87" s="265">
        <v>52</v>
      </c>
      <c r="U87" s="345">
        <v>56.63</v>
      </c>
      <c r="V87" s="200">
        <v>71</v>
      </c>
      <c r="W87" s="74">
        <f t="shared" si="4"/>
        <v>231</v>
      </c>
      <c r="X87" s="64"/>
    </row>
    <row r="88" spans="1:24" ht="15" customHeight="1" x14ac:dyDescent="0.25">
      <c r="A88" s="67">
        <v>7</v>
      </c>
      <c r="B88" s="84" t="s">
        <v>135</v>
      </c>
      <c r="C88" s="263">
        <v>38</v>
      </c>
      <c r="D88" s="48">
        <v>54.11</v>
      </c>
      <c r="E88" s="344">
        <v>51.79</v>
      </c>
      <c r="F88" s="199">
        <v>32</v>
      </c>
      <c r="G88" s="263">
        <v>30</v>
      </c>
      <c r="H88" s="48">
        <v>56.3</v>
      </c>
      <c r="I88" s="344">
        <v>51.78</v>
      </c>
      <c r="J88" s="199">
        <v>15</v>
      </c>
      <c r="K88" s="263">
        <v>32</v>
      </c>
      <c r="L88" s="48">
        <v>57.28125</v>
      </c>
      <c r="M88" s="344">
        <v>53.13</v>
      </c>
      <c r="N88" s="199">
        <v>26</v>
      </c>
      <c r="O88" s="263">
        <v>35</v>
      </c>
      <c r="P88" s="48">
        <v>58.4</v>
      </c>
      <c r="Q88" s="344">
        <v>57.5</v>
      </c>
      <c r="R88" s="199">
        <v>34</v>
      </c>
      <c r="S88" s="263">
        <v>47</v>
      </c>
      <c r="T88" s="48">
        <v>61</v>
      </c>
      <c r="U88" s="344">
        <v>56.63</v>
      </c>
      <c r="V88" s="199">
        <v>25</v>
      </c>
      <c r="W88" s="74">
        <f t="shared" si="4"/>
        <v>132</v>
      </c>
      <c r="X88" s="64"/>
    </row>
    <row r="89" spans="1:24" ht="15" customHeight="1" x14ac:dyDescent="0.25">
      <c r="A89" s="67">
        <v>8</v>
      </c>
      <c r="B89" s="84" t="s">
        <v>167</v>
      </c>
      <c r="C89" s="263">
        <v>9</v>
      </c>
      <c r="D89" s="48">
        <v>54</v>
      </c>
      <c r="E89" s="344">
        <v>51.79</v>
      </c>
      <c r="F89" s="199">
        <v>33</v>
      </c>
      <c r="G89" s="263">
        <v>16</v>
      </c>
      <c r="H89" s="48">
        <v>55.7</v>
      </c>
      <c r="I89" s="344">
        <v>51.78</v>
      </c>
      <c r="J89" s="199">
        <v>18</v>
      </c>
      <c r="K89" s="263">
        <v>14</v>
      </c>
      <c r="L89" s="48">
        <v>46.428571428571431</v>
      </c>
      <c r="M89" s="344">
        <v>53.13</v>
      </c>
      <c r="N89" s="199">
        <v>74</v>
      </c>
      <c r="O89" s="263">
        <v>12</v>
      </c>
      <c r="P89" s="48">
        <v>51</v>
      </c>
      <c r="Q89" s="344">
        <v>57.5</v>
      </c>
      <c r="R89" s="199">
        <v>81</v>
      </c>
      <c r="S89" s="263">
        <v>17</v>
      </c>
      <c r="T89" s="48">
        <v>42.1</v>
      </c>
      <c r="U89" s="344">
        <v>56.63</v>
      </c>
      <c r="V89" s="199">
        <v>94</v>
      </c>
      <c r="W89" s="74">
        <f t="shared" si="4"/>
        <v>300</v>
      </c>
      <c r="X89" s="64"/>
    </row>
    <row r="90" spans="1:24" ht="15" customHeight="1" x14ac:dyDescent="0.25">
      <c r="A90" s="67">
        <v>9</v>
      </c>
      <c r="B90" s="84" t="s">
        <v>143</v>
      </c>
      <c r="C90" s="263">
        <v>14</v>
      </c>
      <c r="D90" s="48">
        <v>53.1</v>
      </c>
      <c r="E90" s="344">
        <v>51.79</v>
      </c>
      <c r="F90" s="199">
        <v>39</v>
      </c>
      <c r="G90" s="263">
        <v>23</v>
      </c>
      <c r="H90" s="48">
        <v>49</v>
      </c>
      <c r="I90" s="344">
        <v>51.78</v>
      </c>
      <c r="J90" s="199">
        <v>53</v>
      </c>
      <c r="K90" s="263">
        <v>25</v>
      </c>
      <c r="L90" s="48">
        <v>53.92</v>
      </c>
      <c r="M90" s="344">
        <v>53.13</v>
      </c>
      <c r="N90" s="199">
        <v>39</v>
      </c>
      <c r="O90" s="263">
        <v>31</v>
      </c>
      <c r="P90" s="48">
        <v>61.5</v>
      </c>
      <c r="Q90" s="344">
        <v>57.5</v>
      </c>
      <c r="R90" s="199">
        <v>19</v>
      </c>
      <c r="S90" s="263">
        <v>28</v>
      </c>
      <c r="T90" s="48">
        <v>58.3</v>
      </c>
      <c r="U90" s="344">
        <v>56.63</v>
      </c>
      <c r="V90" s="199">
        <v>36</v>
      </c>
      <c r="W90" s="74">
        <f t="shared" si="4"/>
        <v>186</v>
      </c>
      <c r="X90" s="64"/>
    </row>
    <row r="91" spans="1:24" ht="15" customHeight="1" x14ac:dyDescent="0.25">
      <c r="A91" s="67">
        <v>10</v>
      </c>
      <c r="B91" s="81" t="s">
        <v>104</v>
      </c>
      <c r="C91" s="254">
        <v>42</v>
      </c>
      <c r="D91" s="46">
        <v>52.7</v>
      </c>
      <c r="E91" s="337">
        <v>51.79</v>
      </c>
      <c r="F91" s="201">
        <v>41</v>
      </c>
      <c r="G91" s="254">
        <v>53</v>
      </c>
      <c r="H91" s="46">
        <v>54.5</v>
      </c>
      <c r="I91" s="337">
        <v>51.78</v>
      </c>
      <c r="J91" s="201">
        <v>25</v>
      </c>
      <c r="K91" s="254">
        <v>66</v>
      </c>
      <c r="L91" s="46">
        <v>50.439393939393938</v>
      </c>
      <c r="M91" s="337">
        <v>53.13</v>
      </c>
      <c r="N91" s="201">
        <v>55</v>
      </c>
      <c r="O91" s="254">
        <v>40</v>
      </c>
      <c r="P91" s="46">
        <v>59.4</v>
      </c>
      <c r="Q91" s="337">
        <v>57.5</v>
      </c>
      <c r="R91" s="201">
        <v>30</v>
      </c>
      <c r="S91" s="254">
        <v>56</v>
      </c>
      <c r="T91" s="46">
        <v>54.6</v>
      </c>
      <c r="U91" s="337">
        <v>56.63</v>
      </c>
      <c r="V91" s="201">
        <v>52</v>
      </c>
      <c r="W91" s="74">
        <f t="shared" si="4"/>
        <v>203</v>
      </c>
      <c r="X91" s="64"/>
    </row>
    <row r="92" spans="1:24" ht="15" customHeight="1" x14ac:dyDescent="0.25">
      <c r="A92" s="67">
        <v>11</v>
      </c>
      <c r="B92" s="84" t="s">
        <v>139</v>
      </c>
      <c r="C92" s="263">
        <v>10</v>
      </c>
      <c r="D92" s="48">
        <v>52.1</v>
      </c>
      <c r="E92" s="344">
        <v>51.79</v>
      </c>
      <c r="F92" s="199">
        <v>44</v>
      </c>
      <c r="G92" s="263">
        <v>14</v>
      </c>
      <c r="H92" s="48">
        <v>47</v>
      </c>
      <c r="I92" s="344">
        <v>51.78</v>
      </c>
      <c r="J92" s="199">
        <v>69</v>
      </c>
      <c r="K92" s="263">
        <v>19</v>
      </c>
      <c r="L92" s="48">
        <v>46.684210526315788</v>
      </c>
      <c r="M92" s="344">
        <v>53.13</v>
      </c>
      <c r="N92" s="199">
        <v>73</v>
      </c>
      <c r="O92" s="263">
        <v>18</v>
      </c>
      <c r="P92" s="48">
        <v>52.4</v>
      </c>
      <c r="Q92" s="344">
        <v>57.5</v>
      </c>
      <c r="R92" s="199">
        <v>75</v>
      </c>
      <c r="S92" s="263">
        <v>25</v>
      </c>
      <c r="T92" s="48">
        <v>39.799999999999997</v>
      </c>
      <c r="U92" s="344">
        <v>56.63</v>
      </c>
      <c r="V92" s="199">
        <v>97</v>
      </c>
      <c r="W92" s="74">
        <f t="shared" si="4"/>
        <v>358</v>
      </c>
      <c r="X92" s="64"/>
    </row>
    <row r="93" spans="1:24" ht="15" customHeight="1" x14ac:dyDescent="0.25">
      <c r="A93" s="67">
        <v>12</v>
      </c>
      <c r="B93" s="142" t="s">
        <v>100</v>
      </c>
      <c r="C93" s="264">
        <v>59</v>
      </c>
      <c r="D93" s="265">
        <v>52.1</v>
      </c>
      <c r="E93" s="345">
        <v>51.79</v>
      </c>
      <c r="F93" s="200">
        <v>45</v>
      </c>
      <c r="G93" s="264">
        <v>90</v>
      </c>
      <c r="H93" s="265">
        <v>52</v>
      </c>
      <c r="I93" s="345">
        <v>51.78</v>
      </c>
      <c r="J93" s="200">
        <v>40</v>
      </c>
      <c r="K93" s="264">
        <v>88</v>
      </c>
      <c r="L93" s="265">
        <v>45.454545454545453</v>
      </c>
      <c r="M93" s="345">
        <v>53.13</v>
      </c>
      <c r="N93" s="200">
        <v>79</v>
      </c>
      <c r="O93" s="264">
        <v>91</v>
      </c>
      <c r="P93" s="265">
        <v>58</v>
      </c>
      <c r="Q93" s="345">
        <v>57.5</v>
      </c>
      <c r="R93" s="200">
        <v>39</v>
      </c>
      <c r="S93" s="264">
        <v>99</v>
      </c>
      <c r="T93" s="265">
        <v>58</v>
      </c>
      <c r="U93" s="345">
        <v>56.63</v>
      </c>
      <c r="V93" s="200">
        <v>38</v>
      </c>
      <c r="W93" s="74">
        <f t="shared" si="4"/>
        <v>241</v>
      </c>
      <c r="X93" s="64"/>
    </row>
    <row r="94" spans="1:24" ht="15" customHeight="1" x14ac:dyDescent="0.25">
      <c r="A94" s="67">
        <v>13</v>
      </c>
      <c r="B94" s="84" t="s">
        <v>103</v>
      </c>
      <c r="C94" s="263">
        <v>39</v>
      </c>
      <c r="D94" s="48">
        <v>52</v>
      </c>
      <c r="E94" s="344">
        <v>51.79</v>
      </c>
      <c r="F94" s="199">
        <v>49</v>
      </c>
      <c r="G94" s="263">
        <v>49</v>
      </c>
      <c r="H94" s="48">
        <v>55</v>
      </c>
      <c r="I94" s="344">
        <v>51.78</v>
      </c>
      <c r="J94" s="199">
        <v>22</v>
      </c>
      <c r="K94" s="263">
        <v>44</v>
      </c>
      <c r="L94" s="48">
        <v>51.090909090909093</v>
      </c>
      <c r="M94" s="344">
        <v>53.13</v>
      </c>
      <c r="N94" s="199">
        <v>51</v>
      </c>
      <c r="O94" s="263">
        <v>40</v>
      </c>
      <c r="P94" s="48">
        <v>58</v>
      </c>
      <c r="Q94" s="344">
        <v>57.5</v>
      </c>
      <c r="R94" s="199">
        <v>38</v>
      </c>
      <c r="S94" s="263">
        <v>44</v>
      </c>
      <c r="T94" s="48">
        <v>60</v>
      </c>
      <c r="U94" s="344">
        <v>56.63</v>
      </c>
      <c r="V94" s="199">
        <v>31</v>
      </c>
      <c r="W94" s="74">
        <f t="shared" si="4"/>
        <v>191</v>
      </c>
      <c r="X94" s="64"/>
    </row>
    <row r="95" spans="1:24" ht="15" customHeight="1" x14ac:dyDescent="0.25">
      <c r="A95" s="67">
        <v>14</v>
      </c>
      <c r="B95" s="84" t="s">
        <v>164</v>
      </c>
      <c r="C95" s="263">
        <v>26</v>
      </c>
      <c r="D95" s="48">
        <v>52</v>
      </c>
      <c r="E95" s="344">
        <v>51.79</v>
      </c>
      <c r="F95" s="199">
        <v>48</v>
      </c>
      <c r="G95" s="263">
        <v>27</v>
      </c>
      <c r="H95" s="48">
        <v>44</v>
      </c>
      <c r="I95" s="344">
        <v>51.78</v>
      </c>
      <c r="J95" s="199">
        <v>86</v>
      </c>
      <c r="K95" s="263">
        <v>38</v>
      </c>
      <c r="L95" s="48">
        <v>47.421052631578945</v>
      </c>
      <c r="M95" s="344">
        <v>53.13</v>
      </c>
      <c r="N95" s="199">
        <v>68</v>
      </c>
      <c r="O95" s="263">
        <v>26</v>
      </c>
      <c r="P95" s="48">
        <v>55</v>
      </c>
      <c r="Q95" s="344">
        <v>57.5</v>
      </c>
      <c r="R95" s="199">
        <v>62</v>
      </c>
      <c r="S95" s="263">
        <v>35</v>
      </c>
      <c r="T95" s="48">
        <v>53</v>
      </c>
      <c r="U95" s="344">
        <v>56.63</v>
      </c>
      <c r="V95" s="199">
        <v>61</v>
      </c>
      <c r="W95" s="74">
        <f t="shared" si="4"/>
        <v>325</v>
      </c>
      <c r="X95" s="64"/>
    </row>
    <row r="96" spans="1:24" ht="15" customHeight="1" x14ac:dyDescent="0.25">
      <c r="A96" s="67">
        <v>15</v>
      </c>
      <c r="B96" s="84" t="s">
        <v>169</v>
      </c>
      <c r="C96" s="263">
        <v>32</v>
      </c>
      <c r="D96" s="48">
        <v>51.5</v>
      </c>
      <c r="E96" s="344">
        <v>51.79</v>
      </c>
      <c r="F96" s="199">
        <v>51</v>
      </c>
      <c r="G96" s="263">
        <v>19</v>
      </c>
      <c r="H96" s="48">
        <v>44</v>
      </c>
      <c r="I96" s="344">
        <v>51.78</v>
      </c>
      <c r="J96" s="199">
        <v>87</v>
      </c>
      <c r="K96" s="263">
        <v>36</v>
      </c>
      <c r="L96" s="48">
        <v>49.027777777777779</v>
      </c>
      <c r="M96" s="344">
        <v>53.13</v>
      </c>
      <c r="N96" s="199">
        <v>62</v>
      </c>
      <c r="O96" s="263">
        <v>32</v>
      </c>
      <c r="P96" s="48">
        <v>51.8</v>
      </c>
      <c r="Q96" s="344">
        <v>57.5</v>
      </c>
      <c r="R96" s="199">
        <v>76</v>
      </c>
      <c r="S96" s="263">
        <v>33</v>
      </c>
      <c r="T96" s="48">
        <v>48.6</v>
      </c>
      <c r="U96" s="344">
        <v>56.63</v>
      </c>
      <c r="V96" s="199">
        <v>80</v>
      </c>
      <c r="W96" s="74">
        <f t="shared" si="4"/>
        <v>356</v>
      </c>
      <c r="X96" s="64"/>
    </row>
    <row r="97" spans="1:24" ht="15" customHeight="1" x14ac:dyDescent="0.25">
      <c r="A97" s="67">
        <v>16</v>
      </c>
      <c r="B97" s="84" t="s">
        <v>166</v>
      </c>
      <c r="C97" s="263">
        <v>19</v>
      </c>
      <c r="D97" s="48">
        <v>50.7</v>
      </c>
      <c r="E97" s="344">
        <v>51.79</v>
      </c>
      <c r="F97" s="199">
        <v>55</v>
      </c>
      <c r="G97" s="263">
        <v>9</v>
      </c>
      <c r="H97" s="48">
        <v>44.8</v>
      </c>
      <c r="I97" s="344">
        <v>51.78</v>
      </c>
      <c r="J97" s="199">
        <v>82</v>
      </c>
      <c r="K97" s="263">
        <v>10</v>
      </c>
      <c r="L97" s="48">
        <v>50.8</v>
      </c>
      <c r="M97" s="344">
        <v>53.13</v>
      </c>
      <c r="N97" s="199">
        <v>54</v>
      </c>
      <c r="O97" s="263">
        <v>8</v>
      </c>
      <c r="P97" s="48">
        <v>49.8</v>
      </c>
      <c r="Q97" s="344">
        <v>57.5</v>
      </c>
      <c r="R97" s="199">
        <v>83</v>
      </c>
      <c r="S97" s="263">
        <v>7</v>
      </c>
      <c r="T97" s="48">
        <v>50.43</v>
      </c>
      <c r="U97" s="344">
        <v>56.63</v>
      </c>
      <c r="V97" s="199">
        <v>73</v>
      </c>
      <c r="W97" s="74">
        <f t="shared" si="4"/>
        <v>347</v>
      </c>
      <c r="X97" s="64"/>
    </row>
    <row r="98" spans="1:24" ht="15" customHeight="1" x14ac:dyDescent="0.25">
      <c r="A98" s="67">
        <v>17</v>
      </c>
      <c r="B98" s="84" t="s">
        <v>137</v>
      </c>
      <c r="C98" s="263">
        <v>15</v>
      </c>
      <c r="D98" s="48">
        <v>50.3</v>
      </c>
      <c r="E98" s="344">
        <v>51.79</v>
      </c>
      <c r="F98" s="199">
        <v>56</v>
      </c>
      <c r="G98" s="263">
        <v>18</v>
      </c>
      <c r="H98" s="48">
        <v>51.7</v>
      </c>
      <c r="I98" s="344">
        <v>51.78</v>
      </c>
      <c r="J98" s="199">
        <v>42</v>
      </c>
      <c r="K98" s="263">
        <v>13</v>
      </c>
      <c r="L98" s="48">
        <v>43.230769230769234</v>
      </c>
      <c r="M98" s="344">
        <v>53.13</v>
      </c>
      <c r="N98" s="199">
        <v>86</v>
      </c>
      <c r="O98" s="263">
        <v>20</v>
      </c>
      <c r="P98" s="48">
        <v>55.9</v>
      </c>
      <c r="Q98" s="344">
        <v>57.5</v>
      </c>
      <c r="R98" s="199">
        <v>61</v>
      </c>
      <c r="S98" s="263">
        <v>22</v>
      </c>
      <c r="T98" s="48">
        <v>50.4</v>
      </c>
      <c r="U98" s="344">
        <v>56.63</v>
      </c>
      <c r="V98" s="199">
        <v>74</v>
      </c>
      <c r="W98" s="74">
        <f t="shared" si="4"/>
        <v>319</v>
      </c>
      <c r="X98" s="64"/>
    </row>
    <row r="99" spans="1:24" ht="15" customHeight="1" x14ac:dyDescent="0.25">
      <c r="A99" s="67">
        <v>18</v>
      </c>
      <c r="B99" s="84" t="s">
        <v>138</v>
      </c>
      <c r="C99" s="263">
        <v>37</v>
      </c>
      <c r="D99" s="48">
        <v>49.6</v>
      </c>
      <c r="E99" s="344">
        <v>51.79</v>
      </c>
      <c r="F99" s="199">
        <v>61</v>
      </c>
      <c r="G99" s="263">
        <v>38</v>
      </c>
      <c r="H99" s="48">
        <v>47.9</v>
      </c>
      <c r="I99" s="344">
        <v>51.78</v>
      </c>
      <c r="J99" s="199">
        <v>61</v>
      </c>
      <c r="K99" s="263">
        <v>27</v>
      </c>
      <c r="L99" s="48">
        <v>43.851851851851855</v>
      </c>
      <c r="M99" s="344">
        <v>53.13</v>
      </c>
      <c r="N99" s="199">
        <v>84</v>
      </c>
      <c r="O99" s="263">
        <v>43</v>
      </c>
      <c r="P99" s="48">
        <v>52.6</v>
      </c>
      <c r="Q99" s="344">
        <v>57.5</v>
      </c>
      <c r="R99" s="199">
        <v>74</v>
      </c>
      <c r="S99" s="263">
        <v>49</v>
      </c>
      <c r="T99" s="48">
        <v>50.8</v>
      </c>
      <c r="U99" s="344">
        <v>56.63</v>
      </c>
      <c r="V99" s="199">
        <v>72</v>
      </c>
      <c r="W99" s="74">
        <f t="shared" si="4"/>
        <v>352</v>
      </c>
      <c r="X99" s="64"/>
    </row>
    <row r="100" spans="1:24" ht="15" customHeight="1" x14ac:dyDescent="0.25">
      <c r="A100" s="67">
        <v>19</v>
      </c>
      <c r="B100" s="84" t="s">
        <v>11</v>
      </c>
      <c r="C100" s="263">
        <v>7</v>
      </c>
      <c r="D100" s="48">
        <v>49.6</v>
      </c>
      <c r="E100" s="344">
        <v>51.79</v>
      </c>
      <c r="F100" s="199">
        <v>60</v>
      </c>
      <c r="G100" s="263"/>
      <c r="H100" s="48"/>
      <c r="I100" s="344">
        <v>51.78</v>
      </c>
      <c r="J100" s="199">
        <v>102</v>
      </c>
      <c r="K100" s="263">
        <v>6</v>
      </c>
      <c r="L100" s="48">
        <v>60.5</v>
      </c>
      <c r="M100" s="344">
        <v>53.13</v>
      </c>
      <c r="N100" s="199">
        <v>17</v>
      </c>
      <c r="O100" s="263">
        <v>14</v>
      </c>
      <c r="P100" s="48">
        <v>57.4</v>
      </c>
      <c r="Q100" s="344">
        <v>57.5</v>
      </c>
      <c r="R100" s="199">
        <v>46</v>
      </c>
      <c r="S100" s="263">
        <v>9</v>
      </c>
      <c r="T100" s="48">
        <v>56</v>
      </c>
      <c r="U100" s="344">
        <v>56.63</v>
      </c>
      <c r="V100" s="199">
        <v>46</v>
      </c>
      <c r="W100" s="74">
        <f t="shared" si="4"/>
        <v>271</v>
      </c>
      <c r="X100" s="64"/>
    </row>
    <row r="101" spans="1:24" ht="15" customHeight="1" x14ac:dyDescent="0.25">
      <c r="A101" s="67">
        <v>20</v>
      </c>
      <c r="B101" s="84" t="s">
        <v>165</v>
      </c>
      <c r="C101" s="263">
        <v>21</v>
      </c>
      <c r="D101" s="48">
        <v>49</v>
      </c>
      <c r="E101" s="344">
        <v>51.79</v>
      </c>
      <c r="F101" s="199">
        <v>66</v>
      </c>
      <c r="G101" s="263">
        <v>19</v>
      </c>
      <c r="H101" s="48">
        <v>52</v>
      </c>
      <c r="I101" s="344">
        <v>51.78</v>
      </c>
      <c r="J101" s="199">
        <v>38</v>
      </c>
      <c r="K101" s="263">
        <v>23</v>
      </c>
      <c r="L101" s="48">
        <v>49.304347826086953</v>
      </c>
      <c r="M101" s="344">
        <v>53.13</v>
      </c>
      <c r="N101" s="199">
        <v>61</v>
      </c>
      <c r="O101" s="263">
        <v>27</v>
      </c>
      <c r="P101" s="48">
        <v>55</v>
      </c>
      <c r="Q101" s="344">
        <v>57.5</v>
      </c>
      <c r="R101" s="199">
        <v>63</v>
      </c>
      <c r="S101" s="263">
        <v>42</v>
      </c>
      <c r="T101" s="48">
        <v>53</v>
      </c>
      <c r="U101" s="344">
        <v>56.63</v>
      </c>
      <c r="V101" s="199">
        <v>62</v>
      </c>
      <c r="W101" s="74">
        <f t="shared" si="4"/>
        <v>290</v>
      </c>
      <c r="X101" s="64"/>
    </row>
    <row r="102" spans="1:24" ht="15" customHeight="1" x14ac:dyDescent="0.25">
      <c r="A102" s="67">
        <v>21</v>
      </c>
      <c r="B102" s="84" t="s">
        <v>168</v>
      </c>
      <c r="C102" s="263">
        <v>43</v>
      </c>
      <c r="D102" s="48">
        <v>47.76</v>
      </c>
      <c r="E102" s="344">
        <v>51.79</v>
      </c>
      <c r="F102" s="199">
        <v>75</v>
      </c>
      <c r="G102" s="263">
        <v>33</v>
      </c>
      <c r="H102" s="48">
        <v>52.5</v>
      </c>
      <c r="I102" s="344">
        <v>51.78</v>
      </c>
      <c r="J102" s="199">
        <v>37</v>
      </c>
      <c r="K102" s="263">
        <v>61</v>
      </c>
      <c r="L102" s="48">
        <v>52</v>
      </c>
      <c r="M102" s="344">
        <v>53.13</v>
      </c>
      <c r="N102" s="199">
        <v>44</v>
      </c>
      <c r="O102" s="263">
        <v>30</v>
      </c>
      <c r="P102" s="48">
        <v>58</v>
      </c>
      <c r="Q102" s="344">
        <v>57.5</v>
      </c>
      <c r="R102" s="199">
        <v>41</v>
      </c>
      <c r="S102" s="263"/>
      <c r="T102" s="48"/>
      <c r="U102" s="344">
        <v>56.63</v>
      </c>
      <c r="V102" s="199">
        <v>100</v>
      </c>
      <c r="W102" s="74">
        <f t="shared" si="4"/>
        <v>297</v>
      </c>
      <c r="X102" s="64"/>
    </row>
    <row r="103" spans="1:24" ht="15" customHeight="1" x14ac:dyDescent="0.25">
      <c r="A103" s="67">
        <v>22</v>
      </c>
      <c r="B103" s="84" t="s">
        <v>136</v>
      </c>
      <c r="C103" s="263">
        <v>41</v>
      </c>
      <c r="D103" s="48">
        <v>46.3</v>
      </c>
      <c r="E103" s="344">
        <v>51.79</v>
      </c>
      <c r="F103" s="199">
        <v>80</v>
      </c>
      <c r="G103" s="263">
        <v>29</v>
      </c>
      <c r="H103" s="48">
        <v>54.4</v>
      </c>
      <c r="I103" s="344">
        <v>51.78</v>
      </c>
      <c r="J103" s="199">
        <v>26</v>
      </c>
      <c r="K103" s="263">
        <v>45</v>
      </c>
      <c r="L103" s="48">
        <v>57.93333333333333</v>
      </c>
      <c r="M103" s="344">
        <v>53.13</v>
      </c>
      <c r="N103" s="199">
        <v>23</v>
      </c>
      <c r="O103" s="263">
        <v>44</v>
      </c>
      <c r="P103" s="48">
        <v>57</v>
      </c>
      <c r="Q103" s="344">
        <v>57.5</v>
      </c>
      <c r="R103" s="199">
        <v>50</v>
      </c>
      <c r="S103" s="263">
        <v>46</v>
      </c>
      <c r="T103" s="48">
        <v>59</v>
      </c>
      <c r="U103" s="344">
        <v>56.63</v>
      </c>
      <c r="V103" s="199">
        <v>33</v>
      </c>
      <c r="W103" s="74">
        <f t="shared" si="4"/>
        <v>212</v>
      </c>
      <c r="X103" s="64"/>
    </row>
    <row r="104" spans="1:24" ht="15" customHeight="1" x14ac:dyDescent="0.25">
      <c r="A104" s="67">
        <v>23</v>
      </c>
      <c r="B104" s="84" t="s">
        <v>142</v>
      </c>
      <c r="C104" s="263">
        <v>22</v>
      </c>
      <c r="D104" s="48">
        <v>46.2</v>
      </c>
      <c r="E104" s="344">
        <v>51.79</v>
      </c>
      <c r="F104" s="199">
        <v>81</v>
      </c>
      <c r="G104" s="263">
        <v>16</v>
      </c>
      <c r="H104" s="48">
        <v>59.3</v>
      </c>
      <c r="I104" s="344">
        <v>51.78</v>
      </c>
      <c r="J104" s="199">
        <v>11</v>
      </c>
      <c r="K104" s="263">
        <v>14</v>
      </c>
      <c r="L104" s="48">
        <v>43.5</v>
      </c>
      <c r="M104" s="344">
        <v>53.13</v>
      </c>
      <c r="N104" s="199">
        <v>85</v>
      </c>
      <c r="O104" s="263">
        <v>18</v>
      </c>
      <c r="P104" s="48">
        <v>56</v>
      </c>
      <c r="Q104" s="344">
        <v>57.5</v>
      </c>
      <c r="R104" s="199">
        <v>60</v>
      </c>
      <c r="S104" s="263">
        <v>13</v>
      </c>
      <c r="T104" s="48">
        <v>60.7</v>
      </c>
      <c r="U104" s="344">
        <v>56.63</v>
      </c>
      <c r="V104" s="199">
        <v>27</v>
      </c>
      <c r="W104" s="74">
        <f t="shared" si="4"/>
        <v>264</v>
      </c>
      <c r="X104" s="64"/>
    </row>
    <row r="105" spans="1:24" ht="15" customHeight="1" x14ac:dyDescent="0.25">
      <c r="A105" s="67">
        <v>24</v>
      </c>
      <c r="B105" s="84" t="s">
        <v>134</v>
      </c>
      <c r="C105" s="263">
        <v>8</v>
      </c>
      <c r="D105" s="48">
        <v>46</v>
      </c>
      <c r="E105" s="344">
        <v>51.79</v>
      </c>
      <c r="F105" s="199">
        <v>83</v>
      </c>
      <c r="G105" s="263">
        <v>19</v>
      </c>
      <c r="H105" s="48">
        <v>50.2</v>
      </c>
      <c r="I105" s="344">
        <v>51.78</v>
      </c>
      <c r="J105" s="199">
        <v>50</v>
      </c>
      <c r="K105" s="263">
        <v>32</v>
      </c>
      <c r="L105" s="48">
        <v>49.363636363636367</v>
      </c>
      <c r="M105" s="344">
        <v>53.13</v>
      </c>
      <c r="N105" s="199">
        <v>60</v>
      </c>
      <c r="O105" s="263">
        <v>20</v>
      </c>
      <c r="P105" s="48">
        <v>56</v>
      </c>
      <c r="Q105" s="344">
        <v>57.5</v>
      </c>
      <c r="R105" s="199">
        <v>59</v>
      </c>
      <c r="S105" s="263">
        <v>20</v>
      </c>
      <c r="T105" s="48">
        <v>48</v>
      </c>
      <c r="U105" s="344">
        <v>56.63</v>
      </c>
      <c r="V105" s="199">
        <v>82</v>
      </c>
      <c r="W105" s="74">
        <f t="shared" si="4"/>
        <v>334</v>
      </c>
      <c r="X105" s="64"/>
    </row>
    <row r="106" spans="1:24" ht="15" customHeight="1" x14ac:dyDescent="0.25">
      <c r="A106" s="67">
        <v>25</v>
      </c>
      <c r="B106" s="84" t="s">
        <v>182</v>
      </c>
      <c r="C106" s="263">
        <v>23</v>
      </c>
      <c r="D106" s="48">
        <v>44.4</v>
      </c>
      <c r="E106" s="344">
        <v>51.79</v>
      </c>
      <c r="F106" s="199">
        <v>86</v>
      </c>
      <c r="G106" s="263">
        <v>31</v>
      </c>
      <c r="H106" s="48">
        <v>38.299999999999997</v>
      </c>
      <c r="I106" s="344">
        <v>51.78</v>
      </c>
      <c r="J106" s="199">
        <v>98</v>
      </c>
      <c r="K106" s="263">
        <v>33</v>
      </c>
      <c r="L106" s="48">
        <v>50.15625</v>
      </c>
      <c r="M106" s="344">
        <v>53.13</v>
      </c>
      <c r="N106" s="199">
        <v>58</v>
      </c>
      <c r="O106" s="263">
        <v>28</v>
      </c>
      <c r="P106" s="48">
        <v>56.6</v>
      </c>
      <c r="Q106" s="344">
        <v>57.5</v>
      </c>
      <c r="R106" s="199">
        <v>54</v>
      </c>
      <c r="S106" s="263">
        <v>27</v>
      </c>
      <c r="T106" s="48">
        <v>45</v>
      </c>
      <c r="U106" s="344">
        <v>56.63</v>
      </c>
      <c r="V106" s="199">
        <v>91</v>
      </c>
      <c r="W106" s="74">
        <f t="shared" si="4"/>
        <v>387</v>
      </c>
      <c r="X106" s="64"/>
    </row>
    <row r="107" spans="1:24" ht="15" customHeight="1" x14ac:dyDescent="0.25">
      <c r="A107" s="67">
        <v>26</v>
      </c>
      <c r="B107" s="84" t="s">
        <v>181</v>
      </c>
      <c r="C107" s="263">
        <v>22</v>
      </c>
      <c r="D107" s="48">
        <v>44</v>
      </c>
      <c r="E107" s="344">
        <v>51.79</v>
      </c>
      <c r="F107" s="199">
        <v>89</v>
      </c>
      <c r="G107" s="263">
        <v>11</v>
      </c>
      <c r="H107" s="48">
        <v>50.6</v>
      </c>
      <c r="I107" s="344">
        <v>51.78</v>
      </c>
      <c r="J107" s="199">
        <v>49</v>
      </c>
      <c r="K107" s="263">
        <v>9</v>
      </c>
      <c r="L107" s="48">
        <v>54</v>
      </c>
      <c r="M107" s="344">
        <v>53.13</v>
      </c>
      <c r="N107" s="199">
        <v>38</v>
      </c>
      <c r="O107" s="263">
        <v>10</v>
      </c>
      <c r="P107" s="48">
        <v>44</v>
      </c>
      <c r="Q107" s="344">
        <v>57.5</v>
      </c>
      <c r="R107" s="199">
        <v>96</v>
      </c>
      <c r="S107" s="263">
        <v>24</v>
      </c>
      <c r="T107" s="48">
        <v>44.3</v>
      </c>
      <c r="U107" s="344">
        <v>56.63</v>
      </c>
      <c r="V107" s="199">
        <v>92</v>
      </c>
      <c r="W107" s="74">
        <f t="shared" si="4"/>
        <v>364</v>
      </c>
      <c r="X107" s="64"/>
    </row>
    <row r="108" spans="1:24" ht="15" customHeight="1" x14ac:dyDescent="0.25">
      <c r="A108" s="67">
        <v>27</v>
      </c>
      <c r="B108" s="84" t="s">
        <v>140</v>
      </c>
      <c r="C108" s="263">
        <v>9</v>
      </c>
      <c r="D108" s="48">
        <v>43</v>
      </c>
      <c r="E108" s="344">
        <v>51.79</v>
      </c>
      <c r="F108" s="199">
        <v>93</v>
      </c>
      <c r="G108" s="263">
        <v>7</v>
      </c>
      <c r="H108" s="48">
        <v>47.1</v>
      </c>
      <c r="I108" s="344">
        <v>51.78</v>
      </c>
      <c r="J108" s="199">
        <v>65</v>
      </c>
      <c r="K108" s="263">
        <v>8</v>
      </c>
      <c r="L108" s="48">
        <v>32.25</v>
      </c>
      <c r="M108" s="344">
        <v>53.13</v>
      </c>
      <c r="N108" s="199">
        <v>99</v>
      </c>
      <c r="O108" s="263">
        <v>24</v>
      </c>
      <c r="P108" s="48">
        <v>48</v>
      </c>
      <c r="Q108" s="344">
        <v>57.5</v>
      </c>
      <c r="R108" s="199">
        <v>90</v>
      </c>
      <c r="S108" s="263">
        <v>15</v>
      </c>
      <c r="T108" s="48">
        <v>48.8</v>
      </c>
      <c r="U108" s="344">
        <v>56.63</v>
      </c>
      <c r="V108" s="199">
        <v>79</v>
      </c>
      <c r="W108" s="74">
        <f t="shared" si="4"/>
        <v>426</v>
      </c>
      <c r="X108" s="64"/>
    </row>
    <row r="109" spans="1:24" ht="15" customHeight="1" x14ac:dyDescent="0.25">
      <c r="A109" s="67">
        <v>28</v>
      </c>
      <c r="B109" s="84" t="s">
        <v>183</v>
      </c>
      <c r="C109" s="263">
        <v>13</v>
      </c>
      <c r="D109" s="48">
        <v>42.5</v>
      </c>
      <c r="E109" s="344">
        <v>51.79</v>
      </c>
      <c r="F109" s="199">
        <v>95</v>
      </c>
      <c r="G109" s="263">
        <v>21</v>
      </c>
      <c r="H109" s="48">
        <v>46.6</v>
      </c>
      <c r="I109" s="344">
        <v>51.78</v>
      </c>
      <c r="J109" s="199">
        <v>74</v>
      </c>
      <c r="K109" s="263">
        <v>13</v>
      </c>
      <c r="L109" s="48">
        <v>56.53846153846154</v>
      </c>
      <c r="M109" s="344">
        <v>53.13</v>
      </c>
      <c r="N109" s="199">
        <v>30</v>
      </c>
      <c r="O109" s="263">
        <v>19</v>
      </c>
      <c r="P109" s="48">
        <v>61.7</v>
      </c>
      <c r="Q109" s="344">
        <v>57.5</v>
      </c>
      <c r="R109" s="199">
        <v>18</v>
      </c>
      <c r="S109" s="263">
        <v>21</v>
      </c>
      <c r="T109" s="48">
        <v>60.5</v>
      </c>
      <c r="U109" s="344">
        <v>56.63</v>
      </c>
      <c r="V109" s="199">
        <v>28</v>
      </c>
      <c r="W109" s="74">
        <f t="shared" si="4"/>
        <v>245</v>
      </c>
      <c r="X109" s="64"/>
    </row>
    <row r="110" spans="1:24" ht="15" customHeight="1" x14ac:dyDescent="0.25">
      <c r="A110" s="67">
        <v>29</v>
      </c>
      <c r="B110" s="84" t="s">
        <v>141</v>
      </c>
      <c r="C110" s="263">
        <v>16</v>
      </c>
      <c r="D110" s="48">
        <v>40.4</v>
      </c>
      <c r="E110" s="344">
        <v>51.79</v>
      </c>
      <c r="F110" s="199">
        <v>97</v>
      </c>
      <c r="G110" s="263">
        <v>19</v>
      </c>
      <c r="H110" s="48">
        <v>46.7</v>
      </c>
      <c r="I110" s="344">
        <v>51.78</v>
      </c>
      <c r="J110" s="199">
        <v>73</v>
      </c>
      <c r="K110" s="263">
        <v>6</v>
      </c>
      <c r="L110" s="48">
        <v>48</v>
      </c>
      <c r="M110" s="344">
        <v>53.13</v>
      </c>
      <c r="N110" s="199">
        <v>67</v>
      </c>
      <c r="O110" s="263">
        <v>23</v>
      </c>
      <c r="P110" s="48">
        <v>54.2</v>
      </c>
      <c r="Q110" s="344">
        <v>57.5</v>
      </c>
      <c r="R110" s="199">
        <v>65</v>
      </c>
      <c r="S110" s="263">
        <v>21</v>
      </c>
      <c r="T110" s="48">
        <v>45</v>
      </c>
      <c r="U110" s="344">
        <v>56.63</v>
      </c>
      <c r="V110" s="199">
        <v>90</v>
      </c>
      <c r="W110" s="74">
        <f t="shared" si="4"/>
        <v>392</v>
      </c>
      <c r="X110" s="64"/>
    </row>
    <row r="111" spans="1:24" ht="15" customHeight="1" thickBot="1" x14ac:dyDescent="0.3">
      <c r="A111" s="67">
        <v>30</v>
      </c>
      <c r="B111" s="84" t="s">
        <v>163</v>
      </c>
      <c r="C111" s="263"/>
      <c r="D111" s="48"/>
      <c r="E111" s="344">
        <v>51.79</v>
      </c>
      <c r="F111" s="199">
        <v>104</v>
      </c>
      <c r="G111" s="263">
        <v>3</v>
      </c>
      <c r="H111" s="48">
        <v>44</v>
      </c>
      <c r="I111" s="344">
        <v>51.78</v>
      </c>
      <c r="J111" s="199">
        <v>85</v>
      </c>
      <c r="K111" s="263">
        <v>12</v>
      </c>
      <c r="L111" s="48">
        <v>26.583333333333332</v>
      </c>
      <c r="M111" s="344">
        <v>53.13</v>
      </c>
      <c r="N111" s="199">
        <v>100</v>
      </c>
      <c r="O111" s="263"/>
      <c r="P111" s="48"/>
      <c r="Q111" s="344">
        <v>57.5</v>
      </c>
      <c r="R111" s="199">
        <v>102</v>
      </c>
      <c r="S111" s="263"/>
      <c r="T111" s="48"/>
      <c r="U111" s="344">
        <v>56.63</v>
      </c>
      <c r="V111" s="199">
        <v>100</v>
      </c>
      <c r="W111" s="74">
        <f t="shared" si="4"/>
        <v>491</v>
      </c>
      <c r="X111" s="64"/>
    </row>
    <row r="112" spans="1:24" ht="15" customHeight="1" thickBot="1" x14ac:dyDescent="0.3">
      <c r="A112" s="165"/>
      <c r="B112" s="174" t="s">
        <v>101</v>
      </c>
      <c r="C112" s="175">
        <f>SUM(C113:C121)</f>
        <v>212</v>
      </c>
      <c r="D112" s="176">
        <f>AVERAGE(D113:D121)</f>
        <v>52.370000000000005</v>
      </c>
      <c r="E112" s="346">
        <v>51.79</v>
      </c>
      <c r="F112" s="217"/>
      <c r="G112" s="175">
        <f>SUM(G113:G121)</f>
        <v>189</v>
      </c>
      <c r="H112" s="176">
        <f>AVERAGE(H113:H121)</f>
        <v>54.479858058608059</v>
      </c>
      <c r="I112" s="346">
        <v>51.78</v>
      </c>
      <c r="J112" s="217"/>
      <c r="K112" s="175">
        <f>SUM(K113:K121)</f>
        <v>269</v>
      </c>
      <c r="L112" s="176">
        <f>AVERAGE(L113:L121)</f>
        <v>52.183750000000003</v>
      </c>
      <c r="M112" s="346">
        <v>53.13</v>
      </c>
      <c r="N112" s="217"/>
      <c r="O112" s="175">
        <f>SUM(O113:O121)</f>
        <v>280</v>
      </c>
      <c r="P112" s="176">
        <f>AVERAGE(P113:P121)</f>
        <v>56.793448920911047</v>
      </c>
      <c r="Q112" s="346">
        <v>57.5</v>
      </c>
      <c r="R112" s="217"/>
      <c r="S112" s="175">
        <f>SUM(S113:S121)</f>
        <v>243</v>
      </c>
      <c r="T112" s="176">
        <f>AVERAGE(T113:T121)</f>
        <v>59.040501188123471</v>
      </c>
      <c r="U112" s="346">
        <v>56.63</v>
      </c>
      <c r="V112" s="217"/>
      <c r="W112" s="164"/>
      <c r="X112" s="64"/>
    </row>
    <row r="113" spans="1:24" ht="15" customHeight="1" x14ac:dyDescent="0.25">
      <c r="A113" s="66">
        <v>1</v>
      </c>
      <c r="B113" s="79" t="s">
        <v>64</v>
      </c>
      <c r="C113" s="248">
        <v>29</v>
      </c>
      <c r="D113" s="52">
        <v>65</v>
      </c>
      <c r="E113" s="347">
        <v>51.79</v>
      </c>
      <c r="F113" s="196">
        <v>1</v>
      </c>
      <c r="G113" s="248">
        <v>36</v>
      </c>
      <c r="H113" s="52">
        <v>66.5</v>
      </c>
      <c r="I113" s="347">
        <v>51.78</v>
      </c>
      <c r="J113" s="196">
        <v>1</v>
      </c>
      <c r="K113" s="248">
        <v>43</v>
      </c>
      <c r="L113" s="52">
        <v>67.3</v>
      </c>
      <c r="M113" s="347">
        <v>53.13</v>
      </c>
      <c r="N113" s="196">
        <v>3</v>
      </c>
      <c r="O113" s="248">
        <v>48</v>
      </c>
      <c r="P113" s="52">
        <v>67.604166666666671</v>
      </c>
      <c r="Q113" s="347">
        <v>57.5</v>
      </c>
      <c r="R113" s="196">
        <v>4</v>
      </c>
      <c r="S113" s="248">
        <v>40</v>
      </c>
      <c r="T113" s="52">
        <v>69.099999999999994</v>
      </c>
      <c r="U113" s="347">
        <v>56.63</v>
      </c>
      <c r="V113" s="196">
        <v>3</v>
      </c>
      <c r="W113" s="76">
        <f t="shared" ref="W113:W120" si="5">V113+R113+N113+J113+F113</f>
        <v>12</v>
      </c>
      <c r="X113" s="64"/>
    </row>
    <row r="114" spans="1:24" ht="15" customHeight="1" x14ac:dyDescent="0.25">
      <c r="A114" s="67">
        <v>2</v>
      </c>
      <c r="B114" s="80" t="s">
        <v>69</v>
      </c>
      <c r="C114" s="244">
        <v>27</v>
      </c>
      <c r="D114" s="45">
        <v>58.22</v>
      </c>
      <c r="E114" s="335">
        <v>51.79</v>
      </c>
      <c r="F114" s="197">
        <v>19</v>
      </c>
      <c r="G114" s="244">
        <v>25</v>
      </c>
      <c r="H114" s="45">
        <v>60.12</v>
      </c>
      <c r="I114" s="335">
        <v>51.78</v>
      </c>
      <c r="J114" s="197">
        <v>7</v>
      </c>
      <c r="K114" s="244">
        <v>36</v>
      </c>
      <c r="L114" s="45">
        <v>54.6</v>
      </c>
      <c r="M114" s="335">
        <v>53.13</v>
      </c>
      <c r="N114" s="197">
        <v>36</v>
      </c>
      <c r="O114" s="244">
        <v>42</v>
      </c>
      <c r="P114" s="45">
        <v>67.79069767441861</v>
      </c>
      <c r="Q114" s="335">
        <v>57.5</v>
      </c>
      <c r="R114" s="197">
        <v>2</v>
      </c>
      <c r="S114" s="244">
        <v>44</v>
      </c>
      <c r="T114" s="45">
        <v>60.840909090909093</v>
      </c>
      <c r="U114" s="335">
        <v>56.63</v>
      </c>
      <c r="V114" s="197">
        <v>26</v>
      </c>
      <c r="W114" s="74">
        <f t="shared" si="5"/>
        <v>90</v>
      </c>
      <c r="X114" s="64"/>
    </row>
    <row r="115" spans="1:24" ht="15" customHeight="1" x14ac:dyDescent="0.25">
      <c r="A115" s="67">
        <v>3</v>
      </c>
      <c r="B115" s="141" t="s">
        <v>99</v>
      </c>
      <c r="C115" s="252">
        <v>31</v>
      </c>
      <c r="D115" s="253">
        <v>53.5</v>
      </c>
      <c r="E115" s="336">
        <v>51.79</v>
      </c>
      <c r="F115" s="198">
        <v>37</v>
      </c>
      <c r="G115" s="252">
        <v>21</v>
      </c>
      <c r="H115" s="253">
        <v>60.904761904761905</v>
      </c>
      <c r="I115" s="336">
        <v>51.78</v>
      </c>
      <c r="J115" s="198">
        <v>5</v>
      </c>
      <c r="K115" s="252">
        <v>40</v>
      </c>
      <c r="L115" s="253">
        <v>55.9</v>
      </c>
      <c r="M115" s="336">
        <v>53.13</v>
      </c>
      <c r="N115" s="198">
        <v>33</v>
      </c>
      <c r="O115" s="252">
        <v>23</v>
      </c>
      <c r="P115" s="253">
        <v>61.782608695652172</v>
      </c>
      <c r="Q115" s="336">
        <v>57.5</v>
      </c>
      <c r="R115" s="198">
        <v>16</v>
      </c>
      <c r="S115" s="252">
        <v>40</v>
      </c>
      <c r="T115" s="253">
        <v>63.9</v>
      </c>
      <c r="U115" s="336">
        <v>56.63</v>
      </c>
      <c r="V115" s="198">
        <v>16</v>
      </c>
      <c r="W115" s="74">
        <f t="shared" si="5"/>
        <v>107</v>
      </c>
      <c r="X115" s="64"/>
    </row>
    <row r="116" spans="1:24" ht="15" customHeight="1" x14ac:dyDescent="0.25">
      <c r="A116" s="67">
        <v>4</v>
      </c>
      <c r="B116" s="81" t="s">
        <v>63</v>
      </c>
      <c r="C116" s="254">
        <v>10</v>
      </c>
      <c r="D116" s="46">
        <v>50.2</v>
      </c>
      <c r="E116" s="337">
        <v>51.79</v>
      </c>
      <c r="F116" s="201">
        <v>57</v>
      </c>
      <c r="G116" s="254">
        <v>24</v>
      </c>
      <c r="H116" s="46">
        <v>55.583333333333336</v>
      </c>
      <c r="I116" s="337">
        <v>51.78</v>
      </c>
      <c r="J116" s="201">
        <v>20</v>
      </c>
      <c r="K116" s="254">
        <v>23</v>
      </c>
      <c r="L116" s="46">
        <v>59.3</v>
      </c>
      <c r="M116" s="337">
        <v>53.13</v>
      </c>
      <c r="N116" s="201">
        <v>20</v>
      </c>
      <c r="O116" s="254">
        <v>36</v>
      </c>
      <c r="P116" s="46">
        <v>67.027777777777771</v>
      </c>
      <c r="Q116" s="337">
        <v>57.5</v>
      </c>
      <c r="R116" s="201">
        <v>5</v>
      </c>
      <c r="S116" s="254">
        <v>23</v>
      </c>
      <c r="T116" s="46">
        <v>66.608695652173907</v>
      </c>
      <c r="U116" s="337">
        <v>56.63</v>
      </c>
      <c r="V116" s="201">
        <v>7</v>
      </c>
      <c r="W116" s="75">
        <f t="shared" si="5"/>
        <v>109</v>
      </c>
      <c r="X116" s="64"/>
    </row>
    <row r="117" spans="1:24" ht="15" customHeight="1" x14ac:dyDescent="0.25">
      <c r="A117" s="67">
        <v>5</v>
      </c>
      <c r="B117" s="80" t="s">
        <v>119</v>
      </c>
      <c r="C117" s="244">
        <v>53</v>
      </c>
      <c r="D117" s="45">
        <v>49.6</v>
      </c>
      <c r="E117" s="335">
        <v>51.79</v>
      </c>
      <c r="F117" s="197">
        <v>62</v>
      </c>
      <c r="G117" s="244">
        <v>36</v>
      </c>
      <c r="H117" s="45">
        <v>54</v>
      </c>
      <c r="I117" s="335">
        <v>51.78</v>
      </c>
      <c r="J117" s="197">
        <v>29</v>
      </c>
      <c r="K117" s="244">
        <v>74</v>
      </c>
      <c r="L117" s="45">
        <v>51.6</v>
      </c>
      <c r="M117" s="335">
        <v>53.13</v>
      </c>
      <c r="N117" s="197">
        <v>48</v>
      </c>
      <c r="O117" s="244">
        <v>66</v>
      </c>
      <c r="P117" s="45">
        <v>52.7</v>
      </c>
      <c r="Q117" s="335">
        <v>57.5</v>
      </c>
      <c r="R117" s="197">
        <v>73</v>
      </c>
      <c r="S117" s="244">
        <v>48</v>
      </c>
      <c r="T117" s="45">
        <v>54.645833333333336</v>
      </c>
      <c r="U117" s="335">
        <v>56.63</v>
      </c>
      <c r="V117" s="197">
        <v>51</v>
      </c>
      <c r="W117" s="74">
        <f t="shared" si="5"/>
        <v>263</v>
      </c>
      <c r="X117" s="64"/>
    </row>
    <row r="118" spans="1:24" ht="15" customHeight="1" x14ac:dyDescent="0.25">
      <c r="A118" s="67">
        <v>6</v>
      </c>
      <c r="B118" s="81" t="s">
        <v>42</v>
      </c>
      <c r="C118" s="254">
        <v>8</v>
      </c>
      <c r="D118" s="46">
        <v>48.5</v>
      </c>
      <c r="E118" s="337">
        <v>51.79</v>
      </c>
      <c r="F118" s="201">
        <v>68</v>
      </c>
      <c r="G118" s="254">
        <v>14</v>
      </c>
      <c r="H118" s="46">
        <v>46.5</v>
      </c>
      <c r="I118" s="337">
        <v>51.78</v>
      </c>
      <c r="J118" s="201">
        <v>75</v>
      </c>
      <c r="K118" s="254">
        <v>8</v>
      </c>
      <c r="L118" s="46">
        <v>44</v>
      </c>
      <c r="M118" s="337">
        <v>53.13</v>
      </c>
      <c r="N118" s="201">
        <v>83</v>
      </c>
      <c r="O118" s="254">
        <v>10</v>
      </c>
      <c r="P118" s="46">
        <v>48.4</v>
      </c>
      <c r="Q118" s="337">
        <v>57.5</v>
      </c>
      <c r="R118" s="201">
        <v>87</v>
      </c>
      <c r="S118" s="254">
        <v>14</v>
      </c>
      <c r="T118" s="46">
        <v>49.133333333333333</v>
      </c>
      <c r="U118" s="337">
        <v>56.63</v>
      </c>
      <c r="V118" s="201">
        <v>77</v>
      </c>
      <c r="W118" s="74">
        <f t="shared" si="5"/>
        <v>390</v>
      </c>
      <c r="X118" s="64"/>
    </row>
    <row r="119" spans="1:24" ht="15" customHeight="1" x14ac:dyDescent="0.25">
      <c r="A119" s="67">
        <v>7</v>
      </c>
      <c r="B119" s="80" t="s">
        <v>151</v>
      </c>
      <c r="C119" s="244">
        <v>37</v>
      </c>
      <c r="D119" s="45">
        <v>47</v>
      </c>
      <c r="E119" s="335">
        <v>51.79</v>
      </c>
      <c r="F119" s="197">
        <v>76</v>
      </c>
      <c r="G119" s="244">
        <v>26</v>
      </c>
      <c r="H119" s="45">
        <v>43.230769230769234</v>
      </c>
      <c r="I119" s="335">
        <v>51.78</v>
      </c>
      <c r="J119" s="197">
        <v>89</v>
      </c>
      <c r="K119" s="244">
        <v>34</v>
      </c>
      <c r="L119" s="45">
        <v>44.5</v>
      </c>
      <c r="M119" s="335">
        <v>53.13</v>
      </c>
      <c r="N119" s="197">
        <v>81</v>
      </c>
      <c r="O119" s="244">
        <v>19</v>
      </c>
      <c r="P119" s="45">
        <v>40.315789473684212</v>
      </c>
      <c r="Q119" s="335">
        <v>57.5</v>
      </c>
      <c r="R119" s="197">
        <v>100</v>
      </c>
      <c r="S119" s="244">
        <v>28</v>
      </c>
      <c r="T119" s="45">
        <v>52.428571428571431</v>
      </c>
      <c r="U119" s="335">
        <v>56.63</v>
      </c>
      <c r="V119" s="197">
        <v>66</v>
      </c>
      <c r="W119" s="74">
        <f t="shared" si="5"/>
        <v>412</v>
      </c>
      <c r="X119" s="64"/>
    </row>
    <row r="120" spans="1:24" ht="15" customHeight="1" x14ac:dyDescent="0.25">
      <c r="A120" s="67">
        <v>8</v>
      </c>
      <c r="B120" s="81" t="s">
        <v>65</v>
      </c>
      <c r="C120" s="254">
        <v>17</v>
      </c>
      <c r="D120" s="46">
        <v>46.94</v>
      </c>
      <c r="E120" s="337">
        <v>51.79</v>
      </c>
      <c r="F120" s="201">
        <v>77</v>
      </c>
      <c r="G120" s="254">
        <v>7</v>
      </c>
      <c r="H120" s="46">
        <v>49</v>
      </c>
      <c r="I120" s="337">
        <v>51.78</v>
      </c>
      <c r="J120" s="201">
        <v>54</v>
      </c>
      <c r="K120" s="254">
        <v>11</v>
      </c>
      <c r="L120" s="46">
        <v>40.270000000000003</v>
      </c>
      <c r="M120" s="337">
        <v>53.13</v>
      </c>
      <c r="N120" s="201">
        <v>93</v>
      </c>
      <c r="O120" s="254">
        <v>25</v>
      </c>
      <c r="P120" s="46">
        <v>46.52</v>
      </c>
      <c r="Q120" s="337">
        <v>57.5</v>
      </c>
      <c r="R120" s="201">
        <v>92</v>
      </c>
      <c r="S120" s="254">
        <v>6</v>
      </c>
      <c r="T120" s="46">
        <v>55.666666666666664</v>
      </c>
      <c r="U120" s="337">
        <v>56.63</v>
      </c>
      <c r="V120" s="201">
        <v>49</v>
      </c>
      <c r="W120" s="74">
        <f t="shared" si="5"/>
        <v>365</v>
      </c>
      <c r="X120" s="64"/>
    </row>
    <row r="121" spans="1:24" ht="15" customHeight="1" thickBot="1" x14ac:dyDescent="0.3">
      <c r="A121" s="68">
        <v>9</v>
      </c>
      <c r="B121" s="146" t="s">
        <v>41</v>
      </c>
      <c r="C121" s="266"/>
      <c r="D121" s="267"/>
      <c r="E121" s="349">
        <v>51.79</v>
      </c>
      <c r="F121" s="239">
        <v>104</v>
      </c>
      <c r="G121" s="266"/>
      <c r="H121" s="267"/>
      <c r="I121" s="349">
        <v>51.78</v>
      </c>
      <c r="J121" s="239">
        <v>102</v>
      </c>
      <c r="K121" s="266"/>
      <c r="L121" s="267"/>
      <c r="M121" s="349">
        <v>53.13</v>
      </c>
      <c r="N121" s="239">
        <v>101</v>
      </c>
      <c r="O121" s="266">
        <v>11</v>
      </c>
      <c r="P121" s="267">
        <v>59</v>
      </c>
      <c r="Q121" s="349">
        <v>57.5</v>
      </c>
      <c r="R121" s="239">
        <v>32</v>
      </c>
      <c r="S121" s="266"/>
      <c r="T121" s="267"/>
      <c r="U121" s="349">
        <v>56.63</v>
      </c>
      <c r="V121" s="239">
        <v>100</v>
      </c>
      <c r="W121" s="77">
        <f>V121+R121+N121+J121+F121</f>
        <v>439</v>
      </c>
      <c r="X121" s="64"/>
    </row>
    <row r="122" spans="1:24" ht="15" customHeight="1" x14ac:dyDescent="0.25">
      <c r="A122" s="157" t="s">
        <v>116</v>
      </c>
      <c r="B122" s="72"/>
      <c r="C122" s="72"/>
      <c r="D122" s="218">
        <f>AVERAGE(D6:D13,D15:D26,D28:D44,D46:D65,D67:D80,D82:D111,D113:D121)</f>
        <v>50.890194174757276</v>
      </c>
      <c r="E122" s="72"/>
      <c r="F122" s="72"/>
      <c r="G122" s="72"/>
      <c r="H122" s="218">
        <f>AVERAGE(H6:H13,H15:H26,H28:H44,H46:H65,H67:H80,H82:H111,H113:H121)</f>
        <v>50.152657572803179</v>
      </c>
      <c r="I122" s="72"/>
      <c r="J122" s="72"/>
      <c r="K122" s="72"/>
      <c r="L122" s="218">
        <f>AVERAGE(L6:L13,L15:L26,L28:L44,L46:L65,L67:L80,L82:L111,L113:L121)</f>
        <v>51.68812564567282</v>
      </c>
      <c r="M122" s="72"/>
      <c r="N122" s="72"/>
      <c r="O122" s="72"/>
      <c r="P122" s="218">
        <f>AVERAGE(P6:P13,P15:P26,P28:P44,P46:P65,P67:P80,P82:P111,P113:P121)</f>
        <v>55.914846339058712</v>
      </c>
      <c r="Q122" s="72"/>
      <c r="R122" s="72"/>
      <c r="S122" s="72"/>
      <c r="T122" s="218">
        <f>AVERAGE(T6:T13,T15:T26,T28:T44,T46:T65,T67:T80,T82:T111,T113:T121)</f>
        <v>55.258384206693187</v>
      </c>
      <c r="U122" s="72"/>
      <c r="V122" s="72"/>
      <c r="W122" s="71"/>
    </row>
    <row r="123" spans="1:24" x14ac:dyDescent="0.25">
      <c r="A123" s="548" t="s">
        <v>117</v>
      </c>
      <c r="D123" s="549">
        <v>51.79</v>
      </c>
      <c r="H123" s="549">
        <v>51.78</v>
      </c>
      <c r="L123" s="332">
        <v>53.13</v>
      </c>
      <c r="P123" s="332">
        <v>57.5</v>
      </c>
      <c r="T123" s="332">
        <v>56.63</v>
      </c>
    </row>
  </sheetData>
  <mergeCells count="8">
    <mergeCell ref="W2:W3"/>
    <mergeCell ref="A2:A3"/>
    <mergeCell ref="B2:B3"/>
    <mergeCell ref="S2:V2"/>
    <mergeCell ref="K2:N2"/>
    <mergeCell ref="O2:R2"/>
    <mergeCell ref="G2:J2"/>
    <mergeCell ref="C2:F2"/>
  </mergeCells>
  <conditionalFormatting sqref="L4:L123">
    <cfRule type="containsBlanks" dxfId="187" priority="24">
      <formula>LEN(TRIM(L4))=0</formula>
    </cfRule>
    <cfRule type="cellIs" dxfId="186" priority="1297" operator="equal">
      <formula>$L$122</formula>
    </cfRule>
    <cfRule type="cellIs" dxfId="185" priority="1298" operator="lessThan">
      <formula>50</formula>
    </cfRule>
    <cfRule type="cellIs" dxfId="184" priority="1299" operator="between">
      <formula>$L$122</formula>
      <formula>50</formula>
    </cfRule>
    <cfRule type="cellIs" dxfId="183" priority="1300" operator="between">
      <formula>75</formula>
      <formula>$L$122</formula>
    </cfRule>
    <cfRule type="cellIs" dxfId="182" priority="1301" operator="greaterThanOrEqual">
      <formula>75</formula>
    </cfRule>
  </conditionalFormatting>
  <conditionalFormatting sqref="P4:P123">
    <cfRule type="containsBlanks" dxfId="181" priority="19">
      <formula>LEN(TRIM(P4))=0</formula>
    </cfRule>
    <cfRule type="cellIs" dxfId="180" priority="20" operator="equal">
      <formula>$P$122</formula>
    </cfRule>
    <cfRule type="cellIs" dxfId="179" priority="21" operator="lessThan">
      <formula>50</formula>
    </cfRule>
    <cfRule type="cellIs" dxfId="178" priority="22" operator="between">
      <formula>50</formula>
      <formula>$P$122</formula>
    </cfRule>
    <cfRule type="cellIs" dxfId="177" priority="23" operator="between">
      <formula>$P$122</formula>
      <formula>75</formula>
    </cfRule>
  </conditionalFormatting>
  <conditionalFormatting sqref="T4:T123">
    <cfRule type="cellIs" dxfId="176" priority="14" operator="equal">
      <formula>$T$122</formula>
    </cfRule>
    <cfRule type="containsBlanks" dxfId="175" priority="15">
      <formula>LEN(TRIM(T4))=0</formula>
    </cfRule>
    <cfRule type="cellIs" dxfId="174" priority="16" operator="lessThan">
      <formula>50</formula>
    </cfRule>
    <cfRule type="cellIs" dxfId="173" priority="17" operator="between">
      <formula>50</formula>
      <formula>$T$122</formula>
    </cfRule>
    <cfRule type="cellIs" dxfId="172" priority="18" operator="between">
      <formula>$T$122</formula>
      <formula>75</formula>
    </cfRule>
  </conditionalFormatting>
  <conditionalFormatting sqref="H4:H123">
    <cfRule type="cellIs" dxfId="171" priority="7" operator="equal">
      <formula>$H$122</formula>
    </cfRule>
    <cfRule type="containsBlanks" dxfId="170" priority="8">
      <formula>LEN(TRIM(H4))=0</formula>
    </cfRule>
    <cfRule type="cellIs" dxfId="169" priority="10" operator="lessThan">
      <formula>50</formula>
    </cfRule>
    <cfRule type="cellIs" dxfId="168" priority="11" operator="between">
      <formula>$H$122</formula>
      <formula>50</formula>
    </cfRule>
    <cfRule type="cellIs" dxfId="167" priority="12" operator="between">
      <formula>75</formula>
      <formula>$H$122</formula>
    </cfRule>
    <cfRule type="cellIs" dxfId="166" priority="13" operator="greaterThanOrEqual">
      <formula>75</formula>
    </cfRule>
  </conditionalFormatting>
  <conditionalFormatting sqref="D4:D123">
    <cfRule type="cellIs" dxfId="165" priority="1" operator="equal">
      <formula>$D$122</formula>
    </cfRule>
    <cfRule type="containsBlanks" dxfId="164" priority="2">
      <formula>LEN(TRIM(D4))=0</formula>
    </cfRule>
    <cfRule type="cellIs" dxfId="163" priority="3" operator="lessThan">
      <formula>50</formula>
    </cfRule>
    <cfRule type="cellIs" dxfId="162" priority="4" operator="between">
      <formula>$D$122</formula>
      <formula>50</formula>
    </cfRule>
    <cfRule type="cellIs" dxfId="161" priority="5" operator="between">
      <formula>75</formula>
      <formula>$D$122</formula>
    </cfRule>
    <cfRule type="cellIs" dxfId="160" priority="6" operator="greaterThanOrEqual">
      <formula>75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6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RowHeight="15" x14ac:dyDescent="0.25"/>
  <cols>
    <col min="1" max="1" width="4.7109375" customWidth="1"/>
    <col min="2" max="2" width="18.7109375" customWidth="1"/>
    <col min="3" max="3" width="31.85546875" customWidth="1"/>
    <col min="4" max="5" width="7.7109375" customWidth="1"/>
    <col min="6" max="6" width="18.7109375" customWidth="1"/>
    <col min="7" max="7" width="31.7109375" customWidth="1"/>
    <col min="8" max="9" width="7.7109375" customWidth="1"/>
    <col min="10" max="10" width="18.7109375" customWidth="1"/>
    <col min="11" max="11" width="31.7109375" customWidth="1"/>
    <col min="12" max="13" width="7.7109375" customWidth="1"/>
    <col min="14" max="14" width="18.7109375" customWidth="1"/>
    <col min="15" max="15" width="31.7109375" customWidth="1"/>
    <col min="16" max="17" width="7.7109375" customWidth="1"/>
    <col min="18" max="18" width="18.7109375" customWidth="1"/>
    <col min="19" max="19" width="31.7109375" customWidth="1"/>
    <col min="20" max="21" width="7.7109375" customWidth="1"/>
    <col min="22" max="22" width="6.7109375" customWidth="1"/>
  </cols>
  <sheetData>
    <row r="1" spans="1:24" x14ac:dyDescent="0.25">
      <c r="W1" s="135"/>
      <c r="X1" s="26" t="s">
        <v>81</v>
      </c>
    </row>
    <row r="2" spans="1:24" ht="15.75" x14ac:dyDescent="0.25">
      <c r="C2" s="91" t="s">
        <v>76</v>
      </c>
      <c r="K2" s="91"/>
      <c r="S2" s="91"/>
      <c r="W2" s="90"/>
      <c r="X2" s="26" t="s">
        <v>82</v>
      </c>
    </row>
    <row r="3" spans="1:24" ht="15.75" thickBot="1" x14ac:dyDescent="0.3">
      <c r="W3" s="259"/>
      <c r="X3" s="26" t="s">
        <v>83</v>
      </c>
    </row>
    <row r="4" spans="1:24" s="2" customFormat="1" ht="16.899999999999999" customHeight="1" thickBot="1" x14ac:dyDescent="0.3">
      <c r="A4" s="737" t="s">
        <v>40</v>
      </c>
      <c r="B4" s="739">
        <v>2025</v>
      </c>
      <c r="C4" s="739"/>
      <c r="D4" s="739"/>
      <c r="E4" s="740"/>
      <c r="F4" s="739">
        <v>2024</v>
      </c>
      <c r="G4" s="739"/>
      <c r="H4" s="739"/>
      <c r="I4" s="740"/>
      <c r="J4" s="739">
        <v>2023</v>
      </c>
      <c r="K4" s="739"/>
      <c r="L4" s="739"/>
      <c r="M4" s="740"/>
      <c r="N4" s="739">
        <v>2022</v>
      </c>
      <c r="O4" s="739"/>
      <c r="P4" s="739"/>
      <c r="Q4" s="740"/>
      <c r="R4" s="739">
        <v>2021</v>
      </c>
      <c r="S4" s="739"/>
      <c r="T4" s="739"/>
      <c r="U4" s="740"/>
      <c r="W4" s="27"/>
      <c r="X4" s="26" t="s">
        <v>84</v>
      </c>
    </row>
    <row r="5" spans="1:24" ht="42" customHeight="1" thickBot="1" x14ac:dyDescent="0.3">
      <c r="A5" s="738"/>
      <c r="B5" s="105" t="s">
        <v>39</v>
      </c>
      <c r="C5" s="105" t="s">
        <v>91</v>
      </c>
      <c r="D5" s="130" t="s">
        <v>92</v>
      </c>
      <c r="E5" s="131" t="s">
        <v>93</v>
      </c>
      <c r="F5" s="105" t="s">
        <v>39</v>
      </c>
      <c r="G5" s="105" t="s">
        <v>91</v>
      </c>
      <c r="H5" s="130" t="s">
        <v>92</v>
      </c>
      <c r="I5" s="131" t="s">
        <v>93</v>
      </c>
      <c r="J5" s="105" t="s">
        <v>39</v>
      </c>
      <c r="K5" s="105" t="s">
        <v>91</v>
      </c>
      <c r="L5" s="130" t="s">
        <v>92</v>
      </c>
      <c r="M5" s="131" t="s">
        <v>93</v>
      </c>
      <c r="N5" s="105" t="s">
        <v>39</v>
      </c>
      <c r="O5" s="105" t="s">
        <v>91</v>
      </c>
      <c r="P5" s="130" t="s">
        <v>92</v>
      </c>
      <c r="Q5" s="131" t="s">
        <v>93</v>
      </c>
      <c r="R5" s="105" t="s">
        <v>39</v>
      </c>
      <c r="S5" s="105" t="s">
        <v>91</v>
      </c>
      <c r="T5" s="130" t="s">
        <v>92</v>
      </c>
      <c r="U5" s="131" t="s">
        <v>93</v>
      </c>
    </row>
    <row r="6" spans="1:24" ht="15" customHeight="1" x14ac:dyDescent="0.25">
      <c r="A6" s="51">
        <v>1</v>
      </c>
      <c r="B6" s="121" t="s">
        <v>0</v>
      </c>
      <c r="C6" s="365" t="s">
        <v>64</v>
      </c>
      <c r="D6" s="323">
        <v>51.79</v>
      </c>
      <c r="E6" s="35">
        <v>65</v>
      </c>
      <c r="F6" s="121" t="s">
        <v>0</v>
      </c>
      <c r="G6" s="365" t="s">
        <v>64</v>
      </c>
      <c r="H6" s="323">
        <v>51.78</v>
      </c>
      <c r="I6" s="35">
        <v>66.5</v>
      </c>
      <c r="J6" s="121" t="s">
        <v>23</v>
      </c>
      <c r="K6" s="365" t="s">
        <v>28</v>
      </c>
      <c r="L6" s="323">
        <v>53.13</v>
      </c>
      <c r="M6" s="35">
        <v>77.099999999999994</v>
      </c>
      <c r="N6" s="124" t="s">
        <v>16</v>
      </c>
      <c r="O6" s="124" t="s">
        <v>20</v>
      </c>
      <c r="P6" s="323">
        <v>57.5</v>
      </c>
      <c r="Q6" s="226">
        <v>69.900000000000006</v>
      </c>
      <c r="R6" s="124" t="s">
        <v>1</v>
      </c>
      <c r="S6" s="124" t="s">
        <v>73</v>
      </c>
      <c r="T6" s="323">
        <v>56.63</v>
      </c>
      <c r="U6" s="226">
        <v>71</v>
      </c>
    </row>
    <row r="7" spans="1:24" ht="15" customHeight="1" x14ac:dyDescent="0.25">
      <c r="A7" s="7">
        <v>2</v>
      </c>
      <c r="B7" s="8" t="s">
        <v>16</v>
      </c>
      <c r="C7" s="16" t="s">
        <v>130</v>
      </c>
      <c r="D7" s="324">
        <v>51.79</v>
      </c>
      <c r="E7" s="10">
        <v>64.5</v>
      </c>
      <c r="F7" s="8" t="s">
        <v>23</v>
      </c>
      <c r="G7" s="16" t="s">
        <v>28</v>
      </c>
      <c r="H7" s="324">
        <v>51.78</v>
      </c>
      <c r="I7" s="10">
        <v>65.8</v>
      </c>
      <c r="J7" s="8" t="s">
        <v>1</v>
      </c>
      <c r="K7" s="16" t="s">
        <v>73</v>
      </c>
      <c r="L7" s="324">
        <v>53.13</v>
      </c>
      <c r="M7" s="10">
        <v>68.806451612903231</v>
      </c>
      <c r="N7" s="113" t="s">
        <v>0</v>
      </c>
      <c r="O7" s="113" t="s">
        <v>69</v>
      </c>
      <c r="P7" s="324">
        <v>57.5</v>
      </c>
      <c r="Q7" s="227">
        <v>67.79069767441861</v>
      </c>
      <c r="R7" s="113" t="s">
        <v>37</v>
      </c>
      <c r="S7" s="113" t="s">
        <v>49</v>
      </c>
      <c r="T7" s="324">
        <v>56.63</v>
      </c>
      <c r="U7" s="227">
        <v>70.666666666666671</v>
      </c>
    </row>
    <row r="8" spans="1:24" ht="15" customHeight="1" x14ac:dyDescent="0.25">
      <c r="A8" s="7">
        <v>3</v>
      </c>
      <c r="B8" s="373" t="s">
        <v>13</v>
      </c>
      <c r="C8" s="16" t="s">
        <v>158</v>
      </c>
      <c r="D8" s="324">
        <v>51.79</v>
      </c>
      <c r="E8" s="10">
        <v>63.5</v>
      </c>
      <c r="F8" s="373" t="s">
        <v>30</v>
      </c>
      <c r="G8" s="16" t="s">
        <v>34</v>
      </c>
      <c r="H8" s="324">
        <v>51.78</v>
      </c>
      <c r="I8" s="10">
        <v>63.5</v>
      </c>
      <c r="J8" s="373" t="s">
        <v>0</v>
      </c>
      <c r="K8" s="16" t="s">
        <v>64</v>
      </c>
      <c r="L8" s="324">
        <v>53.13</v>
      </c>
      <c r="M8" s="10">
        <v>67.3</v>
      </c>
      <c r="N8" s="113" t="s">
        <v>37</v>
      </c>
      <c r="O8" s="113" t="s">
        <v>49</v>
      </c>
      <c r="P8" s="324">
        <v>57.5</v>
      </c>
      <c r="Q8" s="227">
        <v>67.629629629629633</v>
      </c>
      <c r="R8" s="113" t="s">
        <v>0</v>
      </c>
      <c r="S8" s="113" t="s">
        <v>64</v>
      </c>
      <c r="T8" s="324">
        <v>56.63</v>
      </c>
      <c r="U8" s="227">
        <v>69.099999999999994</v>
      </c>
    </row>
    <row r="9" spans="1:24" ht="15" customHeight="1" x14ac:dyDescent="0.25">
      <c r="A9" s="7">
        <v>4</v>
      </c>
      <c r="B9" s="8" t="s">
        <v>37</v>
      </c>
      <c r="C9" s="11" t="s">
        <v>49</v>
      </c>
      <c r="D9" s="324">
        <v>51.79</v>
      </c>
      <c r="E9" s="40">
        <v>63.4</v>
      </c>
      <c r="F9" s="8" t="s">
        <v>13</v>
      </c>
      <c r="G9" s="11" t="s">
        <v>158</v>
      </c>
      <c r="H9" s="324">
        <v>51.78</v>
      </c>
      <c r="I9" s="40">
        <v>62</v>
      </c>
      <c r="J9" s="8" t="s">
        <v>13</v>
      </c>
      <c r="K9" s="11" t="s">
        <v>158</v>
      </c>
      <c r="L9" s="324">
        <v>53.13</v>
      </c>
      <c r="M9" s="40">
        <v>67.2</v>
      </c>
      <c r="N9" s="113" t="s">
        <v>0</v>
      </c>
      <c r="O9" s="113" t="s">
        <v>64</v>
      </c>
      <c r="P9" s="324">
        <v>57.5</v>
      </c>
      <c r="Q9" s="227">
        <v>67.604166666666671</v>
      </c>
      <c r="R9" s="113" t="s">
        <v>16</v>
      </c>
      <c r="S9" s="113" t="s">
        <v>56</v>
      </c>
      <c r="T9" s="324">
        <v>56.63</v>
      </c>
      <c r="U9" s="227">
        <v>68.7</v>
      </c>
    </row>
    <row r="10" spans="1:24" ht="15" customHeight="1" x14ac:dyDescent="0.25">
      <c r="A10" s="7">
        <v>5</v>
      </c>
      <c r="B10" s="8" t="s">
        <v>16</v>
      </c>
      <c r="C10" s="9" t="s">
        <v>121</v>
      </c>
      <c r="D10" s="324">
        <v>51.79</v>
      </c>
      <c r="E10" s="10">
        <v>63.4</v>
      </c>
      <c r="F10" s="8" t="s">
        <v>0</v>
      </c>
      <c r="G10" s="9" t="s">
        <v>99</v>
      </c>
      <c r="H10" s="324">
        <v>51.78</v>
      </c>
      <c r="I10" s="10">
        <v>60.904761904761905</v>
      </c>
      <c r="J10" s="8" t="s">
        <v>1</v>
      </c>
      <c r="K10" s="9" t="s">
        <v>102</v>
      </c>
      <c r="L10" s="324">
        <v>53.13</v>
      </c>
      <c r="M10" s="10">
        <v>66.15384615384616</v>
      </c>
      <c r="N10" s="113" t="s">
        <v>0</v>
      </c>
      <c r="O10" s="113" t="s">
        <v>63</v>
      </c>
      <c r="P10" s="324">
        <v>57.5</v>
      </c>
      <c r="Q10" s="227">
        <v>67.027777777777771</v>
      </c>
      <c r="R10" s="113" t="s">
        <v>23</v>
      </c>
      <c r="S10" s="113" t="s">
        <v>28</v>
      </c>
      <c r="T10" s="324">
        <v>56.63</v>
      </c>
      <c r="U10" s="227">
        <v>67.400000000000006</v>
      </c>
    </row>
    <row r="11" spans="1:24" ht="15" customHeight="1" x14ac:dyDescent="0.25">
      <c r="A11" s="7">
        <v>6</v>
      </c>
      <c r="B11" s="8" t="s">
        <v>16</v>
      </c>
      <c r="C11" s="235" t="s">
        <v>129</v>
      </c>
      <c r="D11" s="324">
        <v>51.79</v>
      </c>
      <c r="E11" s="10">
        <v>63.4</v>
      </c>
      <c r="F11" s="8" t="s">
        <v>30</v>
      </c>
      <c r="G11" s="235" t="s">
        <v>35</v>
      </c>
      <c r="H11" s="324">
        <v>51.78</v>
      </c>
      <c r="I11" s="10">
        <v>60.4</v>
      </c>
      <c r="J11" s="8" t="s">
        <v>16</v>
      </c>
      <c r="K11" s="235" t="s">
        <v>58</v>
      </c>
      <c r="L11" s="324">
        <v>53.13</v>
      </c>
      <c r="M11" s="10">
        <v>65.5</v>
      </c>
      <c r="N11" s="113" t="s">
        <v>16</v>
      </c>
      <c r="O11" s="113" t="s">
        <v>21</v>
      </c>
      <c r="P11" s="324">
        <v>57.5</v>
      </c>
      <c r="Q11" s="227">
        <v>66.2</v>
      </c>
      <c r="R11" s="113" t="s">
        <v>16</v>
      </c>
      <c r="S11" s="113" t="s">
        <v>173</v>
      </c>
      <c r="T11" s="324">
        <v>56.63</v>
      </c>
      <c r="U11" s="227">
        <v>66.900000000000006</v>
      </c>
    </row>
    <row r="12" spans="1:24" ht="15" customHeight="1" x14ac:dyDescent="0.25">
      <c r="A12" s="7">
        <v>7</v>
      </c>
      <c r="B12" s="8" t="s">
        <v>1</v>
      </c>
      <c r="C12" s="9" t="s">
        <v>120</v>
      </c>
      <c r="D12" s="324">
        <v>51.79</v>
      </c>
      <c r="E12" s="10">
        <v>60.2</v>
      </c>
      <c r="F12" s="8" t="s">
        <v>0</v>
      </c>
      <c r="G12" s="9" t="s">
        <v>69</v>
      </c>
      <c r="H12" s="324">
        <v>51.78</v>
      </c>
      <c r="I12" s="10">
        <v>60.12</v>
      </c>
      <c r="J12" s="8" t="s">
        <v>37</v>
      </c>
      <c r="K12" s="9" t="s">
        <v>49</v>
      </c>
      <c r="L12" s="324">
        <v>53.13</v>
      </c>
      <c r="M12" s="10">
        <v>65.400000000000006</v>
      </c>
      <c r="N12" s="113" t="s">
        <v>23</v>
      </c>
      <c r="O12" s="113" t="s">
        <v>28</v>
      </c>
      <c r="P12" s="324">
        <v>57.5</v>
      </c>
      <c r="Q12" s="227">
        <v>66.099999999999994</v>
      </c>
      <c r="R12" s="113" t="s">
        <v>0</v>
      </c>
      <c r="S12" s="113" t="s">
        <v>63</v>
      </c>
      <c r="T12" s="324">
        <v>56.63</v>
      </c>
      <c r="U12" s="227">
        <v>66.608695652173907</v>
      </c>
    </row>
    <row r="13" spans="1:24" ht="15" customHeight="1" x14ac:dyDescent="0.25">
      <c r="A13" s="7">
        <v>8</v>
      </c>
      <c r="B13" s="282" t="s">
        <v>13</v>
      </c>
      <c r="C13" s="98" t="s">
        <v>161</v>
      </c>
      <c r="D13" s="324">
        <v>51.79</v>
      </c>
      <c r="E13" s="10">
        <v>60</v>
      </c>
      <c r="F13" s="282" t="s">
        <v>16</v>
      </c>
      <c r="G13" s="98" t="s">
        <v>20</v>
      </c>
      <c r="H13" s="324">
        <v>51.78</v>
      </c>
      <c r="I13" s="10">
        <v>60.1</v>
      </c>
      <c r="J13" s="282" t="s">
        <v>13</v>
      </c>
      <c r="K13" s="98" t="s">
        <v>71</v>
      </c>
      <c r="L13" s="324">
        <v>53.13</v>
      </c>
      <c r="M13" s="10">
        <v>65</v>
      </c>
      <c r="N13" s="113" t="s">
        <v>30</v>
      </c>
      <c r="O13" s="113" t="s">
        <v>34</v>
      </c>
      <c r="P13" s="324">
        <v>57.5</v>
      </c>
      <c r="Q13" s="227">
        <v>64.7</v>
      </c>
      <c r="R13" s="113" t="s">
        <v>30</v>
      </c>
      <c r="S13" s="113" t="s">
        <v>32</v>
      </c>
      <c r="T13" s="324">
        <v>56.63</v>
      </c>
      <c r="U13" s="227">
        <v>66.400000000000006</v>
      </c>
    </row>
    <row r="14" spans="1:24" ht="15" customHeight="1" x14ac:dyDescent="0.25">
      <c r="A14" s="7">
        <v>9</v>
      </c>
      <c r="B14" s="307" t="s">
        <v>37</v>
      </c>
      <c r="C14" s="9" t="s">
        <v>52</v>
      </c>
      <c r="D14" s="324">
        <v>51.79</v>
      </c>
      <c r="E14" s="40">
        <v>59.87</v>
      </c>
      <c r="F14" s="307" t="s">
        <v>16</v>
      </c>
      <c r="G14" s="9" t="s">
        <v>19</v>
      </c>
      <c r="H14" s="324">
        <v>51.78</v>
      </c>
      <c r="I14" s="40">
        <v>60</v>
      </c>
      <c r="J14" s="307" t="s">
        <v>23</v>
      </c>
      <c r="K14" s="9" t="s">
        <v>113</v>
      </c>
      <c r="L14" s="324">
        <v>53.13</v>
      </c>
      <c r="M14" s="40">
        <v>63.7</v>
      </c>
      <c r="N14" s="113" t="s">
        <v>16</v>
      </c>
      <c r="O14" s="113" t="s">
        <v>19</v>
      </c>
      <c r="P14" s="324">
        <v>57.5</v>
      </c>
      <c r="Q14" s="227">
        <v>64.59</v>
      </c>
      <c r="R14" s="113" t="s">
        <v>16</v>
      </c>
      <c r="S14" s="113" t="s">
        <v>70</v>
      </c>
      <c r="T14" s="324">
        <v>56.63</v>
      </c>
      <c r="U14" s="227">
        <v>65.900000000000006</v>
      </c>
    </row>
    <row r="15" spans="1:24" ht="15" customHeight="1" thickBot="1" x14ac:dyDescent="0.3">
      <c r="A15" s="17">
        <v>10</v>
      </c>
      <c r="B15" s="374" t="s">
        <v>1</v>
      </c>
      <c r="C15" s="37" t="s">
        <v>73</v>
      </c>
      <c r="D15" s="325">
        <v>51.79</v>
      </c>
      <c r="E15" s="25">
        <v>59.6</v>
      </c>
      <c r="F15" s="374" t="s">
        <v>13</v>
      </c>
      <c r="G15" s="37" t="s">
        <v>75</v>
      </c>
      <c r="H15" s="325">
        <v>51.78</v>
      </c>
      <c r="I15" s="25">
        <v>60</v>
      </c>
      <c r="J15" s="374" t="s">
        <v>16</v>
      </c>
      <c r="K15" s="37" t="s">
        <v>18</v>
      </c>
      <c r="L15" s="325">
        <v>53.13</v>
      </c>
      <c r="M15" s="25">
        <v>63.2</v>
      </c>
      <c r="N15" s="125" t="s">
        <v>30</v>
      </c>
      <c r="O15" s="125" t="s">
        <v>35</v>
      </c>
      <c r="P15" s="325">
        <v>57.5</v>
      </c>
      <c r="Q15" s="228">
        <v>64</v>
      </c>
      <c r="R15" s="125" t="s">
        <v>16</v>
      </c>
      <c r="S15" s="125" t="s">
        <v>18</v>
      </c>
      <c r="T15" s="325">
        <v>56.63</v>
      </c>
      <c r="U15" s="228">
        <v>65</v>
      </c>
    </row>
    <row r="16" spans="1:24" ht="15" customHeight="1" x14ac:dyDescent="0.25">
      <c r="A16" s="51">
        <v>11</v>
      </c>
      <c r="B16" s="33" t="s">
        <v>16</v>
      </c>
      <c r="C16" s="34" t="s">
        <v>58</v>
      </c>
      <c r="D16" s="323">
        <v>51.79</v>
      </c>
      <c r="E16" s="382">
        <v>59.4</v>
      </c>
      <c r="F16" s="33" t="s">
        <v>1</v>
      </c>
      <c r="G16" s="34" t="s">
        <v>142</v>
      </c>
      <c r="H16" s="323">
        <v>51.78</v>
      </c>
      <c r="I16" s="382">
        <v>59.3</v>
      </c>
      <c r="J16" s="33" t="s">
        <v>13</v>
      </c>
      <c r="K16" s="34" t="s">
        <v>132</v>
      </c>
      <c r="L16" s="323">
        <v>53.13</v>
      </c>
      <c r="M16" s="382">
        <v>62.7</v>
      </c>
      <c r="N16" s="124" t="s">
        <v>13</v>
      </c>
      <c r="O16" s="124" t="s">
        <v>75</v>
      </c>
      <c r="P16" s="323">
        <v>57.5</v>
      </c>
      <c r="Q16" s="226">
        <v>63.5</v>
      </c>
      <c r="R16" s="124" t="s">
        <v>13</v>
      </c>
      <c r="S16" s="124" t="s">
        <v>75</v>
      </c>
      <c r="T16" s="323">
        <v>56.63</v>
      </c>
      <c r="U16" s="226">
        <v>65</v>
      </c>
    </row>
    <row r="17" spans="1:21" ht="15" customHeight="1" x14ac:dyDescent="0.25">
      <c r="A17" s="7">
        <v>12</v>
      </c>
      <c r="B17" s="8" t="s">
        <v>1</v>
      </c>
      <c r="C17" s="9" t="s">
        <v>144</v>
      </c>
      <c r="D17" s="324">
        <v>51.79</v>
      </c>
      <c r="E17" s="10">
        <v>59.3</v>
      </c>
      <c r="F17" s="8" t="s">
        <v>16</v>
      </c>
      <c r="G17" s="9" t="s">
        <v>70</v>
      </c>
      <c r="H17" s="324">
        <v>51.78</v>
      </c>
      <c r="I17" s="10">
        <v>59</v>
      </c>
      <c r="J17" s="8" t="s">
        <v>16</v>
      </c>
      <c r="K17" s="9" t="s">
        <v>20</v>
      </c>
      <c r="L17" s="324">
        <v>53.13</v>
      </c>
      <c r="M17" s="10">
        <v>62.5</v>
      </c>
      <c r="N17" s="113" t="s">
        <v>16</v>
      </c>
      <c r="O17" s="113" t="s">
        <v>18</v>
      </c>
      <c r="P17" s="324">
        <v>57.5</v>
      </c>
      <c r="Q17" s="227">
        <v>62.9</v>
      </c>
      <c r="R17" s="113" t="s">
        <v>13</v>
      </c>
      <c r="S17" s="113" t="s">
        <v>72</v>
      </c>
      <c r="T17" s="324">
        <v>56.63</v>
      </c>
      <c r="U17" s="227">
        <v>64.7</v>
      </c>
    </row>
    <row r="18" spans="1:21" ht="15" customHeight="1" x14ac:dyDescent="0.25">
      <c r="A18" s="7">
        <v>13</v>
      </c>
      <c r="B18" s="8" t="s">
        <v>30</v>
      </c>
      <c r="C18" s="9" t="s">
        <v>35</v>
      </c>
      <c r="D18" s="324">
        <v>51.79</v>
      </c>
      <c r="E18" s="10">
        <v>59</v>
      </c>
      <c r="F18" s="8" t="s">
        <v>37</v>
      </c>
      <c r="G18" s="9" t="s">
        <v>49</v>
      </c>
      <c r="H18" s="324">
        <v>51.78</v>
      </c>
      <c r="I18" s="10">
        <v>58.6</v>
      </c>
      <c r="J18" s="8" t="s">
        <v>23</v>
      </c>
      <c r="K18" s="9" t="s">
        <v>156</v>
      </c>
      <c r="L18" s="324">
        <v>53.13</v>
      </c>
      <c r="M18" s="10">
        <v>62.3</v>
      </c>
      <c r="N18" s="113" t="s">
        <v>30</v>
      </c>
      <c r="O18" s="113" t="s">
        <v>32</v>
      </c>
      <c r="P18" s="324">
        <v>57.5</v>
      </c>
      <c r="Q18" s="227">
        <v>62.8</v>
      </c>
      <c r="R18" s="113" t="s">
        <v>30</v>
      </c>
      <c r="S18" s="113" t="s">
        <v>35</v>
      </c>
      <c r="T18" s="324">
        <v>56.63</v>
      </c>
      <c r="U18" s="227">
        <v>64.5</v>
      </c>
    </row>
    <row r="19" spans="1:21" ht="15" customHeight="1" x14ac:dyDescent="0.25">
      <c r="A19" s="7">
        <v>14</v>
      </c>
      <c r="B19" s="8" t="s">
        <v>23</v>
      </c>
      <c r="C19" s="9" t="s">
        <v>48</v>
      </c>
      <c r="D19" s="324">
        <v>51.79</v>
      </c>
      <c r="E19" s="10">
        <v>59</v>
      </c>
      <c r="F19" s="8" t="s">
        <v>1</v>
      </c>
      <c r="G19" s="9" t="s">
        <v>73</v>
      </c>
      <c r="H19" s="324">
        <v>51.78</v>
      </c>
      <c r="I19" s="10">
        <v>57.1</v>
      </c>
      <c r="J19" s="8" t="s">
        <v>13</v>
      </c>
      <c r="K19" s="9" t="s">
        <v>75</v>
      </c>
      <c r="L19" s="324">
        <v>53.13</v>
      </c>
      <c r="M19" s="10">
        <v>62.2</v>
      </c>
      <c r="N19" s="113" t="s">
        <v>16</v>
      </c>
      <c r="O19" s="113" t="s">
        <v>57</v>
      </c>
      <c r="P19" s="324">
        <v>57.5</v>
      </c>
      <c r="Q19" s="227">
        <v>62.3</v>
      </c>
      <c r="R19" s="113" t="s">
        <v>16</v>
      </c>
      <c r="S19" s="113" t="s">
        <v>121</v>
      </c>
      <c r="T19" s="324">
        <v>56.63</v>
      </c>
      <c r="U19" s="227">
        <v>64</v>
      </c>
    </row>
    <row r="20" spans="1:21" ht="15" customHeight="1" x14ac:dyDescent="0.25">
      <c r="A20" s="7">
        <v>15</v>
      </c>
      <c r="B20" s="8" t="s">
        <v>13</v>
      </c>
      <c r="C20" s="117" t="s">
        <v>71</v>
      </c>
      <c r="D20" s="324">
        <v>51.79</v>
      </c>
      <c r="E20" s="10">
        <v>59</v>
      </c>
      <c r="F20" s="8" t="s">
        <v>1</v>
      </c>
      <c r="G20" s="117" t="s">
        <v>135</v>
      </c>
      <c r="H20" s="324">
        <v>51.78</v>
      </c>
      <c r="I20" s="10">
        <v>56.3</v>
      </c>
      <c r="J20" s="8" t="s">
        <v>16</v>
      </c>
      <c r="K20" s="117" t="s">
        <v>121</v>
      </c>
      <c r="L20" s="324">
        <v>53.13</v>
      </c>
      <c r="M20" s="10">
        <v>62</v>
      </c>
      <c r="N20" s="113" t="s">
        <v>13</v>
      </c>
      <c r="O20" s="459" t="s">
        <v>150</v>
      </c>
      <c r="P20" s="324">
        <v>57.5</v>
      </c>
      <c r="Q20" s="227">
        <v>62</v>
      </c>
      <c r="R20" s="113" t="s">
        <v>16</v>
      </c>
      <c r="S20" s="113" t="s">
        <v>57</v>
      </c>
      <c r="T20" s="324">
        <v>56.63</v>
      </c>
      <c r="U20" s="227">
        <v>64</v>
      </c>
    </row>
    <row r="21" spans="1:21" ht="15" customHeight="1" x14ac:dyDescent="0.25">
      <c r="A21" s="7">
        <v>16</v>
      </c>
      <c r="B21" s="8" t="s">
        <v>1</v>
      </c>
      <c r="C21" s="9" t="s">
        <v>102</v>
      </c>
      <c r="D21" s="324">
        <v>51.79</v>
      </c>
      <c r="E21" s="10">
        <v>59</v>
      </c>
      <c r="F21" s="8" t="s">
        <v>1</v>
      </c>
      <c r="G21" s="9" t="s">
        <v>120</v>
      </c>
      <c r="H21" s="324">
        <v>51.78</v>
      </c>
      <c r="I21" s="10">
        <v>56.1</v>
      </c>
      <c r="J21" s="8" t="s">
        <v>16</v>
      </c>
      <c r="K21" s="9" t="s">
        <v>70</v>
      </c>
      <c r="L21" s="324">
        <v>53.13</v>
      </c>
      <c r="M21" s="10">
        <v>61.1</v>
      </c>
      <c r="N21" s="113" t="s">
        <v>0</v>
      </c>
      <c r="O21" s="113" t="s">
        <v>99</v>
      </c>
      <c r="P21" s="324">
        <v>57.5</v>
      </c>
      <c r="Q21" s="227">
        <v>61.782608695652172</v>
      </c>
      <c r="R21" s="113" t="s">
        <v>0</v>
      </c>
      <c r="S21" s="113" t="s">
        <v>99</v>
      </c>
      <c r="T21" s="324">
        <v>56.63</v>
      </c>
      <c r="U21" s="227">
        <v>63.9</v>
      </c>
    </row>
    <row r="22" spans="1:21" ht="15" customHeight="1" x14ac:dyDescent="0.25">
      <c r="A22" s="7">
        <v>17</v>
      </c>
      <c r="B22" s="8" t="s">
        <v>16</v>
      </c>
      <c r="C22" s="16" t="s">
        <v>179</v>
      </c>
      <c r="D22" s="324">
        <v>51.79</v>
      </c>
      <c r="E22" s="10">
        <v>58.4</v>
      </c>
      <c r="F22" s="8" t="s">
        <v>23</v>
      </c>
      <c r="G22" s="16" t="s">
        <v>113</v>
      </c>
      <c r="H22" s="324">
        <v>51.78</v>
      </c>
      <c r="I22" s="10">
        <v>56</v>
      </c>
      <c r="J22" s="8" t="s">
        <v>1</v>
      </c>
      <c r="K22" s="16" t="s">
        <v>11</v>
      </c>
      <c r="L22" s="324">
        <v>53.13</v>
      </c>
      <c r="M22" s="10">
        <v>60.5</v>
      </c>
      <c r="N22" s="113" t="s">
        <v>37</v>
      </c>
      <c r="O22" s="113" t="s">
        <v>123</v>
      </c>
      <c r="P22" s="324">
        <v>57.5</v>
      </c>
      <c r="Q22" s="227">
        <v>61.714285714285715</v>
      </c>
      <c r="R22" s="113" t="s">
        <v>23</v>
      </c>
      <c r="S22" s="113" t="s">
        <v>53</v>
      </c>
      <c r="T22" s="324">
        <v>56.63</v>
      </c>
      <c r="U22" s="227">
        <v>63.8</v>
      </c>
    </row>
    <row r="23" spans="1:21" ht="15" customHeight="1" x14ac:dyDescent="0.25">
      <c r="A23" s="7">
        <v>18</v>
      </c>
      <c r="B23" s="8" t="s">
        <v>16</v>
      </c>
      <c r="C23" s="15" t="s">
        <v>178</v>
      </c>
      <c r="D23" s="324">
        <v>51.79</v>
      </c>
      <c r="E23" s="10">
        <v>58.4</v>
      </c>
      <c r="F23" s="8" t="s">
        <v>1</v>
      </c>
      <c r="G23" s="15" t="s">
        <v>167</v>
      </c>
      <c r="H23" s="324">
        <v>51.78</v>
      </c>
      <c r="I23" s="10">
        <v>55.7</v>
      </c>
      <c r="J23" s="8" t="s">
        <v>13</v>
      </c>
      <c r="K23" s="15" t="s">
        <v>131</v>
      </c>
      <c r="L23" s="324">
        <v>53.13</v>
      </c>
      <c r="M23" s="10">
        <v>60.4</v>
      </c>
      <c r="N23" s="113" t="s">
        <v>1</v>
      </c>
      <c r="O23" s="113" t="s">
        <v>10</v>
      </c>
      <c r="P23" s="324">
        <v>57.5</v>
      </c>
      <c r="Q23" s="227">
        <v>61.7</v>
      </c>
      <c r="R23" s="113" t="s">
        <v>1</v>
      </c>
      <c r="S23" s="113" t="s">
        <v>144</v>
      </c>
      <c r="T23" s="324">
        <v>56.63</v>
      </c>
      <c r="U23" s="227">
        <v>63.7</v>
      </c>
    </row>
    <row r="24" spans="1:21" ht="15" customHeight="1" x14ac:dyDescent="0.25">
      <c r="A24" s="7">
        <v>19</v>
      </c>
      <c r="B24" s="8" t="s">
        <v>0</v>
      </c>
      <c r="C24" s="11" t="s">
        <v>69</v>
      </c>
      <c r="D24" s="324">
        <v>51.79</v>
      </c>
      <c r="E24" s="12">
        <v>58.22</v>
      </c>
      <c r="F24" s="8" t="s">
        <v>16</v>
      </c>
      <c r="G24" s="11" t="s">
        <v>57</v>
      </c>
      <c r="H24" s="324">
        <v>51.78</v>
      </c>
      <c r="I24" s="12">
        <v>55.6</v>
      </c>
      <c r="J24" s="8" t="s">
        <v>30</v>
      </c>
      <c r="K24" s="11" t="s">
        <v>35</v>
      </c>
      <c r="L24" s="324">
        <v>53.13</v>
      </c>
      <c r="M24" s="12">
        <v>60.2</v>
      </c>
      <c r="N24" s="113" t="s">
        <v>1</v>
      </c>
      <c r="O24" s="113" t="s">
        <v>143</v>
      </c>
      <c r="P24" s="324">
        <v>57.5</v>
      </c>
      <c r="Q24" s="227">
        <v>61.5</v>
      </c>
      <c r="R24" s="113" t="s">
        <v>30</v>
      </c>
      <c r="S24" s="113" t="s">
        <v>34</v>
      </c>
      <c r="T24" s="324">
        <v>56.63</v>
      </c>
      <c r="U24" s="227">
        <v>63</v>
      </c>
    </row>
    <row r="25" spans="1:21" ht="15" customHeight="1" thickBot="1" x14ac:dyDescent="0.3">
      <c r="A25" s="17">
        <v>20</v>
      </c>
      <c r="B25" s="18" t="s">
        <v>30</v>
      </c>
      <c r="C25" s="377" t="s">
        <v>32</v>
      </c>
      <c r="D25" s="325">
        <v>51.79</v>
      </c>
      <c r="E25" s="19">
        <v>58</v>
      </c>
      <c r="F25" s="18" t="s">
        <v>0</v>
      </c>
      <c r="G25" s="377" t="s">
        <v>63</v>
      </c>
      <c r="H25" s="325">
        <v>51.78</v>
      </c>
      <c r="I25" s="19">
        <v>55.583333333333336</v>
      </c>
      <c r="J25" s="18" t="s">
        <v>0</v>
      </c>
      <c r="K25" s="377" t="s">
        <v>63</v>
      </c>
      <c r="L25" s="325">
        <v>53.13</v>
      </c>
      <c r="M25" s="19">
        <v>59.3</v>
      </c>
      <c r="N25" s="125" t="s">
        <v>1</v>
      </c>
      <c r="O25" s="125" t="s">
        <v>5</v>
      </c>
      <c r="P25" s="325">
        <v>57.5</v>
      </c>
      <c r="Q25" s="228">
        <v>61.4</v>
      </c>
      <c r="R25" s="125" t="s">
        <v>16</v>
      </c>
      <c r="S25" s="125" t="s">
        <v>58</v>
      </c>
      <c r="T25" s="325">
        <v>56.63</v>
      </c>
      <c r="U25" s="228">
        <v>62.4</v>
      </c>
    </row>
    <row r="26" spans="1:21" ht="15" customHeight="1" x14ac:dyDescent="0.25">
      <c r="A26" s="51">
        <v>21</v>
      </c>
      <c r="B26" s="33" t="s">
        <v>13</v>
      </c>
      <c r="C26" s="34" t="s">
        <v>131</v>
      </c>
      <c r="D26" s="323">
        <v>51.79</v>
      </c>
      <c r="E26" s="35">
        <v>57.1</v>
      </c>
      <c r="F26" s="33" t="s">
        <v>23</v>
      </c>
      <c r="G26" s="34" t="s">
        <v>156</v>
      </c>
      <c r="H26" s="323">
        <v>51.78</v>
      </c>
      <c r="I26" s="35">
        <v>55</v>
      </c>
      <c r="J26" s="33" t="s">
        <v>23</v>
      </c>
      <c r="K26" s="34" t="s">
        <v>53</v>
      </c>
      <c r="L26" s="323">
        <v>53.13</v>
      </c>
      <c r="M26" s="35">
        <v>59</v>
      </c>
      <c r="N26" s="124" t="s">
        <v>16</v>
      </c>
      <c r="O26" s="124" t="s">
        <v>58</v>
      </c>
      <c r="P26" s="323">
        <v>57.5</v>
      </c>
      <c r="Q26" s="226">
        <v>61.04</v>
      </c>
      <c r="R26" s="124" t="s">
        <v>16</v>
      </c>
      <c r="S26" s="124" t="s">
        <v>129</v>
      </c>
      <c r="T26" s="323">
        <v>56.63</v>
      </c>
      <c r="U26" s="226">
        <v>62</v>
      </c>
    </row>
    <row r="27" spans="1:21" ht="15" customHeight="1" x14ac:dyDescent="0.25">
      <c r="A27" s="7">
        <v>22</v>
      </c>
      <c r="B27" s="373" t="s">
        <v>1</v>
      </c>
      <c r="C27" s="9" t="s">
        <v>5</v>
      </c>
      <c r="D27" s="324">
        <v>51.79</v>
      </c>
      <c r="E27" s="10">
        <v>57.07</v>
      </c>
      <c r="F27" s="373" t="s">
        <v>1</v>
      </c>
      <c r="G27" s="9" t="s">
        <v>103</v>
      </c>
      <c r="H27" s="324">
        <v>51.78</v>
      </c>
      <c r="I27" s="10">
        <v>55</v>
      </c>
      <c r="J27" s="373" t="s">
        <v>16</v>
      </c>
      <c r="K27" s="9" t="s">
        <v>57</v>
      </c>
      <c r="L27" s="324">
        <v>53.13</v>
      </c>
      <c r="M27" s="10">
        <v>58.8</v>
      </c>
      <c r="N27" s="113" t="s">
        <v>16</v>
      </c>
      <c r="O27" s="113" t="s">
        <v>121</v>
      </c>
      <c r="P27" s="324">
        <v>57.5</v>
      </c>
      <c r="Q27" s="227">
        <v>61</v>
      </c>
      <c r="R27" s="113" t="s">
        <v>16</v>
      </c>
      <c r="S27" s="113" t="s">
        <v>130</v>
      </c>
      <c r="T27" s="324">
        <v>56.63</v>
      </c>
      <c r="U27" s="227">
        <v>61.6</v>
      </c>
    </row>
    <row r="28" spans="1:21" ht="15" customHeight="1" x14ac:dyDescent="0.25">
      <c r="A28" s="7">
        <v>23</v>
      </c>
      <c r="B28" s="8" t="s">
        <v>16</v>
      </c>
      <c r="C28" s="16" t="s">
        <v>19</v>
      </c>
      <c r="D28" s="324">
        <v>51.79</v>
      </c>
      <c r="E28" s="10">
        <v>56.8</v>
      </c>
      <c r="F28" s="8" t="s">
        <v>23</v>
      </c>
      <c r="G28" s="16" t="s">
        <v>48</v>
      </c>
      <c r="H28" s="324">
        <v>51.78</v>
      </c>
      <c r="I28" s="10">
        <v>54.9</v>
      </c>
      <c r="J28" s="8" t="s">
        <v>1</v>
      </c>
      <c r="K28" s="16" t="s">
        <v>136</v>
      </c>
      <c r="L28" s="324">
        <v>53.13</v>
      </c>
      <c r="M28" s="10">
        <v>57.93333333333333</v>
      </c>
      <c r="N28" s="113" t="s">
        <v>1</v>
      </c>
      <c r="O28" s="113" t="s">
        <v>102</v>
      </c>
      <c r="P28" s="324">
        <v>57.5</v>
      </c>
      <c r="Q28" s="227">
        <v>61</v>
      </c>
      <c r="R28" s="113" t="s">
        <v>30</v>
      </c>
      <c r="S28" s="113" t="s">
        <v>33</v>
      </c>
      <c r="T28" s="324">
        <v>56.63</v>
      </c>
      <c r="U28" s="227">
        <v>61.1</v>
      </c>
    </row>
    <row r="29" spans="1:21" ht="15" customHeight="1" x14ac:dyDescent="0.25">
      <c r="A29" s="7">
        <v>24</v>
      </c>
      <c r="B29" s="8" t="s">
        <v>16</v>
      </c>
      <c r="C29" s="9" t="s">
        <v>17</v>
      </c>
      <c r="D29" s="324">
        <v>51.79</v>
      </c>
      <c r="E29" s="119">
        <v>56.5</v>
      </c>
      <c r="F29" s="8" t="s">
        <v>30</v>
      </c>
      <c r="G29" s="9" t="s">
        <v>33</v>
      </c>
      <c r="H29" s="324">
        <v>51.78</v>
      </c>
      <c r="I29" s="119">
        <v>54.7</v>
      </c>
      <c r="J29" s="8" t="s">
        <v>37</v>
      </c>
      <c r="K29" s="9" t="s">
        <v>50</v>
      </c>
      <c r="L29" s="324">
        <v>53.13</v>
      </c>
      <c r="M29" s="119">
        <v>57.9</v>
      </c>
      <c r="N29" s="113" t="s">
        <v>1</v>
      </c>
      <c r="O29" s="113" t="s">
        <v>73</v>
      </c>
      <c r="P29" s="324">
        <v>57.5</v>
      </c>
      <c r="Q29" s="227">
        <v>60.9</v>
      </c>
      <c r="R29" s="113" t="s">
        <v>16</v>
      </c>
      <c r="S29" s="113" t="s">
        <v>21</v>
      </c>
      <c r="T29" s="324">
        <v>56.63</v>
      </c>
      <c r="U29" s="227">
        <v>61</v>
      </c>
    </row>
    <row r="30" spans="1:21" ht="15" customHeight="1" x14ac:dyDescent="0.25">
      <c r="A30" s="7">
        <v>25</v>
      </c>
      <c r="B30" s="8" t="s">
        <v>13</v>
      </c>
      <c r="C30" s="9" t="s">
        <v>75</v>
      </c>
      <c r="D30" s="324">
        <v>51.79</v>
      </c>
      <c r="E30" s="381">
        <v>56.3</v>
      </c>
      <c r="F30" s="8" t="s">
        <v>1</v>
      </c>
      <c r="G30" s="9" t="s">
        <v>104</v>
      </c>
      <c r="H30" s="324">
        <v>51.78</v>
      </c>
      <c r="I30" s="381">
        <v>54.5</v>
      </c>
      <c r="J30" s="8" t="s">
        <v>16</v>
      </c>
      <c r="K30" s="9" t="s">
        <v>19</v>
      </c>
      <c r="L30" s="324">
        <v>53.13</v>
      </c>
      <c r="M30" s="381">
        <v>57.6</v>
      </c>
      <c r="N30" s="113" t="s">
        <v>13</v>
      </c>
      <c r="O30" s="113" t="s">
        <v>14</v>
      </c>
      <c r="P30" s="324">
        <v>57.5</v>
      </c>
      <c r="Q30" s="227">
        <v>60.8</v>
      </c>
      <c r="R30" s="113" t="s">
        <v>1</v>
      </c>
      <c r="S30" s="113" t="s">
        <v>135</v>
      </c>
      <c r="T30" s="324">
        <v>56.63</v>
      </c>
      <c r="U30" s="227">
        <v>61</v>
      </c>
    </row>
    <row r="31" spans="1:21" ht="15" customHeight="1" x14ac:dyDescent="0.25">
      <c r="A31" s="7">
        <v>26</v>
      </c>
      <c r="B31" s="8" t="s">
        <v>23</v>
      </c>
      <c r="C31" s="9" t="s">
        <v>53</v>
      </c>
      <c r="D31" s="324">
        <v>51.79</v>
      </c>
      <c r="E31" s="13">
        <v>55.7</v>
      </c>
      <c r="F31" s="8" t="s">
        <v>1</v>
      </c>
      <c r="G31" s="9" t="s">
        <v>136</v>
      </c>
      <c r="H31" s="324">
        <v>51.78</v>
      </c>
      <c r="I31" s="13">
        <v>54.4</v>
      </c>
      <c r="J31" s="8" t="s">
        <v>1</v>
      </c>
      <c r="K31" s="9" t="s">
        <v>135</v>
      </c>
      <c r="L31" s="324">
        <v>53.13</v>
      </c>
      <c r="M31" s="13">
        <v>57.28125</v>
      </c>
      <c r="N31" s="113" t="s">
        <v>23</v>
      </c>
      <c r="O31" s="113" t="s">
        <v>113</v>
      </c>
      <c r="P31" s="324">
        <v>57.5</v>
      </c>
      <c r="Q31" s="227">
        <v>60.7</v>
      </c>
      <c r="R31" s="113" t="s">
        <v>0</v>
      </c>
      <c r="S31" s="113" t="s">
        <v>69</v>
      </c>
      <c r="T31" s="324">
        <v>56.63</v>
      </c>
      <c r="U31" s="227">
        <v>60.840909090909093</v>
      </c>
    </row>
    <row r="32" spans="1:21" ht="15" customHeight="1" x14ac:dyDescent="0.25">
      <c r="A32" s="7">
        <v>27</v>
      </c>
      <c r="B32" s="8" t="s">
        <v>16</v>
      </c>
      <c r="C32" s="11" t="s">
        <v>18</v>
      </c>
      <c r="D32" s="324">
        <v>51.79</v>
      </c>
      <c r="E32" s="10">
        <v>55.2</v>
      </c>
      <c r="F32" s="8" t="s">
        <v>13</v>
      </c>
      <c r="G32" s="11" t="s">
        <v>132</v>
      </c>
      <c r="H32" s="324">
        <v>51.78</v>
      </c>
      <c r="I32" s="10">
        <v>54.3</v>
      </c>
      <c r="J32" s="8" t="s">
        <v>30</v>
      </c>
      <c r="K32" s="11" t="s">
        <v>34</v>
      </c>
      <c r="L32" s="324">
        <v>53.13</v>
      </c>
      <c r="M32" s="10">
        <v>57.25</v>
      </c>
      <c r="N32" s="113" t="s">
        <v>13</v>
      </c>
      <c r="O32" s="113" t="s">
        <v>131</v>
      </c>
      <c r="P32" s="324">
        <v>57.5</v>
      </c>
      <c r="Q32" s="227">
        <v>60.4</v>
      </c>
      <c r="R32" s="113" t="s">
        <v>1</v>
      </c>
      <c r="S32" s="113" t="s">
        <v>142</v>
      </c>
      <c r="T32" s="324">
        <v>56.63</v>
      </c>
      <c r="U32" s="227">
        <v>60.7</v>
      </c>
    </row>
    <row r="33" spans="1:21" ht="15" customHeight="1" x14ac:dyDescent="0.25">
      <c r="A33" s="7">
        <v>28</v>
      </c>
      <c r="B33" s="307" t="s">
        <v>16</v>
      </c>
      <c r="C33" s="9" t="s">
        <v>20</v>
      </c>
      <c r="D33" s="324">
        <v>51.79</v>
      </c>
      <c r="E33" s="10">
        <v>54.7</v>
      </c>
      <c r="F33" s="307" t="s">
        <v>16</v>
      </c>
      <c r="G33" s="9" t="s">
        <v>121</v>
      </c>
      <c r="H33" s="324">
        <v>51.78</v>
      </c>
      <c r="I33" s="10">
        <v>54</v>
      </c>
      <c r="J33" s="307" t="s">
        <v>13</v>
      </c>
      <c r="K33" s="9" t="s">
        <v>72</v>
      </c>
      <c r="L33" s="324">
        <v>53.13</v>
      </c>
      <c r="M33" s="10">
        <v>57.1</v>
      </c>
      <c r="N33" s="113" t="s">
        <v>23</v>
      </c>
      <c r="O33" s="113" t="s">
        <v>53</v>
      </c>
      <c r="P33" s="324">
        <v>57.5</v>
      </c>
      <c r="Q33" s="227">
        <v>60.3</v>
      </c>
      <c r="R33" s="113" t="s">
        <v>1</v>
      </c>
      <c r="S33" s="113" t="s">
        <v>10</v>
      </c>
      <c r="T33" s="324">
        <v>56.63</v>
      </c>
      <c r="U33" s="227">
        <v>60.5</v>
      </c>
    </row>
    <row r="34" spans="1:21" ht="15" customHeight="1" x14ac:dyDescent="0.25">
      <c r="A34" s="7">
        <v>29</v>
      </c>
      <c r="B34" s="8" t="s">
        <v>37</v>
      </c>
      <c r="C34" s="9" t="s">
        <v>112</v>
      </c>
      <c r="D34" s="324">
        <v>51.79</v>
      </c>
      <c r="E34" s="10">
        <v>54.62</v>
      </c>
      <c r="F34" s="8" t="s">
        <v>0</v>
      </c>
      <c r="G34" s="9" t="s">
        <v>119</v>
      </c>
      <c r="H34" s="324">
        <v>51.78</v>
      </c>
      <c r="I34" s="10">
        <v>54</v>
      </c>
      <c r="J34" s="8" t="s">
        <v>37</v>
      </c>
      <c r="K34" s="9" t="s">
        <v>122</v>
      </c>
      <c r="L34" s="324">
        <v>53.13</v>
      </c>
      <c r="M34" s="10">
        <v>57</v>
      </c>
      <c r="N34" s="113" t="s">
        <v>23</v>
      </c>
      <c r="O34" s="113" t="s">
        <v>48</v>
      </c>
      <c r="P34" s="324">
        <v>57.5</v>
      </c>
      <c r="Q34" s="227">
        <v>59.8</v>
      </c>
      <c r="R34" s="113" t="s">
        <v>23</v>
      </c>
      <c r="S34" s="113" t="s">
        <v>170</v>
      </c>
      <c r="T34" s="324">
        <v>56.63</v>
      </c>
      <c r="U34" s="227">
        <v>60.4</v>
      </c>
    </row>
    <row r="35" spans="1:21" ht="15" customHeight="1" thickBot="1" x14ac:dyDescent="0.3">
      <c r="A35" s="17">
        <v>30</v>
      </c>
      <c r="B35" s="23" t="s">
        <v>37</v>
      </c>
      <c r="C35" s="37" t="s">
        <v>177</v>
      </c>
      <c r="D35" s="325">
        <v>51.79</v>
      </c>
      <c r="E35" s="25">
        <v>54.5</v>
      </c>
      <c r="F35" s="23" t="s">
        <v>13</v>
      </c>
      <c r="G35" s="37" t="s">
        <v>72</v>
      </c>
      <c r="H35" s="325">
        <v>51.78</v>
      </c>
      <c r="I35" s="25">
        <v>53.9</v>
      </c>
      <c r="J35" s="23" t="s">
        <v>1</v>
      </c>
      <c r="K35" s="37" t="s">
        <v>10</v>
      </c>
      <c r="L35" s="325">
        <v>53.13</v>
      </c>
      <c r="M35" s="25">
        <v>56.53846153846154</v>
      </c>
      <c r="N35" s="125" t="s">
        <v>1</v>
      </c>
      <c r="O35" s="125" t="s">
        <v>104</v>
      </c>
      <c r="P35" s="325">
        <v>57.5</v>
      </c>
      <c r="Q35" s="228">
        <v>59.4</v>
      </c>
      <c r="R35" s="125" t="s">
        <v>23</v>
      </c>
      <c r="S35" s="125" t="s">
        <v>48</v>
      </c>
      <c r="T35" s="325">
        <v>56.63</v>
      </c>
      <c r="U35" s="228">
        <v>60.2</v>
      </c>
    </row>
    <row r="36" spans="1:21" ht="15" customHeight="1" x14ac:dyDescent="0.25">
      <c r="A36" s="51">
        <v>31</v>
      </c>
      <c r="B36" s="33" t="s">
        <v>1</v>
      </c>
      <c r="C36" s="34" t="s">
        <v>9</v>
      </c>
      <c r="D36" s="323">
        <v>51.79</v>
      </c>
      <c r="E36" s="35">
        <v>54.5</v>
      </c>
      <c r="F36" s="33" t="s">
        <v>23</v>
      </c>
      <c r="G36" s="34" t="s">
        <v>53</v>
      </c>
      <c r="H36" s="323">
        <v>51.78</v>
      </c>
      <c r="I36" s="35">
        <v>53.8</v>
      </c>
      <c r="J36" s="33" t="s">
        <v>30</v>
      </c>
      <c r="K36" s="34" t="s">
        <v>32</v>
      </c>
      <c r="L36" s="323">
        <v>53.13</v>
      </c>
      <c r="M36" s="35">
        <v>56</v>
      </c>
      <c r="N36" s="124" t="s">
        <v>13</v>
      </c>
      <c r="O36" s="124" t="s">
        <v>132</v>
      </c>
      <c r="P36" s="323">
        <v>57.5</v>
      </c>
      <c r="Q36" s="226">
        <v>59</v>
      </c>
      <c r="R36" s="124" t="s">
        <v>1</v>
      </c>
      <c r="S36" s="124" t="s">
        <v>103</v>
      </c>
      <c r="T36" s="323">
        <v>56.63</v>
      </c>
      <c r="U36" s="226">
        <v>60</v>
      </c>
    </row>
    <row r="37" spans="1:21" ht="15" customHeight="1" x14ac:dyDescent="0.25">
      <c r="A37" s="7">
        <v>32</v>
      </c>
      <c r="B37" s="8" t="s">
        <v>1</v>
      </c>
      <c r="C37" s="11" t="s">
        <v>135</v>
      </c>
      <c r="D37" s="324">
        <v>51.79</v>
      </c>
      <c r="E37" s="10">
        <v>54.11</v>
      </c>
      <c r="F37" s="8" t="s">
        <v>16</v>
      </c>
      <c r="G37" s="11" t="s">
        <v>18</v>
      </c>
      <c r="H37" s="324">
        <v>51.78</v>
      </c>
      <c r="I37" s="10">
        <v>53.8</v>
      </c>
      <c r="J37" s="8" t="s">
        <v>30</v>
      </c>
      <c r="K37" s="11" t="s">
        <v>152</v>
      </c>
      <c r="L37" s="324">
        <v>53.13</v>
      </c>
      <c r="M37" s="10">
        <v>55.9</v>
      </c>
      <c r="N37" s="113" t="s">
        <v>0</v>
      </c>
      <c r="O37" s="113" t="s">
        <v>41</v>
      </c>
      <c r="P37" s="324">
        <v>57.5</v>
      </c>
      <c r="Q37" s="227">
        <v>59</v>
      </c>
      <c r="R37" s="113" t="s">
        <v>13</v>
      </c>
      <c r="S37" s="113" t="s">
        <v>59</v>
      </c>
      <c r="T37" s="324">
        <v>56.63</v>
      </c>
      <c r="U37" s="227">
        <v>59</v>
      </c>
    </row>
    <row r="38" spans="1:21" ht="15" customHeight="1" x14ac:dyDescent="0.25">
      <c r="A38" s="7">
        <v>33</v>
      </c>
      <c r="B38" s="8" t="s">
        <v>1</v>
      </c>
      <c r="C38" s="16" t="s">
        <v>167</v>
      </c>
      <c r="D38" s="324">
        <v>51.79</v>
      </c>
      <c r="E38" s="10">
        <v>54</v>
      </c>
      <c r="F38" s="8" t="s">
        <v>1</v>
      </c>
      <c r="G38" s="16" t="s">
        <v>9</v>
      </c>
      <c r="H38" s="324">
        <v>51.78</v>
      </c>
      <c r="I38" s="10">
        <v>53.6</v>
      </c>
      <c r="J38" s="8" t="s">
        <v>0</v>
      </c>
      <c r="K38" s="16" t="s">
        <v>99</v>
      </c>
      <c r="L38" s="324">
        <v>53.13</v>
      </c>
      <c r="M38" s="10">
        <v>55.9</v>
      </c>
      <c r="N38" s="113" t="s">
        <v>30</v>
      </c>
      <c r="O38" s="113" t="s">
        <v>36</v>
      </c>
      <c r="P38" s="324">
        <v>57.5</v>
      </c>
      <c r="Q38" s="227">
        <v>58.8</v>
      </c>
      <c r="R38" s="113" t="s">
        <v>1</v>
      </c>
      <c r="S38" s="113" t="s">
        <v>136</v>
      </c>
      <c r="T38" s="324">
        <v>56.63</v>
      </c>
      <c r="U38" s="227">
        <v>59</v>
      </c>
    </row>
    <row r="39" spans="1:21" ht="15" customHeight="1" x14ac:dyDescent="0.25">
      <c r="A39" s="7">
        <v>34</v>
      </c>
      <c r="B39" s="8" t="s">
        <v>23</v>
      </c>
      <c r="C39" s="16" t="s">
        <v>113</v>
      </c>
      <c r="D39" s="324">
        <v>51.79</v>
      </c>
      <c r="E39" s="10">
        <v>53.9</v>
      </c>
      <c r="F39" s="8" t="s">
        <v>16</v>
      </c>
      <c r="G39" s="16" t="s">
        <v>58</v>
      </c>
      <c r="H39" s="324">
        <v>51.78</v>
      </c>
      <c r="I39" s="10">
        <v>53</v>
      </c>
      <c r="J39" s="8" t="s">
        <v>1</v>
      </c>
      <c r="K39" s="16" t="s">
        <v>5</v>
      </c>
      <c r="L39" s="324">
        <v>53.13</v>
      </c>
      <c r="M39" s="10">
        <v>55.75</v>
      </c>
      <c r="N39" s="113" t="s">
        <v>1</v>
      </c>
      <c r="O39" s="113" t="s">
        <v>135</v>
      </c>
      <c r="P39" s="324">
        <v>57.5</v>
      </c>
      <c r="Q39" s="227">
        <v>58.4</v>
      </c>
      <c r="R39" s="113" t="s">
        <v>37</v>
      </c>
      <c r="S39" s="113" t="s">
        <v>51</v>
      </c>
      <c r="T39" s="324">
        <v>56.63</v>
      </c>
      <c r="U39" s="227">
        <v>58.853658536585364</v>
      </c>
    </row>
    <row r="40" spans="1:21" ht="15" customHeight="1" x14ac:dyDescent="0.25">
      <c r="A40" s="7">
        <v>35</v>
      </c>
      <c r="B40" s="8" t="s">
        <v>23</v>
      </c>
      <c r="C40" s="117" t="s">
        <v>28</v>
      </c>
      <c r="D40" s="324">
        <v>51.79</v>
      </c>
      <c r="E40" s="10">
        <v>53.8</v>
      </c>
      <c r="F40" s="8" t="s">
        <v>30</v>
      </c>
      <c r="G40" s="117" t="s">
        <v>36</v>
      </c>
      <c r="H40" s="324">
        <v>51.78</v>
      </c>
      <c r="I40" s="10">
        <v>52.5</v>
      </c>
      <c r="J40" s="8" t="s">
        <v>30</v>
      </c>
      <c r="K40" s="117" t="s">
        <v>155</v>
      </c>
      <c r="L40" s="324">
        <v>53.13</v>
      </c>
      <c r="M40" s="10">
        <v>54.9</v>
      </c>
      <c r="N40" s="113" t="s">
        <v>30</v>
      </c>
      <c r="O40" s="113" t="s">
        <v>38</v>
      </c>
      <c r="P40" s="324">
        <v>57.5</v>
      </c>
      <c r="Q40" s="227">
        <v>58.2</v>
      </c>
      <c r="R40" s="113" t="s">
        <v>1</v>
      </c>
      <c r="S40" s="113" t="s">
        <v>5</v>
      </c>
      <c r="T40" s="324">
        <v>56.63</v>
      </c>
      <c r="U40" s="227">
        <v>58.7</v>
      </c>
    </row>
    <row r="41" spans="1:21" ht="15" customHeight="1" x14ac:dyDescent="0.25">
      <c r="A41" s="7">
        <v>36</v>
      </c>
      <c r="B41" s="8" t="s">
        <v>16</v>
      </c>
      <c r="C41" s="16" t="s">
        <v>180</v>
      </c>
      <c r="D41" s="324">
        <v>51.79</v>
      </c>
      <c r="E41" s="10">
        <v>53.8</v>
      </c>
      <c r="F41" s="8" t="s">
        <v>13</v>
      </c>
      <c r="G41" s="16" t="s">
        <v>12</v>
      </c>
      <c r="H41" s="324">
        <v>51.78</v>
      </c>
      <c r="I41" s="10">
        <v>52.5</v>
      </c>
      <c r="J41" s="8" t="s">
        <v>0</v>
      </c>
      <c r="K41" s="16" t="s">
        <v>69</v>
      </c>
      <c r="L41" s="324">
        <v>53.13</v>
      </c>
      <c r="M41" s="10">
        <v>54.6</v>
      </c>
      <c r="N41" s="113" t="s">
        <v>16</v>
      </c>
      <c r="O41" s="113" t="s">
        <v>70</v>
      </c>
      <c r="P41" s="324">
        <v>57.5</v>
      </c>
      <c r="Q41" s="227">
        <v>58.1</v>
      </c>
      <c r="R41" s="113" t="s">
        <v>1</v>
      </c>
      <c r="S41" s="113" t="s">
        <v>143</v>
      </c>
      <c r="T41" s="324">
        <v>56.63</v>
      </c>
      <c r="U41" s="227">
        <v>58.3</v>
      </c>
    </row>
    <row r="42" spans="1:21" ht="15" customHeight="1" x14ac:dyDescent="0.25">
      <c r="A42" s="7">
        <v>37</v>
      </c>
      <c r="B42" s="8" t="s">
        <v>0</v>
      </c>
      <c r="C42" s="9" t="s">
        <v>185</v>
      </c>
      <c r="D42" s="324">
        <v>51.79</v>
      </c>
      <c r="E42" s="10">
        <v>53.5</v>
      </c>
      <c r="F42" s="8" t="s">
        <v>1</v>
      </c>
      <c r="G42" s="9" t="s">
        <v>168</v>
      </c>
      <c r="H42" s="324">
        <v>51.78</v>
      </c>
      <c r="I42" s="10">
        <v>52.5</v>
      </c>
      <c r="J42" s="8" t="s">
        <v>13</v>
      </c>
      <c r="K42" s="9" t="s">
        <v>59</v>
      </c>
      <c r="L42" s="324">
        <v>53.13</v>
      </c>
      <c r="M42" s="10">
        <v>54</v>
      </c>
      <c r="N42" s="113" t="s">
        <v>30</v>
      </c>
      <c r="O42" s="113" t="s">
        <v>125</v>
      </c>
      <c r="P42" s="324">
        <v>57.5</v>
      </c>
      <c r="Q42" s="227">
        <v>58</v>
      </c>
      <c r="R42" s="113" t="s">
        <v>30</v>
      </c>
      <c r="S42" s="113" t="s">
        <v>36</v>
      </c>
      <c r="T42" s="324">
        <v>56.63</v>
      </c>
      <c r="U42" s="227">
        <v>58.2</v>
      </c>
    </row>
    <row r="43" spans="1:21" ht="15" customHeight="1" x14ac:dyDescent="0.25">
      <c r="A43" s="7">
        <v>38</v>
      </c>
      <c r="B43" s="8" t="s">
        <v>30</v>
      </c>
      <c r="C43" s="9" t="s">
        <v>34</v>
      </c>
      <c r="D43" s="324">
        <v>51.79</v>
      </c>
      <c r="E43" s="13">
        <v>53.3</v>
      </c>
      <c r="F43" s="8" t="s">
        <v>1</v>
      </c>
      <c r="G43" s="9" t="s">
        <v>165</v>
      </c>
      <c r="H43" s="324">
        <v>51.78</v>
      </c>
      <c r="I43" s="13">
        <v>52</v>
      </c>
      <c r="J43" s="8" t="s">
        <v>1</v>
      </c>
      <c r="K43" s="9" t="s">
        <v>8</v>
      </c>
      <c r="L43" s="324">
        <v>53.13</v>
      </c>
      <c r="M43" s="13">
        <v>54</v>
      </c>
      <c r="N43" s="113" t="s">
        <v>1</v>
      </c>
      <c r="O43" s="113" t="s">
        <v>103</v>
      </c>
      <c r="P43" s="324">
        <v>57.5</v>
      </c>
      <c r="Q43" s="227">
        <v>58</v>
      </c>
      <c r="R43" s="113" t="s">
        <v>1</v>
      </c>
      <c r="S43" s="113" t="s">
        <v>100</v>
      </c>
      <c r="T43" s="324">
        <v>56.63</v>
      </c>
      <c r="U43" s="227">
        <v>58</v>
      </c>
    </row>
    <row r="44" spans="1:21" ht="15" customHeight="1" x14ac:dyDescent="0.25">
      <c r="A44" s="7">
        <v>39</v>
      </c>
      <c r="B44" s="8" t="s">
        <v>1</v>
      </c>
      <c r="C44" s="9" t="s">
        <v>143</v>
      </c>
      <c r="D44" s="324">
        <v>51.79</v>
      </c>
      <c r="E44" s="10">
        <v>53.1</v>
      </c>
      <c r="F44" s="8" t="s">
        <v>1</v>
      </c>
      <c r="G44" s="9" t="s">
        <v>102</v>
      </c>
      <c r="H44" s="324">
        <v>51.78</v>
      </c>
      <c r="I44" s="10">
        <v>52</v>
      </c>
      <c r="J44" s="8" t="s">
        <v>1</v>
      </c>
      <c r="K44" s="9" t="s">
        <v>143</v>
      </c>
      <c r="L44" s="324">
        <v>53.13</v>
      </c>
      <c r="M44" s="10">
        <v>53.92</v>
      </c>
      <c r="N44" s="113" t="s">
        <v>1</v>
      </c>
      <c r="O44" s="113" t="s">
        <v>100</v>
      </c>
      <c r="P44" s="324">
        <v>57.5</v>
      </c>
      <c r="Q44" s="227">
        <v>58</v>
      </c>
      <c r="R44" s="113" t="s">
        <v>30</v>
      </c>
      <c r="S44" s="113" t="s">
        <v>154</v>
      </c>
      <c r="T44" s="324">
        <v>56.63</v>
      </c>
      <c r="U44" s="227">
        <v>57.5</v>
      </c>
    </row>
    <row r="45" spans="1:21" ht="15" customHeight="1" thickBot="1" x14ac:dyDescent="0.3">
      <c r="A45" s="17">
        <v>40</v>
      </c>
      <c r="B45" s="18" t="s">
        <v>30</v>
      </c>
      <c r="C45" s="42" t="s">
        <v>36</v>
      </c>
      <c r="D45" s="325">
        <v>51.79</v>
      </c>
      <c r="E45" s="192">
        <v>52.9</v>
      </c>
      <c r="F45" s="18" t="s">
        <v>1</v>
      </c>
      <c r="G45" s="42" t="s">
        <v>100</v>
      </c>
      <c r="H45" s="325">
        <v>51.78</v>
      </c>
      <c r="I45" s="192">
        <v>52</v>
      </c>
      <c r="J45" s="18" t="s">
        <v>1</v>
      </c>
      <c r="K45" s="42" t="s">
        <v>120</v>
      </c>
      <c r="L45" s="325">
        <v>53.13</v>
      </c>
      <c r="M45" s="192">
        <v>53.781818181818181</v>
      </c>
      <c r="N45" s="125" t="s">
        <v>1</v>
      </c>
      <c r="O45" s="125" t="s">
        <v>120</v>
      </c>
      <c r="P45" s="325">
        <v>57.5</v>
      </c>
      <c r="Q45" s="228">
        <v>58</v>
      </c>
      <c r="R45" s="125" t="s">
        <v>30</v>
      </c>
      <c r="S45" s="125" t="s">
        <v>38</v>
      </c>
      <c r="T45" s="325">
        <v>56.63</v>
      </c>
      <c r="U45" s="228">
        <v>57.4</v>
      </c>
    </row>
    <row r="46" spans="1:21" ht="15" customHeight="1" x14ac:dyDescent="0.25">
      <c r="A46" s="51">
        <v>41</v>
      </c>
      <c r="B46" s="38" t="s">
        <v>1</v>
      </c>
      <c r="C46" s="380" t="s">
        <v>104</v>
      </c>
      <c r="D46" s="323">
        <v>51.79</v>
      </c>
      <c r="E46" s="367">
        <v>52.7</v>
      </c>
      <c r="F46" s="38" t="s">
        <v>23</v>
      </c>
      <c r="G46" s="380" t="s">
        <v>22</v>
      </c>
      <c r="H46" s="323">
        <v>51.78</v>
      </c>
      <c r="I46" s="367">
        <v>51.7</v>
      </c>
      <c r="J46" s="38" t="s">
        <v>37</v>
      </c>
      <c r="K46" s="380" t="s">
        <v>146</v>
      </c>
      <c r="L46" s="323">
        <v>53.13</v>
      </c>
      <c r="M46" s="367">
        <v>53.3</v>
      </c>
      <c r="N46" s="124" t="s">
        <v>1</v>
      </c>
      <c r="O46" s="124" t="s">
        <v>149</v>
      </c>
      <c r="P46" s="323">
        <v>57.5</v>
      </c>
      <c r="Q46" s="226">
        <v>58</v>
      </c>
      <c r="R46" s="124" t="s">
        <v>23</v>
      </c>
      <c r="S46" s="124" t="s">
        <v>113</v>
      </c>
      <c r="T46" s="323">
        <v>56.63</v>
      </c>
      <c r="U46" s="226">
        <v>57.3</v>
      </c>
    </row>
    <row r="47" spans="1:21" ht="15" customHeight="1" x14ac:dyDescent="0.25">
      <c r="A47" s="7">
        <v>42</v>
      </c>
      <c r="B47" s="8" t="s">
        <v>16</v>
      </c>
      <c r="C47" s="9" t="s">
        <v>70</v>
      </c>
      <c r="D47" s="324">
        <v>51.79</v>
      </c>
      <c r="E47" s="10">
        <v>52.5</v>
      </c>
      <c r="F47" s="8" t="s">
        <v>1</v>
      </c>
      <c r="G47" s="9" t="s">
        <v>137</v>
      </c>
      <c r="H47" s="324">
        <v>51.78</v>
      </c>
      <c r="I47" s="10">
        <v>51.7</v>
      </c>
      <c r="J47" s="8" t="s">
        <v>23</v>
      </c>
      <c r="K47" s="9" t="s">
        <v>45</v>
      </c>
      <c r="L47" s="324">
        <v>53.13</v>
      </c>
      <c r="M47" s="10">
        <v>53.3</v>
      </c>
      <c r="N47" s="113" t="s">
        <v>37</v>
      </c>
      <c r="O47" s="113" t="s">
        <v>50</v>
      </c>
      <c r="P47" s="324">
        <v>57.5</v>
      </c>
      <c r="Q47" s="227">
        <v>57.875</v>
      </c>
      <c r="R47" s="113" t="s">
        <v>16</v>
      </c>
      <c r="S47" s="113" t="s">
        <v>172</v>
      </c>
      <c r="T47" s="324">
        <v>56.63</v>
      </c>
      <c r="U47" s="227">
        <v>57</v>
      </c>
    </row>
    <row r="48" spans="1:21" ht="15" customHeight="1" x14ac:dyDescent="0.25">
      <c r="A48" s="7">
        <v>43</v>
      </c>
      <c r="B48" s="8" t="s">
        <v>16</v>
      </c>
      <c r="C48" s="9" t="s">
        <v>54</v>
      </c>
      <c r="D48" s="324">
        <v>51.79</v>
      </c>
      <c r="E48" s="119">
        <v>52.3</v>
      </c>
      <c r="F48" s="8" t="s">
        <v>13</v>
      </c>
      <c r="G48" s="9" t="s">
        <v>133</v>
      </c>
      <c r="H48" s="324">
        <v>51.78</v>
      </c>
      <c r="I48" s="119">
        <v>51.6</v>
      </c>
      <c r="J48" s="8" t="s">
        <v>37</v>
      </c>
      <c r="K48" s="9" t="s">
        <v>51</v>
      </c>
      <c r="L48" s="324">
        <v>53.13</v>
      </c>
      <c r="M48" s="119">
        <v>53.090909090909093</v>
      </c>
      <c r="N48" s="113" t="s">
        <v>37</v>
      </c>
      <c r="O48" s="113" t="s">
        <v>122</v>
      </c>
      <c r="P48" s="324">
        <v>57.5</v>
      </c>
      <c r="Q48" s="227">
        <v>57.871794871794869</v>
      </c>
      <c r="R48" s="113" t="s">
        <v>13</v>
      </c>
      <c r="S48" s="113" t="s">
        <v>14</v>
      </c>
      <c r="T48" s="324">
        <v>56.63</v>
      </c>
      <c r="U48" s="227">
        <v>56.7</v>
      </c>
    </row>
    <row r="49" spans="1:21" ht="15" customHeight="1" x14ac:dyDescent="0.25">
      <c r="A49" s="7">
        <v>44</v>
      </c>
      <c r="B49" s="8" t="s">
        <v>1</v>
      </c>
      <c r="C49" s="9" t="s">
        <v>139</v>
      </c>
      <c r="D49" s="324">
        <v>51.79</v>
      </c>
      <c r="E49" s="10">
        <v>52.1</v>
      </c>
      <c r="F49" s="8" t="s">
        <v>16</v>
      </c>
      <c r="G49" s="9" t="s">
        <v>15</v>
      </c>
      <c r="H49" s="324">
        <v>51.78</v>
      </c>
      <c r="I49" s="10">
        <v>51.15</v>
      </c>
      <c r="J49" s="8" t="s">
        <v>1</v>
      </c>
      <c r="K49" s="9" t="s">
        <v>168</v>
      </c>
      <c r="L49" s="324">
        <v>53.13</v>
      </c>
      <c r="M49" s="10">
        <v>52</v>
      </c>
      <c r="N49" s="113" t="s">
        <v>23</v>
      </c>
      <c r="O49" s="113" t="s">
        <v>46</v>
      </c>
      <c r="P49" s="324">
        <v>57.5</v>
      </c>
      <c r="Q49" s="227">
        <v>57.7</v>
      </c>
      <c r="R49" s="113" t="s">
        <v>13</v>
      </c>
      <c r="S49" s="113" t="s">
        <v>131</v>
      </c>
      <c r="T49" s="324">
        <v>56.63</v>
      </c>
      <c r="U49" s="227">
        <v>56.5</v>
      </c>
    </row>
    <row r="50" spans="1:21" ht="15" customHeight="1" x14ac:dyDescent="0.25">
      <c r="A50" s="7">
        <v>45</v>
      </c>
      <c r="B50" s="8" t="s">
        <v>1</v>
      </c>
      <c r="C50" s="9" t="s">
        <v>100</v>
      </c>
      <c r="D50" s="324">
        <v>51.79</v>
      </c>
      <c r="E50" s="10">
        <v>52.1</v>
      </c>
      <c r="F50" s="8" t="s">
        <v>37</v>
      </c>
      <c r="G50" s="9" t="s">
        <v>122</v>
      </c>
      <c r="H50" s="324">
        <v>51.78</v>
      </c>
      <c r="I50" s="10">
        <v>51.055555555555557</v>
      </c>
      <c r="J50" s="8" t="s">
        <v>1</v>
      </c>
      <c r="K50" s="9" t="s">
        <v>9</v>
      </c>
      <c r="L50" s="324">
        <v>53.13</v>
      </c>
      <c r="M50" s="10">
        <v>51.823529411764703</v>
      </c>
      <c r="N50" s="113" t="s">
        <v>16</v>
      </c>
      <c r="O50" s="113" t="s">
        <v>54</v>
      </c>
      <c r="P50" s="324">
        <v>57.5</v>
      </c>
      <c r="Q50" s="227">
        <v>57.6</v>
      </c>
      <c r="R50" s="113" t="s">
        <v>1</v>
      </c>
      <c r="S50" s="113" t="s">
        <v>120</v>
      </c>
      <c r="T50" s="324">
        <v>56.63</v>
      </c>
      <c r="U50" s="227">
        <v>56.5</v>
      </c>
    </row>
    <row r="51" spans="1:21" ht="15" customHeight="1" x14ac:dyDescent="0.25">
      <c r="A51" s="7">
        <v>46</v>
      </c>
      <c r="B51" s="8" t="s">
        <v>37</v>
      </c>
      <c r="C51" s="97" t="s">
        <v>122</v>
      </c>
      <c r="D51" s="324">
        <v>51.79</v>
      </c>
      <c r="E51" s="10">
        <v>52</v>
      </c>
      <c r="F51" s="8" t="s">
        <v>13</v>
      </c>
      <c r="G51" s="97" t="s">
        <v>59</v>
      </c>
      <c r="H51" s="324">
        <v>51.78</v>
      </c>
      <c r="I51" s="10">
        <v>51</v>
      </c>
      <c r="J51" s="8" t="s">
        <v>37</v>
      </c>
      <c r="K51" s="97" t="s">
        <v>52</v>
      </c>
      <c r="L51" s="324">
        <v>53.13</v>
      </c>
      <c r="M51" s="10">
        <v>51.8</v>
      </c>
      <c r="N51" s="113" t="s">
        <v>1</v>
      </c>
      <c r="O51" s="113" t="s">
        <v>11</v>
      </c>
      <c r="P51" s="324">
        <v>57.5</v>
      </c>
      <c r="Q51" s="227">
        <v>57.4</v>
      </c>
      <c r="R51" s="113" t="s">
        <v>1</v>
      </c>
      <c r="S51" s="113" t="s">
        <v>11</v>
      </c>
      <c r="T51" s="324">
        <v>56.63</v>
      </c>
      <c r="U51" s="227">
        <v>56</v>
      </c>
    </row>
    <row r="52" spans="1:21" ht="15" customHeight="1" x14ac:dyDescent="0.25">
      <c r="A52" s="7">
        <v>47</v>
      </c>
      <c r="B52" s="8" t="s">
        <v>37</v>
      </c>
      <c r="C52" s="9" t="s">
        <v>146</v>
      </c>
      <c r="D52" s="324">
        <v>51.79</v>
      </c>
      <c r="E52" s="10">
        <v>52</v>
      </c>
      <c r="F52" s="8" t="s">
        <v>23</v>
      </c>
      <c r="G52" s="9" t="s">
        <v>25</v>
      </c>
      <c r="H52" s="324">
        <v>51.78</v>
      </c>
      <c r="I52" s="10">
        <v>50.9</v>
      </c>
      <c r="J52" s="8" t="s">
        <v>13</v>
      </c>
      <c r="K52" s="9" t="s">
        <v>150</v>
      </c>
      <c r="L52" s="324">
        <v>53.13</v>
      </c>
      <c r="M52" s="10">
        <v>51.6</v>
      </c>
      <c r="N52" s="113" t="s">
        <v>1</v>
      </c>
      <c r="O52" s="113" t="s">
        <v>144</v>
      </c>
      <c r="P52" s="324">
        <v>57.5</v>
      </c>
      <c r="Q52" s="227">
        <v>57.1</v>
      </c>
      <c r="R52" s="113" t="s">
        <v>1</v>
      </c>
      <c r="S52" s="113" t="s">
        <v>102</v>
      </c>
      <c r="T52" s="324">
        <v>56.63</v>
      </c>
      <c r="U52" s="227">
        <v>56</v>
      </c>
    </row>
    <row r="53" spans="1:21" ht="15" customHeight="1" x14ac:dyDescent="0.25">
      <c r="A53" s="7">
        <v>48</v>
      </c>
      <c r="B53" s="282" t="s">
        <v>1</v>
      </c>
      <c r="C53" s="16" t="s">
        <v>164</v>
      </c>
      <c r="D53" s="324">
        <v>51.79</v>
      </c>
      <c r="E53" s="10">
        <v>52</v>
      </c>
      <c r="F53" s="282" t="s">
        <v>1</v>
      </c>
      <c r="G53" s="16" t="s">
        <v>5</v>
      </c>
      <c r="H53" s="324">
        <v>51.78</v>
      </c>
      <c r="I53" s="10">
        <v>50.71</v>
      </c>
      <c r="J53" s="282" t="s">
        <v>0</v>
      </c>
      <c r="K53" s="16" t="s">
        <v>119</v>
      </c>
      <c r="L53" s="324">
        <v>53.13</v>
      </c>
      <c r="M53" s="10">
        <v>51.6</v>
      </c>
      <c r="N53" s="113" t="s">
        <v>37</v>
      </c>
      <c r="O53" s="355" t="s">
        <v>146</v>
      </c>
      <c r="P53" s="324">
        <v>57.5</v>
      </c>
      <c r="Q53" s="227">
        <v>57.071428571428569</v>
      </c>
      <c r="R53" s="113" t="s">
        <v>37</v>
      </c>
      <c r="S53" s="355" t="s">
        <v>50</v>
      </c>
      <c r="T53" s="324">
        <v>56.63</v>
      </c>
      <c r="U53" s="227">
        <v>55.94736842105263</v>
      </c>
    </row>
    <row r="54" spans="1:21" ht="15" customHeight="1" x14ac:dyDescent="0.25">
      <c r="A54" s="7">
        <v>49</v>
      </c>
      <c r="B54" s="8" t="s">
        <v>1</v>
      </c>
      <c r="C54" s="9" t="s">
        <v>103</v>
      </c>
      <c r="D54" s="324">
        <v>51.79</v>
      </c>
      <c r="E54" s="10">
        <v>52</v>
      </c>
      <c r="F54" s="8" t="s">
        <v>1</v>
      </c>
      <c r="G54" s="9" t="s">
        <v>8</v>
      </c>
      <c r="H54" s="324">
        <v>51.78</v>
      </c>
      <c r="I54" s="10">
        <v>50.6</v>
      </c>
      <c r="J54" s="8" t="s">
        <v>1</v>
      </c>
      <c r="K54" s="9" t="s">
        <v>144</v>
      </c>
      <c r="L54" s="324">
        <v>53.13</v>
      </c>
      <c r="M54" s="10">
        <v>51.526315789473685</v>
      </c>
      <c r="N54" s="113" t="s">
        <v>16</v>
      </c>
      <c r="O54" s="113" t="s">
        <v>129</v>
      </c>
      <c r="P54" s="324">
        <v>57.5</v>
      </c>
      <c r="Q54" s="227">
        <v>57</v>
      </c>
      <c r="R54" s="113" t="s">
        <v>0</v>
      </c>
      <c r="S54" s="113" t="s">
        <v>65</v>
      </c>
      <c r="T54" s="324">
        <v>56.63</v>
      </c>
      <c r="U54" s="227">
        <v>55.666666666666664</v>
      </c>
    </row>
    <row r="55" spans="1:21" ht="15" customHeight="1" thickBot="1" x14ac:dyDescent="0.3">
      <c r="A55" s="17">
        <v>50</v>
      </c>
      <c r="B55" s="308" t="s">
        <v>16</v>
      </c>
      <c r="C55" s="366" t="s">
        <v>172</v>
      </c>
      <c r="D55" s="325">
        <v>51.79</v>
      </c>
      <c r="E55" s="132">
        <v>51.5</v>
      </c>
      <c r="F55" s="308" t="s">
        <v>1</v>
      </c>
      <c r="G55" s="366" t="s">
        <v>134</v>
      </c>
      <c r="H55" s="325">
        <v>51.78</v>
      </c>
      <c r="I55" s="132">
        <v>50.2</v>
      </c>
      <c r="J55" s="308" t="s">
        <v>16</v>
      </c>
      <c r="K55" s="366" t="s">
        <v>21</v>
      </c>
      <c r="L55" s="325">
        <v>53.13</v>
      </c>
      <c r="M55" s="132">
        <v>51.5</v>
      </c>
      <c r="N55" s="125" t="s">
        <v>1</v>
      </c>
      <c r="O55" s="125" t="s">
        <v>136</v>
      </c>
      <c r="P55" s="325">
        <v>57.5</v>
      </c>
      <c r="Q55" s="228">
        <v>57</v>
      </c>
      <c r="R55" s="125" t="s">
        <v>37</v>
      </c>
      <c r="S55" s="125" t="s">
        <v>122</v>
      </c>
      <c r="T55" s="325">
        <v>56.63</v>
      </c>
      <c r="U55" s="228">
        <v>55.2</v>
      </c>
    </row>
    <row r="56" spans="1:21" ht="15" customHeight="1" x14ac:dyDescent="0.25">
      <c r="A56" s="51">
        <v>51</v>
      </c>
      <c r="B56" s="33" t="s">
        <v>1</v>
      </c>
      <c r="C56" s="41" t="s">
        <v>169</v>
      </c>
      <c r="D56" s="323">
        <v>51.79</v>
      </c>
      <c r="E56" s="35">
        <v>51.5</v>
      </c>
      <c r="F56" s="33" t="s">
        <v>23</v>
      </c>
      <c r="G56" s="41" t="s">
        <v>24</v>
      </c>
      <c r="H56" s="323">
        <v>51.78</v>
      </c>
      <c r="I56" s="35">
        <v>50</v>
      </c>
      <c r="J56" s="33" t="s">
        <v>1</v>
      </c>
      <c r="K56" s="41" t="s">
        <v>103</v>
      </c>
      <c r="L56" s="323">
        <v>53.13</v>
      </c>
      <c r="M56" s="35">
        <v>51.090909090909093</v>
      </c>
      <c r="N56" s="124" t="s">
        <v>1</v>
      </c>
      <c r="O56" s="124" t="s">
        <v>9</v>
      </c>
      <c r="P56" s="323">
        <v>57.5</v>
      </c>
      <c r="Q56" s="226">
        <v>57</v>
      </c>
      <c r="R56" s="124" t="s">
        <v>0</v>
      </c>
      <c r="S56" s="124" t="s">
        <v>119</v>
      </c>
      <c r="T56" s="323">
        <v>56.63</v>
      </c>
      <c r="U56" s="226">
        <v>54.645833333333336</v>
      </c>
    </row>
    <row r="57" spans="1:21" ht="15" customHeight="1" x14ac:dyDescent="0.25">
      <c r="A57" s="7">
        <v>52</v>
      </c>
      <c r="B57" s="8" t="s">
        <v>16</v>
      </c>
      <c r="C57" s="9" t="s">
        <v>57</v>
      </c>
      <c r="D57" s="324">
        <v>51.79</v>
      </c>
      <c r="E57" s="10">
        <v>51.4</v>
      </c>
      <c r="F57" s="8" t="s">
        <v>16</v>
      </c>
      <c r="G57" s="9" t="s">
        <v>179</v>
      </c>
      <c r="H57" s="324">
        <v>51.78</v>
      </c>
      <c r="I57" s="10">
        <v>49.3</v>
      </c>
      <c r="J57" s="8" t="s">
        <v>37</v>
      </c>
      <c r="K57" s="9" t="s">
        <v>123</v>
      </c>
      <c r="L57" s="324">
        <v>53.13</v>
      </c>
      <c r="M57" s="10">
        <v>51</v>
      </c>
      <c r="N57" s="113" t="s">
        <v>23</v>
      </c>
      <c r="O57" s="113" t="s">
        <v>22</v>
      </c>
      <c r="P57" s="324">
        <v>57.5</v>
      </c>
      <c r="Q57" s="227">
        <v>56.9</v>
      </c>
      <c r="R57" s="113" t="s">
        <v>1</v>
      </c>
      <c r="S57" s="113" t="s">
        <v>104</v>
      </c>
      <c r="T57" s="324">
        <v>56.63</v>
      </c>
      <c r="U57" s="227">
        <v>54.6</v>
      </c>
    </row>
    <row r="58" spans="1:21" ht="15" customHeight="1" x14ac:dyDescent="0.25">
      <c r="A58" s="7">
        <v>53</v>
      </c>
      <c r="B58" s="8" t="s">
        <v>37</v>
      </c>
      <c r="C58" s="9" t="s">
        <v>123</v>
      </c>
      <c r="D58" s="324">
        <v>51.79</v>
      </c>
      <c r="E58" s="10">
        <v>51</v>
      </c>
      <c r="F58" s="8" t="s">
        <v>1</v>
      </c>
      <c r="G58" s="9" t="s">
        <v>143</v>
      </c>
      <c r="H58" s="324">
        <v>51.78</v>
      </c>
      <c r="I58" s="10">
        <v>49</v>
      </c>
      <c r="J58" s="8" t="s">
        <v>16</v>
      </c>
      <c r="K58" s="9" t="s">
        <v>129</v>
      </c>
      <c r="L58" s="324">
        <v>53.13</v>
      </c>
      <c r="M58" s="10">
        <v>51</v>
      </c>
      <c r="N58" s="113" t="s">
        <v>16</v>
      </c>
      <c r="O58" s="113" t="s">
        <v>15</v>
      </c>
      <c r="P58" s="324">
        <v>57.5</v>
      </c>
      <c r="Q58" s="227">
        <v>56.9</v>
      </c>
      <c r="R58" s="113" t="s">
        <v>16</v>
      </c>
      <c r="S58" s="113" t="s">
        <v>97</v>
      </c>
      <c r="T58" s="324">
        <v>56.63</v>
      </c>
      <c r="U58" s="227">
        <v>54.4</v>
      </c>
    </row>
    <row r="59" spans="1:21" ht="15" customHeight="1" x14ac:dyDescent="0.25">
      <c r="A59" s="7">
        <v>54</v>
      </c>
      <c r="B59" s="8" t="s">
        <v>13</v>
      </c>
      <c r="C59" s="16" t="s">
        <v>59</v>
      </c>
      <c r="D59" s="324">
        <v>51.79</v>
      </c>
      <c r="E59" s="10">
        <v>51</v>
      </c>
      <c r="F59" s="8" t="s">
        <v>0</v>
      </c>
      <c r="G59" s="16" t="s">
        <v>65</v>
      </c>
      <c r="H59" s="324">
        <v>51.78</v>
      </c>
      <c r="I59" s="10">
        <v>49</v>
      </c>
      <c r="J59" s="8" t="s">
        <v>1</v>
      </c>
      <c r="K59" s="16" t="s">
        <v>166</v>
      </c>
      <c r="L59" s="324">
        <v>53.13</v>
      </c>
      <c r="M59" s="10">
        <v>50.8</v>
      </c>
      <c r="N59" s="113" t="s">
        <v>1</v>
      </c>
      <c r="O59" s="113" t="s">
        <v>3</v>
      </c>
      <c r="P59" s="324">
        <v>57.5</v>
      </c>
      <c r="Q59" s="227">
        <v>56.6</v>
      </c>
      <c r="R59" s="113" t="s">
        <v>13</v>
      </c>
      <c r="S59" s="113" t="s">
        <v>60</v>
      </c>
      <c r="T59" s="324">
        <v>56.63</v>
      </c>
      <c r="U59" s="227">
        <v>54</v>
      </c>
    </row>
    <row r="60" spans="1:21" ht="15" customHeight="1" x14ac:dyDescent="0.25">
      <c r="A60" s="7">
        <v>55</v>
      </c>
      <c r="B60" s="8" t="s">
        <v>1</v>
      </c>
      <c r="C60" s="16" t="s">
        <v>166</v>
      </c>
      <c r="D60" s="324">
        <v>51.79</v>
      </c>
      <c r="E60" s="10">
        <v>50.7</v>
      </c>
      <c r="F60" s="8" t="s">
        <v>16</v>
      </c>
      <c r="G60" s="16" t="s">
        <v>130</v>
      </c>
      <c r="H60" s="324">
        <v>51.78</v>
      </c>
      <c r="I60" s="10">
        <v>48.5</v>
      </c>
      <c r="J60" s="8" t="s">
        <v>1</v>
      </c>
      <c r="K60" s="16" t="s">
        <v>104</v>
      </c>
      <c r="L60" s="324">
        <v>53.13</v>
      </c>
      <c r="M60" s="10">
        <v>50.439393939393938</v>
      </c>
      <c r="N60" s="113" t="s">
        <v>16</v>
      </c>
      <c r="O60" s="113" t="s">
        <v>97</v>
      </c>
      <c r="P60" s="324">
        <v>57.5</v>
      </c>
      <c r="Q60" s="227">
        <v>56.5</v>
      </c>
      <c r="R60" s="113" t="s">
        <v>23</v>
      </c>
      <c r="S60" s="113" t="s">
        <v>46</v>
      </c>
      <c r="T60" s="324">
        <v>56.63</v>
      </c>
      <c r="U60" s="227">
        <v>53.9</v>
      </c>
    </row>
    <row r="61" spans="1:21" ht="15" customHeight="1" x14ac:dyDescent="0.25">
      <c r="A61" s="7">
        <v>56</v>
      </c>
      <c r="B61" s="8" t="s">
        <v>1</v>
      </c>
      <c r="C61" s="9" t="s">
        <v>137</v>
      </c>
      <c r="D61" s="324">
        <v>51.79</v>
      </c>
      <c r="E61" s="13">
        <v>50.3</v>
      </c>
      <c r="F61" s="8" t="s">
        <v>37</v>
      </c>
      <c r="G61" s="9" t="s">
        <v>123</v>
      </c>
      <c r="H61" s="324">
        <v>51.78</v>
      </c>
      <c r="I61" s="13">
        <v>48.307692307692307</v>
      </c>
      <c r="J61" s="8" t="s">
        <v>30</v>
      </c>
      <c r="K61" s="9" t="s">
        <v>36</v>
      </c>
      <c r="L61" s="324">
        <v>53.13</v>
      </c>
      <c r="M61" s="13">
        <v>50.2</v>
      </c>
      <c r="N61" s="113" t="s">
        <v>30</v>
      </c>
      <c r="O61" s="113" t="s">
        <v>33</v>
      </c>
      <c r="P61" s="324">
        <v>57.5</v>
      </c>
      <c r="Q61" s="227">
        <v>56.4</v>
      </c>
      <c r="R61" s="113" t="s">
        <v>23</v>
      </c>
      <c r="S61" s="113" t="s">
        <v>127</v>
      </c>
      <c r="T61" s="324">
        <v>56.63</v>
      </c>
      <c r="U61" s="227">
        <v>53.6</v>
      </c>
    </row>
    <row r="62" spans="1:21" ht="15" customHeight="1" x14ac:dyDescent="0.25">
      <c r="A62" s="7">
        <v>57</v>
      </c>
      <c r="B62" s="8" t="s">
        <v>0</v>
      </c>
      <c r="C62" s="11" t="s">
        <v>63</v>
      </c>
      <c r="D62" s="324">
        <v>51.79</v>
      </c>
      <c r="E62" s="10">
        <v>50.2</v>
      </c>
      <c r="F62" s="8" t="s">
        <v>30</v>
      </c>
      <c r="G62" s="11" t="s">
        <v>126</v>
      </c>
      <c r="H62" s="324">
        <v>51.78</v>
      </c>
      <c r="I62" s="10">
        <v>48.2</v>
      </c>
      <c r="J62" s="8" t="s">
        <v>30</v>
      </c>
      <c r="K62" s="11" t="s">
        <v>154</v>
      </c>
      <c r="L62" s="324">
        <v>53.13</v>
      </c>
      <c r="M62" s="10">
        <v>50.2</v>
      </c>
      <c r="N62" s="113" t="s">
        <v>37</v>
      </c>
      <c r="O62" s="113" t="s">
        <v>51</v>
      </c>
      <c r="P62" s="324">
        <v>57.5</v>
      </c>
      <c r="Q62" s="227">
        <v>56.3125</v>
      </c>
      <c r="R62" s="113" t="s">
        <v>37</v>
      </c>
      <c r="S62" s="113" t="s">
        <v>146</v>
      </c>
      <c r="T62" s="324">
        <v>56.63</v>
      </c>
      <c r="U62" s="227">
        <v>53.35</v>
      </c>
    </row>
    <row r="63" spans="1:21" ht="15" customHeight="1" x14ac:dyDescent="0.25">
      <c r="A63" s="7">
        <v>58</v>
      </c>
      <c r="B63" s="8" t="s">
        <v>13</v>
      </c>
      <c r="C63" s="16" t="s">
        <v>133</v>
      </c>
      <c r="D63" s="324">
        <v>51.79</v>
      </c>
      <c r="E63" s="10">
        <v>50.1</v>
      </c>
      <c r="F63" s="8" t="s">
        <v>23</v>
      </c>
      <c r="G63" s="16" t="s">
        <v>157</v>
      </c>
      <c r="H63" s="324">
        <v>51.78</v>
      </c>
      <c r="I63" s="10">
        <v>48</v>
      </c>
      <c r="J63" s="8" t="s">
        <v>1</v>
      </c>
      <c r="K63" s="16" t="s">
        <v>3</v>
      </c>
      <c r="L63" s="324">
        <v>53.13</v>
      </c>
      <c r="M63" s="10">
        <v>50.15625</v>
      </c>
      <c r="N63" s="113" t="s">
        <v>13</v>
      </c>
      <c r="O63" s="113" t="s">
        <v>72</v>
      </c>
      <c r="P63" s="324">
        <v>57.5</v>
      </c>
      <c r="Q63" s="227">
        <v>56.3</v>
      </c>
      <c r="R63" s="113" t="s">
        <v>37</v>
      </c>
      <c r="S63" s="113" t="s">
        <v>112</v>
      </c>
      <c r="T63" s="324">
        <v>56.63</v>
      </c>
      <c r="U63" s="227">
        <v>53.333333333333336</v>
      </c>
    </row>
    <row r="64" spans="1:21" ht="15" customHeight="1" x14ac:dyDescent="0.25">
      <c r="A64" s="7">
        <v>59</v>
      </c>
      <c r="B64" s="307" t="s">
        <v>23</v>
      </c>
      <c r="C64" s="11" t="s">
        <v>46</v>
      </c>
      <c r="D64" s="324">
        <v>51.79</v>
      </c>
      <c r="E64" s="10">
        <v>49.8</v>
      </c>
      <c r="F64" s="307" t="s">
        <v>16</v>
      </c>
      <c r="G64" s="11" t="s">
        <v>129</v>
      </c>
      <c r="H64" s="324">
        <v>51.78</v>
      </c>
      <c r="I64" s="10">
        <v>48</v>
      </c>
      <c r="J64" s="307" t="s">
        <v>23</v>
      </c>
      <c r="K64" s="11" t="s">
        <v>48</v>
      </c>
      <c r="L64" s="324">
        <v>53.13</v>
      </c>
      <c r="M64" s="10">
        <v>49.5</v>
      </c>
      <c r="N64" s="113" t="s">
        <v>1</v>
      </c>
      <c r="O64" s="113" t="s">
        <v>134</v>
      </c>
      <c r="P64" s="324">
        <v>57.5</v>
      </c>
      <c r="Q64" s="227">
        <v>56</v>
      </c>
      <c r="R64" s="113" t="s">
        <v>30</v>
      </c>
      <c r="S64" s="113" t="s">
        <v>152</v>
      </c>
      <c r="T64" s="324">
        <v>56.63</v>
      </c>
      <c r="U64" s="227">
        <v>53.3</v>
      </c>
    </row>
    <row r="65" spans="1:21" ht="15" customHeight="1" thickBot="1" x14ac:dyDescent="0.3">
      <c r="A65" s="17">
        <v>60</v>
      </c>
      <c r="B65" s="18" t="s">
        <v>1</v>
      </c>
      <c r="C65" s="379" t="s">
        <v>11</v>
      </c>
      <c r="D65" s="325">
        <v>51.79</v>
      </c>
      <c r="E65" s="19">
        <v>49.6</v>
      </c>
      <c r="F65" s="18" t="s">
        <v>1</v>
      </c>
      <c r="G65" s="379" t="s">
        <v>144</v>
      </c>
      <c r="H65" s="325">
        <v>51.78</v>
      </c>
      <c r="I65" s="19">
        <v>48</v>
      </c>
      <c r="J65" s="18" t="s">
        <v>1</v>
      </c>
      <c r="K65" s="379" t="s">
        <v>134</v>
      </c>
      <c r="L65" s="325">
        <v>53.13</v>
      </c>
      <c r="M65" s="19">
        <v>49.363636363636367</v>
      </c>
      <c r="N65" s="125" t="s">
        <v>1</v>
      </c>
      <c r="O65" s="125" t="s">
        <v>142</v>
      </c>
      <c r="P65" s="325">
        <v>57.5</v>
      </c>
      <c r="Q65" s="228">
        <v>56</v>
      </c>
      <c r="R65" s="125" t="s">
        <v>13</v>
      </c>
      <c r="S65" s="125" t="s">
        <v>133</v>
      </c>
      <c r="T65" s="325">
        <v>56.63</v>
      </c>
      <c r="U65" s="228">
        <v>53.3</v>
      </c>
    </row>
    <row r="66" spans="1:21" ht="15" customHeight="1" x14ac:dyDescent="0.25">
      <c r="A66" s="56">
        <v>61</v>
      </c>
      <c r="B66" s="38" t="s">
        <v>1</v>
      </c>
      <c r="C66" s="62" t="s">
        <v>138</v>
      </c>
      <c r="D66" s="326">
        <v>51.79</v>
      </c>
      <c r="E66" s="40">
        <v>49.6</v>
      </c>
      <c r="F66" s="38" t="s">
        <v>1</v>
      </c>
      <c r="G66" s="62" t="s">
        <v>138</v>
      </c>
      <c r="H66" s="326">
        <v>51.78</v>
      </c>
      <c r="I66" s="40">
        <v>47.9</v>
      </c>
      <c r="J66" s="38" t="s">
        <v>1</v>
      </c>
      <c r="K66" s="62" t="s">
        <v>165</v>
      </c>
      <c r="L66" s="326">
        <v>53.13</v>
      </c>
      <c r="M66" s="40">
        <v>49.304347826086953</v>
      </c>
      <c r="N66" s="128" t="s">
        <v>1</v>
      </c>
      <c r="O66" s="128" t="s">
        <v>137</v>
      </c>
      <c r="P66" s="326">
        <v>57.5</v>
      </c>
      <c r="Q66" s="229">
        <v>55.9</v>
      </c>
      <c r="R66" s="128" t="s">
        <v>1</v>
      </c>
      <c r="S66" s="128" t="s">
        <v>6</v>
      </c>
      <c r="T66" s="326">
        <v>56.63</v>
      </c>
      <c r="U66" s="229">
        <v>53</v>
      </c>
    </row>
    <row r="67" spans="1:21" ht="15" customHeight="1" x14ac:dyDescent="0.25">
      <c r="A67" s="44">
        <v>62</v>
      </c>
      <c r="B67" s="8" t="s">
        <v>0</v>
      </c>
      <c r="C67" s="16" t="s">
        <v>119</v>
      </c>
      <c r="D67" s="327">
        <v>51.79</v>
      </c>
      <c r="E67" s="25">
        <v>49.6</v>
      </c>
      <c r="F67" s="8" t="s">
        <v>13</v>
      </c>
      <c r="G67" s="16" t="s">
        <v>161</v>
      </c>
      <c r="H67" s="327">
        <v>51.78</v>
      </c>
      <c r="I67" s="25">
        <v>47.6</v>
      </c>
      <c r="J67" s="8" t="s">
        <v>1</v>
      </c>
      <c r="K67" s="16" t="s">
        <v>169</v>
      </c>
      <c r="L67" s="327">
        <v>53.13</v>
      </c>
      <c r="M67" s="25">
        <v>49.027777777777779</v>
      </c>
      <c r="N67" s="126" t="s">
        <v>1</v>
      </c>
      <c r="O67" s="126" t="s">
        <v>6</v>
      </c>
      <c r="P67" s="327">
        <v>57.5</v>
      </c>
      <c r="Q67" s="230">
        <v>55</v>
      </c>
      <c r="R67" s="126" t="s">
        <v>1</v>
      </c>
      <c r="S67" s="126" t="s">
        <v>7</v>
      </c>
      <c r="T67" s="327">
        <v>56.63</v>
      </c>
      <c r="U67" s="230">
        <v>53</v>
      </c>
    </row>
    <row r="68" spans="1:21" ht="15" customHeight="1" x14ac:dyDescent="0.25">
      <c r="A68" s="44">
        <v>63</v>
      </c>
      <c r="B68" s="8" t="s">
        <v>30</v>
      </c>
      <c r="C68" s="9" t="s">
        <v>126</v>
      </c>
      <c r="D68" s="327">
        <v>51.79</v>
      </c>
      <c r="E68" s="10">
        <v>49.3</v>
      </c>
      <c r="F68" s="8" t="s">
        <v>30</v>
      </c>
      <c r="G68" s="9" t="s">
        <v>153</v>
      </c>
      <c r="H68" s="327">
        <v>51.78</v>
      </c>
      <c r="I68" s="10">
        <v>47.3</v>
      </c>
      <c r="J68" s="8" t="s">
        <v>16</v>
      </c>
      <c r="K68" s="9" t="s">
        <v>130</v>
      </c>
      <c r="L68" s="327">
        <v>53.13</v>
      </c>
      <c r="M68" s="10">
        <v>49</v>
      </c>
      <c r="N68" s="126" t="s">
        <v>1</v>
      </c>
      <c r="O68" s="126" t="s">
        <v>7</v>
      </c>
      <c r="P68" s="327">
        <v>57.5</v>
      </c>
      <c r="Q68" s="230">
        <v>55</v>
      </c>
      <c r="R68" s="126" t="s">
        <v>23</v>
      </c>
      <c r="S68" s="126" t="s">
        <v>128</v>
      </c>
      <c r="T68" s="327">
        <v>56.63</v>
      </c>
      <c r="U68" s="230">
        <v>52.9</v>
      </c>
    </row>
    <row r="69" spans="1:21" ht="15" customHeight="1" x14ac:dyDescent="0.25">
      <c r="A69" s="44">
        <v>64</v>
      </c>
      <c r="B69" s="8" t="s">
        <v>13</v>
      </c>
      <c r="C69" s="9" t="s">
        <v>150</v>
      </c>
      <c r="D69" s="327">
        <v>51.79</v>
      </c>
      <c r="E69" s="10">
        <v>49.1</v>
      </c>
      <c r="F69" s="8" t="s">
        <v>37</v>
      </c>
      <c r="G69" s="9" t="s">
        <v>177</v>
      </c>
      <c r="H69" s="327">
        <v>51.78</v>
      </c>
      <c r="I69" s="10">
        <v>47.285714285714285</v>
      </c>
      <c r="J69" s="8" t="s">
        <v>16</v>
      </c>
      <c r="K69" s="9" t="s">
        <v>54</v>
      </c>
      <c r="L69" s="327">
        <v>53.13</v>
      </c>
      <c r="M69" s="10">
        <v>49</v>
      </c>
      <c r="N69" s="126" t="s">
        <v>30</v>
      </c>
      <c r="O69" s="126" t="s">
        <v>126</v>
      </c>
      <c r="P69" s="327">
        <v>57.5</v>
      </c>
      <c r="Q69" s="230">
        <v>54.8</v>
      </c>
      <c r="R69" s="126" t="s">
        <v>16</v>
      </c>
      <c r="S69" s="126" t="s">
        <v>19</v>
      </c>
      <c r="T69" s="327">
        <v>56.63</v>
      </c>
      <c r="U69" s="230">
        <v>52.9</v>
      </c>
    </row>
    <row r="70" spans="1:21" ht="15" customHeight="1" x14ac:dyDescent="0.25">
      <c r="A70" s="44">
        <v>65</v>
      </c>
      <c r="B70" s="8" t="s">
        <v>23</v>
      </c>
      <c r="C70" s="9" t="s">
        <v>24</v>
      </c>
      <c r="D70" s="327">
        <v>51.79</v>
      </c>
      <c r="E70" s="10">
        <v>49</v>
      </c>
      <c r="F70" s="8" t="s">
        <v>1</v>
      </c>
      <c r="G70" s="9" t="s">
        <v>140</v>
      </c>
      <c r="H70" s="327">
        <v>51.78</v>
      </c>
      <c r="I70" s="10">
        <v>47.1</v>
      </c>
      <c r="J70" s="8" t="s">
        <v>23</v>
      </c>
      <c r="K70" s="9" t="s">
        <v>46</v>
      </c>
      <c r="L70" s="327">
        <v>53.13</v>
      </c>
      <c r="M70" s="10">
        <v>48.8</v>
      </c>
      <c r="N70" s="126" t="s">
        <v>1</v>
      </c>
      <c r="O70" s="126" t="s">
        <v>141</v>
      </c>
      <c r="P70" s="327">
        <v>57.5</v>
      </c>
      <c r="Q70" s="230">
        <v>54.2</v>
      </c>
      <c r="R70" s="126" t="s">
        <v>23</v>
      </c>
      <c r="S70" s="126" t="s">
        <v>22</v>
      </c>
      <c r="T70" s="327">
        <v>56.63</v>
      </c>
      <c r="U70" s="230">
        <v>52.7</v>
      </c>
    </row>
    <row r="71" spans="1:21" ht="15" customHeight="1" x14ac:dyDescent="0.25">
      <c r="A71" s="44">
        <v>66</v>
      </c>
      <c r="B71" s="373" t="s">
        <v>1</v>
      </c>
      <c r="C71" s="9" t="s">
        <v>165</v>
      </c>
      <c r="D71" s="327">
        <v>51.79</v>
      </c>
      <c r="E71" s="119">
        <v>49</v>
      </c>
      <c r="F71" s="373" t="s">
        <v>13</v>
      </c>
      <c r="G71" s="9" t="s">
        <v>159</v>
      </c>
      <c r="H71" s="327">
        <v>51.78</v>
      </c>
      <c r="I71" s="119">
        <v>47</v>
      </c>
      <c r="J71" s="373" t="s">
        <v>30</v>
      </c>
      <c r="K71" s="9" t="s">
        <v>33</v>
      </c>
      <c r="L71" s="327">
        <v>53.13</v>
      </c>
      <c r="M71" s="119">
        <v>48.2</v>
      </c>
      <c r="N71" s="126" t="s">
        <v>16</v>
      </c>
      <c r="O71" s="126" t="s">
        <v>130</v>
      </c>
      <c r="P71" s="327">
        <v>57.5</v>
      </c>
      <c r="Q71" s="230">
        <v>53.9</v>
      </c>
      <c r="R71" s="126" t="s">
        <v>0</v>
      </c>
      <c r="S71" s="126" t="s">
        <v>124</v>
      </c>
      <c r="T71" s="327">
        <v>56.63</v>
      </c>
      <c r="U71" s="230">
        <v>52.428571428571431</v>
      </c>
    </row>
    <row r="72" spans="1:21" ht="15" customHeight="1" x14ac:dyDescent="0.25">
      <c r="A72" s="44">
        <v>67</v>
      </c>
      <c r="B72" s="8" t="s">
        <v>16</v>
      </c>
      <c r="C72" s="16" t="s">
        <v>56</v>
      </c>
      <c r="D72" s="327">
        <v>51.79</v>
      </c>
      <c r="E72" s="10">
        <v>48.6</v>
      </c>
      <c r="F72" s="8" t="s">
        <v>13</v>
      </c>
      <c r="G72" s="16" t="s">
        <v>131</v>
      </c>
      <c r="H72" s="327">
        <v>51.78</v>
      </c>
      <c r="I72" s="10">
        <v>47</v>
      </c>
      <c r="J72" s="8" t="s">
        <v>1</v>
      </c>
      <c r="K72" s="16" t="s">
        <v>141</v>
      </c>
      <c r="L72" s="327">
        <v>53.13</v>
      </c>
      <c r="M72" s="10">
        <v>48</v>
      </c>
      <c r="N72" s="126" t="s">
        <v>23</v>
      </c>
      <c r="O72" s="126" t="s">
        <v>127</v>
      </c>
      <c r="P72" s="327">
        <v>57.5</v>
      </c>
      <c r="Q72" s="230">
        <v>53.8</v>
      </c>
      <c r="R72" s="126" t="s">
        <v>13</v>
      </c>
      <c r="S72" s="126" t="s">
        <v>61</v>
      </c>
      <c r="T72" s="327">
        <v>56.63</v>
      </c>
      <c r="U72" s="230">
        <v>52.4</v>
      </c>
    </row>
    <row r="73" spans="1:21" ht="15" customHeight="1" x14ac:dyDescent="0.25">
      <c r="A73" s="44">
        <v>68</v>
      </c>
      <c r="B73" s="8" t="s">
        <v>0</v>
      </c>
      <c r="C73" s="16" t="s">
        <v>42</v>
      </c>
      <c r="D73" s="327">
        <v>51.79</v>
      </c>
      <c r="E73" s="10">
        <v>48.5</v>
      </c>
      <c r="F73" s="8" t="s">
        <v>13</v>
      </c>
      <c r="G73" s="16" t="s">
        <v>150</v>
      </c>
      <c r="H73" s="327">
        <v>51.78</v>
      </c>
      <c r="I73" s="10">
        <v>47</v>
      </c>
      <c r="J73" s="8" t="s">
        <v>1</v>
      </c>
      <c r="K73" s="16" t="s">
        <v>164</v>
      </c>
      <c r="L73" s="327">
        <v>53.13</v>
      </c>
      <c r="M73" s="10">
        <v>47.421052631578945</v>
      </c>
      <c r="N73" s="126" t="s">
        <v>13</v>
      </c>
      <c r="O73" s="126" t="s">
        <v>71</v>
      </c>
      <c r="P73" s="327">
        <v>57.5</v>
      </c>
      <c r="Q73" s="230">
        <v>53.8</v>
      </c>
      <c r="R73" s="126" t="s">
        <v>37</v>
      </c>
      <c r="S73" s="126" t="s">
        <v>52</v>
      </c>
      <c r="T73" s="327">
        <v>56.63</v>
      </c>
      <c r="U73" s="230">
        <v>52.375</v>
      </c>
    </row>
    <row r="74" spans="1:21" ht="15" customHeight="1" x14ac:dyDescent="0.25">
      <c r="A74" s="44">
        <v>69</v>
      </c>
      <c r="B74" s="8" t="s">
        <v>30</v>
      </c>
      <c r="C74" s="97" t="s">
        <v>155</v>
      </c>
      <c r="D74" s="327">
        <v>51.79</v>
      </c>
      <c r="E74" s="10">
        <v>48.4</v>
      </c>
      <c r="F74" s="8" t="s">
        <v>1</v>
      </c>
      <c r="G74" s="97" t="s">
        <v>139</v>
      </c>
      <c r="H74" s="327">
        <v>51.78</v>
      </c>
      <c r="I74" s="10">
        <v>47</v>
      </c>
      <c r="J74" s="8" t="s">
        <v>16</v>
      </c>
      <c r="K74" s="97" t="s">
        <v>15</v>
      </c>
      <c r="L74" s="327">
        <v>53.13</v>
      </c>
      <c r="M74" s="10">
        <v>47.2</v>
      </c>
      <c r="N74" s="126" t="s">
        <v>13</v>
      </c>
      <c r="O74" s="126" t="s">
        <v>133</v>
      </c>
      <c r="P74" s="327">
        <v>57.5</v>
      </c>
      <c r="Q74" s="230">
        <v>53.7</v>
      </c>
      <c r="R74" s="126" t="s">
        <v>30</v>
      </c>
      <c r="S74" s="126" t="s">
        <v>126</v>
      </c>
      <c r="T74" s="327">
        <v>56.63</v>
      </c>
      <c r="U74" s="230">
        <v>52.2</v>
      </c>
    </row>
    <row r="75" spans="1:21" ht="15" customHeight="1" thickBot="1" x14ac:dyDescent="0.3">
      <c r="A75" s="57">
        <v>70</v>
      </c>
      <c r="B75" s="18" t="s">
        <v>16</v>
      </c>
      <c r="C75" s="42" t="s">
        <v>43</v>
      </c>
      <c r="D75" s="328">
        <v>51.79</v>
      </c>
      <c r="E75" s="19">
        <v>48.4</v>
      </c>
      <c r="F75" s="18" t="s">
        <v>30</v>
      </c>
      <c r="G75" s="42" t="s">
        <v>125</v>
      </c>
      <c r="H75" s="328">
        <v>51.78</v>
      </c>
      <c r="I75" s="19">
        <v>46.9</v>
      </c>
      <c r="J75" s="18" t="s">
        <v>13</v>
      </c>
      <c r="K75" s="42" t="s">
        <v>12</v>
      </c>
      <c r="L75" s="328">
        <v>53.13</v>
      </c>
      <c r="M75" s="19">
        <v>47.1</v>
      </c>
      <c r="N75" s="129" t="s">
        <v>30</v>
      </c>
      <c r="O75" s="129" t="s">
        <v>29</v>
      </c>
      <c r="P75" s="328">
        <v>57.5</v>
      </c>
      <c r="Q75" s="231">
        <v>53.5</v>
      </c>
      <c r="R75" s="129" t="s">
        <v>37</v>
      </c>
      <c r="S75" s="129" t="s">
        <v>123</v>
      </c>
      <c r="T75" s="328">
        <v>56.63</v>
      </c>
      <c r="U75" s="231">
        <v>52</v>
      </c>
    </row>
    <row r="76" spans="1:21" ht="15" customHeight="1" x14ac:dyDescent="0.25">
      <c r="A76" s="56">
        <v>71</v>
      </c>
      <c r="B76" s="375" t="s">
        <v>23</v>
      </c>
      <c r="C76" s="378" t="s">
        <v>175</v>
      </c>
      <c r="D76" s="326">
        <v>51.79</v>
      </c>
      <c r="E76" s="40">
        <v>48.1</v>
      </c>
      <c r="F76" s="375" t="s">
        <v>23</v>
      </c>
      <c r="G76" s="378" t="s">
        <v>45</v>
      </c>
      <c r="H76" s="326">
        <v>51.78</v>
      </c>
      <c r="I76" s="40">
        <v>46.9</v>
      </c>
      <c r="J76" s="375" t="s">
        <v>13</v>
      </c>
      <c r="K76" s="378" t="s">
        <v>160</v>
      </c>
      <c r="L76" s="326">
        <v>53.13</v>
      </c>
      <c r="M76" s="40">
        <v>47</v>
      </c>
      <c r="N76" s="128" t="s">
        <v>13</v>
      </c>
      <c r="O76" s="128" t="s">
        <v>61</v>
      </c>
      <c r="P76" s="326">
        <v>57.5</v>
      </c>
      <c r="Q76" s="229">
        <v>53.5</v>
      </c>
      <c r="R76" s="128" t="s">
        <v>1</v>
      </c>
      <c r="S76" s="128" t="s">
        <v>9</v>
      </c>
      <c r="T76" s="326">
        <v>56.63</v>
      </c>
      <c r="U76" s="229">
        <v>52</v>
      </c>
    </row>
    <row r="77" spans="1:21" ht="15" customHeight="1" x14ac:dyDescent="0.25">
      <c r="A77" s="44">
        <v>72</v>
      </c>
      <c r="B77" s="8" t="s">
        <v>37</v>
      </c>
      <c r="C77" s="9" t="s">
        <v>51</v>
      </c>
      <c r="D77" s="327">
        <v>51.79</v>
      </c>
      <c r="E77" s="10">
        <v>48</v>
      </c>
      <c r="F77" s="8" t="s">
        <v>16</v>
      </c>
      <c r="G77" s="9" t="s">
        <v>56</v>
      </c>
      <c r="H77" s="327">
        <v>51.78</v>
      </c>
      <c r="I77" s="10">
        <v>46.8</v>
      </c>
      <c r="J77" s="8" t="s">
        <v>23</v>
      </c>
      <c r="K77" s="9" t="s">
        <v>22</v>
      </c>
      <c r="L77" s="327">
        <v>53.13</v>
      </c>
      <c r="M77" s="10">
        <v>46.8</v>
      </c>
      <c r="N77" s="126" t="s">
        <v>13</v>
      </c>
      <c r="O77" s="126" t="s">
        <v>60</v>
      </c>
      <c r="P77" s="327">
        <v>57.5</v>
      </c>
      <c r="Q77" s="230">
        <v>53</v>
      </c>
      <c r="R77" s="126" t="s">
        <v>1</v>
      </c>
      <c r="S77" s="126" t="s">
        <v>138</v>
      </c>
      <c r="T77" s="327">
        <v>56.63</v>
      </c>
      <c r="U77" s="230">
        <v>50.8</v>
      </c>
    </row>
    <row r="78" spans="1:21" ht="15" customHeight="1" x14ac:dyDescent="0.25">
      <c r="A78" s="44">
        <v>73</v>
      </c>
      <c r="B78" s="8" t="s">
        <v>30</v>
      </c>
      <c r="C78" s="16" t="s">
        <v>33</v>
      </c>
      <c r="D78" s="327">
        <v>51.79</v>
      </c>
      <c r="E78" s="10">
        <v>47.9</v>
      </c>
      <c r="F78" s="8" t="s">
        <v>1</v>
      </c>
      <c r="G78" s="16" t="s">
        <v>141</v>
      </c>
      <c r="H78" s="327">
        <v>51.78</v>
      </c>
      <c r="I78" s="10">
        <v>46.7</v>
      </c>
      <c r="J78" s="8" t="s">
        <v>1</v>
      </c>
      <c r="K78" s="16" t="s">
        <v>139</v>
      </c>
      <c r="L78" s="327">
        <v>53.13</v>
      </c>
      <c r="M78" s="10">
        <v>46.684210526315788</v>
      </c>
      <c r="N78" s="126" t="s">
        <v>0</v>
      </c>
      <c r="O78" s="126" t="s">
        <v>119</v>
      </c>
      <c r="P78" s="327">
        <v>57.5</v>
      </c>
      <c r="Q78" s="230">
        <v>52.7</v>
      </c>
      <c r="R78" s="126" t="s">
        <v>1</v>
      </c>
      <c r="S78" s="126" t="s">
        <v>2</v>
      </c>
      <c r="T78" s="327">
        <v>56.63</v>
      </c>
      <c r="U78" s="230">
        <v>50.43</v>
      </c>
    </row>
    <row r="79" spans="1:21" ht="15" customHeight="1" x14ac:dyDescent="0.25">
      <c r="A79" s="44">
        <v>74</v>
      </c>
      <c r="B79" s="8" t="s">
        <v>30</v>
      </c>
      <c r="C79" s="9" t="s">
        <v>186</v>
      </c>
      <c r="D79" s="327">
        <v>51.79</v>
      </c>
      <c r="E79" s="10">
        <v>47.9</v>
      </c>
      <c r="F79" s="8" t="s">
        <v>1</v>
      </c>
      <c r="G79" s="9" t="s">
        <v>10</v>
      </c>
      <c r="H79" s="327">
        <v>51.78</v>
      </c>
      <c r="I79" s="10">
        <v>46.6</v>
      </c>
      <c r="J79" s="8" t="s">
        <v>1</v>
      </c>
      <c r="K79" s="9" t="s">
        <v>167</v>
      </c>
      <c r="L79" s="327">
        <v>53.13</v>
      </c>
      <c r="M79" s="10">
        <v>46.428571428571431</v>
      </c>
      <c r="N79" s="126" t="s">
        <v>1</v>
      </c>
      <c r="O79" s="126" t="s">
        <v>138</v>
      </c>
      <c r="P79" s="327">
        <v>57.5</v>
      </c>
      <c r="Q79" s="230">
        <v>52.6</v>
      </c>
      <c r="R79" s="126" t="s">
        <v>1</v>
      </c>
      <c r="S79" s="126" t="s">
        <v>137</v>
      </c>
      <c r="T79" s="327">
        <v>56.63</v>
      </c>
      <c r="U79" s="230">
        <v>50.4</v>
      </c>
    </row>
    <row r="80" spans="1:21" ht="15" customHeight="1" x14ac:dyDescent="0.25">
      <c r="A80" s="44">
        <v>75</v>
      </c>
      <c r="B80" s="282" t="s">
        <v>1</v>
      </c>
      <c r="C80" s="9" t="s">
        <v>168</v>
      </c>
      <c r="D80" s="327">
        <v>51.79</v>
      </c>
      <c r="E80" s="10">
        <v>47.76</v>
      </c>
      <c r="F80" s="282" t="s">
        <v>0</v>
      </c>
      <c r="G80" s="9" t="s">
        <v>42</v>
      </c>
      <c r="H80" s="327">
        <v>51.78</v>
      </c>
      <c r="I80" s="10">
        <v>46.5</v>
      </c>
      <c r="J80" s="282" t="s">
        <v>30</v>
      </c>
      <c r="K80" s="9" t="s">
        <v>126</v>
      </c>
      <c r="L80" s="327">
        <v>53.13</v>
      </c>
      <c r="M80" s="10">
        <v>46.4</v>
      </c>
      <c r="N80" s="126" t="s">
        <v>1</v>
      </c>
      <c r="O80" s="126" t="s">
        <v>139</v>
      </c>
      <c r="P80" s="327">
        <v>57.5</v>
      </c>
      <c r="Q80" s="230">
        <v>52.4</v>
      </c>
      <c r="R80" s="126" t="s">
        <v>23</v>
      </c>
      <c r="S80" s="126" t="s">
        <v>27</v>
      </c>
      <c r="T80" s="327">
        <v>56.63</v>
      </c>
      <c r="U80" s="230">
        <v>50.2</v>
      </c>
    </row>
    <row r="81" spans="1:21" ht="15" customHeight="1" x14ac:dyDescent="0.25">
      <c r="A81" s="44">
        <v>76</v>
      </c>
      <c r="B81" s="8" t="s">
        <v>0</v>
      </c>
      <c r="C81" s="9" t="s">
        <v>151</v>
      </c>
      <c r="D81" s="327">
        <v>51.79</v>
      </c>
      <c r="E81" s="10">
        <v>47</v>
      </c>
      <c r="F81" s="8" t="s">
        <v>30</v>
      </c>
      <c r="G81" s="9" t="s">
        <v>155</v>
      </c>
      <c r="H81" s="327">
        <v>51.78</v>
      </c>
      <c r="I81" s="10">
        <v>46</v>
      </c>
      <c r="J81" s="8" t="s">
        <v>23</v>
      </c>
      <c r="K81" s="9" t="s">
        <v>27</v>
      </c>
      <c r="L81" s="327">
        <v>53.13</v>
      </c>
      <c r="M81" s="10">
        <v>46.3</v>
      </c>
      <c r="N81" s="126" t="s">
        <v>1</v>
      </c>
      <c r="O81" s="126" t="s">
        <v>145</v>
      </c>
      <c r="P81" s="327">
        <v>57.5</v>
      </c>
      <c r="Q81" s="230">
        <v>51.8</v>
      </c>
      <c r="R81" s="126" t="s">
        <v>23</v>
      </c>
      <c r="S81" s="126" t="s">
        <v>171</v>
      </c>
      <c r="T81" s="327">
        <v>56.63</v>
      </c>
      <c r="U81" s="230">
        <v>49.6</v>
      </c>
    </row>
    <row r="82" spans="1:21" ht="15" customHeight="1" x14ac:dyDescent="0.25">
      <c r="A82" s="44">
        <v>77</v>
      </c>
      <c r="B82" s="8" t="s">
        <v>0</v>
      </c>
      <c r="C82" s="354" t="s">
        <v>65</v>
      </c>
      <c r="D82" s="327">
        <v>51.79</v>
      </c>
      <c r="E82" s="12">
        <v>46.94</v>
      </c>
      <c r="F82" s="8" t="s">
        <v>23</v>
      </c>
      <c r="G82" s="354" t="s">
        <v>46</v>
      </c>
      <c r="H82" s="327">
        <v>51.78</v>
      </c>
      <c r="I82" s="12">
        <v>46</v>
      </c>
      <c r="J82" s="8" t="s">
        <v>23</v>
      </c>
      <c r="K82" s="354" t="s">
        <v>127</v>
      </c>
      <c r="L82" s="327">
        <v>53.13</v>
      </c>
      <c r="M82" s="12">
        <v>46.2</v>
      </c>
      <c r="N82" s="126" t="s">
        <v>23</v>
      </c>
      <c r="O82" s="126" t="s">
        <v>25</v>
      </c>
      <c r="P82" s="327">
        <v>57.5</v>
      </c>
      <c r="Q82" s="230">
        <v>51.7</v>
      </c>
      <c r="R82" s="126" t="s">
        <v>0</v>
      </c>
      <c r="S82" s="126" t="s">
        <v>42</v>
      </c>
      <c r="T82" s="327">
        <v>56.63</v>
      </c>
      <c r="U82" s="230">
        <v>49.133333333333333</v>
      </c>
    </row>
    <row r="83" spans="1:21" ht="15" customHeight="1" x14ac:dyDescent="0.25">
      <c r="A83" s="44">
        <v>78</v>
      </c>
      <c r="B83" s="307" t="s">
        <v>16</v>
      </c>
      <c r="C83" s="16" t="s">
        <v>15</v>
      </c>
      <c r="D83" s="327">
        <v>51.79</v>
      </c>
      <c r="E83" s="10">
        <v>46.5</v>
      </c>
      <c r="F83" s="307" t="s">
        <v>16</v>
      </c>
      <c r="G83" s="16" t="s">
        <v>178</v>
      </c>
      <c r="H83" s="327">
        <v>51.78</v>
      </c>
      <c r="I83" s="10">
        <v>45.9</v>
      </c>
      <c r="J83" s="307" t="s">
        <v>13</v>
      </c>
      <c r="K83" s="16" t="s">
        <v>133</v>
      </c>
      <c r="L83" s="327">
        <v>53.13</v>
      </c>
      <c r="M83" s="10">
        <v>46</v>
      </c>
      <c r="N83" s="126" t="s">
        <v>37</v>
      </c>
      <c r="O83" s="126" t="s">
        <v>112</v>
      </c>
      <c r="P83" s="327">
        <v>57.5</v>
      </c>
      <c r="Q83" s="230">
        <v>51.631578947368418</v>
      </c>
      <c r="R83" s="126" t="s">
        <v>23</v>
      </c>
      <c r="S83" s="126" t="s">
        <v>44</v>
      </c>
      <c r="T83" s="327">
        <v>56.63</v>
      </c>
      <c r="U83" s="230">
        <v>49</v>
      </c>
    </row>
    <row r="84" spans="1:21" ht="15" customHeight="1" x14ac:dyDescent="0.25">
      <c r="A84" s="55">
        <v>79</v>
      </c>
      <c r="B84" s="8" t="s">
        <v>23</v>
      </c>
      <c r="C84" s="9" t="s">
        <v>157</v>
      </c>
      <c r="D84" s="329">
        <v>51.79</v>
      </c>
      <c r="E84" s="10">
        <v>46.3</v>
      </c>
      <c r="F84" s="8" t="s">
        <v>37</v>
      </c>
      <c r="G84" s="9" t="s">
        <v>52</v>
      </c>
      <c r="H84" s="329">
        <v>51.78</v>
      </c>
      <c r="I84" s="10">
        <v>45.470588235294116</v>
      </c>
      <c r="J84" s="8" t="s">
        <v>1</v>
      </c>
      <c r="K84" s="9" t="s">
        <v>100</v>
      </c>
      <c r="L84" s="329">
        <v>53.13</v>
      </c>
      <c r="M84" s="10">
        <v>45.454545454545453</v>
      </c>
      <c r="N84" s="127" t="s">
        <v>16</v>
      </c>
      <c r="O84" s="127" t="s">
        <v>17</v>
      </c>
      <c r="P84" s="329">
        <v>57.5</v>
      </c>
      <c r="Q84" s="232">
        <v>51.4</v>
      </c>
      <c r="R84" s="127" t="s">
        <v>1</v>
      </c>
      <c r="S84" s="127" t="s">
        <v>140</v>
      </c>
      <c r="T84" s="329">
        <v>56.63</v>
      </c>
      <c r="U84" s="232">
        <v>48.8</v>
      </c>
    </row>
    <row r="85" spans="1:21" ht="15" customHeight="1" thickBot="1" x14ac:dyDescent="0.3">
      <c r="A85" s="134">
        <v>80</v>
      </c>
      <c r="B85" s="18" t="s">
        <v>1</v>
      </c>
      <c r="C85" s="42" t="s">
        <v>136</v>
      </c>
      <c r="D85" s="330">
        <v>51.79</v>
      </c>
      <c r="E85" s="19">
        <v>46.3</v>
      </c>
      <c r="F85" s="18" t="s">
        <v>30</v>
      </c>
      <c r="G85" s="42" t="s">
        <v>32</v>
      </c>
      <c r="H85" s="330">
        <v>51.78</v>
      </c>
      <c r="I85" s="19">
        <v>45</v>
      </c>
      <c r="J85" s="18" t="s">
        <v>13</v>
      </c>
      <c r="K85" s="42" t="s">
        <v>161</v>
      </c>
      <c r="L85" s="330">
        <v>53.13</v>
      </c>
      <c r="M85" s="19">
        <v>45</v>
      </c>
      <c r="N85" s="194" t="s">
        <v>13</v>
      </c>
      <c r="O85" s="194" t="s">
        <v>59</v>
      </c>
      <c r="P85" s="330">
        <v>57.5</v>
      </c>
      <c r="Q85" s="233">
        <v>51</v>
      </c>
      <c r="R85" s="194" t="s">
        <v>1</v>
      </c>
      <c r="S85" s="194" t="s">
        <v>145</v>
      </c>
      <c r="T85" s="330">
        <v>56.63</v>
      </c>
      <c r="U85" s="233">
        <v>48.6</v>
      </c>
    </row>
    <row r="86" spans="1:21" s="3" customFormat="1" ht="15" customHeight="1" x14ac:dyDescent="0.25">
      <c r="A86" s="56">
        <v>81</v>
      </c>
      <c r="B86" s="33" t="s">
        <v>1</v>
      </c>
      <c r="C86" s="41" t="s">
        <v>142</v>
      </c>
      <c r="D86" s="326">
        <v>51.79</v>
      </c>
      <c r="E86" s="35">
        <v>46.2</v>
      </c>
      <c r="F86" s="33" t="s">
        <v>16</v>
      </c>
      <c r="G86" s="41" t="s">
        <v>180</v>
      </c>
      <c r="H86" s="326">
        <v>51.78</v>
      </c>
      <c r="I86" s="35">
        <v>45</v>
      </c>
      <c r="J86" s="33" t="s">
        <v>0</v>
      </c>
      <c r="K86" s="41" t="s">
        <v>151</v>
      </c>
      <c r="L86" s="326">
        <v>53.13</v>
      </c>
      <c r="M86" s="35">
        <v>44.5</v>
      </c>
      <c r="N86" s="128" t="s">
        <v>1</v>
      </c>
      <c r="O86" s="128" t="s">
        <v>4</v>
      </c>
      <c r="P86" s="326">
        <v>57.5</v>
      </c>
      <c r="Q86" s="229">
        <v>51</v>
      </c>
      <c r="R86" s="128" t="s">
        <v>23</v>
      </c>
      <c r="S86" s="128" t="s">
        <v>47</v>
      </c>
      <c r="T86" s="326">
        <v>56.63</v>
      </c>
      <c r="U86" s="229">
        <v>48.1</v>
      </c>
    </row>
    <row r="87" spans="1:21" s="3" customFormat="1" ht="15" customHeight="1" x14ac:dyDescent="0.25">
      <c r="A87" s="133">
        <v>82</v>
      </c>
      <c r="B87" s="8" t="s">
        <v>13</v>
      </c>
      <c r="C87" s="9" t="s">
        <v>160</v>
      </c>
      <c r="D87" s="331">
        <v>51.79</v>
      </c>
      <c r="E87" s="10">
        <v>46</v>
      </c>
      <c r="F87" s="8" t="s">
        <v>1</v>
      </c>
      <c r="G87" s="9" t="s">
        <v>166</v>
      </c>
      <c r="H87" s="331">
        <v>51.78</v>
      </c>
      <c r="I87" s="10">
        <v>44.8</v>
      </c>
      <c r="J87" s="8" t="s">
        <v>23</v>
      </c>
      <c r="K87" s="9" t="s">
        <v>25</v>
      </c>
      <c r="L87" s="331">
        <v>53.13</v>
      </c>
      <c r="M87" s="10">
        <v>44.1</v>
      </c>
      <c r="N87" s="195" t="s">
        <v>23</v>
      </c>
      <c r="O87" s="195" t="s">
        <v>47</v>
      </c>
      <c r="P87" s="331">
        <v>57.5</v>
      </c>
      <c r="Q87" s="234">
        <v>50.9</v>
      </c>
      <c r="R87" s="195" t="s">
        <v>1</v>
      </c>
      <c r="S87" s="195" t="s">
        <v>134</v>
      </c>
      <c r="T87" s="331">
        <v>56.63</v>
      </c>
      <c r="U87" s="234">
        <v>48</v>
      </c>
    </row>
    <row r="88" spans="1:21" s="3" customFormat="1" ht="15" customHeight="1" x14ac:dyDescent="0.25">
      <c r="A88" s="133">
        <v>83</v>
      </c>
      <c r="B88" s="8" t="s">
        <v>1</v>
      </c>
      <c r="C88" s="16" t="s">
        <v>134</v>
      </c>
      <c r="D88" s="331">
        <v>51.79</v>
      </c>
      <c r="E88" s="10">
        <v>46</v>
      </c>
      <c r="F88" s="8" t="s">
        <v>37</v>
      </c>
      <c r="G88" s="16" t="s">
        <v>51</v>
      </c>
      <c r="H88" s="331">
        <v>51.78</v>
      </c>
      <c r="I88" s="10">
        <v>44.666666666666664</v>
      </c>
      <c r="J88" s="8" t="s">
        <v>0</v>
      </c>
      <c r="K88" s="16" t="s">
        <v>42</v>
      </c>
      <c r="L88" s="331">
        <v>53.13</v>
      </c>
      <c r="M88" s="10">
        <v>44</v>
      </c>
      <c r="N88" s="195" t="s">
        <v>1</v>
      </c>
      <c r="O88" s="195" t="s">
        <v>2</v>
      </c>
      <c r="P88" s="331">
        <v>57.5</v>
      </c>
      <c r="Q88" s="234">
        <v>49.8</v>
      </c>
      <c r="R88" s="195" t="s">
        <v>13</v>
      </c>
      <c r="S88" s="195" t="s">
        <v>71</v>
      </c>
      <c r="T88" s="331">
        <v>56.63</v>
      </c>
      <c r="U88" s="234">
        <v>47.9</v>
      </c>
    </row>
    <row r="89" spans="1:21" s="3" customFormat="1" ht="15" customHeight="1" x14ac:dyDescent="0.25">
      <c r="A89" s="133">
        <v>84</v>
      </c>
      <c r="B89" s="8" t="s">
        <v>30</v>
      </c>
      <c r="C89" s="16" t="s">
        <v>125</v>
      </c>
      <c r="D89" s="331">
        <v>51.79</v>
      </c>
      <c r="E89" s="10">
        <v>45.4</v>
      </c>
      <c r="F89" s="8" t="s">
        <v>16</v>
      </c>
      <c r="G89" s="16" t="s">
        <v>172</v>
      </c>
      <c r="H89" s="331">
        <v>51.78</v>
      </c>
      <c r="I89" s="10">
        <v>44.3</v>
      </c>
      <c r="J89" s="8" t="s">
        <v>1</v>
      </c>
      <c r="K89" s="16" t="s">
        <v>138</v>
      </c>
      <c r="L89" s="331">
        <v>53.13</v>
      </c>
      <c r="M89" s="10">
        <v>43.851851851851855</v>
      </c>
      <c r="N89" s="195" t="s">
        <v>37</v>
      </c>
      <c r="O89" s="195" t="s">
        <v>52</v>
      </c>
      <c r="P89" s="331">
        <v>57.5</v>
      </c>
      <c r="Q89" s="234">
        <v>49.222222222222221</v>
      </c>
      <c r="R89" s="195" t="s">
        <v>30</v>
      </c>
      <c r="S89" s="195" t="s">
        <v>29</v>
      </c>
      <c r="T89" s="331">
        <v>56.63</v>
      </c>
      <c r="U89" s="234">
        <v>47.5</v>
      </c>
    </row>
    <row r="90" spans="1:21" s="3" customFormat="1" ht="15" customHeight="1" x14ac:dyDescent="0.25">
      <c r="A90" s="133">
        <v>85</v>
      </c>
      <c r="B90" s="8" t="s">
        <v>23</v>
      </c>
      <c r="C90" s="16" t="s">
        <v>22</v>
      </c>
      <c r="D90" s="331">
        <v>51.79</v>
      </c>
      <c r="E90" s="10">
        <v>45.3</v>
      </c>
      <c r="F90" s="8" t="s">
        <v>1</v>
      </c>
      <c r="G90" s="16" t="s">
        <v>163</v>
      </c>
      <c r="H90" s="331">
        <v>51.78</v>
      </c>
      <c r="I90" s="10">
        <v>44</v>
      </c>
      <c r="J90" s="8" t="s">
        <v>1</v>
      </c>
      <c r="K90" s="16" t="s">
        <v>142</v>
      </c>
      <c r="L90" s="331">
        <v>53.13</v>
      </c>
      <c r="M90" s="10">
        <v>43.5</v>
      </c>
      <c r="N90" s="195" t="s">
        <v>13</v>
      </c>
      <c r="O90" s="195" t="s">
        <v>62</v>
      </c>
      <c r="P90" s="331">
        <v>57.5</v>
      </c>
      <c r="Q90" s="234">
        <v>49</v>
      </c>
      <c r="R90" s="195" t="s">
        <v>23</v>
      </c>
      <c r="S90" s="195" t="s">
        <v>25</v>
      </c>
      <c r="T90" s="331">
        <v>56.63</v>
      </c>
      <c r="U90" s="234">
        <v>46.8</v>
      </c>
    </row>
    <row r="91" spans="1:21" s="3" customFormat="1" ht="15" customHeight="1" x14ac:dyDescent="0.25">
      <c r="A91" s="133">
        <v>86</v>
      </c>
      <c r="B91" s="282" t="s">
        <v>1</v>
      </c>
      <c r="C91" s="16" t="s">
        <v>3</v>
      </c>
      <c r="D91" s="331">
        <v>51.79</v>
      </c>
      <c r="E91" s="10">
        <v>44.4</v>
      </c>
      <c r="F91" s="282" t="s">
        <v>1</v>
      </c>
      <c r="G91" s="16" t="s">
        <v>164</v>
      </c>
      <c r="H91" s="331">
        <v>51.78</v>
      </c>
      <c r="I91" s="10">
        <v>44</v>
      </c>
      <c r="J91" s="282" t="s">
        <v>1</v>
      </c>
      <c r="K91" s="16" t="s">
        <v>137</v>
      </c>
      <c r="L91" s="331">
        <v>53.13</v>
      </c>
      <c r="M91" s="10">
        <v>43.230769230769234</v>
      </c>
      <c r="N91" s="195" t="s">
        <v>16</v>
      </c>
      <c r="O91" s="195" t="s">
        <v>55</v>
      </c>
      <c r="P91" s="331">
        <v>57.5</v>
      </c>
      <c r="Q91" s="234">
        <v>48.8</v>
      </c>
      <c r="R91" s="195" t="s">
        <v>13</v>
      </c>
      <c r="S91" s="195" t="s">
        <v>132</v>
      </c>
      <c r="T91" s="331">
        <v>56.63</v>
      </c>
      <c r="U91" s="234">
        <v>45.4</v>
      </c>
    </row>
    <row r="92" spans="1:21" s="3" customFormat="1" ht="15" customHeight="1" x14ac:dyDescent="0.25">
      <c r="A92" s="7">
        <v>87</v>
      </c>
      <c r="B92" s="8" t="s">
        <v>23</v>
      </c>
      <c r="C92" s="14" t="s">
        <v>27</v>
      </c>
      <c r="D92" s="324">
        <v>51.79</v>
      </c>
      <c r="E92" s="10">
        <v>44.2</v>
      </c>
      <c r="F92" s="8" t="s">
        <v>1</v>
      </c>
      <c r="G92" s="14" t="s">
        <v>169</v>
      </c>
      <c r="H92" s="324">
        <v>51.78</v>
      </c>
      <c r="I92" s="10">
        <v>44</v>
      </c>
      <c r="J92" s="8" t="s">
        <v>16</v>
      </c>
      <c r="K92" s="14" t="s">
        <v>97</v>
      </c>
      <c r="L92" s="324">
        <v>53.13</v>
      </c>
      <c r="M92" s="10">
        <v>42.7</v>
      </c>
      <c r="N92" s="113" t="s">
        <v>0</v>
      </c>
      <c r="O92" s="113" t="s">
        <v>42</v>
      </c>
      <c r="P92" s="324">
        <v>57.5</v>
      </c>
      <c r="Q92" s="227">
        <v>48.4</v>
      </c>
      <c r="R92" s="113" t="s">
        <v>23</v>
      </c>
      <c r="S92" s="113" t="s">
        <v>45</v>
      </c>
      <c r="T92" s="324">
        <v>56.63</v>
      </c>
      <c r="U92" s="227">
        <v>45.1</v>
      </c>
    </row>
    <row r="93" spans="1:21" s="3" customFormat="1" ht="15" customHeight="1" x14ac:dyDescent="0.25">
      <c r="A93" s="7">
        <v>88</v>
      </c>
      <c r="B93" s="8" t="s">
        <v>30</v>
      </c>
      <c r="C93" s="9" t="s">
        <v>154</v>
      </c>
      <c r="D93" s="324">
        <v>51.79</v>
      </c>
      <c r="E93" s="10">
        <v>44</v>
      </c>
      <c r="F93" s="8" t="s">
        <v>13</v>
      </c>
      <c r="G93" s="9" t="s">
        <v>162</v>
      </c>
      <c r="H93" s="324">
        <v>51.78</v>
      </c>
      <c r="I93" s="10">
        <v>43.6</v>
      </c>
      <c r="J93" s="8" t="s">
        <v>13</v>
      </c>
      <c r="K93" s="9" t="s">
        <v>159</v>
      </c>
      <c r="L93" s="324">
        <v>53.13</v>
      </c>
      <c r="M93" s="10">
        <v>42.4</v>
      </c>
      <c r="N93" s="113" t="s">
        <v>23</v>
      </c>
      <c r="O93" s="113" t="s">
        <v>27</v>
      </c>
      <c r="P93" s="324">
        <v>57.5</v>
      </c>
      <c r="Q93" s="227">
        <v>48.2</v>
      </c>
      <c r="R93" s="113" t="s">
        <v>16</v>
      </c>
      <c r="S93" s="113" t="s">
        <v>15</v>
      </c>
      <c r="T93" s="324">
        <v>56.63</v>
      </c>
      <c r="U93" s="227">
        <v>45</v>
      </c>
    </row>
    <row r="94" spans="1:21" s="3" customFormat="1" ht="15" customHeight="1" x14ac:dyDescent="0.25">
      <c r="A94" s="7">
        <v>89</v>
      </c>
      <c r="B94" s="8" t="s">
        <v>1</v>
      </c>
      <c r="C94" s="9" t="s">
        <v>8</v>
      </c>
      <c r="D94" s="324">
        <v>51.79</v>
      </c>
      <c r="E94" s="10">
        <v>44</v>
      </c>
      <c r="F94" s="8" t="s">
        <v>0</v>
      </c>
      <c r="G94" s="9" t="s">
        <v>151</v>
      </c>
      <c r="H94" s="324">
        <v>51.78</v>
      </c>
      <c r="I94" s="10">
        <v>43.230769230769234</v>
      </c>
      <c r="J94" s="8" t="s">
        <v>16</v>
      </c>
      <c r="K94" s="9" t="s">
        <v>56</v>
      </c>
      <c r="L94" s="324">
        <v>53.13</v>
      </c>
      <c r="M94" s="10">
        <v>41.7</v>
      </c>
      <c r="N94" s="113" t="s">
        <v>23</v>
      </c>
      <c r="O94" s="113" t="s">
        <v>128</v>
      </c>
      <c r="P94" s="324">
        <v>57.5</v>
      </c>
      <c r="Q94" s="227">
        <v>48</v>
      </c>
      <c r="R94" s="113" t="s">
        <v>13</v>
      </c>
      <c r="S94" s="113" t="s">
        <v>62</v>
      </c>
      <c r="T94" s="324">
        <v>56.63</v>
      </c>
      <c r="U94" s="227">
        <v>45</v>
      </c>
    </row>
    <row r="95" spans="1:21" s="3" customFormat="1" ht="15" customHeight="1" thickBot="1" x14ac:dyDescent="0.3">
      <c r="A95" s="17">
        <v>90</v>
      </c>
      <c r="B95" s="190" t="s">
        <v>13</v>
      </c>
      <c r="C95" s="376" t="s">
        <v>132</v>
      </c>
      <c r="D95" s="325">
        <v>51.79</v>
      </c>
      <c r="E95" s="19">
        <v>43.6</v>
      </c>
      <c r="F95" s="190" t="s">
        <v>13</v>
      </c>
      <c r="G95" s="376" t="s">
        <v>71</v>
      </c>
      <c r="H95" s="325">
        <v>51.78</v>
      </c>
      <c r="I95" s="19">
        <v>42.3</v>
      </c>
      <c r="J95" s="190" t="s">
        <v>30</v>
      </c>
      <c r="K95" s="376" t="s">
        <v>125</v>
      </c>
      <c r="L95" s="325">
        <v>53.13</v>
      </c>
      <c r="M95" s="19">
        <v>41</v>
      </c>
      <c r="N95" s="125" t="s">
        <v>1</v>
      </c>
      <c r="O95" s="125" t="s">
        <v>140</v>
      </c>
      <c r="P95" s="325">
        <v>57.5</v>
      </c>
      <c r="Q95" s="228">
        <v>48</v>
      </c>
      <c r="R95" s="125" t="s">
        <v>1</v>
      </c>
      <c r="S95" s="125" t="s">
        <v>141</v>
      </c>
      <c r="T95" s="325">
        <v>56.63</v>
      </c>
      <c r="U95" s="228">
        <v>45</v>
      </c>
    </row>
    <row r="96" spans="1:21" s="3" customFormat="1" ht="15" customHeight="1" x14ac:dyDescent="0.25">
      <c r="A96" s="51">
        <v>91</v>
      </c>
      <c r="B96" s="33" t="s">
        <v>13</v>
      </c>
      <c r="C96" s="34" t="s">
        <v>72</v>
      </c>
      <c r="D96" s="323">
        <v>51.79</v>
      </c>
      <c r="E96" s="35">
        <v>43.1</v>
      </c>
      <c r="F96" s="33" t="s">
        <v>23</v>
      </c>
      <c r="G96" s="34" t="s">
        <v>27</v>
      </c>
      <c r="H96" s="323">
        <v>51.78</v>
      </c>
      <c r="I96" s="35">
        <v>42</v>
      </c>
      <c r="J96" s="33" t="s">
        <v>13</v>
      </c>
      <c r="K96" s="34" t="s">
        <v>162</v>
      </c>
      <c r="L96" s="323">
        <v>53.13</v>
      </c>
      <c r="M96" s="35">
        <v>41</v>
      </c>
      <c r="N96" s="124" t="s">
        <v>23</v>
      </c>
      <c r="O96" s="358" t="s">
        <v>45</v>
      </c>
      <c r="P96" s="323">
        <v>57.5</v>
      </c>
      <c r="Q96" s="226">
        <v>47.1</v>
      </c>
      <c r="R96" s="124" t="s">
        <v>1</v>
      </c>
      <c r="S96" s="358" t="s">
        <v>3</v>
      </c>
      <c r="T96" s="323">
        <v>56.63</v>
      </c>
      <c r="U96" s="226">
        <v>45</v>
      </c>
    </row>
    <row r="97" spans="1:21" s="3" customFormat="1" ht="15" customHeight="1" x14ac:dyDescent="0.25">
      <c r="A97" s="7">
        <v>92</v>
      </c>
      <c r="B97" s="8" t="s">
        <v>23</v>
      </c>
      <c r="C97" s="11" t="s">
        <v>156</v>
      </c>
      <c r="D97" s="324">
        <v>51.79</v>
      </c>
      <c r="E97" s="10">
        <v>43</v>
      </c>
      <c r="F97" s="8" t="s">
        <v>16</v>
      </c>
      <c r="G97" s="11" t="s">
        <v>17</v>
      </c>
      <c r="H97" s="324">
        <v>51.78</v>
      </c>
      <c r="I97" s="10">
        <v>41.5</v>
      </c>
      <c r="J97" s="8" t="s">
        <v>30</v>
      </c>
      <c r="K97" s="11" t="s">
        <v>153</v>
      </c>
      <c r="L97" s="324">
        <v>53.13</v>
      </c>
      <c r="M97" s="10">
        <v>40.700000000000003</v>
      </c>
      <c r="N97" s="113" t="s">
        <v>0</v>
      </c>
      <c r="O97" s="113" t="s">
        <v>65</v>
      </c>
      <c r="P97" s="324">
        <v>57.5</v>
      </c>
      <c r="Q97" s="227">
        <v>46.52</v>
      </c>
      <c r="R97" s="113" t="s">
        <v>1</v>
      </c>
      <c r="S97" s="113" t="s">
        <v>8</v>
      </c>
      <c r="T97" s="324">
        <v>56.63</v>
      </c>
      <c r="U97" s="227">
        <v>44.3</v>
      </c>
    </row>
    <row r="98" spans="1:21" s="3" customFormat="1" ht="15" customHeight="1" x14ac:dyDescent="0.25">
      <c r="A98" s="7">
        <v>93</v>
      </c>
      <c r="B98" s="282" t="s">
        <v>1</v>
      </c>
      <c r="C98" s="16" t="s">
        <v>140</v>
      </c>
      <c r="D98" s="324">
        <v>51.79</v>
      </c>
      <c r="E98" s="10">
        <v>43</v>
      </c>
      <c r="F98" s="282" t="s">
        <v>23</v>
      </c>
      <c r="G98" s="16" t="s">
        <v>128</v>
      </c>
      <c r="H98" s="324">
        <v>51.78</v>
      </c>
      <c r="I98" s="10">
        <v>41.4</v>
      </c>
      <c r="J98" s="282" t="s">
        <v>0</v>
      </c>
      <c r="K98" s="16" t="s">
        <v>65</v>
      </c>
      <c r="L98" s="324">
        <v>53.13</v>
      </c>
      <c r="M98" s="10">
        <v>40.270000000000003</v>
      </c>
      <c r="N98" s="113" t="s">
        <v>23</v>
      </c>
      <c r="O98" s="113" t="s">
        <v>24</v>
      </c>
      <c r="P98" s="324">
        <v>57.5</v>
      </c>
      <c r="Q98" s="227">
        <v>45.9</v>
      </c>
      <c r="R98" s="113" t="s">
        <v>30</v>
      </c>
      <c r="S98" s="113" t="s">
        <v>125</v>
      </c>
      <c r="T98" s="324">
        <v>56.63</v>
      </c>
      <c r="U98" s="227">
        <v>43.8</v>
      </c>
    </row>
    <row r="99" spans="1:21" s="3" customFormat="1" ht="15" customHeight="1" x14ac:dyDescent="0.25">
      <c r="A99" s="7">
        <v>94</v>
      </c>
      <c r="B99" s="191" t="s">
        <v>16</v>
      </c>
      <c r="C99" s="9" t="s">
        <v>187</v>
      </c>
      <c r="D99" s="324">
        <v>51.79</v>
      </c>
      <c r="E99" s="10">
        <v>42.5</v>
      </c>
      <c r="F99" s="191" t="s">
        <v>37</v>
      </c>
      <c r="G99" s="9" t="s">
        <v>146</v>
      </c>
      <c r="H99" s="324">
        <v>51.78</v>
      </c>
      <c r="I99" s="10">
        <v>41.25</v>
      </c>
      <c r="J99" s="191" t="s">
        <v>16</v>
      </c>
      <c r="K99" s="9" t="s">
        <v>43</v>
      </c>
      <c r="L99" s="324">
        <v>53.13</v>
      </c>
      <c r="M99" s="10">
        <v>39</v>
      </c>
      <c r="N99" s="113" t="s">
        <v>16</v>
      </c>
      <c r="O99" s="113" t="s">
        <v>56</v>
      </c>
      <c r="P99" s="324">
        <v>57.5</v>
      </c>
      <c r="Q99" s="227">
        <v>45.1</v>
      </c>
      <c r="R99" s="113" t="s">
        <v>1</v>
      </c>
      <c r="S99" s="113" t="s">
        <v>4</v>
      </c>
      <c r="T99" s="324">
        <v>56.63</v>
      </c>
      <c r="U99" s="227">
        <v>42.1</v>
      </c>
    </row>
    <row r="100" spans="1:21" s="3" customFormat="1" ht="15" customHeight="1" x14ac:dyDescent="0.25">
      <c r="A100" s="7">
        <v>95</v>
      </c>
      <c r="B100" s="8" t="s">
        <v>1</v>
      </c>
      <c r="C100" s="97" t="s">
        <v>10</v>
      </c>
      <c r="D100" s="324">
        <v>51.79</v>
      </c>
      <c r="E100" s="10">
        <v>42.5</v>
      </c>
      <c r="F100" s="8" t="s">
        <v>30</v>
      </c>
      <c r="G100" s="97" t="s">
        <v>174</v>
      </c>
      <c r="H100" s="324">
        <v>51.78</v>
      </c>
      <c r="I100" s="10">
        <v>40.9</v>
      </c>
      <c r="J100" s="8" t="s">
        <v>16</v>
      </c>
      <c r="K100" s="97" t="s">
        <v>17</v>
      </c>
      <c r="L100" s="324">
        <v>53.13</v>
      </c>
      <c r="M100" s="10">
        <v>37.4</v>
      </c>
      <c r="N100" s="113" t="s">
        <v>23</v>
      </c>
      <c r="O100" s="113" t="s">
        <v>44</v>
      </c>
      <c r="P100" s="324">
        <v>57.5</v>
      </c>
      <c r="Q100" s="227">
        <v>44</v>
      </c>
      <c r="R100" s="113" t="s">
        <v>16</v>
      </c>
      <c r="S100" s="113" t="s">
        <v>20</v>
      </c>
      <c r="T100" s="324">
        <v>56.63</v>
      </c>
      <c r="U100" s="227">
        <v>42</v>
      </c>
    </row>
    <row r="101" spans="1:21" s="3" customFormat="1" ht="15" customHeight="1" x14ac:dyDescent="0.25">
      <c r="A101" s="7">
        <v>96</v>
      </c>
      <c r="B101" s="8" t="s">
        <v>23</v>
      </c>
      <c r="C101" s="9" t="s">
        <v>128</v>
      </c>
      <c r="D101" s="324">
        <v>51.79</v>
      </c>
      <c r="E101" s="10">
        <v>40.6</v>
      </c>
      <c r="F101" s="8" t="s">
        <v>37</v>
      </c>
      <c r="G101" s="9" t="s">
        <v>112</v>
      </c>
      <c r="H101" s="324">
        <v>51.78</v>
      </c>
      <c r="I101" s="10">
        <v>40.583333333333336</v>
      </c>
      <c r="J101" s="8" t="s">
        <v>23</v>
      </c>
      <c r="K101" s="9" t="s">
        <v>128</v>
      </c>
      <c r="L101" s="324">
        <v>53.13</v>
      </c>
      <c r="M101" s="10">
        <v>35.200000000000003</v>
      </c>
      <c r="N101" s="113" t="s">
        <v>1</v>
      </c>
      <c r="O101" s="113" t="s">
        <v>8</v>
      </c>
      <c r="P101" s="324">
        <v>57.5</v>
      </c>
      <c r="Q101" s="227">
        <v>44</v>
      </c>
      <c r="R101" s="113" t="s">
        <v>16</v>
      </c>
      <c r="S101" s="113" t="s">
        <v>17</v>
      </c>
      <c r="T101" s="324">
        <v>56.63</v>
      </c>
      <c r="U101" s="227">
        <v>40.6</v>
      </c>
    </row>
    <row r="102" spans="1:21" ht="15" customHeight="1" x14ac:dyDescent="0.25">
      <c r="A102" s="7">
        <v>97</v>
      </c>
      <c r="B102" s="8" t="s">
        <v>1</v>
      </c>
      <c r="C102" s="11" t="s">
        <v>141</v>
      </c>
      <c r="D102" s="324">
        <v>51.79</v>
      </c>
      <c r="E102" s="10">
        <v>40.4</v>
      </c>
      <c r="F102" s="8" t="s">
        <v>23</v>
      </c>
      <c r="G102" s="11" t="s">
        <v>26</v>
      </c>
      <c r="H102" s="324">
        <v>51.78</v>
      </c>
      <c r="I102" s="10">
        <v>38.799999999999997</v>
      </c>
      <c r="J102" s="8" t="s">
        <v>23</v>
      </c>
      <c r="K102" s="11" t="s">
        <v>157</v>
      </c>
      <c r="L102" s="324">
        <v>53.13</v>
      </c>
      <c r="M102" s="10">
        <v>34.4</v>
      </c>
      <c r="N102" s="113" t="s">
        <v>16</v>
      </c>
      <c r="O102" s="113" t="s">
        <v>43</v>
      </c>
      <c r="P102" s="324">
        <v>57.5</v>
      </c>
      <c r="Q102" s="227">
        <v>43.4</v>
      </c>
      <c r="R102" s="113" t="s">
        <v>1</v>
      </c>
      <c r="S102" s="113" t="s">
        <v>139</v>
      </c>
      <c r="T102" s="324">
        <v>56.63</v>
      </c>
      <c r="U102" s="227">
        <v>39.799999999999997</v>
      </c>
    </row>
    <row r="103" spans="1:21" ht="15" customHeight="1" x14ac:dyDescent="0.25">
      <c r="A103" s="7">
        <v>98</v>
      </c>
      <c r="B103" s="8" t="s">
        <v>13</v>
      </c>
      <c r="C103" s="9" t="s">
        <v>12</v>
      </c>
      <c r="D103" s="324">
        <v>51.79</v>
      </c>
      <c r="E103" s="10">
        <v>38.799999999999997</v>
      </c>
      <c r="F103" s="8" t="s">
        <v>1</v>
      </c>
      <c r="G103" s="9" t="s">
        <v>3</v>
      </c>
      <c r="H103" s="324">
        <v>51.78</v>
      </c>
      <c r="I103" s="10">
        <v>38.299999999999997</v>
      </c>
      <c r="J103" s="8" t="s">
        <v>23</v>
      </c>
      <c r="K103" s="9" t="s">
        <v>26</v>
      </c>
      <c r="L103" s="324">
        <v>53.13</v>
      </c>
      <c r="M103" s="10">
        <v>32.700000000000003</v>
      </c>
      <c r="N103" s="113" t="s">
        <v>13</v>
      </c>
      <c r="O103" s="113" t="s">
        <v>12</v>
      </c>
      <c r="P103" s="324">
        <v>57.5</v>
      </c>
      <c r="Q103" s="227">
        <v>41.2</v>
      </c>
      <c r="R103" s="113" t="s">
        <v>30</v>
      </c>
      <c r="S103" s="113" t="s">
        <v>31</v>
      </c>
      <c r="T103" s="324">
        <v>56.63</v>
      </c>
      <c r="U103" s="227">
        <v>37</v>
      </c>
    </row>
    <row r="104" spans="1:21" ht="15" customHeight="1" x14ac:dyDescent="0.25">
      <c r="A104" s="7">
        <v>99</v>
      </c>
      <c r="B104" s="8" t="s">
        <v>13</v>
      </c>
      <c r="C104" s="98" t="s">
        <v>159</v>
      </c>
      <c r="D104" s="324">
        <v>51.79</v>
      </c>
      <c r="E104" s="10">
        <v>38.1</v>
      </c>
      <c r="F104" s="8" t="s">
        <v>16</v>
      </c>
      <c r="G104" s="98" t="s">
        <v>43</v>
      </c>
      <c r="H104" s="324">
        <v>51.78</v>
      </c>
      <c r="I104" s="10">
        <v>37.5</v>
      </c>
      <c r="J104" s="8" t="s">
        <v>1</v>
      </c>
      <c r="K104" s="98" t="s">
        <v>140</v>
      </c>
      <c r="L104" s="324">
        <v>53.13</v>
      </c>
      <c r="M104" s="10">
        <v>32.25</v>
      </c>
      <c r="N104" s="113" t="s">
        <v>30</v>
      </c>
      <c r="O104" s="113" t="s">
        <v>31</v>
      </c>
      <c r="P104" s="324">
        <v>57.5</v>
      </c>
      <c r="Q104" s="227">
        <v>40.700000000000003</v>
      </c>
      <c r="R104" s="113" t="s">
        <v>23</v>
      </c>
      <c r="S104" s="113" t="s">
        <v>26</v>
      </c>
      <c r="T104" s="324">
        <v>56.63</v>
      </c>
      <c r="U104" s="227">
        <v>35.1</v>
      </c>
    </row>
    <row r="105" spans="1:21" ht="15" customHeight="1" thickBot="1" x14ac:dyDescent="0.3">
      <c r="A105" s="455">
        <v>100</v>
      </c>
      <c r="B105" s="456" t="s">
        <v>23</v>
      </c>
      <c r="C105" s="457" t="s">
        <v>127</v>
      </c>
      <c r="D105" s="458">
        <v>51.79</v>
      </c>
      <c r="E105" s="192">
        <v>35.799999999999997</v>
      </c>
      <c r="F105" s="456" t="s">
        <v>23</v>
      </c>
      <c r="G105" s="457" t="s">
        <v>127</v>
      </c>
      <c r="H105" s="458">
        <v>51.78</v>
      </c>
      <c r="I105" s="192">
        <v>35.799999999999997</v>
      </c>
      <c r="J105" s="456" t="s">
        <v>1</v>
      </c>
      <c r="K105" s="457" t="s">
        <v>163</v>
      </c>
      <c r="L105" s="458">
        <v>53.13</v>
      </c>
      <c r="M105" s="192">
        <v>26.583333333333332</v>
      </c>
      <c r="N105" s="125" t="s">
        <v>0</v>
      </c>
      <c r="O105" s="125" t="s">
        <v>124</v>
      </c>
      <c r="P105" s="325">
        <v>57.5</v>
      </c>
      <c r="Q105" s="228">
        <v>40.315789473684212</v>
      </c>
      <c r="R105" s="125"/>
      <c r="S105" s="125"/>
      <c r="T105" s="325"/>
      <c r="U105" s="228"/>
    </row>
    <row r="106" spans="1:21" ht="15" customHeight="1" x14ac:dyDescent="0.25">
      <c r="A106" s="51">
        <v>101</v>
      </c>
      <c r="B106" s="124" t="s">
        <v>23</v>
      </c>
      <c r="C106" s="124" t="s">
        <v>45</v>
      </c>
      <c r="D106" s="323">
        <v>51.79</v>
      </c>
      <c r="E106" s="449">
        <v>35.5</v>
      </c>
      <c r="F106" s="124" t="s">
        <v>16</v>
      </c>
      <c r="G106" s="124" t="s">
        <v>54</v>
      </c>
      <c r="H106" s="323">
        <v>51.78</v>
      </c>
      <c r="I106" s="449">
        <v>35.6</v>
      </c>
      <c r="J106" s="51" t="s">
        <v>37</v>
      </c>
      <c r="K106" s="124" t="s">
        <v>112</v>
      </c>
      <c r="L106" s="323">
        <v>53.13</v>
      </c>
      <c r="M106" s="226"/>
      <c r="N106" s="124" t="s">
        <v>13</v>
      </c>
      <c r="O106" s="124" t="s">
        <v>115</v>
      </c>
      <c r="P106" s="323">
        <v>57.5</v>
      </c>
      <c r="Q106" s="449">
        <v>37</v>
      </c>
      <c r="R106" s="51"/>
      <c r="S106" s="124"/>
      <c r="T106" s="323"/>
      <c r="U106" s="226"/>
    </row>
    <row r="107" spans="1:21" ht="15" customHeight="1" x14ac:dyDescent="0.25">
      <c r="A107" s="425">
        <v>102</v>
      </c>
      <c r="B107" s="426" t="s">
        <v>23</v>
      </c>
      <c r="C107" s="426" t="s">
        <v>26</v>
      </c>
      <c r="D107" s="427">
        <v>51.79</v>
      </c>
      <c r="E107" s="450">
        <v>33.700000000000003</v>
      </c>
      <c r="F107" s="426" t="s">
        <v>30</v>
      </c>
      <c r="G107" s="426" t="s">
        <v>154</v>
      </c>
      <c r="H107" s="427">
        <v>51.78</v>
      </c>
      <c r="I107" s="450"/>
      <c r="J107" s="425" t="s">
        <v>30</v>
      </c>
      <c r="K107" s="426" t="s">
        <v>174</v>
      </c>
      <c r="L107" s="427">
        <v>53.13</v>
      </c>
      <c r="M107" s="428"/>
      <c r="N107" s="426" t="s">
        <v>30</v>
      </c>
      <c r="O107" s="426" t="s">
        <v>154</v>
      </c>
      <c r="P107" s="427">
        <v>57.5</v>
      </c>
      <c r="Q107" s="450"/>
      <c r="R107" s="425"/>
      <c r="S107" s="426"/>
      <c r="T107" s="427"/>
      <c r="U107" s="428"/>
    </row>
    <row r="108" spans="1:21" ht="15" customHeight="1" x14ac:dyDescent="0.25">
      <c r="A108" s="7">
        <v>103</v>
      </c>
      <c r="B108" s="429" t="s">
        <v>13</v>
      </c>
      <c r="C108" s="429" t="s">
        <v>162</v>
      </c>
      <c r="D108" s="430">
        <v>51.79</v>
      </c>
      <c r="E108" s="451">
        <v>20.6</v>
      </c>
      <c r="F108" s="429" t="s">
        <v>30</v>
      </c>
      <c r="G108" s="429" t="s">
        <v>152</v>
      </c>
      <c r="H108" s="430">
        <v>51.78</v>
      </c>
      <c r="I108" s="451"/>
      <c r="J108" s="7" t="s">
        <v>23</v>
      </c>
      <c r="K108" s="429" t="s">
        <v>175</v>
      </c>
      <c r="L108" s="430">
        <v>53.13</v>
      </c>
      <c r="M108" s="445"/>
      <c r="N108" s="113" t="s">
        <v>30</v>
      </c>
      <c r="O108" s="429" t="s">
        <v>152</v>
      </c>
      <c r="P108" s="430">
        <v>57.5</v>
      </c>
      <c r="Q108" s="451"/>
      <c r="R108" s="7"/>
      <c r="S108" s="429"/>
      <c r="T108" s="430"/>
      <c r="U108" s="445"/>
    </row>
    <row r="109" spans="1:21" ht="15" customHeight="1" x14ac:dyDescent="0.25">
      <c r="A109" s="7">
        <v>104</v>
      </c>
      <c r="B109" s="429" t="s">
        <v>30</v>
      </c>
      <c r="C109" s="429" t="s">
        <v>174</v>
      </c>
      <c r="D109" s="430">
        <v>51.79</v>
      </c>
      <c r="E109" s="451"/>
      <c r="F109" s="429" t="s">
        <v>23</v>
      </c>
      <c r="G109" s="429" t="s">
        <v>175</v>
      </c>
      <c r="H109" s="430">
        <v>51.78</v>
      </c>
      <c r="I109" s="451"/>
      <c r="J109" s="7" t="s">
        <v>23</v>
      </c>
      <c r="K109" s="429" t="s">
        <v>24</v>
      </c>
      <c r="L109" s="430">
        <v>53.13</v>
      </c>
      <c r="M109" s="445"/>
      <c r="N109" s="113" t="s">
        <v>23</v>
      </c>
      <c r="O109" s="429" t="s">
        <v>26</v>
      </c>
      <c r="P109" s="430">
        <v>57.5</v>
      </c>
      <c r="Q109" s="451"/>
      <c r="R109" s="7"/>
      <c r="S109" s="429"/>
      <c r="T109" s="430"/>
      <c r="U109" s="445"/>
    </row>
    <row r="110" spans="1:21" ht="15" customHeight="1" x14ac:dyDescent="0.25">
      <c r="A110" s="7">
        <v>105</v>
      </c>
      <c r="B110" s="429" t="s">
        <v>30</v>
      </c>
      <c r="C110" s="429" t="s">
        <v>153</v>
      </c>
      <c r="D110" s="430">
        <v>51.79</v>
      </c>
      <c r="E110" s="451"/>
      <c r="F110" s="429" t="s">
        <v>23</v>
      </c>
      <c r="G110" s="429" t="s">
        <v>176</v>
      </c>
      <c r="H110" s="430">
        <v>51.78</v>
      </c>
      <c r="I110" s="451"/>
      <c r="J110" s="7" t="s">
        <v>23</v>
      </c>
      <c r="K110" s="429" t="s">
        <v>176</v>
      </c>
      <c r="L110" s="430">
        <v>53.13</v>
      </c>
      <c r="M110" s="445"/>
      <c r="N110" s="113" t="s">
        <v>23</v>
      </c>
      <c r="O110" s="429" t="s">
        <v>170</v>
      </c>
      <c r="P110" s="430">
        <v>57.5</v>
      </c>
      <c r="Q110" s="451"/>
      <c r="R110" s="7"/>
      <c r="S110" s="429"/>
      <c r="T110" s="430"/>
      <c r="U110" s="445"/>
    </row>
    <row r="111" spans="1:21" ht="15" customHeight="1" x14ac:dyDescent="0.25">
      <c r="A111" s="7">
        <v>106</v>
      </c>
      <c r="B111" s="429" t="s">
        <v>23</v>
      </c>
      <c r="C111" s="429" t="s">
        <v>25</v>
      </c>
      <c r="D111" s="430">
        <v>51.79</v>
      </c>
      <c r="E111" s="451"/>
      <c r="F111" s="429" t="s">
        <v>16</v>
      </c>
      <c r="G111" s="429" t="s">
        <v>173</v>
      </c>
      <c r="H111" s="430">
        <v>51.78</v>
      </c>
      <c r="I111" s="451"/>
      <c r="J111" s="7" t="s">
        <v>16</v>
      </c>
      <c r="K111" s="429" t="s">
        <v>172</v>
      </c>
      <c r="L111" s="430">
        <v>53.13</v>
      </c>
      <c r="M111" s="445"/>
      <c r="N111" s="113" t="s">
        <v>23</v>
      </c>
      <c r="O111" s="429" t="s">
        <v>171</v>
      </c>
      <c r="P111" s="430">
        <v>57.5</v>
      </c>
      <c r="Q111" s="451"/>
      <c r="R111" s="7"/>
      <c r="S111" s="429"/>
      <c r="T111" s="430"/>
      <c r="U111" s="445"/>
    </row>
    <row r="112" spans="1:21" ht="15" customHeight="1" x14ac:dyDescent="0.25">
      <c r="A112" s="7">
        <v>107</v>
      </c>
      <c r="B112" s="429" t="s">
        <v>23</v>
      </c>
      <c r="C112" s="429" t="s">
        <v>176</v>
      </c>
      <c r="D112" s="430">
        <v>51.79</v>
      </c>
      <c r="E112" s="451"/>
      <c r="F112" s="429" t="s">
        <v>16</v>
      </c>
      <c r="G112" s="429" t="s">
        <v>55</v>
      </c>
      <c r="H112" s="430">
        <v>51.78</v>
      </c>
      <c r="I112" s="451"/>
      <c r="J112" s="7" t="s">
        <v>16</v>
      </c>
      <c r="K112" s="429" t="s">
        <v>173</v>
      </c>
      <c r="L112" s="430">
        <v>53.13</v>
      </c>
      <c r="M112" s="445"/>
      <c r="N112" s="113" t="s">
        <v>16</v>
      </c>
      <c r="O112" s="429" t="s">
        <v>172</v>
      </c>
      <c r="P112" s="430">
        <v>57.5</v>
      </c>
      <c r="Q112" s="451"/>
      <c r="R112" s="7"/>
      <c r="S112" s="429"/>
      <c r="T112" s="430"/>
      <c r="U112" s="445"/>
    </row>
    <row r="113" spans="1:21" ht="15" customHeight="1" x14ac:dyDescent="0.25">
      <c r="A113" s="7">
        <v>108</v>
      </c>
      <c r="B113" s="429" t="s">
        <v>16</v>
      </c>
      <c r="C113" s="429" t="s">
        <v>173</v>
      </c>
      <c r="D113" s="430">
        <v>51.79</v>
      </c>
      <c r="E113" s="451"/>
      <c r="F113" s="429" t="s">
        <v>13</v>
      </c>
      <c r="G113" s="429" t="s">
        <v>160</v>
      </c>
      <c r="H113" s="430">
        <v>51.78</v>
      </c>
      <c r="I113" s="451"/>
      <c r="J113" s="7" t="s">
        <v>16</v>
      </c>
      <c r="K113" s="429" t="s">
        <v>55</v>
      </c>
      <c r="L113" s="430">
        <v>53.13</v>
      </c>
      <c r="M113" s="445"/>
      <c r="N113" s="113" t="s">
        <v>16</v>
      </c>
      <c r="O113" s="429" t="s">
        <v>173</v>
      </c>
      <c r="P113" s="430">
        <v>57.5</v>
      </c>
      <c r="Q113" s="451"/>
      <c r="R113" s="7"/>
      <c r="S113" s="429"/>
      <c r="T113" s="430"/>
      <c r="U113" s="445"/>
    </row>
    <row r="114" spans="1:21" ht="15" customHeight="1" x14ac:dyDescent="0.25">
      <c r="A114" s="425">
        <v>109</v>
      </c>
      <c r="B114" s="470" t="s">
        <v>1</v>
      </c>
      <c r="C114" s="470" t="s">
        <v>163</v>
      </c>
      <c r="D114" s="471">
        <v>51.79</v>
      </c>
      <c r="E114" s="473"/>
      <c r="F114" s="470" t="s">
        <v>1</v>
      </c>
      <c r="G114" s="470" t="s">
        <v>11</v>
      </c>
      <c r="H114" s="471">
        <v>51.78</v>
      </c>
      <c r="I114" s="473"/>
      <c r="J114" s="425" t="s">
        <v>0</v>
      </c>
      <c r="K114" s="470" t="s">
        <v>41</v>
      </c>
      <c r="L114" s="471">
        <v>53.13</v>
      </c>
      <c r="M114" s="472"/>
      <c r="N114" s="426" t="s">
        <v>1</v>
      </c>
      <c r="O114" s="470" t="s">
        <v>163</v>
      </c>
      <c r="P114" s="471">
        <v>57.5</v>
      </c>
      <c r="Q114" s="473"/>
      <c r="R114" s="425"/>
      <c r="S114" s="470"/>
      <c r="T114" s="471"/>
      <c r="U114" s="472"/>
    </row>
    <row r="115" spans="1:21" ht="15" customHeight="1" thickBot="1" x14ac:dyDescent="0.3">
      <c r="A115" s="17">
        <v>110</v>
      </c>
      <c r="B115" s="446" t="s">
        <v>0</v>
      </c>
      <c r="C115" s="446" t="s">
        <v>41</v>
      </c>
      <c r="D115" s="447">
        <v>51.79</v>
      </c>
      <c r="E115" s="452"/>
      <c r="F115" s="446" t="s">
        <v>0</v>
      </c>
      <c r="G115" s="446" t="s">
        <v>41</v>
      </c>
      <c r="H115" s="447">
        <v>51.78</v>
      </c>
      <c r="I115" s="452"/>
      <c r="J115" s="17"/>
      <c r="K115" s="446"/>
      <c r="L115" s="447"/>
      <c r="M115" s="448"/>
      <c r="N115" s="125"/>
      <c r="O115" s="446"/>
      <c r="P115" s="447"/>
      <c r="Q115" s="452"/>
      <c r="R115" s="17"/>
      <c r="S115" s="446"/>
      <c r="T115" s="447"/>
      <c r="U115" s="448"/>
    </row>
    <row r="116" spans="1:21" ht="15" customHeight="1" x14ac:dyDescent="0.25">
      <c r="A116" s="20"/>
      <c r="B116" s="20"/>
      <c r="C116" s="85" t="s">
        <v>66</v>
      </c>
      <c r="D116" s="20"/>
      <c r="E116" s="359">
        <f>AVERAGE(E6:E108)</f>
        <v>50.890194174757283</v>
      </c>
      <c r="F116" s="20"/>
      <c r="G116" s="85" t="s">
        <v>66</v>
      </c>
      <c r="H116" s="20"/>
      <c r="I116" s="359">
        <f>AVERAGE(I6:I107)</f>
        <v>50.152657572803179</v>
      </c>
      <c r="J116" s="20"/>
      <c r="K116" s="283"/>
      <c r="L116" s="20"/>
      <c r="M116" s="359">
        <f>AVERAGE(M6:M107)</f>
        <v>51.688125645672791</v>
      </c>
      <c r="N116" s="20"/>
      <c r="O116" s="283"/>
      <c r="P116" s="20"/>
      <c r="Q116" s="359">
        <f>AVERAGE(Q6:Q107)</f>
        <v>55.914846339058698</v>
      </c>
      <c r="R116" s="20"/>
      <c r="S116" s="283"/>
      <c r="T116" s="20"/>
      <c r="U116" s="359">
        <f>AVERAGE(U6:U107)</f>
        <v>55.258384206693215</v>
      </c>
    </row>
  </sheetData>
  <sortState ref="N121:O129">
    <sortCondition ref="N121"/>
  </sortState>
  <mergeCells count="6">
    <mergeCell ref="A4:A5"/>
    <mergeCell ref="R4:U4"/>
    <mergeCell ref="J4:M4"/>
    <mergeCell ref="N4:Q4"/>
    <mergeCell ref="F4:I4"/>
    <mergeCell ref="B4:E4"/>
  </mergeCells>
  <conditionalFormatting sqref="U6:U115">
    <cfRule type="containsBlanks" dxfId="159" priority="24">
      <formula>LEN(TRIM(U6))=0</formula>
    </cfRule>
    <cfRule type="cellIs" dxfId="158" priority="25" operator="lessThan">
      <formula>50</formula>
    </cfRule>
    <cfRule type="cellIs" dxfId="157" priority="36" operator="between">
      <formula>$U$116</formula>
      <formula>50</formula>
    </cfRule>
    <cfRule type="cellIs" dxfId="156" priority="37" operator="between">
      <formula>74.99</formula>
      <formula>$U$116</formula>
    </cfRule>
  </conditionalFormatting>
  <conditionalFormatting sqref="M106:M115">
    <cfRule type="containsBlanks" dxfId="155" priority="26">
      <formula>LEN(TRIM(M106))=0</formula>
    </cfRule>
    <cfRule type="cellIs" dxfId="154" priority="27" operator="lessThan">
      <formula>50</formula>
    </cfRule>
    <cfRule type="cellIs" dxfId="153" priority="33" operator="between">
      <formula>$M$116</formula>
      <formula>50</formula>
    </cfRule>
    <cfRule type="cellIs" dxfId="152" priority="34" operator="between">
      <formula>74.99</formula>
      <formula>$M$116</formula>
    </cfRule>
  </conditionalFormatting>
  <conditionalFormatting sqref="Q6:Q115">
    <cfRule type="containsBlanks" dxfId="151" priority="28">
      <formula>LEN(TRIM(Q6))=0</formula>
    </cfRule>
    <cfRule type="cellIs" dxfId="150" priority="29" operator="lessThan">
      <formula>50</formula>
    </cfRule>
    <cfRule type="cellIs" dxfId="149" priority="30" operator="between">
      <formula>$Q$116</formula>
      <formula>50</formula>
    </cfRule>
    <cfRule type="cellIs" dxfId="148" priority="31" operator="between">
      <formula>74.99</formula>
      <formula>$Q$116</formula>
    </cfRule>
    <cfRule type="cellIs" dxfId="147" priority="32" operator="greaterThanOrEqual">
      <formula>75</formula>
    </cfRule>
  </conditionalFormatting>
  <conditionalFormatting sqref="U6:U32">
    <cfRule type="cellIs" dxfId="146" priority="38" operator="greaterThanOrEqual">
      <formula>75</formula>
    </cfRule>
  </conditionalFormatting>
  <conditionalFormatting sqref="M6:M105">
    <cfRule type="cellIs" dxfId="145" priority="19" stopIfTrue="1" operator="equal">
      <formula>$M$117</formula>
    </cfRule>
    <cfRule type="cellIs" dxfId="144" priority="20" stopIfTrue="1" operator="lessThan">
      <formula>50</formula>
    </cfRule>
    <cfRule type="cellIs" dxfId="143" priority="21" stopIfTrue="1" operator="between">
      <formula>$M$116</formula>
      <formula>50</formula>
    </cfRule>
    <cfRule type="cellIs" dxfId="142" priority="22" stopIfTrue="1" operator="between">
      <formula>74.99</formula>
      <formula>$M$116</formula>
    </cfRule>
    <cfRule type="cellIs" dxfId="141" priority="23" stopIfTrue="1" operator="greaterThanOrEqual">
      <formula>75</formula>
    </cfRule>
  </conditionalFormatting>
  <conditionalFormatting sqref="I106:I115">
    <cfRule type="containsBlanks" dxfId="140" priority="11">
      <formula>LEN(TRIM(I106))=0</formula>
    </cfRule>
    <cfRule type="cellIs" dxfId="139" priority="16" operator="lessThan">
      <formula>50</formula>
    </cfRule>
    <cfRule type="cellIs" dxfId="138" priority="17" operator="between">
      <formula>$M$116</formula>
      <formula>50</formula>
    </cfRule>
    <cfRule type="cellIs" dxfId="137" priority="18" operator="between">
      <formula>74.99</formula>
      <formula>$M$116</formula>
    </cfRule>
  </conditionalFormatting>
  <conditionalFormatting sqref="I6:I105">
    <cfRule type="cellIs" dxfId="136" priority="12" stopIfTrue="1" operator="lessThan">
      <formula>50</formula>
    </cfRule>
  </conditionalFormatting>
  <conditionalFormatting sqref="I6:I115">
    <cfRule type="cellIs" dxfId="135" priority="13" stopIfTrue="1" operator="between">
      <formula>$I$116</formula>
      <formula>50</formula>
    </cfRule>
    <cfRule type="cellIs" dxfId="134" priority="14" stopIfTrue="1" operator="between">
      <formula>74.99</formula>
      <formula>$I$116</formula>
    </cfRule>
    <cfRule type="cellIs" dxfId="133" priority="15" stopIfTrue="1" operator="greaterThanOrEqual">
      <formula>75</formula>
    </cfRule>
    <cfRule type="containsBlanks" dxfId="132" priority="39" stopIfTrue="1">
      <formula>LEN(TRIM(I6))=0</formula>
    </cfRule>
  </conditionalFormatting>
  <conditionalFormatting sqref="E6:E115">
    <cfRule type="containsBlanks" dxfId="131" priority="1">
      <formula>LEN(TRIM(E6))=0</formula>
    </cfRule>
    <cfRule type="cellIs" dxfId="130" priority="2" stopIfTrue="1" operator="lessThan">
      <formula>50</formula>
    </cfRule>
    <cfRule type="cellIs" dxfId="129" priority="3" stopIfTrue="1" operator="between">
      <formula>$E$116</formula>
      <formula>50</formula>
    </cfRule>
    <cfRule type="cellIs" dxfId="128" priority="4" stopIfTrue="1" operator="between">
      <formula>74.99</formula>
      <formula>$E$116</formula>
    </cfRule>
    <cfRule type="cellIs" dxfId="127" priority="5" stopIfTrue="1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9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18.7109375" customWidth="1"/>
    <col min="3" max="3" width="31.7109375" customWidth="1"/>
    <col min="4" max="4" width="6.5703125" customWidth="1"/>
    <col min="5" max="6" width="7.7109375" customWidth="1"/>
    <col min="7" max="7" width="6.5703125" customWidth="1"/>
    <col min="8" max="9" width="7.7109375" customWidth="1"/>
    <col min="10" max="10" width="6.5703125" customWidth="1"/>
    <col min="11" max="12" width="7.7109375" customWidth="1"/>
    <col min="13" max="13" width="6.5703125" customWidth="1"/>
    <col min="14" max="15" width="7.7109375" customWidth="1"/>
    <col min="16" max="16" width="6.5703125" customWidth="1"/>
    <col min="17" max="19" width="7.7109375" customWidth="1"/>
    <col min="20" max="23" width="6.7109375" customWidth="1"/>
    <col min="24" max="25" width="7.7109375" customWidth="1"/>
  </cols>
  <sheetData>
    <row r="1" spans="1:27" ht="15.95" customHeight="1" x14ac:dyDescent="0.25">
      <c r="Z1" s="135"/>
      <c r="AA1" s="26" t="s">
        <v>81</v>
      </c>
    </row>
    <row r="2" spans="1:27" ht="15.95" customHeight="1" x14ac:dyDescent="0.25">
      <c r="B2" s="741" t="s">
        <v>76</v>
      </c>
      <c r="C2" s="741"/>
      <c r="D2" s="461"/>
      <c r="E2" s="461"/>
      <c r="F2" s="461"/>
      <c r="G2" s="460"/>
      <c r="H2" s="460"/>
      <c r="I2" s="460"/>
      <c r="J2" s="364"/>
      <c r="K2" s="364"/>
      <c r="L2" s="364"/>
      <c r="M2" s="364"/>
      <c r="N2" s="364"/>
      <c r="O2" s="364"/>
      <c r="P2" s="268"/>
      <c r="Q2" s="268"/>
      <c r="R2" s="268"/>
      <c r="S2" s="550"/>
      <c r="T2" s="460"/>
      <c r="U2" s="364"/>
      <c r="V2" s="364"/>
      <c r="Z2" s="90"/>
      <c r="AA2" s="26" t="s">
        <v>82</v>
      </c>
    </row>
    <row r="3" spans="1:27" ht="15.95" customHeight="1" thickBot="1" x14ac:dyDescent="0.3">
      <c r="Z3" s="259"/>
      <c r="AA3" s="26" t="s">
        <v>83</v>
      </c>
    </row>
    <row r="4" spans="1:27" s="2" customFormat="1" ht="15.95" customHeight="1" thickBot="1" x14ac:dyDescent="0.3">
      <c r="A4" s="737" t="s">
        <v>40</v>
      </c>
      <c r="B4" s="742" t="s">
        <v>39</v>
      </c>
      <c r="C4" s="744" t="s">
        <v>74</v>
      </c>
      <c r="D4" s="748">
        <v>2025</v>
      </c>
      <c r="E4" s="749"/>
      <c r="F4" s="750"/>
      <c r="G4" s="748">
        <v>2024</v>
      </c>
      <c r="H4" s="749"/>
      <c r="I4" s="750"/>
      <c r="J4" s="749">
        <v>2023</v>
      </c>
      <c r="K4" s="749"/>
      <c r="L4" s="749"/>
      <c r="M4" s="748">
        <v>2022</v>
      </c>
      <c r="N4" s="749"/>
      <c r="O4" s="750"/>
      <c r="P4" s="748">
        <v>2021</v>
      </c>
      <c r="Q4" s="749"/>
      <c r="R4" s="750"/>
      <c r="S4" s="751" t="s">
        <v>85</v>
      </c>
      <c r="T4" s="752"/>
      <c r="U4" s="752"/>
      <c r="V4" s="752"/>
      <c r="W4" s="753"/>
      <c r="X4" s="746" t="s">
        <v>86</v>
      </c>
      <c r="Z4" s="27"/>
      <c r="AA4" s="26" t="s">
        <v>84</v>
      </c>
    </row>
    <row r="5" spans="1:27" ht="30" customHeight="1" thickBot="1" x14ac:dyDescent="0.3">
      <c r="A5" s="738"/>
      <c r="B5" s="743"/>
      <c r="C5" s="745"/>
      <c r="D5" s="221" t="s">
        <v>87</v>
      </c>
      <c r="E5" s="222" t="s">
        <v>88</v>
      </c>
      <c r="F5" s="223" t="s">
        <v>89</v>
      </c>
      <c r="G5" s="221" t="s">
        <v>87</v>
      </c>
      <c r="H5" s="222" t="s">
        <v>88</v>
      </c>
      <c r="I5" s="223" t="s">
        <v>89</v>
      </c>
      <c r="J5" s="383" t="s">
        <v>87</v>
      </c>
      <c r="K5" s="222" t="s">
        <v>88</v>
      </c>
      <c r="L5" s="383" t="s">
        <v>89</v>
      </c>
      <c r="M5" s="221" t="s">
        <v>87</v>
      </c>
      <c r="N5" s="222" t="s">
        <v>88</v>
      </c>
      <c r="O5" s="223" t="s">
        <v>89</v>
      </c>
      <c r="P5" s="221" t="s">
        <v>87</v>
      </c>
      <c r="Q5" s="222" t="s">
        <v>88</v>
      </c>
      <c r="R5" s="223" t="s">
        <v>89</v>
      </c>
      <c r="S5" s="495">
        <v>2025</v>
      </c>
      <c r="T5" s="770">
        <v>2024</v>
      </c>
      <c r="U5" s="493">
        <v>2023</v>
      </c>
      <c r="V5" s="420">
        <v>2022</v>
      </c>
      <c r="W5" s="405">
        <v>2021</v>
      </c>
      <c r="X5" s="747"/>
    </row>
    <row r="6" spans="1:27" ht="15" customHeight="1" x14ac:dyDescent="0.25">
      <c r="A6" s="137">
        <v>1</v>
      </c>
      <c r="B6" s="33" t="s">
        <v>0</v>
      </c>
      <c r="C6" s="204" t="s">
        <v>64</v>
      </c>
      <c r="D6" s="384">
        <v>29</v>
      </c>
      <c r="E6" s="301">
        <v>65</v>
      </c>
      <c r="F6" s="385">
        <v>51.79</v>
      </c>
      <c r="G6" s="285">
        <v>36</v>
      </c>
      <c r="H6" s="301">
        <v>66.5</v>
      </c>
      <c r="I6" s="385">
        <v>51.78</v>
      </c>
      <c r="J6" s="285">
        <v>43</v>
      </c>
      <c r="K6" s="301">
        <v>67.3</v>
      </c>
      <c r="L6" s="309">
        <v>53.13</v>
      </c>
      <c r="M6" s="384">
        <v>48</v>
      </c>
      <c r="N6" s="301">
        <v>67.604166666666671</v>
      </c>
      <c r="O6" s="385">
        <v>57.5</v>
      </c>
      <c r="P6" s="384">
        <v>40</v>
      </c>
      <c r="Q6" s="301">
        <v>69.099999999999994</v>
      </c>
      <c r="R6" s="385">
        <v>56.63</v>
      </c>
      <c r="S6" s="496">
        <v>1</v>
      </c>
      <c r="T6" s="772">
        <v>1</v>
      </c>
      <c r="U6" s="494">
        <v>3</v>
      </c>
      <c r="V6" s="406">
        <v>4</v>
      </c>
      <c r="W6" s="411">
        <v>3</v>
      </c>
      <c r="X6" s="60">
        <f>SUM(S6:W6)</f>
        <v>12</v>
      </c>
    </row>
    <row r="7" spans="1:27" ht="15" customHeight="1" x14ac:dyDescent="0.25">
      <c r="A7" s="138">
        <v>2</v>
      </c>
      <c r="B7" s="8" t="s">
        <v>37</v>
      </c>
      <c r="C7" s="205" t="s">
        <v>49</v>
      </c>
      <c r="D7" s="244">
        <v>23</v>
      </c>
      <c r="E7" s="45">
        <v>63.4</v>
      </c>
      <c r="F7" s="388">
        <v>51.79</v>
      </c>
      <c r="G7" s="286">
        <v>20</v>
      </c>
      <c r="H7" s="45">
        <v>58.6</v>
      </c>
      <c r="I7" s="388">
        <v>51.78</v>
      </c>
      <c r="J7" s="286">
        <v>28</v>
      </c>
      <c r="K7" s="45">
        <v>65.400000000000006</v>
      </c>
      <c r="L7" s="311">
        <v>53.13</v>
      </c>
      <c r="M7" s="244">
        <v>24</v>
      </c>
      <c r="N7" s="45">
        <v>67.629629629629633</v>
      </c>
      <c r="O7" s="388">
        <v>57.5</v>
      </c>
      <c r="P7" s="244">
        <v>29</v>
      </c>
      <c r="Q7" s="45">
        <v>70.666666666666671</v>
      </c>
      <c r="R7" s="388">
        <v>56.63</v>
      </c>
      <c r="S7" s="497">
        <v>4</v>
      </c>
      <c r="T7" s="773">
        <v>13</v>
      </c>
      <c r="U7" s="489">
        <v>7</v>
      </c>
      <c r="V7" s="407">
        <v>3</v>
      </c>
      <c r="W7" s="412">
        <v>2</v>
      </c>
      <c r="X7" s="59">
        <f>SUM(S7:W7)</f>
        <v>29</v>
      </c>
    </row>
    <row r="8" spans="1:27" ht="15" customHeight="1" x14ac:dyDescent="0.25">
      <c r="A8" s="138">
        <v>3</v>
      </c>
      <c r="B8" s="8" t="s">
        <v>23</v>
      </c>
      <c r="C8" s="205" t="s">
        <v>28</v>
      </c>
      <c r="D8" s="244">
        <v>21</v>
      </c>
      <c r="E8" s="45">
        <v>53.8</v>
      </c>
      <c r="F8" s="388">
        <v>51.79</v>
      </c>
      <c r="G8" s="286">
        <v>14</v>
      </c>
      <c r="H8" s="45">
        <v>65.8</v>
      </c>
      <c r="I8" s="388">
        <v>51.78</v>
      </c>
      <c r="J8" s="286">
        <v>10</v>
      </c>
      <c r="K8" s="45">
        <v>77.099999999999994</v>
      </c>
      <c r="L8" s="311">
        <v>53.13</v>
      </c>
      <c r="M8" s="244">
        <v>22</v>
      </c>
      <c r="N8" s="45">
        <v>66.099999999999994</v>
      </c>
      <c r="O8" s="388">
        <v>57.5</v>
      </c>
      <c r="P8" s="244">
        <v>16</v>
      </c>
      <c r="Q8" s="45">
        <v>67.400000000000006</v>
      </c>
      <c r="R8" s="388">
        <v>56.63</v>
      </c>
      <c r="S8" s="497">
        <v>35</v>
      </c>
      <c r="T8" s="773">
        <v>2</v>
      </c>
      <c r="U8" s="489">
        <v>1</v>
      </c>
      <c r="V8" s="407">
        <v>7</v>
      </c>
      <c r="W8" s="412">
        <v>5</v>
      </c>
      <c r="X8" s="59">
        <f>SUM(S8:W8)</f>
        <v>50</v>
      </c>
    </row>
    <row r="9" spans="1:27" ht="15" customHeight="1" x14ac:dyDescent="0.25">
      <c r="A9" s="138">
        <v>4</v>
      </c>
      <c r="B9" s="50" t="s">
        <v>1</v>
      </c>
      <c r="C9" s="209" t="s">
        <v>73</v>
      </c>
      <c r="D9" s="479">
        <v>38</v>
      </c>
      <c r="E9" s="442">
        <v>59.6</v>
      </c>
      <c r="F9" s="396">
        <v>51.79</v>
      </c>
      <c r="G9" s="439">
        <v>43</v>
      </c>
      <c r="H9" s="442">
        <v>57.1</v>
      </c>
      <c r="I9" s="396">
        <v>51.78</v>
      </c>
      <c r="J9" s="439">
        <v>31</v>
      </c>
      <c r="K9" s="442">
        <v>68.806451612903231</v>
      </c>
      <c r="L9" s="317">
        <v>53.13</v>
      </c>
      <c r="M9" s="395">
        <v>31</v>
      </c>
      <c r="N9" s="304">
        <v>60.9</v>
      </c>
      <c r="O9" s="396">
        <v>57.5</v>
      </c>
      <c r="P9" s="395">
        <v>30</v>
      </c>
      <c r="Q9" s="304">
        <v>71</v>
      </c>
      <c r="R9" s="396">
        <v>56.63</v>
      </c>
      <c r="S9" s="498">
        <v>10</v>
      </c>
      <c r="T9" s="774">
        <v>14</v>
      </c>
      <c r="U9" s="489">
        <v>2</v>
      </c>
      <c r="V9" s="407">
        <v>24</v>
      </c>
      <c r="W9" s="412">
        <v>1</v>
      </c>
      <c r="X9" s="59">
        <f>SUM(S9:W9)</f>
        <v>51</v>
      </c>
    </row>
    <row r="10" spans="1:27" ht="15" customHeight="1" x14ac:dyDescent="0.25">
      <c r="A10" s="138">
        <v>5</v>
      </c>
      <c r="B10" s="8" t="s">
        <v>30</v>
      </c>
      <c r="C10" s="206" t="s">
        <v>35</v>
      </c>
      <c r="D10" s="252">
        <v>38</v>
      </c>
      <c r="E10" s="253">
        <v>59</v>
      </c>
      <c r="F10" s="404">
        <v>51.79</v>
      </c>
      <c r="G10" s="287">
        <v>33</v>
      </c>
      <c r="H10" s="253">
        <v>60.4</v>
      </c>
      <c r="I10" s="404">
        <v>51.78</v>
      </c>
      <c r="J10" s="287">
        <v>30</v>
      </c>
      <c r="K10" s="253">
        <v>60.2</v>
      </c>
      <c r="L10" s="321">
        <v>53.13</v>
      </c>
      <c r="M10" s="252">
        <v>30</v>
      </c>
      <c r="N10" s="253">
        <v>64</v>
      </c>
      <c r="O10" s="404">
        <v>57.5</v>
      </c>
      <c r="P10" s="252">
        <v>36</v>
      </c>
      <c r="Q10" s="253">
        <v>64.5</v>
      </c>
      <c r="R10" s="404">
        <v>56.63</v>
      </c>
      <c r="S10" s="500">
        <v>13</v>
      </c>
      <c r="T10" s="775">
        <v>6</v>
      </c>
      <c r="U10" s="489">
        <v>19</v>
      </c>
      <c r="V10" s="407">
        <v>10</v>
      </c>
      <c r="W10" s="412">
        <v>13</v>
      </c>
      <c r="X10" s="59">
        <f>SUM(S10:W10)</f>
        <v>61</v>
      </c>
    </row>
    <row r="11" spans="1:27" ht="15" customHeight="1" x14ac:dyDescent="0.25">
      <c r="A11" s="138">
        <v>6</v>
      </c>
      <c r="B11" s="8" t="s">
        <v>13</v>
      </c>
      <c r="C11" s="205" t="s">
        <v>75</v>
      </c>
      <c r="D11" s="244">
        <v>28</v>
      </c>
      <c r="E11" s="45">
        <v>56.3</v>
      </c>
      <c r="F11" s="388">
        <v>51.79</v>
      </c>
      <c r="G11" s="286">
        <v>14</v>
      </c>
      <c r="H11" s="45">
        <v>60</v>
      </c>
      <c r="I11" s="388">
        <v>51.78</v>
      </c>
      <c r="J11" s="286">
        <v>26</v>
      </c>
      <c r="K11" s="45">
        <v>62.2</v>
      </c>
      <c r="L11" s="311">
        <v>53.13</v>
      </c>
      <c r="M11" s="244">
        <v>39</v>
      </c>
      <c r="N11" s="45">
        <v>63.5</v>
      </c>
      <c r="O11" s="388">
        <v>57.5</v>
      </c>
      <c r="P11" s="244">
        <v>33</v>
      </c>
      <c r="Q11" s="45">
        <v>65</v>
      </c>
      <c r="R11" s="388">
        <v>56.63</v>
      </c>
      <c r="S11" s="497">
        <v>25</v>
      </c>
      <c r="T11" s="773">
        <v>10</v>
      </c>
      <c r="U11" s="489">
        <v>14</v>
      </c>
      <c r="V11" s="407">
        <v>11</v>
      </c>
      <c r="W11" s="412">
        <v>11</v>
      </c>
      <c r="X11" s="59">
        <f>SUM(S11:W11)</f>
        <v>71</v>
      </c>
    </row>
    <row r="12" spans="1:27" ht="15" customHeight="1" x14ac:dyDescent="0.25">
      <c r="A12" s="138">
        <v>7</v>
      </c>
      <c r="B12" s="8" t="s">
        <v>13</v>
      </c>
      <c r="C12" s="431" t="s">
        <v>158</v>
      </c>
      <c r="D12" s="264">
        <v>13</v>
      </c>
      <c r="E12" s="265">
        <v>63.5</v>
      </c>
      <c r="F12" s="397">
        <v>51.79</v>
      </c>
      <c r="G12" s="295">
        <v>28</v>
      </c>
      <c r="H12" s="265">
        <v>62</v>
      </c>
      <c r="I12" s="397">
        <v>51.78</v>
      </c>
      <c r="J12" s="295">
        <v>27</v>
      </c>
      <c r="K12" s="265">
        <v>67.2</v>
      </c>
      <c r="L12" s="318">
        <v>53.13</v>
      </c>
      <c r="M12" s="264">
        <v>23</v>
      </c>
      <c r="N12" s="265">
        <v>60.8</v>
      </c>
      <c r="O12" s="397">
        <v>57.5</v>
      </c>
      <c r="P12" s="264">
        <v>35</v>
      </c>
      <c r="Q12" s="265">
        <v>56.7</v>
      </c>
      <c r="R12" s="397">
        <v>56.63</v>
      </c>
      <c r="S12" s="505">
        <v>3</v>
      </c>
      <c r="T12" s="780">
        <v>4</v>
      </c>
      <c r="U12" s="489">
        <v>4</v>
      </c>
      <c r="V12" s="407">
        <v>25</v>
      </c>
      <c r="W12" s="412">
        <v>43</v>
      </c>
      <c r="X12" s="59">
        <f>SUM(S12:W12)</f>
        <v>79</v>
      </c>
    </row>
    <row r="13" spans="1:27" ht="15" customHeight="1" x14ac:dyDescent="0.25">
      <c r="A13" s="138">
        <v>8</v>
      </c>
      <c r="B13" s="50" t="s">
        <v>16</v>
      </c>
      <c r="C13" s="298" t="s">
        <v>121</v>
      </c>
      <c r="D13" s="244">
        <v>22</v>
      </c>
      <c r="E13" s="45">
        <v>63.4</v>
      </c>
      <c r="F13" s="388">
        <v>51.79</v>
      </c>
      <c r="G13" s="286">
        <v>28</v>
      </c>
      <c r="H13" s="45">
        <v>54</v>
      </c>
      <c r="I13" s="388">
        <v>51.78</v>
      </c>
      <c r="J13" s="286">
        <v>20</v>
      </c>
      <c r="K13" s="45">
        <v>62</v>
      </c>
      <c r="L13" s="311">
        <v>53.13</v>
      </c>
      <c r="M13" s="244">
        <v>30</v>
      </c>
      <c r="N13" s="45">
        <v>61</v>
      </c>
      <c r="O13" s="388">
        <v>57.5</v>
      </c>
      <c r="P13" s="244">
        <v>19</v>
      </c>
      <c r="Q13" s="45">
        <v>64</v>
      </c>
      <c r="R13" s="388">
        <v>56.63</v>
      </c>
      <c r="S13" s="497">
        <v>5</v>
      </c>
      <c r="T13" s="773">
        <v>28</v>
      </c>
      <c r="U13" s="489">
        <v>15</v>
      </c>
      <c r="V13" s="407">
        <v>22</v>
      </c>
      <c r="W13" s="412">
        <v>14</v>
      </c>
      <c r="X13" s="59">
        <f>SUM(S13:W13)</f>
        <v>84</v>
      </c>
    </row>
    <row r="14" spans="1:27" ht="15" customHeight="1" x14ac:dyDescent="0.25">
      <c r="A14" s="138">
        <v>9</v>
      </c>
      <c r="B14" s="8" t="s">
        <v>0</v>
      </c>
      <c r="C14" s="242" t="s">
        <v>69</v>
      </c>
      <c r="D14" s="386">
        <v>27</v>
      </c>
      <c r="E14" s="303">
        <v>58.22</v>
      </c>
      <c r="F14" s="387">
        <v>51.79</v>
      </c>
      <c r="G14" s="292">
        <v>25</v>
      </c>
      <c r="H14" s="303">
        <v>60.12</v>
      </c>
      <c r="I14" s="387">
        <v>51.78</v>
      </c>
      <c r="J14" s="292">
        <v>36</v>
      </c>
      <c r="K14" s="303">
        <v>54.6</v>
      </c>
      <c r="L14" s="310">
        <v>53.13</v>
      </c>
      <c r="M14" s="386">
        <v>42</v>
      </c>
      <c r="N14" s="303">
        <v>67.79069767441861</v>
      </c>
      <c r="O14" s="387">
        <v>57.5</v>
      </c>
      <c r="P14" s="386">
        <v>44</v>
      </c>
      <c r="Q14" s="303">
        <v>60.840909090909093</v>
      </c>
      <c r="R14" s="387">
        <v>56.63</v>
      </c>
      <c r="S14" s="504">
        <v>19</v>
      </c>
      <c r="T14" s="779">
        <v>7</v>
      </c>
      <c r="U14" s="489">
        <v>36</v>
      </c>
      <c r="V14" s="407">
        <v>2</v>
      </c>
      <c r="W14" s="412">
        <v>26</v>
      </c>
      <c r="X14" s="59">
        <f>SUM(S14:W14)</f>
        <v>90</v>
      </c>
    </row>
    <row r="15" spans="1:27" ht="15" customHeight="1" thickBot="1" x14ac:dyDescent="0.3">
      <c r="A15" s="139">
        <v>10</v>
      </c>
      <c r="B15" s="18" t="s">
        <v>16</v>
      </c>
      <c r="C15" s="529" t="s">
        <v>18</v>
      </c>
      <c r="D15" s="807">
        <v>13</v>
      </c>
      <c r="E15" s="810">
        <v>55.2</v>
      </c>
      <c r="F15" s="812">
        <v>51.79</v>
      </c>
      <c r="G15" s="816">
        <v>13</v>
      </c>
      <c r="H15" s="810">
        <v>53.8</v>
      </c>
      <c r="I15" s="812">
        <v>51.78</v>
      </c>
      <c r="J15" s="816">
        <v>17</v>
      </c>
      <c r="K15" s="810">
        <v>63.2</v>
      </c>
      <c r="L15" s="818">
        <v>53.13</v>
      </c>
      <c r="M15" s="807">
        <v>20</v>
      </c>
      <c r="N15" s="810">
        <v>62.9</v>
      </c>
      <c r="O15" s="812">
        <v>57.5</v>
      </c>
      <c r="P15" s="807">
        <v>20</v>
      </c>
      <c r="Q15" s="810">
        <v>65</v>
      </c>
      <c r="R15" s="812">
        <v>56.63</v>
      </c>
      <c r="S15" s="820">
        <v>27</v>
      </c>
      <c r="T15" s="822">
        <v>32</v>
      </c>
      <c r="U15" s="492">
        <v>10</v>
      </c>
      <c r="V15" s="408">
        <v>12</v>
      </c>
      <c r="W15" s="413">
        <v>10</v>
      </c>
      <c r="X15" s="61">
        <f>SUM(S15:W15)</f>
        <v>91</v>
      </c>
    </row>
    <row r="16" spans="1:27" ht="15" customHeight="1" x14ac:dyDescent="0.25">
      <c r="A16" s="137">
        <v>11</v>
      </c>
      <c r="B16" s="33" t="s">
        <v>16</v>
      </c>
      <c r="C16" s="204" t="s">
        <v>58</v>
      </c>
      <c r="D16" s="248">
        <v>31</v>
      </c>
      <c r="E16" s="52">
        <v>59.4</v>
      </c>
      <c r="F16" s="389">
        <v>51.79</v>
      </c>
      <c r="G16" s="289">
        <v>38</v>
      </c>
      <c r="H16" s="52">
        <v>53</v>
      </c>
      <c r="I16" s="389">
        <v>51.78</v>
      </c>
      <c r="J16" s="289">
        <v>30</v>
      </c>
      <c r="K16" s="52">
        <v>65.5</v>
      </c>
      <c r="L16" s="312">
        <v>53.13</v>
      </c>
      <c r="M16" s="248">
        <v>40</v>
      </c>
      <c r="N16" s="52">
        <v>61.04</v>
      </c>
      <c r="O16" s="389">
        <v>57.5</v>
      </c>
      <c r="P16" s="248">
        <v>36</v>
      </c>
      <c r="Q16" s="52">
        <v>62.4</v>
      </c>
      <c r="R16" s="389">
        <v>56.63</v>
      </c>
      <c r="S16" s="502">
        <v>11</v>
      </c>
      <c r="T16" s="778">
        <v>34</v>
      </c>
      <c r="U16" s="494">
        <v>6</v>
      </c>
      <c r="V16" s="406">
        <v>21</v>
      </c>
      <c r="W16" s="411">
        <v>20</v>
      </c>
      <c r="X16" s="60">
        <f>SUM(S16:W16)</f>
        <v>92</v>
      </c>
    </row>
    <row r="17" spans="1:24" ht="15" customHeight="1" x14ac:dyDescent="0.25">
      <c r="A17" s="138">
        <v>12</v>
      </c>
      <c r="B17" s="8" t="s">
        <v>30</v>
      </c>
      <c r="C17" s="205" t="s">
        <v>34</v>
      </c>
      <c r="D17" s="244">
        <v>30</v>
      </c>
      <c r="E17" s="45">
        <v>53.3</v>
      </c>
      <c r="F17" s="388">
        <v>51.79</v>
      </c>
      <c r="G17" s="286">
        <v>37</v>
      </c>
      <c r="H17" s="45">
        <v>63.5</v>
      </c>
      <c r="I17" s="388">
        <v>51.78</v>
      </c>
      <c r="J17" s="286">
        <v>20</v>
      </c>
      <c r="K17" s="45">
        <v>57.25</v>
      </c>
      <c r="L17" s="311">
        <v>53.13</v>
      </c>
      <c r="M17" s="244">
        <v>33</v>
      </c>
      <c r="N17" s="45">
        <v>64.7</v>
      </c>
      <c r="O17" s="388">
        <v>57.5</v>
      </c>
      <c r="P17" s="244">
        <v>30</v>
      </c>
      <c r="Q17" s="45">
        <v>63</v>
      </c>
      <c r="R17" s="388">
        <v>56.63</v>
      </c>
      <c r="S17" s="497">
        <v>38</v>
      </c>
      <c r="T17" s="773">
        <v>3</v>
      </c>
      <c r="U17" s="489">
        <v>27</v>
      </c>
      <c r="V17" s="407">
        <v>8</v>
      </c>
      <c r="W17" s="412">
        <v>19</v>
      </c>
      <c r="X17" s="59">
        <f>SUM(S17:W17)</f>
        <v>95</v>
      </c>
    </row>
    <row r="18" spans="1:24" ht="15" customHeight="1" x14ac:dyDescent="0.25">
      <c r="A18" s="138">
        <v>13</v>
      </c>
      <c r="B18" s="8" t="s">
        <v>0</v>
      </c>
      <c r="C18" s="205" t="s">
        <v>99</v>
      </c>
      <c r="D18" s="244">
        <v>31</v>
      </c>
      <c r="E18" s="45">
        <v>53.5</v>
      </c>
      <c r="F18" s="388">
        <v>51.79</v>
      </c>
      <c r="G18" s="286">
        <v>21</v>
      </c>
      <c r="H18" s="45">
        <v>60.904761904761905</v>
      </c>
      <c r="I18" s="388">
        <v>51.78</v>
      </c>
      <c r="J18" s="286">
        <v>40</v>
      </c>
      <c r="K18" s="45">
        <v>55.9</v>
      </c>
      <c r="L18" s="311">
        <v>53.13</v>
      </c>
      <c r="M18" s="244">
        <v>23</v>
      </c>
      <c r="N18" s="45">
        <v>61.782608695652172</v>
      </c>
      <c r="O18" s="388">
        <v>57.5</v>
      </c>
      <c r="P18" s="244">
        <v>40</v>
      </c>
      <c r="Q18" s="45">
        <v>63.9</v>
      </c>
      <c r="R18" s="388">
        <v>56.63</v>
      </c>
      <c r="S18" s="497">
        <v>37</v>
      </c>
      <c r="T18" s="773">
        <v>5</v>
      </c>
      <c r="U18" s="489">
        <v>33</v>
      </c>
      <c r="V18" s="407">
        <v>16</v>
      </c>
      <c r="W18" s="412">
        <v>16</v>
      </c>
      <c r="X18" s="59">
        <f>SUM(S18:W18)</f>
        <v>107</v>
      </c>
    </row>
    <row r="19" spans="1:24" ht="15" customHeight="1" x14ac:dyDescent="0.25">
      <c r="A19" s="138">
        <v>14</v>
      </c>
      <c r="B19" s="8" t="s">
        <v>0</v>
      </c>
      <c r="C19" s="205" t="s">
        <v>63</v>
      </c>
      <c r="D19" s="244">
        <v>10</v>
      </c>
      <c r="E19" s="45">
        <v>50.2</v>
      </c>
      <c r="F19" s="388">
        <v>51.79</v>
      </c>
      <c r="G19" s="286">
        <v>24</v>
      </c>
      <c r="H19" s="45">
        <v>55.583333333333336</v>
      </c>
      <c r="I19" s="388">
        <v>51.78</v>
      </c>
      <c r="J19" s="286">
        <v>23</v>
      </c>
      <c r="K19" s="45">
        <v>59.3</v>
      </c>
      <c r="L19" s="311">
        <v>53.13</v>
      </c>
      <c r="M19" s="244">
        <v>36</v>
      </c>
      <c r="N19" s="45">
        <v>67.027777777777771</v>
      </c>
      <c r="O19" s="388">
        <v>57.5</v>
      </c>
      <c r="P19" s="244">
        <v>23</v>
      </c>
      <c r="Q19" s="45">
        <v>66.608695652173907</v>
      </c>
      <c r="R19" s="388">
        <v>56.63</v>
      </c>
      <c r="S19" s="497">
        <v>57</v>
      </c>
      <c r="T19" s="773">
        <v>20</v>
      </c>
      <c r="U19" s="489">
        <v>20</v>
      </c>
      <c r="V19" s="407">
        <v>5</v>
      </c>
      <c r="W19" s="412">
        <v>7</v>
      </c>
      <c r="X19" s="59">
        <f>SUM(S19:W19)</f>
        <v>109</v>
      </c>
    </row>
    <row r="20" spans="1:24" ht="15" customHeight="1" x14ac:dyDescent="0.25">
      <c r="A20" s="138">
        <v>15</v>
      </c>
      <c r="B20" s="50" t="s">
        <v>16</v>
      </c>
      <c r="C20" s="205" t="s">
        <v>70</v>
      </c>
      <c r="D20" s="244">
        <v>43</v>
      </c>
      <c r="E20" s="45">
        <v>52.5</v>
      </c>
      <c r="F20" s="388">
        <v>51.79</v>
      </c>
      <c r="G20" s="286">
        <v>42</v>
      </c>
      <c r="H20" s="45">
        <v>59</v>
      </c>
      <c r="I20" s="388">
        <v>51.78</v>
      </c>
      <c r="J20" s="286">
        <v>52</v>
      </c>
      <c r="K20" s="45">
        <v>61.1</v>
      </c>
      <c r="L20" s="311">
        <v>53.13</v>
      </c>
      <c r="M20" s="244">
        <v>65</v>
      </c>
      <c r="N20" s="45">
        <v>58.1</v>
      </c>
      <c r="O20" s="388">
        <v>57.5</v>
      </c>
      <c r="P20" s="244">
        <v>47</v>
      </c>
      <c r="Q20" s="45">
        <v>65.900000000000006</v>
      </c>
      <c r="R20" s="388">
        <v>56.63</v>
      </c>
      <c r="S20" s="497">
        <v>42</v>
      </c>
      <c r="T20" s="773">
        <v>12</v>
      </c>
      <c r="U20" s="489">
        <v>16</v>
      </c>
      <c r="V20" s="407">
        <v>36</v>
      </c>
      <c r="W20" s="412">
        <v>9</v>
      </c>
      <c r="X20" s="59">
        <f>SUM(S20:W20)</f>
        <v>115</v>
      </c>
    </row>
    <row r="21" spans="1:24" ht="15" customHeight="1" x14ac:dyDescent="0.25">
      <c r="A21" s="138">
        <v>16</v>
      </c>
      <c r="B21" s="8" t="s">
        <v>16</v>
      </c>
      <c r="C21" s="205" t="s">
        <v>57</v>
      </c>
      <c r="D21" s="244">
        <v>67</v>
      </c>
      <c r="E21" s="45">
        <v>51.4</v>
      </c>
      <c r="F21" s="388">
        <v>51.79</v>
      </c>
      <c r="G21" s="286">
        <v>89</v>
      </c>
      <c r="H21" s="45">
        <v>55.6</v>
      </c>
      <c r="I21" s="388">
        <v>51.78</v>
      </c>
      <c r="J21" s="286">
        <v>99</v>
      </c>
      <c r="K21" s="45">
        <v>58.8</v>
      </c>
      <c r="L21" s="311">
        <v>53.13</v>
      </c>
      <c r="M21" s="244">
        <v>88</v>
      </c>
      <c r="N21" s="45">
        <v>62.3</v>
      </c>
      <c r="O21" s="388">
        <v>57.5</v>
      </c>
      <c r="P21" s="244">
        <v>89</v>
      </c>
      <c r="Q21" s="45">
        <v>64</v>
      </c>
      <c r="R21" s="388">
        <v>56.63</v>
      </c>
      <c r="S21" s="497">
        <v>52</v>
      </c>
      <c r="T21" s="773">
        <v>19</v>
      </c>
      <c r="U21" s="489">
        <v>22</v>
      </c>
      <c r="V21" s="407">
        <v>14</v>
      </c>
      <c r="W21" s="412">
        <v>15</v>
      </c>
      <c r="X21" s="59">
        <f>SUM(S21:W21)</f>
        <v>122</v>
      </c>
    </row>
    <row r="22" spans="1:24" ht="15" customHeight="1" x14ac:dyDescent="0.25">
      <c r="A22" s="138">
        <v>17</v>
      </c>
      <c r="B22" s="8" t="s">
        <v>23</v>
      </c>
      <c r="C22" s="211" t="s">
        <v>53</v>
      </c>
      <c r="D22" s="264">
        <v>22</v>
      </c>
      <c r="E22" s="265">
        <v>55.7</v>
      </c>
      <c r="F22" s="397">
        <v>51.79</v>
      </c>
      <c r="G22" s="295">
        <v>33</v>
      </c>
      <c r="H22" s="265">
        <v>53.8</v>
      </c>
      <c r="I22" s="397">
        <v>51.78</v>
      </c>
      <c r="J22" s="295">
        <v>34</v>
      </c>
      <c r="K22" s="265">
        <v>59</v>
      </c>
      <c r="L22" s="318">
        <v>53.13</v>
      </c>
      <c r="M22" s="264">
        <v>32</v>
      </c>
      <c r="N22" s="265">
        <v>60.3</v>
      </c>
      <c r="O22" s="397">
        <v>57.5</v>
      </c>
      <c r="P22" s="264">
        <v>45</v>
      </c>
      <c r="Q22" s="265">
        <v>63.8</v>
      </c>
      <c r="R22" s="397">
        <v>56.63</v>
      </c>
      <c r="S22" s="505">
        <v>26</v>
      </c>
      <c r="T22" s="780">
        <v>31</v>
      </c>
      <c r="U22" s="489">
        <v>21</v>
      </c>
      <c r="V22" s="407">
        <v>28</v>
      </c>
      <c r="W22" s="412">
        <v>17</v>
      </c>
      <c r="X22" s="59">
        <f>SUM(S22:W22)</f>
        <v>123</v>
      </c>
    </row>
    <row r="23" spans="1:24" ht="15" customHeight="1" x14ac:dyDescent="0.25">
      <c r="A23" s="138">
        <v>18</v>
      </c>
      <c r="B23" s="8" t="s">
        <v>23</v>
      </c>
      <c r="C23" s="205" t="s">
        <v>113</v>
      </c>
      <c r="D23" s="244">
        <v>15</v>
      </c>
      <c r="E23" s="45">
        <v>53.9</v>
      </c>
      <c r="F23" s="388">
        <v>51.79</v>
      </c>
      <c r="G23" s="286">
        <v>22</v>
      </c>
      <c r="H23" s="45">
        <v>56</v>
      </c>
      <c r="I23" s="388">
        <v>51.78</v>
      </c>
      <c r="J23" s="286">
        <v>23</v>
      </c>
      <c r="K23" s="45">
        <v>63.7</v>
      </c>
      <c r="L23" s="311">
        <v>53.13</v>
      </c>
      <c r="M23" s="244">
        <v>26</v>
      </c>
      <c r="N23" s="45">
        <v>60.7</v>
      </c>
      <c r="O23" s="388">
        <v>57.5</v>
      </c>
      <c r="P23" s="244">
        <v>27</v>
      </c>
      <c r="Q23" s="45">
        <v>57.3</v>
      </c>
      <c r="R23" s="388">
        <v>56.63</v>
      </c>
      <c r="S23" s="497">
        <v>34</v>
      </c>
      <c r="T23" s="773">
        <v>17</v>
      </c>
      <c r="U23" s="489">
        <v>9</v>
      </c>
      <c r="V23" s="407">
        <v>26</v>
      </c>
      <c r="W23" s="412">
        <v>41</v>
      </c>
      <c r="X23" s="59">
        <f>SUM(S23:W23)</f>
        <v>127</v>
      </c>
    </row>
    <row r="24" spans="1:24" ht="15" customHeight="1" x14ac:dyDescent="0.25">
      <c r="A24" s="138">
        <v>19</v>
      </c>
      <c r="B24" s="8" t="s">
        <v>1</v>
      </c>
      <c r="C24" s="205" t="s">
        <v>102</v>
      </c>
      <c r="D24" s="479">
        <v>30</v>
      </c>
      <c r="E24" s="442">
        <v>59</v>
      </c>
      <c r="F24" s="388">
        <v>51.79</v>
      </c>
      <c r="G24" s="439">
        <v>49</v>
      </c>
      <c r="H24" s="442">
        <v>52</v>
      </c>
      <c r="I24" s="388">
        <v>51.78</v>
      </c>
      <c r="J24" s="439">
        <v>52</v>
      </c>
      <c r="K24" s="442">
        <v>66.15384615384616</v>
      </c>
      <c r="L24" s="311">
        <v>53.13</v>
      </c>
      <c r="M24" s="244">
        <v>58</v>
      </c>
      <c r="N24" s="45">
        <v>61</v>
      </c>
      <c r="O24" s="388">
        <v>57.5</v>
      </c>
      <c r="P24" s="244">
        <v>68</v>
      </c>
      <c r="Q24" s="45">
        <v>56</v>
      </c>
      <c r="R24" s="388">
        <v>56.63</v>
      </c>
      <c r="S24" s="497">
        <v>16</v>
      </c>
      <c r="T24" s="773">
        <v>39</v>
      </c>
      <c r="U24" s="489">
        <v>5</v>
      </c>
      <c r="V24" s="407">
        <v>23</v>
      </c>
      <c r="W24" s="412">
        <v>47</v>
      </c>
      <c r="X24" s="59">
        <f>SUM(S24:W24)</f>
        <v>130</v>
      </c>
    </row>
    <row r="25" spans="1:24" ht="15" customHeight="1" thickBot="1" x14ac:dyDescent="0.3">
      <c r="A25" s="139">
        <v>20</v>
      </c>
      <c r="B25" s="53" t="s">
        <v>16</v>
      </c>
      <c r="C25" s="207" t="s">
        <v>19</v>
      </c>
      <c r="D25" s="392">
        <v>21</v>
      </c>
      <c r="E25" s="136">
        <v>56.8</v>
      </c>
      <c r="F25" s="393">
        <v>51.79</v>
      </c>
      <c r="G25" s="293">
        <v>34</v>
      </c>
      <c r="H25" s="136">
        <v>60</v>
      </c>
      <c r="I25" s="393">
        <v>51.78</v>
      </c>
      <c r="J25" s="293">
        <v>23</v>
      </c>
      <c r="K25" s="136">
        <v>57.6</v>
      </c>
      <c r="L25" s="315">
        <v>53.13</v>
      </c>
      <c r="M25" s="392">
        <v>32</v>
      </c>
      <c r="N25" s="136">
        <v>64.59</v>
      </c>
      <c r="O25" s="393">
        <v>57.5</v>
      </c>
      <c r="P25" s="392">
        <v>21</v>
      </c>
      <c r="Q25" s="136">
        <v>52.9</v>
      </c>
      <c r="R25" s="393">
        <v>56.63</v>
      </c>
      <c r="S25" s="508">
        <v>23</v>
      </c>
      <c r="T25" s="783">
        <v>9</v>
      </c>
      <c r="U25" s="492">
        <v>25</v>
      </c>
      <c r="V25" s="408">
        <v>9</v>
      </c>
      <c r="W25" s="413">
        <v>64</v>
      </c>
      <c r="X25" s="59">
        <f>SUM(S25:W25)</f>
        <v>130</v>
      </c>
    </row>
    <row r="26" spans="1:24" ht="15" customHeight="1" x14ac:dyDescent="0.25">
      <c r="A26" s="214">
        <v>21</v>
      </c>
      <c r="B26" s="58" t="s">
        <v>1</v>
      </c>
      <c r="C26" s="236" t="s">
        <v>135</v>
      </c>
      <c r="D26" s="269">
        <v>38</v>
      </c>
      <c r="E26" s="271">
        <v>54.11</v>
      </c>
      <c r="F26" s="394">
        <v>51.79</v>
      </c>
      <c r="G26" s="291">
        <v>30</v>
      </c>
      <c r="H26" s="271">
        <v>56.3</v>
      </c>
      <c r="I26" s="394">
        <v>51.78</v>
      </c>
      <c r="J26" s="291">
        <v>32</v>
      </c>
      <c r="K26" s="271">
        <v>57.28125</v>
      </c>
      <c r="L26" s="316">
        <v>53.13</v>
      </c>
      <c r="M26" s="269">
        <v>35</v>
      </c>
      <c r="N26" s="271">
        <v>58.4</v>
      </c>
      <c r="O26" s="394">
        <v>57.5</v>
      </c>
      <c r="P26" s="269">
        <v>47</v>
      </c>
      <c r="Q26" s="271">
        <v>61</v>
      </c>
      <c r="R26" s="394">
        <v>56.63</v>
      </c>
      <c r="S26" s="506">
        <v>32</v>
      </c>
      <c r="T26" s="781">
        <v>15</v>
      </c>
      <c r="U26" s="490">
        <v>26</v>
      </c>
      <c r="V26" s="410">
        <v>34</v>
      </c>
      <c r="W26" s="414">
        <v>25</v>
      </c>
      <c r="X26" s="60">
        <f>SUM(S26:W26)</f>
        <v>132</v>
      </c>
    </row>
    <row r="27" spans="1:24" ht="15" customHeight="1" x14ac:dyDescent="0.25">
      <c r="A27" s="138">
        <v>22</v>
      </c>
      <c r="B27" s="38" t="s">
        <v>16</v>
      </c>
      <c r="C27" s="236" t="s">
        <v>20</v>
      </c>
      <c r="D27" s="269">
        <v>10</v>
      </c>
      <c r="E27" s="271">
        <v>54.7</v>
      </c>
      <c r="F27" s="394">
        <v>51.79</v>
      </c>
      <c r="G27" s="291">
        <v>18</v>
      </c>
      <c r="H27" s="271">
        <v>60.1</v>
      </c>
      <c r="I27" s="394">
        <v>51.78</v>
      </c>
      <c r="J27" s="291">
        <v>22</v>
      </c>
      <c r="K27" s="271">
        <v>62.5</v>
      </c>
      <c r="L27" s="316">
        <v>53.13</v>
      </c>
      <c r="M27" s="269">
        <v>19</v>
      </c>
      <c r="N27" s="271">
        <v>69.900000000000006</v>
      </c>
      <c r="O27" s="394">
        <v>57.5</v>
      </c>
      <c r="P27" s="269">
        <v>11</v>
      </c>
      <c r="Q27" s="271">
        <v>42</v>
      </c>
      <c r="R27" s="394">
        <v>56.63</v>
      </c>
      <c r="S27" s="506">
        <v>28</v>
      </c>
      <c r="T27" s="781">
        <v>8</v>
      </c>
      <c r="U27" s="490">
        <v>12</v>
      </c>
      <c r="V27" s="410">
        <v>1</v>
      </c>
      <c r="W27" s="414">
        <v>95</v>
      </c>
      <c r="X27" s="538">
        <f>SUM(S27:W27)</f>
        <v>144</v>
      </c>
    </row>
    <row r="28" spans="1:24" ht="15" customHeight="1" x14ac:dyDescent="0.25">
      <c r="A28" s="138">
        <v>23</v>
      </c>
      <c r="B28" s="8" t="s">
        <v>1</v>
      </c>
      <c r="C28" s="205" t="s">
        <v>120</v>
      </c>
      <c r="D28" s="479">
        <v>43</v>
      </c>
      <c r="E28" s="442">
        <v>60.2</v>
      </c>
      <c r="F28" s="388">
        <v>51.79</v>
      </c>
      <c r="G28" s="439">
        <v>17</v>
      </c>
      <c r="H28" s="442">
        <v>56.1</v>
      </c>
      <c r="I28" s="388">
        <v>51.78</v>
      </c>
      <c r="J28" s="439">
        <v>55</v>
      </c>
      <c r="K28" s="442">
        <v>53.781818181818181</v>
      </c>
      <c r="L28" s="311">
        <v>53.13</v>
      </c>
      <c r="M28" s="244">
        <v>21</v>
      </c>
      <c r="N28" s="45">
        <v>58</v>
      </c>
      <c r="O28" s="388">
        <v>57.5</v>
      </c>
      <c r="P28" s="244">
        <v>31</v>
      </c>
      <c r="Q28" s="45">
        <v>56.5</v>
      </c>
      <c r="R28" s="388">
        <v>56.63</v>
      </c>
      <c r="S28" s="497">
        <v>7</v>
      </c>
      <c r="T28" s="773">
        <v>16</v>
      </c>
      <c r="U28" s="489">
        <v>40</v>
      </c>
      <c r="V28" s="407">
        <v>40</v>
      </c>
      <c r="W28" s="412">
        <v>45</v>
      </c>
      <c r="X28" s="59">
        <f>SUM(S28:W28)</f>
        <v>148</v>
      </c>
    </row>
    <row r="29" spans="1:24" ht="15" customHeight="1" x14ac:dyDescent="0.25">
      <c r="A29" s="138">
        <v>24</v>
      </c>
      <c r="B29" s="8" t="s">
        <v>16</v>
      </c>
      <c r="C29" s="519" t="s">
        <v>179</v>
      </c>
      <c r="D29" s="244">
        <v>8</v>
      </c>
      <c r="E29" s="45">
        <v>58.4</v>
      </c>
      <c r="F29" s="388">
        <v>51.79</v>
      </c>
      <c r="G29" s="286">
        <v>8</v>
      </c>
      <c r="H29" s="45">
        <v>49.3</v>
      </c>
      <c r="I29" s="388">
        <v>51.78</v>
      </c>
      <c r="J29" s="286">
        <v>11</v>
      </c>
      <c r="K29" s="45">
        <v>51.5</v>
      </c>
      <c r="L29" s="311">
        <v>53.13</v>
      </c>
      <c r="M29" s="244">
        <v>6</v>
      </c>
      <c r="N29" s="45">
        <v>66.2</v>
      </c>
      <c r="O29" s="388">
        <v>57.5</v>
      </c>
      <c r="P29" s="244">
        <v>11</v>
      </c>
      <c r="Q29" s="45">
        <v>61</v>
      </c>
      <c r="R29" s="388">
        <v>56.63</v>
      </c>
      <c r="S29" s="497">
        <v>17</v>
      </c>
      <c r="T29" s="773">
        <v>52</v>
      </c>
      <c r="U29" s="489">
        <v>50</v>
      </c>
      <c r="V29" s="407">
        <v>6</v>
      </c>
      <c r="W29" s="412">
        <v>24</v>
      </c>
      <c r="X29" s="59">
        <f>SUM(S29:W29)</f>
        <v>149</v>
      </c>
    </row>
    <row r="30" spans="1:24" ht="15" customHeight="1" x14ac:dyDescent="0.25">
      <c r="A30" s="138">
        <v>25</v>
      </c>
      <c r="B30" s="8" t="s">
        <v>30</v>
      </c>
      <c r="C30" s="300" t="s">
        <v>32</v>
      </c>
      <c r="D30" s="263">
        <v>14</v>
      </c>
      <c r="E30" s="48">
        <v>58</v>
      </c>
      <c r="F30" s="391">
        <v>51.79</v>
      </c>
      <c r="G30" s="294">
        <v>26</v>
      </c>
      <c r="H30" s="48">
        <v>45</v>
      </c>
      <c r="I30" s="391">
        <v>51.78</v>
      </c>
      <c r="J30" s="294">
        <v>22</v>
      </c>
      <c r="K30" s="48">
        <v>56</v>
      </c>
      <c r="L30" s="314">
        <v>53.13</v>
      </c>
      <c r="M30" s="263">
        <v>31</v>
      </c>
      <c r="N30" s="48">
        <v>62.8</v>
      </c>
      <c r="O30" s="391">
        <v>57.5</v>
      </c>
      <c r="P30" s="263">
        <v>27</v>
      </c>
      <c r="Q30" s="48">
        <v>66.400000000000006</v>
      </c>
      <c r="R30" s="391">
        <v>56.63</v>
      </c>
      <c r="S30" s="503">
        <v>20</v>
      </c>
      <c r="T30" s="782">
        <v>80</v>
      </c>
      <c r="U30" s="489">
        <v>31</v>
      </c>
      <c r="V30" s="407">
        <v>13</v>
      </c>
      <c r="W30" s="412">
        <v>8</v>
      </c>
      <c r="X30" s="59">
        <f>SUM(S30:W30)</f>
        <v>152</v>
      </c>
    </row>
    <row r="31" spans="1:24" ht="15" customHeight="1" x14ac:dyDescent="0.25">
      <c r="A31" s="138">
        <v>26</v>
      </c>
      <c r="B31" s="50" t="s">
        <v>23</v>
      </c>
      <c r="C31" s="300" t="s">
        <v>48</v>
      </c>
      <c r="D31" s="263">
        <v>20</v>
      </c>
      <c r="E31" s="48">
        <v>59</v>
      </c>
      <c r="F31" s="391">
        <v>51.79</v>
      </c>
      <c r="G31" s="294">
        <v>22</v>
      </c>
      <c r="H31" s="48">
        <v>54.9</v>
      </c>
      <c r="I31" s="391">
        <v>51.78</v>
      </c>
      <c r="J31" s="294">
        <v>17</v>
      </c>
      <c r="K31" s="48">
        <v>49.5</v>
      </c>
      <c r="L31" s="314">
        <v>53.13</v>
      </c>
      <c r="M31" s="263">
        <v>21</v>
      </c>
      <c r="N31" s="48">
        <v>59.8</v>
      </c>
      <c r="O31" s="391">
        <v>57.5</v>
      </c>
      <c r="P31" s="263">
        <v>29</v>
      </c>
      <c r="Q31" s="48">
        <v>60.2</v>
      </c>
      <c r="R31" s="391">
        <v>56.63</v>
      </c>
      <c r="S31" s="503">
        <v>14</v>
      </c>
      <c r="T31" s="782">
        <v>23</v>
      </c>
      <c r="U31" s="489">
        <v>59</v>
      </c>
      <c r="V31" s="407">
        <v>29</v>
      </c>
      <c r="W31" s="412">
        <v>30</v>
      </c>
      <c r="X31" s="59">
        <f>SUM(S31:W31)</f>
        <v>155</v>
      </c>
    </row>
    <row r="32" spans="1:24" ht="15" customHeight="1" x14ac:dyDescent="0.25">
      <c r="A32" s="138">
        <v>27</v>
      </c>
      <c r="B32" s="50" t="s">
        <v>1</v>
      </c>
      <c r="C32" s="519" t="s">
        <v>184</v>
      </c>
      <c r="D32" s="244">
        <v>13</v>
      </c>
      <c r="E32" s="45">
        <v>57.07</v>
      </c>
      <c r="F32" s="388">
        <v>51.79</v>
      </c>
      <c r="G32" s="286">
        <v>7</v>
      </c>
      <c r="H32" s="45">
        <v>50.71</v>
      </c>
      <c r="I32" s="388">
        <v>51.78</v>
      </c>
      <c r="J32" s="286">
        <v>24</v>
      </c>
      <c r="K32" s="45">
        <v>55.75</v>
      </c>
      <c r="L32" s="311">
        <v>53.13</v>
      </c>
      <c r="M32" s="244">
        <v>17</v>
      </c>
      <c r="N32" s="45">
        <v>61.4</v>
      </c>
      <c r="O32" s="388">
        <v>57.5</v>
      </c>
      <c r="P32" s="244">
        <v>24</v>
      </c>
      <c r="Q32" s="45">
        <v>58.7</v>
      </c>
      <c r="R32" s="388">
        <v>56.63</v>
      </c>
      <c r="S32" s="497">
        <v>22</v>
      </c>
      <c r="T32" s="773">
        <v>48</v>
      </c>
      <c r="U32" s="489">
        <v>34</v>
      </c>
      <c r="V32" s="407">
        <v>20</v>
      </c>
      <c r="W32" s="412">
        <v>35</v>
      </c>
      <c r="X32" s="59">
        <f>SUM(S32:W32)</f>
        <v>159</v>
      </c>
    </row>
    <row r="33" spans="1:24" ht="15" customHeight="1" x14ac:dyDescent="0.25">
      <c r="A33" s="138">
        <v>28</v>
      </c>
      <c r="B33" s="8" t="s">
        <v>13</v>
      </c>
      <c r="C33" s="211" t="s">
        <v>131</v>
      </c>
      <c r="D33" s="264">
        <v>24</v>
      </c>
      <c r="E33" s="265">
        <v>57.1</v>
      </c>
      <c r="F33" s="397">
        <v>51.79</v>
      </c>
      <c r="G33" s="295">
        <v>27</v>
      </c>
      <c r="H33" s="265">
        <v>47</v>
      </c>
      <c r="I33" s="397">
        <v>51.78</v>
      </c>
      <c r="J33" s="295">
        <v>29</v>
      </c>
      <c r="K33" s="265">
        <v>60.4</v>
      </c>
      <c r="L33" s="318">
        <v>53.13</v>
      </c>
      <c r="M33" s="264">
        <v>30</v>
      </c>
      <c r="N33" s="265">
        <v>60.4</v>
      </c>
      <c r="O33" s="397">
        <v>57.5</v>
      </c>
      <c r="P33" s="264">
        <v>48</v>
      </c>
      <c r="Q33" s="265">
        <v>56.5</v>
      </c>
      <c r="R33" s="397">
        <v>56.63</v>
      </c>
      <c r="S33" s="505">
        <v>21</v>
      </c>
      <c r="T33" s="780">
        <v>67</v>
      </c>
      <c r="U33" s="489">
        <v>18</v>
      </c>
      <c r="V33" s="407">
        <v>27</v>
      </c>
      <c r="W33" s="412">
        <v>44</v>
      </c>
      <c r="X33" s="59">
        <f>SUM(S33:W33)</f>
        <v>177</v>
      </c>
    </row>
    <row r="34" spans="1:24" ht="15" customHeight="1" x14ac:dyDescent="0.25">
      <c r="A34" s="138">
        <v>29</v>
      </c>
      <c r="B34" s="50" t="s">
        <v>1</v>
      </c>
      <c r="C34" s="298" t="s">
        <v>144</v>
      </c>
      <c r="D34" s="479">
        <v>29</v>
      </c>
      <c r="E34" s="442">
        <v>59.3</v>
      </c>
      <c r="F34" s="388">
        <v>51.79</v>
      </c>
      <c r="G34" s="439">
        <v>19</v>
      </c>
      <c r="H34" s="442">
        <v>48</v>
      </c>
      <c r="I34" s="388">
        <v>51.78</v>
      </c>
      <c r="J34" s="439">
        <v>20</v>
      </c>
      <c r="K34" s="442">
        <v>51.526315789473685</v>
      </c>
      <c r="L34" s="311">
        <v>53.13</v>
      </c>
      <c r="M34" s="244">
        <v>23</v>
      </c>
      <c r="N34" s="45">
        <v>57.1</v>
      </c>
      <c r="O34" s="388">
        <v>57.5</v>
      </c>
      <c r="P34" s="244">
        <v>32</v>
      </c>
      <c r="Q34" s="45">
        <v>63.7</v>
      </c>
      <c r="R34" s="388">
        <v>56.63</v>
      </c>
      <c r="S34" s="497">
        <v>12</v>
      </c>
      <c r="T34" s="773">
        <v>60</v>
      </c>
      <c r="U34" s="489">
        <v>49</v>
      </c>
      <c r="V34" s="407">
        <v>47</v>
      </c>
      <c r="W34" s="412">
        <v>18</v>
      </c>
      <c r="X34" s="59">
        <f>SUM(S34:W34)</f>
        <v>186</v>
      </c>
    </row>
    <row r="35" spans="1:24" ht="15" customHeight="1" thickBot="1" x14ac:dyDescent="0.3">
      <c r="A35" s="140">
        <v>30</v>
      </c>
      <c r="B35" s="23" t="s">
        <v>1</v>
      </c>
      <c r="C35" s="831" t="s">
        <v>143</v>
      </c>
      <c r="D35" s="482">
        <v>14</v>
      </c>
      <c r="E35" s="444">
        <v>53.1</v>
      </c>
      <c r="F35" s="812">
        <v>51.79</v>
      </c>
      <c r="G35" s="441">
        <v>23</v>
      </c>
      <c r="H35" s="444">
        <v>49</v>
      </c>
      <c r="I35" s="812">
        <v>51.78</v>
      </c>
      <c r="J35" s="441">
        <v>25</v>
      </c>
      <c r="K35" s="444">
        <v>53.92</v>
      </c>
      <c r="L35" s="818">
        <v>53.13</v>
      </c>
      <c r="M35" s="807">
        <v>31</v>
      </c>
      <c r="N35" s="810">
        <v>61.5</v>
      </c>
      <c r="O35" s="812">
        <v>57.5</v>
      </c>
      <c r="P35" s="807">
        <v>28</v>
      </c>
      <c r="Q35" s="810">
        <v>58.3</v>
      </c>
      <c r="R35" s="812">
        <v>56.63</v>
      </c>
      <c r="S35" s="820">
        <v>39</v>
      </c>
      <c r="T35" s="786">
        <v>53</v>
      </c>
      <c r="U35" s="492">
        <v>39</v>
      </c>
      <c r="V35" s="408">
        <v>19</v>
      </c>
      <c r="W35" s="413">
        <v>36</v>
      </c>
      <c r="X35" s="59">
        <f>SUM(S35:W35)</f>
        <v>186</v>
      </c>
    </row>
    <row r="36" spans="1:24" ht="15" customHeight="1" x14ac:dyDescent="0.25">
      <c r="A36" s="137">
        <v>31</v>
      </c>
      <c r="B36" s="33" t="s">
        <v>16</v>
      </c>
      <c r="C36" s="204" t="s">
        <v>129</v>
      </c>
      <c r="D36" s="248">
        <v>7</v>
      </c>
      <c r="E36" s="52">
        <v>63.4</v>
      </c>
      <c r="F36" s="389">
        <v>51.79</v>
      </c>
      <c r="G36" s="289">
        <v>8</v>
      </c>
      <c r="H36" s="52">
        <v>48</v>
      </c>
      <c r="I36" s="389">
        <v>51.78</v>
      </c>
      <c r="J36" s="289">
        <v>15</v>
      </c>
      <c r="K36" s="52">
        <v>51</v>
      </c>
      <c r="L36" s="312">
        <v>53.13</v>
      </c>
      <c r="M36" s="248">
        <v>13</v>
      </c>
      <c r="N36" s="52">
        <v>57</v>
      </c>
      <c r="O36" s="389">
        <v>57.5</v>
      </c>
      <c r="P36" s="248">
        <v>10</v>
      </c>
      <c r="Q36" s="52">
        <v>62</v>
      </c>
      <c r="R36" s="389">
        <v>56.63</v>
      </c>
      <c r="S36" s="502">
        <v>6</v>
      </c>
      <c r="T36" s="778">
        <v>59</v>
      </c>
      <c r="U36" s="494">
        <v>53</v>
      </c>
      <c r="V36" s="406">
        <v>49</v>
      </c>
      <c r="W36" s="411">
        <v>21</v>
      </c>
      <c r="X36" s="60">
        <f>SUM(S36:W36)</f>
        <v>188</v>
      </c>
    </row>
    <row r="37" spans="1:24" ht="15" customHeight="1" x14ac:dyDescent="0.25">
      <c r="A37" s="138">
        <v>32</v>
      </c>
      <c r="B37" s="8" t="s">
        <v>1</v>
      </c>
      <c r="C37" s="205" t="s">
        <v>103</v>
      </c>
      <c r="D37" s="481">
        <v>39</v>
      </c>
      <c r="E37" s="443">
        <v>52</v>
      </c>
      <c r="F37" s="394">
        <v>51.79</v>
      </c>
      <c r="G37" s="440">
        <v>49</v>
      </c>
      <c r="H37" s="443">
        <v>55</v>
      </c>
      <c r="I37" s="394">
        <v>51.78</v>
      </c>
      <c r="J37" s="440">
        <v>44</v>
      </c>
      <c r="K37" s="443">
        <v>51.090909090909093</v>
      </c>
      <c r="L37" s="316">
        <v>53.13</v>
      </c>
      <c r="M37" s="269">
        <v>40</v>
      </c>
      <c r="N37" s="271">
        <v>58</v>
      </c>
      <c r="O37" s="394">
        <v>57.5</v>
      </c>
      <c r="P37" s="269">
        <v>44</v>
      </c>
      <c r="Q37" s="271">
        <v>60</v>
      </c>
      <c r="R37" s="394">
        <v>56.63</v>
      </c>
      <c r="S37" s="506">
        <v>49</v>
      </c>
      <c r="T37" s="781">
        <v>22</v>
      </c>
      <c r="U37" s="489">
        <v>51</v>
      </c>
      <c r="V37" s="407">
        <v>38</v>
      </c>
      <c r="W37" s="412">
        <v>31</v>
      </c>
      <c r="X37" s="59">
        <f>SUM(S37:W37)</f>
        <v>191</v>
      </c>
    </row>
    <row r="38" spans="1:24" ht="15" customHeight="1" x14ac:dyDescent="0.25">
      <c r="A38" s="138">
        <v>33</v>
      </c>
      <c r="B38" s="8" t="s">
        <v>30</v>
      </c>
      <c r="C38" s="205" t="s">
        <v>36</v>
      </c>
      <c r="D38" s="244">
        <v>13</v>
      </c>
      <c r="E38" s="45">
        <v>52.9</v>
      </c>
      <c r="F38" s="388">
        <v>51.79</v>
      </c>
      <c r="G38" s="286">
        <v>22</v>
      </c>
      <c r="H38" s="45">
        <v>52.5</v>
      </c>
      <c r="I38" s="388">
        <v>51.78</v>
      </c>
      <c r="J38" s="286">
        <v>27</v>
      </c>
      <c r="K38" s="45">
        <v>50.2</v>
      </c>
      <c r="L38" s="311">
        <v>53.13</v>
      </c>
      <c r="M38" s="244">
        <v>24</v>
      </c>
      <c r="N38" s="45">
        <v>58.8</v>
      </c>
      <c r="O38" s="388">
        <v>57.5</v>
      </c>
      <c r="P38" s="244">
        <v>29</v>
      </c>
      <c r="Q38" s="45">
        <v>58.2</v>
      </c>
      <c r="R38" s="388">
        <v>56.63</v>
      </c>
      <c r="S38" s="497">
        <v>40</v>
      </c>
      <c r="T38" s="773">
        <v>35</v>
      </c>
      <c r="U38" s="489">
        <v>56</v>
      </c>
      <c r="V38" s="407">
        <v>33</v>
      </c>
      <c r="W38" s="412">
        <v>37</v>
      </c>
      <c r="X38" s="59">
        <f>SUM(S38:W38)</f>
        <v>201</v>
      </c>
    </row>
    <row r="39" spans="1:24" ht="15" customHeight="1" x14ac:dyDescent="0.25">
      <c r="A39" s="138">
        <v>34</v>
      </c>
      <c r="B39" s="8" t="s">
        <v>1</v>
      </c>
      <c r="C39" s="298" t="s">
        <v>104</v>
      </c>
      <c r="D39" s="479">
        <v>42</v>
      </c>
      <c r="E39" s="442">
        <v>52.7</v>
      </c>
      <c r="F39" s="404">
        <v>51.79</v>
      </c>
      <c r="G39" s="439">
        <v>53</v>
      </c>
      <c r="H39" s="442">
        <v>54.5</v>
      </c>
      <c r="I39" s="404">
        <v>51.78</v>
      </c>
      <c r="J39" s="439">
        <v>66</v>
      </c>
      <c r="K39" s="442">
        <v>50.439393939393938</v>
      </c>
      <c r="L39" s="321">
        <v>53.13</v>
      </c>
      <c r="M39" s="252">
        <v>40</v>
      </c>
      <c r="N39" s="253">
        <v>59.4</v>
      </c>
      <c r="O39" s="404">
        <v>57.5</v>
      </c>
      <c r="P39" s="252">
        <v>56</v>
      </c>
      <c r="Q39" s="253">
        <v>54.6</v>
      </c>
      <c r="R39" s="404">
        <v>56.63</v>
      </c>
      <c r="S39" s="500">
        <v>41</v>
      </c>
      <c r="T39" s="775">
        <v>25</v>
      </c>
      <c r="U39" s="489">
        <v>55</v>
      </c>
      <c r="V39" s="407">
        <v>30</v>
      </c>
      <c r="W39" s="412">
        <v>52</v>
      </c>
      <c r="X39" s="59">
        <f>SUM(S39:W39)</f>
        <v>203</v>
      </c>
    </row>
    <row r="40" spans="1:24" ht="15" customHeight="1" x14ac:dyDescent="0.25">
      <c r="A40" s="138">
        <v>35</v>
      </c>
      <c r="B40" s="8" t="s">
        <v>16</v>
      </c>
      <c r="C40" s="205" t="s">
        <v>130</v>
      </c>
      <c r="D40" s="244">
        <v>8</v>
      </c>
      <c r="E40" s="45">
        <v>64.5</v>
      </c>
      <c r="F40" s="388">
        <v>51.79</v>
      </c>
      <c r="G40" s="286">
        <v>8</v>
      </c>
      <c r="H40" s="45">
        <v>48.5</v>
      </c>
      <c r="I40" s="388">
        <v>51.78</v>
      </c>
      <c r="J40" s="286">
        <v>7</v>
      </c>
      <c r="K40" s="45">
        <v>49</v>
      </c>
      <c r="L40" s="311">
        <v>53.13</v>
      </c>
      <c r="M40" s="244">
        <v>14</v>
      </c>
      <c r="N40" s="45">
        <v>53.9</v>
      </c>
      <c r="O40" s="388">
        <v>57.5</v>
      </c>
      <c r="P40" s="244">
        <v>14</v>
      </c>
      <c r="Q40" s="45">
        <v>61.6</v>
      </c>
      <c r="R40" s="388">
        <v>56.63</v>
      </c>
      <c r="S40" s="497">
        <v>2</v>
      </c>
      <c r="T40" s="773">
        <v>55</v>
      </c>
      <c r="U40" s="489">
        <v>63</v>
      </c>
      <c r="V40" s="407">
        <v>66</v>
      </c>
      <c r="W40" s="412">
        <v>22</v>
      </c>
      <c r="X40" s="59">
        <f>SUM(S40:W40)</f>
        <v>208</v>
      </c>
    </row>
    <row r="41" spans="1:24" ht="15" customHeight="1" x14ac:dyDescent="0.25">
      <c r="A41" s="138">
        <v>36</v>
      </c>
      <c r="B41" s="8" t="s">
        <v>37</v>
      </c>
      <c r="C41" s="518" t="s">
        <v>177</v>
      </c>
      <c r="D41" s="263">
        <v>13</v>
      </c>
      <c r="E41" s="48">
        <v>54.5</v>
      </c>
      <c r="F41" s="391">
        <v>51.79</v>
      </c>
      <c r="G41" s="294">
        <v>14</v>
      </c>
      <c r="H41" s="48">
        <v>47.285714285714285</v>
      </c>
      <c r="I41" s="391">
        <v>51.78</v>
      </c>
      <c r="J41" s="294">
        <v>21</v>
      </c>
      <c r="K41" s="48">
        <v>57.9</v>
      </c>
      <c r="L41" s="314">
        <v>53.13</v>
      </c>
      <c r="M41" s="263">
        <v>24</v>
      </c>
      <c r="N41" s="48">
        <v>57.875</v>
      </c>
      <c r="O41" s="391">
        <v>57.5</v>
      </c>
      <c r="P41" s="263">
        <v>19</v>
      </c>
      <c r="Q41" s="48">
        <v>55.94736842105263</v>
      </c>
      <c r="R41" s="391">
        <v>56.63</v>
      </c>
      <c r="S41" s="503">
        <v>30</v>
      </c>
      <c r="T41" s="782">
        <v>64</v>
      </c>
      <c r="U41" s="489">
        <v>24</v>
      </c>
      <c r="V41" s="407">
        <v>42</v>
      </c>
      <c r="W41" s="412">
        <v>48</v>
      </c>
      <c r="X41" s="59">
        <f>SUM(S41:W41)</f>
        <v>208</v>
      </c>
    </row>
    <row r="42" spans="1:24" ht="15" customHeight="1" x14ac:dyDescent="0.25">
      <c r="A42" s="138">
        <v>37</v>
      </c>
      <c r="B42" s="8" t="s">
        <v>1</v>
      </c>
      <c r="C42" s="205" t="s">
        <v>136</v>
      </c>
      <c r="D42" s="244">
        <v>41</v>
      </c>
      <c r="E42" s="45">
        <v>46.3</v>
      </c>
      <c r="F42" s="388">
        <v>51.79</v>
      </c>
      <c r="G42" s="286">
        <v>29</v>
      </c>
      <c r="H42" s="45">
        <v>54.4</v>
      </c>
      <c r="I42" s="388">
        <v>51.78</v>
      </c>
      <c r="J42" s="286">
        <v>45</v>
      </c>
      <c r="K42" s="45">
        <v>57.93333333333333</v>
      </c>
      <c r="L42" s="311">
        <v>53.13</v>
      </c>
      <c r="M42" s="244">
        <v>44</v>
      </c>
      <c r="N42" s="45">
        <v>57</v>
      </c>
      <c r="O42" s="388">
        <v>57.5</v>
      </c>
      <c r="P42" s="244">
        <v>46</v>
      </c>
      <c r="Q42" s="45">
        <v>59</v>
      </c>
      <c r="R42" s="388">
        <v>56.63</v>
      </c>
      <c r="S42" s="497">
        <v>80</v>
      </c>
      <c r="T42" s="773">
        <v>26</v>
      </c>
      <c r="U42" s="489">
        <v>23</v>
      </c>
      <c r="V42" s="407">
        <v>50</v>
      </c>
      <c r="W42" s="412">
        <v>33</v>
      </c>
      <c r="X42" s="59">
        <f>SUM(S42:W42)</f>
        <v>212</v>
      </c>
    </row>
    <row r="43" spans="1:24" ht="15" customHeight="1" x14ac:dyDescent="0.25">
      <c r="A43" s="138">
        <v>38</v>
      </c>
      <c r="B43" s="8" t="s">
        <v>37</v>
      </c>
      <c r="C43" s="205" t="s">
        <v>122</v>
      </c>
      <c r="D43" s="244">
        <v>23</v>
      </c>
      <c r="E43" s="45">
        <v>52</v>
      </c>
      <c r="F43" s="388">
        <v>51.79</v>
      </c>
      <c r="G43" s="286">
        <v>36</v>
      </c>
      <c r="H43" s="45">
        <v>51.055555555555557</v>
      </c>
      <c r="I43" s="388">
        <v>51.78</v>
      </c>
      <c r="J43" s="286">
        <v>37</v>
      </c>
      <c r="K43" s="45">
        <v>57</v>
      </c>
      <c r="L43" s="311">
        <v>53.13</v>
      </c>
      <c r="M43" s="244">
        <v>39</v>
      </c>
      <c r="N43" s="45">
        <v>57.871794871794869</v>
      </c>
      <c r="O43" s="388">
        <v>57.5</v>
      </c>
      <c r="P43" s="244">
        <v>45</v>
      </c>
      <c r="Q43" s="45">
        <v>55.2</v>
      </c>
      <c r="R43" s="388">
        <v>56.63</v>
      </c>
      <c r="S43" s="497">
        <v>46</v>
      </c>
      <c r="T43" s="773">
        <v>45</v>
      </c>
      <c r="U43" s="489">
        <v>29</v>
      </c>
      <c r="V43" s="407">
        <v>43</v>
      </c>
      <c r="W43" s="412">
        <v>50</v>
      </c>
      <c r="X43" s="59">
        <f>SUM(S43:W43)</f>
        <v>213</v>
      </c>
    </row>
    <row r="44" spans="1:24" ht="15" customHeight="1" x14ac:dyDescent="0.25">
      <c r="A44" s="138">
        <v>39</v>
      </c>
      <c r="B44" s="8" t="s">
        <v>13</v>
      </c>
      <c r="C44" s="205" t="s">
        <v>72</v>
      </c>
      <c r="D44" s="244">
        <v>17</v>
      </c>
      <c r="E44" s="45">
        <v>43.1</v>
      </c>
      <c r="F44" s="388">
        <v>51.79</v>
      </c>
      <c r="G44" s="286">
        <v>23</v>
      </c>
      <c r="H44" s="45">
        <v>53.9</v>
      </c>
      <c r="I44" s="388">
        <v>51.78</v>
      </c>
      <c r="J44" s="286">
        <v>22</v>
      </c>
      <c r="K44" s="45">
        <v>57.1</v>
      </c>
      <c r="L44" s="311">
        <v>53.13</v>
      </c>
      <c r="M44" s="244">
        <v>29</v>
      </c>
      <c r="N44" s="45">
        <v>56.3</v>
      </c>
      <c r="O44" s="388">
        <v>57.5</v>
      </c>
      <c r="P44" s="244">
        <v>36</v>
      </c>
      <c r="Q44" s="45">
        <v>64.7</v>
      </c>
      <c r="R44" s="388">
        <v>56.63</v>
      </c>
      <c r="S44" s="497">
        <v>91</v>
      </c>
      <c r="T44" s="773">
        <v>30</v>
      </c>
      <c r="U44" s="489">
        <v>28</v>
      </c>
      <c r="V44" s="407">
        <v>58</v>
      </c>
      <c r="W44" s="412">
        <v>12</v>
      </c>
      <c r="X44" s="59">
        <f>SUM(S44:W44)</f>
        <v>219</v>
      </c>
    </row>
    <row r="45" spans="1:24" ht="15" customHeight="1" thickBot="1" x14ac:dyDescent="0.3">
      <c r="A45" s="140">
        <v>40</v>
      </c>
      <c r="B45" s="23" t="s">
        <v>1</v>
      </c>
      <c r="C45" s="213" t="s">
        <v>9</v>
      </c>
      <c r="D45" s="482">
        <v>30</v>
      </c>
      <c r="E45" s="444">
        <v>54.5</v>
      </c>
      <c r="F45" s="400">
        <v>51.79</v>
      </c>
      <c r="G45" s="441">
        <v>68</v>
      </c>
      <c r="H45" s="444">
        <v>53.6</v>
      </c>
      <c r="I45" s="400">
        <v>51.78</v>
      </c>
      <c r="J45" s="441">
        <v>34</v>
      </c>
      <c r="K45" s="444">
        <v>51.823529411764703</v>
      </c>
      <c r="L45" s="320">
        <v>53.13</v>
      </c>
      <c r="M45" s="399">
        <v>83</v>
      </c>
      <c r="N45" s="274">
        <v>57</v>
      </c>
      <c r="O45" s="400">
        <v>57.5</v>
      </c>
      <c r="P45" s="399">
        <v>57</v>
      </c>
      <c r="Q45" s="274">
        <v>52</v>
      </c>
      <c r="R45" s="400">
        <v>56.63</v>
      </c>
      <c r="S45" s="501">
        <v>31</v>
      </c>
      <c r="T45" s="777">
        <v>33</v>
      </c>
      <c r="U45" s="492">
        <v>45</v>
      </c>
      <c r="V45" s="408">
        <v>51</v>
      </c>
      <c r="W45" s="413">
        <v>71</v>
      </c>
      <c r="X45" s="61">
        <f>SUM(S45:W45)</f>
        <v>231</v>
      </c>
    </row>
    <row r="46" spans="1:24" ht="15" customHeight="1" x14ac:dyDescent="0.25">
      <c r="A46" s="137">
        <v>41</v>
      </c>
      <c r="B46" s="795" t="s">
        <v>1</v>
      </c>
      <c r="C46" s="204" t="s">
        <v>100</v>
      </c>
      <c r="D46" s="480">
        <v>59</v>
      </c>
      <c r="E46" s="454">
        <v>52.1</v>
      </c>
      <c r="F46" s="389">
        <v>51.79</v>
      </c>
      <c r="G46" s="453">
        <v>90</v>
      </c>
      <c r="H46" s="454">
        <v>52</v>
      </c>
      <c r="I46" s="389">
        <v>51.78</v>
      </c>
      <c r="J46" s="453">
        <v>88</v>
      </c>
      <c r="K46" s="454">
        <v>45.454545454545453</v>
      </c>
      <c r="L46" s="312">
        <v>53.13</v>
      </c>
      <c r="M46" s="248">
        <v>91</v>
      </c>
      <c r="N46" s="52">
        <v>58</v>
      </c>
      <c r="O46" s="389">
        <v>57.5</v>
      </c>
      <c r="P46" s="248">
        <v>99</v>
      </c>
      <c r="Q46" s="52">
        <v>58</v>
      </c>
      <c r="R46" s="389">
        <v>56.63</v>
      </c>
      <c r="S46" s="502">
        <v>45</v>
      </c>
      <c r="T46" s="778">
        <v>40</v>
      </c>
      <c r="U46" s="494">
        <v>79</v>
      </c>
      <c r="V46" s="406">
        <v>39</v>
      </c>
      <c r="W46" s="411">
        <v>38</v>
      </c>
      <c r="X46" s="60">
        <f>SUM(S46:W46)</f>
        <v>241</v>
      </c>
    </row>
    <row r="47" spans="1:24" ht="15" customHeight="1" x14ac:dyDescent="0.25">
      <c r="A47" s="138">
        <v>42</v>
      </c>
      <c r="B47" s="8" t="s">
        <v>30</v>
      </c>
      <c r="C47" s="300" t="s">
        <v>33</v>
      </c>
      <c r="D47" s="263">
        <v>24</v>
      </c>
      <c r="E47" s="48">
        <v>47.9</v>
      </c>
      <c r="F47" s="391">
        <v>51.79</v>
      </c>
      <c r="G47" s="294">
        <v>23</v>
      </c>
      <c r="H47" s="48">
        <v>54.7</v>
      </c>
      <c r="I47" s="391">
        <v>51.78</v>
      </c>
      <c r="J47" s="294">
        <v>46</v>
      </c>
      <c r="K47" s="48">
        <v>48.2</v>
      </c>
      <c r="L47" s="314">
        <v>53.13</v>
      </c>
      <c r="M47" s="263">
        <v>45</v>
      </c>
      <c r="N47" s="48">
        <v>56.4</v>
      </c>
      <c r="O47" s="391">
        <v>57.5</v>
      </c>
      <c r="P47" s="263">
        <v>36</v>
      </c>
      <c r="Q47" s="48">
        <v>61.1</v>
      </c>
      <c r="R47" s="391">
        <v>56.63</v>
      </c>
      <c r="S47" s="503">
        <v>73</v>
      </c>
      <c r="T47" s="782">
        <v>24</v>
      </c>
      <c r="U47" s="489">
        <v>66</v>
      </c>
      <c r="V47" s="407">
        <v>56</v>
      </c>
      <c r="W47" s="412">
        <v>23</v>
      </c>
      <c r="X47" s="59">
        <f>SUM(S47:W47)</f>
        <v>242</v>
      </c>
    </row>
    <row r="48" spans="1:24" ht="15" customHeight="1" x14ac:dyDescent="0.25">
      <c r="A48" s="138">
        <v>43</v>
      </c>
      <c r="B48" s="8" t="s">
        <v>13</v>
      </c>
      <c r="C48" s="210" t="s">
        <v>132</v>
      </c>
      <c r="D48" s="277">
        <v>13</v>
      </c>
      <c r="E48" s="250">
        <v>43.6</v>
      </c>
      <c r="F48" s="398">
        <v>51.79</v>
      </c>
      <c r="G48" s="297">
        <v>15</v>
      </c>
      <c r="H48" s="250">
        <v>54.3</v>
      </c>
      <c r="I48" s="398">
        <v>51.78</v>
      </c>
      <c r="J48" s="297">
        <v>12</v>
      </c>
      <c r="K48" s="250">
        <v>62.7</v>
      </c>
      <c r="L48" s="319">
        <v>53.13</v>
      </c>
      <c r="M48" s="277">
        <v>10</v>
      </c>
      <c r="N48" s="250">
        <v>59</v>
      </c>
      <c r="O48" s="398">
        <v>57.5</v>
      </c>
      <c r="P48" s="277">
        <v>20</v>
      </c>
      <c r="Q48" s="250">
        <v>45.4</v>
      </c>
      <c r="R48" s="398">
        <v>56.63</v>
      </c>
      <c r="S48" s="507">
        <v>90</v>
      </c>
      <c r="T48" s="785">
        <v>27</v>
      </c>
      <c r="U48" s="489">
        <v>11</v>
      </c>
      <c r="V48" s="407">
        <v>31</v>
      </c>
      <c r="W48" s="412">
        <v>86</v>
      </c>
      <c r="X48" s="59">
        <f>SUM(S48:W48)</f>
        <v>245</v>
      </c>
    </row>
    <row r="49" spans="1:24" ht="15" customHeight="1" x14ac:dyDescent="0.25">
      <c r="A49" s="138">
        <v>44</v>
      </c>
      <c r="B49" s="50" t="s">
        <v>1</v>
      </c>
      <c r="C49" s="519" t="s">
        <v>183</v>
      </c>
      <c r="D49" s="244">
        <v>13</v>
      </c>
      <c r="E49" s="45">
        <v>42.5</v>
      </c>
      <c r="F49" s="388">
        <v>51.79</v>
      </c>
      <c r="G49" s="286">
        <v>21</v>
      </c>
      <c r="H49" s="45">
        <v>46.6</v>
      </c>
      <c r="I49" s="388">
        <v>51.78</v>
      </c>
      <c r="J49" s="286">
        <v>13</v>
      </c>
      <c r="K49" s="45">
        <v>56.53846153846154</v>
      </c>
      <c r="L49" s="311">
        <v>53.13</v>
      </c>
      <c r="M49" s="244">
        <v>19</v>
      </c>
      <c r="N49" s="45">
        <v>61.7</v>
      </c>
      <c r="O49" s="388">
        <v>57.5</v>
      </c>
      <c r="P49" s="244">
        <v>21</v>
      </c>
      <c r="Q49" s="45">
        <v>60.5</v>
      </c>
      <c r="R49" s="388">
        <v>56.63</v>
      </c>
      <c r="S49" s="497">
        <v>95</v>
      </c>
      <c r="T49" s="773">
        <v>74</v>
      </c>
      <c r="U49" s="489">
        <v>30</v>
      </c>
      <c r="V49" s="407">
        <v>18</v>
      </c>
      <c r="W49" s="412">
        <v>28</v>
      </c>
      <c r="X49" s="59">
        <f>SUM(S49:W49)</f>
        <v>245</v>
      </c>
    </row>
    <row r="50" spans="1:24" ht="15" customHeight="1" x14ac:dyDescent="0.25">
      <c r="A50" s="138">
        <v>45</v>
      </c>
      <c r="B50" s="8" t="s">
        <v>37</v>
      </c>
      <c r="C50" s="205" t="s">
        <v>123</v>
      </c>
      <c r="D50" s="244">
        <v>15</v>
      </c>
      <c r="E50" s="45">
        <v>51</v>
      </c>
      <c r="F50" s="388">
        <v>51.79</v>
      </c>
      <c r="G50" s="286">
        <v>26</v>
      </c>
      <c r="H50" s="45">
        <v>48.307692307692307</v>
      </c>
      <c r="I50" s="388">
        <v>51.78</v>
      </c>
      <c r="J50" s="286">
        <v>27</v>
      </c>
      <c r="K50" s="45">
        <v>51</v>
      </c>
      <c r="L50" s="311">
        <v>53.13</v>
      </c>
      <c r="M50" s="244">
        <v>21</v>
      </c>
      <c r="N50" s="45">
        <v>61.714285714285715</v>
      </c>
      <c r="O50" s="388">
        <v>57.5</v>
      </c>
      <c r="P50" s="244">
        <v>18</v>
      </c>
      <c r="Q50" s="45">
        <v>52</v>
      </c>
      <c r="R50" s="388">
        <v>56.63</v>
      </c>
      <c r="S50" s="497">
        <v>53</v>
      </c>
      <c r="T50" s="773">
        <v>56</v>
      </c>
      <c r="U50" s="489">
        <v>52</v>
      </c>
      <c r="V50" s="407">
        <v>17</v>
      </c>
      <c r="W50" s="412">
        <v>70</v>
      </c>
      <c r="X50" s="59">
        <f>SUM(S50:W50)</f>
        <v>248</v>
      </c>
    </row>
    <row r="51" spans="1:24" ht="15" customHeight="1" x14ac:dyDescent="0.25">
      <c r="A51" s="138">
        <v>46</v>
      </c>
      <c r="B51" s="421" t="s">
        <v>13</v>
      </c>
      <c r="C51" s="208" t="s">
        <v>59</v>
      </c>
      <c r="D51" s="254">
        <v>19</v>
      </c>
      <c r="E51" s="46">
        <v>51</v>
      </c>
      <c r="F51" s="390">
        <v>51.79</v>
      </c>
      <c r="G51" s="290">
        <v>21</v>
      </c>
      <c r="H51" s="46">
        <v>51</v>
      </c>
      <c r="I51" s="390">
        <v>51.78</v>
      </c>
      <c r="J51" s="290">
        <v>23</v>
      </c>
      <c r="K51" s="46">
        <v>54</v>
      </c>
      <c r="L51" s="313">
        <v>53.13</v>
      </c>
      <c r="M51" s="254">
        <v>31</v>
      </c>
      <c r="N51" s="46">
        <v>51</v>
      </c>
      <c r="O51" s="390">
        <v>57.5</v>
      </c>
      <c r="P51" s="254">
        <v>35</v>
      </c>
      <c r="Q51" s="46">
        <v>59</v>
      </c>
      <c r="R51" s="390">
        <v>56.63</v>
      </c>
      <c r="S51" s="499">
        <v>54</v>
      </c>
      <c r="T51" s="776">
        <v>46</v>
      </c>
      <c r="U51" s="489">
        <v>37</v>
      </c>
      <c r="V51" s="407">
        <v>80</v>
      </c>
      <c r="W51" s="412">
        <v>32</v>
      </c>
      <c r="X51" s="59">
        <f>SUM(S51:W51)</f>
        <v>249</v>
      </c>
    </row>
    <row r="52" spans="1:24" ht="15" customHeight="1" x14ac:dyDescent="0.25">
      <c r="A52" s="138">
        <v>47</v>
      </c>
      <c r="B52" s="8" t="s">
        <v>30</v>
      </c>
      <c r="C52" s="423" t="s">
        <v>155</v>
      </c>
      <c r="D52" s="244">
        <v>25</v>
      </c>
      <c r="E52" s="45">
        <v>48.4</v>
      </c>
      <c r="F52" s="388">
        <v>51.79</v>
      </c>
      <c r="G52" s="286">
        <v>13</v>
      </c>
      <c r="H52" s="45">
        <v>46</v>
      </c>
      <c r="I52" s="388">
        <v>51.78</v>
      </c>
      <c r="J52" s="286">
        <v>12</v>
      </c>
      <c r="K52" s="45">
        <v>54.9</v>
      </c>
      <c r="L52" s="311">
        <v>53.13</v>
      </c>
      <c r="M52" s="244">
        <v>17</v>
      </c>
      <c r="N52" s="45">
        <v>58.2</v>
      </c>
      <c r="O52" s="388">
        <v>57.5</v>
      </c>
      <c r="P52" s="244">
        <v>29</v>
      </c>
      <c r="Q52" s="45">
        <v>57.4</v>
      </c>
      <c r="R52" s="388">
        <v>56.63</v>
      </c>
      <c r="S52" s="497">
        <v>69</v>
      </c>
      <c r="T52" s="773">
        <v>76</v>
      </c>
      <c r="U52" s="489">
        <v>35</v>
      </c>
      <c r="V52" s="407">
        <v>35</v>
      </c>
      <c r="W52" s="412">
        <v>40</v>
      </c>
      <c r="X52" s="59">
        <f>SUM(S52:W52)</f>
        <v>255</v>
      </c>
    </row>
    <row r="53" spans="1:24" ht="15" customHeight="1" x14ac:dyDescent="0.25">
      <c r="A53" s="138">
        <v>48</v>
      </c>
      <c r="B53" s="8" t="s">
        <v>0</v>
      </c>
      <c r="C53" s="205" t="s">
        <v>119</v>
      </c>
      <c r="D53" s="244">
        <v>53</v>
      </c>
      <c r="E53" s="45">
        <v>49.6</v>
      </c>
      <c r="F53" s="388">
        <v>51.79</v>
      </c>
      <c r="G53" s="286">
        <v>36</v>
      </c>
      <c r="H53" s="45">
        <v>54</v>
      </c>
      <c r="I53" s="388">
        <v>51.78</v>
      </c>
      <c r="J53" s="286">
        <v>74</v>
      </c>
      <c r="K53" s="45">
        <v>51.6</v>
      </c>
      <c r="L53" s="311">
        <v>53.13</v>
      </c>
      <c r="M53" s="244">
        <v>66</v>
      </c>
      <c r="N53" s="45">
        <v>52.7</v>
      </c>
      <c r="O53" s="388">
        <v>57.5</v>
      </c>
      <c r="P53" s="244">
        <v>48</v>
      </c>
      <c r="Q53" s="45">
        <v>54.645833333333336</v>
      </c>
      <c r="R53" s="388">
        <v>56.63</v>
      </c>
      <c r="S53" s="497">
        <v>62</v>
      </c>
      <c r="T53" s="773">
        <v>29</v>
      </c>
      <c r="U53" s="489">
        <v>48</v>
      </c>
      <c r="V53" s="407">
        <v>73</v>
      </c>
      <c r="W53" s="412">
        <v>51</v>
      </c>
      <c r="X53" s="59">
        <f>SUM(S53:W53)</f>
        <v>263</v>
      </c>
    </row>
    <row r="54" spans="1:24" ht="15" customHeight="1" x14ac:dyDescent="0.25">
      <c r="A54" s="138">
        <v>49</v>
      </c>
      <c r="B54" s="50" t="s">
        <v>13</v>
      </c>
      <c r="C54" s="300" t="s">
        <v>71</v>
      </c>
      <c r="D54" s="263">
        <v>10</v>
      </c>
      <c r="E54" s="48">
        <v>59</v>
      </c>
      <c r="F54" s="391">
        <v>51.79</v>
      </c>
      <c r="G54" s="294">
        <v>21</v>
      </c>
      <c r="H54" s="48">
        <v>42.3</v>
      </c>
      <c r="I54" s="391">
        <v>51.78</v>
      </c>
      <c r="J54" s="294">
        <v>20</v>
      </c>
      <c r="K54" s="48">
        <v>65</v>
      </c>
      <c r="L54" s="314">
        <v>53.13</v>
      </c>
      <c r="M54" s="263">
        <v>14</v>
      </c>
      <c r="N54" s="48">
        <v>53.8</v>
      </c>
      <c r="O54" s="391">
        <v>57.5</v>
      </c>
      <c r="P54" s="263">
        <v>31</v>
      </c>
      <c r="Q54" s="48">
        <v>47.9</v>
      </c>
      <c r="R54" s="391">
        <v>56.63</v>
      </c>
      <c r="S54" s="503">
        <v>15</v>
      </c>
      <c r="T54" s="782">
        <v>90</v>
      </c>
      <c r="U54" s="489">
        <v>8</v>
      </c>
      <c r="V54" s="407">
        <v>68</v>
      </c>
      <c r="W54" s="412">
        <v>83</v>
      </c>
      <c r="X54" s="59">
        <f>SUM(S54:W54)</f>
        <v>264</v>
      </c>
    </row>
    <row r="55" spans="1:24" ht="15" customHeight="1" thickBot="1" x14ac:dyDescent="0.3">
      <c r="A55" s="139">
        <v>50</v>
      </c>
      <c r="B55" s="53" t="s">
        <v>1</v>
      </c>
      <c r="C55" s="212" t="s">
        <v>142</v>
      </c>
      <c r="D55" s="806">
        <v>22</v>
      </c>
      <c r="E55" s="809">
        <v>46.2</v>
      </c>
      <c r="F55" s="402">
        <v>51.79</v>
      </c>
      <c r="G55" s="814">
        <v>16</v>
      </c>
      <c r="H55" s="809">
        <v>59.3</v>
      </c>
      <c r="I55" s="402">
        <v>51.78</v>
      </c>
      <c r="J55" s="814">
        <v>14</v>
      </c>
      <c r="K55" s="809">
        <v>43.5</v>
      </c>
      <c r="L55" s="769">
        <v>53.13</v>
      </c>
      <c r="M55" s="401">
        <v>18</v>
      </c>
      <c r="N55" s="54">
        <v>56</v>
      </c>
      <c r="O55" s="402">
        <v>57.5</v>
      </c>
      <c r="P55" s="401">
        <v>13</v>
      </c>
      <c r="Q55" s="54">
        <v>60.7</v>
      </c>
      <c r="R55" s="402">
        <v>56.63</v>
      </c>
      <c r="S55" s="509">
        <v>81</v>
      </c>
      <c r="T55" s="788">
        <v>11</v>
      </c>
      <c r="U55" s="492">
        <v>85</v>
      </c>
      <c r="V55" s="408">
        <v>60</v>
      </c>
      <c r="W55" s="413">
        <v>27</v>
      </c>
      <c r="X55" s="61">
        <f>SUM(S55:W55)</f>
        <v>264</v>
      </c>
    </row>
    <row r="56" spans="1:24" ht="15" customHeight="1" x14ac:dyDescent="0.25">
      <c r="A56" s="214">
        <v>51</v>
      </c>
      <c r="B56" s="38" t="s">
        <v>1</v>
      </c>
      <c r="C56" s="424" t="s">
        <v>11</v>
      </c>
      <c r="D56" s="277">
        <v>7</v>
      </c>
      <c r="E56" s="250">
        <v>49.6</v>
      </c>
      <c r="F56" s="398">
        <v>51.79</v>
      </c>
      <c r="G56" s="297"/>
      <c r="H56" s="250"/>
      <c r="I56" s="398">
        <v>51.78</v>
      </c>
      <c r="J56" s="297">
        <v>6</v>
      </c>
      <c r="K56" s="250">
        <v>60.5</v>
      </c>
      <c r="L56" s="319">
        <v>53.13</v>
      </c>
      <c r="M56" s="277">
        <v>14</v>
      </c>
      <c r="N56" s="250">
        <v>57.4</v>
      </c>
      <c r="O56" s="398">
        <v>57.5</v>
      </c>
      <c r="P56" s="277">
        <v>9</v>
      </c>
      <c r="Q56" s="250">
        <v>56</v>
      </c>
      <c r="R56" s="398">
        <v>56.63</v>
      </c>
      <c r="S56" s="507">
        <v>60</v>
      </c>
      <c r="T56" s="785">
        <v>102</v>
      </c>
      <c r="U56" s="494">
        <v>17</v>
      </c>
      <c r="V56" s="406">
        <v>46</v>
      </c>
      <c r="W56" s="411">
        <v>46</v>
      </c>
      <c r="X56" s="60">
        <f>SUM(S56:W56)</f>
        <v>271</v>
      </c>
    </row>
    <row r="57" spans="1:24" ht="15" customHeight="1" x14ac:dyDescent="0.25">
      <c r="A57" s="138">
        <v>52</v>
      </c>
      <c r="B57" s="8" t="s">
        <v>37</v>
      </c>
      <c r="C57" s="208" t="s">
        <v>52</v>
      </c>
      <c r="D57" s="254">
        <v>8</v>
      </c>
      <c r="E57" s="46">
        <v>59.87</v>
      </c>
      <c r="F57" s="390">
        <v>51.79</v>
      </c>
      <c r="G57" s="290">
        <v>17</v>
      </c>
      <c r="H57" s="46">
        <v>45.470588235294116</v>
      </c>
      <c r="I57" s="390">
        <v>51.78</v>
      </c>
      <c r="J57" s="290">
        <v>16</v>
      </c>
      <c r="K57" s="46">
        <v>51.8</v>
      </c>
      <c r="L57" s="313">
        <v>53.13</v>
      </c>
      <c r="M57" s="254">
        <v>9</v>
      </c>
      <c r="N57" s="46">
        <v>49.222222222222221</v>
      </c>
      <c r="O57" s="390">
        <v>57.5</v>
      </c>
      <c r="P57" s="254">
        <v>14</v>
      </c>
      <c r="Q57" s="46">
        <v>52.375</v>
      </c>
      <c r="R57" s="390">
        <v>56.63</v>
      </c>
      <c r="S57" s="499">
        <v>9</v>
      </c>
      <c r="T57" s="776">
        <v>79</v>
      </c>
      <c r="U57" s="489">
        <v>46</v>
      </c>
      <c r="V57" s="407">
        <v>84</v>
      </c>
      <c r="W57" s="412">
        <v>68</v>
      </c>
      <c r="X57" s="59">
        <f>SUM(S57:W57)</f>
        <v>286</v>
      </c>
    </row>
    <row r="58" spans="1:24" ht="15" customHeight="1" x14ac:dyDescent="0.25">
      <c r="A58" s="138">
        <v>53</v>
      </c>
      <c r="B58" s="8" t="s">
        <v>37</v>
      </c>
      <c r="C58" s="356" t="s">
        <v>146</v>
      </c>
      <c r="D58" s="244">
        <v>5</v>
      </c>
      <c r="E58" s="45">
        <v>52</v>
      </c>
      <c r="F58" s="388">
        <v>51.79</v>
      </c>
      <c r="G58" s="286">
        <v>8</v>
      </c>
      <c r="H58" s="45">
        <v>41.25</v>
      </c>
      <c r="I58" s="388">
        <v>51.78</v>
      </c>
      <c r="J58" s="286">
        <v>15</v>
      </c>
      <c r="K58" s="45">
        <v>53.3</v>
      </c>
      <c r="L58" s="311">
        <v>53.13</v>
      </c>
      <c r="M58" s="244">
        <v>14</v>
      </c>
      <c r="N58" s="45">
        <v>57.071428571428569</v>
      </c>
      <c r="O58" s="388">
        <v>57.5</v>
      </c>
      <c r="P58" s="244">
        <v>20</v>
      </c>
      <c r="Q58" s="45">
        <v>53.35</v>
      </c>
      <c r="R58" s="388">
        <v>56.63</v>
      </c>
      <c r="S58" s="497">
        <v>47</v>
      </c>
      <c r="T58" s="773">
        <v>94</v>
      </c>
      <c r="U58" s="489">
        <v>41</v>
      </c>
      <c r="V58" s="407">
        <v>48</v>
      </c>
      <c r="W58" s="412">
        <v>57</v>
      </c>
      <c r="X58" s="59">
        <f>SUM(S58:W58)</f>
        <v>287</v>
      </c>
    </row>
    <row r="59" spans="1:24" ht="15" customHeight="1" x14ac:dyDescent="0.25">
      <c r="A59" s="138">
        <v>54</v>
      </c>
      <c r="B59" s="8" t="s">
        <v>13</v>
      </c>
      <c r="C59" s="423" t="s">
        <v>161</v>
      </c>
      <c r="D59" s="269">
        <v>8</v>
      </c>
      <c r="E59" s="271">
        <v>60</v>
      </c>
      <c r="F59" s="394">
        <v>51.79</v>
      </c>
      <c r="G59" s="291">
        <v>9</v>
      </c>
      <c r="H59" s="271">
        <v>47.6</v>
      </c>
      <c r="I59" s="394">
        <v>51.78</v>
      </c>
      <c r="J59" s="291">
        <v>21</v>
      </c>
      <c r="K59" s="271">
        <v>45</v>
      </c>
      <c r="L59" s="316">
        <v>53.13</v>
      </c>
      <c r="M59" s="269">
        <v>24</v>
      </c>
      <c r="N59" s="271">
        <v>53.5</v>
      </c>
      <c r="O59" s="394">
        <v>57.5</v>
      </c>
      <c r="P59" s="269">
        <v>22</v>
      </c>
      <c r="Q59" s="271">
        <v>52.4</v>
      </c>
      <c r="R59" s="394">
        <v>56.63</v>
      </c>
      <c r="S59" s="506">
        <v>8</v>
      </c>
      <c r="T59" s="781">
        <v>62</v>
      </c>
      <c r="U59" s="489">
        <v>80</v>
      </c>
      <c r="V59" s="407">
        <v>71</v>
      </c>
      <c r="W59" s="412">
        <v>67</v>
      </c>
      <c r="X59" s="59">
        <f>SUM(S59:W59)</f>
        <v>288</v>
      </c>
    </row>
    <row r="60" spans="1:24" ht="15" customHeight="1" x14ac:dyDescent="0.25">
      <c r="A60" s="138">
        <v>55</v>
      </c>
      <c r="B60" s="8" t="s">
        <v>37</v>
      </c>
      <c r="C60" s="298" t="s">
        <v>51</v>
      </c>
      <c r="D60" s="244">
        <v>43</v>
      </c>
      <c r="E60" s="45">
        <v>48</v>
      </c>
      <c r="F60" s="388">
        <v>51.79</v>
      </c>
      <c r="G60" s="286">
        <v>24</v>
      </c>
      <c r="H60" s="45">
        <v>44.666666666666664</v>
      </c>
      <c r="I60" s="388">
        <v>51.78</v>
      </c>
      <c r="J60" s="286">
        <v>33</v>
      </c>
      <c r="K60" s="45">
        <v>53.090909090909093</v>
      </c>
      <c r="L60" s="311">
        <v>53.13</v>
      </c>
      <c r="M60" s="244">
        <v>32</v>
      </c>
      <c r="N60" s="45">
        <v>56.3125</v>
      </c>
      <c r="O60" s="388">
        <v>57.5</v>
      </c>
      <c r="P60" s="244">
        <v>41</v>
      </c>
      <c r="Q60" s="45">
        <v>58.853658536585364</v>
      </c>
      <c r="R60" s="388">
        <v>56.63</v>
      </c>
      <c r="S60" s="497">
        <v>72</v>
      </c>
      <c r="T60" s="773">
        <v>83</v>
      </c>
      <c r="U60" s="489">
        <v>43</v>
      </c>
      <c r="V60" s="407">
        <v>57</v>
      </c>
      <c r="W60" s="412">
        <v>34</v>
      </c>
      <c r="X60" s="59">
        <f>SUM(S60:W60)</f>
        <v>289</v>
      </c>
    </row>
    <row r="61" spans="1:24" ht="15" customHeight="1" x14ac:dyDescent="0.25">
      <c r="A61" s="138">
        <v>56</v>
      </c>
      <c r="B61" s="50" t="s">
        <v>23</v>
      </c>
      <c r="C61" s="431" t="s">
        <v>156</v>
      </c>
      <c r="D61" s="263">
        <v>11</v>
      </c>
      <c r="E61" s="48">
        <v>43</v>
      </c>
      <c r="F61" s="391">
        <v>51.79</v>
      </c>
      <c r="G61" s="294">
        <v>22</v>
      </c>
      <c r="H61" s="48">
        <v>55</v>
      </c>
      <c r="I61" s="391">
        <v>51.78</v>
      </c>
      <c r="J61" s="294">
        <v>15</v>
      </c>
      <c r="K61" s="48">
        <v>62.3</v>
      </c>
      <c r="L61" s="314">
        <v>53.13</v>
      </c>
      <c r="M61" s="263">
        <v>11</v>
      </c>
      <c r="N61" s="48">
        <v>50.9</v>
      </c>
      <c r="O61" s="391">
        <v>57.5</v>
      </c>
      <c r="P61" s="263">
        <v>19</v>
      </c>
      <c r="Q61" s="48">
        <v>48.1</v>
      </c>
      <c r="R61" s="391">
        <v>56.63</v>
      </c>
      <c r="S61" s="503">
        <v>92</v>
      </c>
      <c r="T61" s="782">
        <v>21</v>
      </c>
      <c r="U61" s="489">
        <v>13</v>
      </c>
      <c r="V61" s="407">
        <v>82</v>
      </c>
      <c r="W61" s="412">
        <v>81</v>
      </c>
      <c r="X61" s="59">
        <f>SUM(S61:W61)</f>
        <v>289</v>
      </c>
    </row>
    <row r="62" spans="1:24" ht="15" customHeight="1" x14ac:dyDescent="0.25">
      <c r="A62" s="138">
        <v>57</v>
      </c>
      <c r="B62" s="8" t="s">
        <v>1</v>
      </c>
      <c r="C62" s="515" t="s">
        <v>165</v>
      </c>
      <c r="D62" s="261">
        <v>21</v>
      </c>
      <c r="E62" s="262">
        <v>49</v>
      </c>
      <c r="F62" s="799">
        <v>51.79</v>
      </c>
      <c r="G62" s="801">
        <v>19</v>
      </c>
      <c r="H62" s="262">
        <v>52</v>
      </c>
      <c r="I62" s="799">
        <v>51.78</v>
      </c>
      <c r="J62" s="801">
        <v>23</v>
      </c>
      <c r="K62" s="262">
        <v>49.304347826086953</v>
      </c>
      <c r="L62" s="802">
        <v>53.13</v>
      </c>
      <c r="M62" s="261">
        <v>27</v>
      </c>
      <c r="N62" s="262">
        <v>55</v>
      </c>
      <c r="O62" s="799">
        <v>57.5</v>
      </c>
      <c r="P62" s="261">
        <v>42</v>
      </c>
      <c r="Q62" s="262">
        <v>53</v>
      </c>
      <c r="R62" s="799">
        <v>56.63</v>
      </c>
      <c r="S62" s="803">
        <v>66</v>
      </c>
      <c r="T62" s="804">
        <v>38</v>
      </c>
      <c r="U62" s="489">
        <v>61</v>
      </c>
      <c r="V62" s="407">
        <v>63</v>
      </c>
      <c r="W62" s="412">
        <v>62</v>
      </c>
      <c r="X62" s="59">
        <f>SUM(S62:W62)</f>
        <v>290</v>
      </c>
    </row>
    <row r="63" spans="1:24" ht="15" customHeight="1" x14ac:dyDescent="0.25">
      <c r="A63" s="138">
        <v>58</v>
      </c>
      <c r="B63" s="8" t="s">
        <v>16</v>
      </c>
      <c r="C63" s="518" t="s">
        <v>178</v>
      </c>
      <c r="D63" s="263">
        <v>17</v>
      </c>
      <c r="E63" s="48">
        <v>58.4</v>
      </c>
      <c r="F63" s="391">
        <v>51.79</v>
      </c>
      <c r="G63" s="294">
        <v>22</v>
      </c>
      <c r="H63" s="48">
        <v>45.9</v>
      </c>
      <c r="I63" s="391">
        <v>51.78</v>
      </c>
      <c r="J63" s="294">
        <v>23</v>
      </c>
      <c r="K63" s="48">
        <v>42.7</v>
      </c>
      <c r="L63" s="314">
        <v>53.13</v>
      </c>
      <c r="M63" s="263">
        <v>28</v>
      </c>
      <c r="N63" s="48">
        <v>56.5</v>
      </c>
      <c r="O63" s="391">
        <v>57.5</v>
      </c>
      <c r="P63" s="263">
        <v>25</v>
      </c>
      <c r="Q63" s="48">
        <v>54.4</v>
      </c>
      <c r="R63" s="391">
        <v>56.63</v>
      </c>
      <c r="S63" s="503">
        <v>18</v>
      </c>
      <c r="T63" s="782">
        <v>78</v>
      </c>
      <c r="U63" s="489">
        <v>87</v>
      </c>
      <c r="V63" s="407">
        <v>55</v>
      </c>
      <c r="W63" s="412">
        <v>53</v>
      </c>
      <c r="X63" s="59">
        <f>SUM(S63:W63)</f>
        <v>291</v>
      </c>
    </row>
    <row r="64" spans="1:24" ht="15" customHeight="1" x14ac:dyDescent="0.25">
      <c r="A64" s="138">
        <v>59</v>
      </c>
      <c r="B64" s="8" t="s">
        <v>13</v>
      </c>
      <c r="C64" s="423" t="s">
        <v>150</v>
      </c>
      <c r="D64" s="244">
        <v>41</v>
      </c>
      <c r="E64" s="45">
        <v>49.1</v>
      </c>
      <c r="F64" s="388">
        <v>51.79</v>
      </c>
      <c r="G64" s="286">
        <v>45</v>
      </c>
      <c r="H64" s="45">
        <v>47</v>
      </c>
      <c r="I64" s="388">
        <v>51.78</v>
      </c>
      <c r="J64" s="286">
        <v>44</v>
      </c>
      <c r="K64" s="45">
        <v>51.6</v>
      </c>
      <c r="L64" s="311">
        <v>53.13</v>
      </c>
      <c r="M64" s="244">
        <v>36</v>
      </c>
      <c r="N64" s="45">
        <v>62</v>
      </c>
      <c r="O64" s="388">
        <v>57.5</v>
      </c>
      <c r="P64" s="244"/>
      <c r="Q64" s="45"/>
      <c r="R64" s="388">
        <v>56.63</v>
      </c>
      <c r="S64" s="497">
        <v>64</v>
      </c>
      <c r="T64" s="773">
        <v>68</v>
      </c>
      <c r="U64" s="489">
        <v>47</v>
      </c>
      <c r="V64" s="407">
        <v>15</v>
      </c>
      <c r="W64" s="412">
        <v>100</v>
      </c>
      <c r="X64" s="59">
        <f>SUM(S64:W64)</f>
        <v>294</v>
      </c>
    </row>
    <row r="65" spans="1:24" ht="15" customHeight="1" thickBot="1" x14ac:dyDescent="0.3">
      <c r="A65" s="139">
        <v>60</v>
      </c>
      <c r="B65" s="18" t="s">
        <v>1</v>
      </c>
      <c r="C65" s="514" t="s">
        <v>168</v>
      </c>
      <c r="D65" s="806">
        <v>43</v>
      </c>
      <c r="E65" s="809">
        <v>47.76</v>
      </c>
      <c r="F65" s="402">
        <v>51.79</v>
      </c>
      <c r="G65" s="814">
        <v>33</v>
      </c>
      <c r="H65" s="809">
        <v>52.5</v>
      </c>
      <c r="I65" s="402">
        <v>51.78</v>
      </c>
      <c r="J65" s="814">
        <v>61</v>
      </c>
      <c r="K65" s="809">
        <v>52</v>
      </c>
      <c r="L65" s="769">
        <v>53.13</v>
      </c>
      <c r="M65" s="401">
        <v>30</v>
      </c>
      <c r="N65" s="54">
        <v>58</v>
      </c>
      <c r="O65" s="402">
        <v>57.5</v>
      </c>
      <c r="P65" s="401"/>
      <c r="Q65" s="54"/>
      <c r="R65" s="402">
        <v>56.63</v>
      </c>
      <c r="S65" s="509">
        <v>75</v>
      </c>
      <c r="T65" s="788">
        <v>37</v>
      </c>
      <c r="U65" s="492">
        <v>44</v>
      </c>
      <c r="V65" s="408">
        <v>41</v>
      </c>
      <c r="W65" s="413">
        <v>100</v>
      </c>
      <c r="X65" s="61">
        <f>SUM(S65:W65)</f>
        <v>297</v>
      </c>
    </row>
    <row r="66" spans="1:24" ht="15" customHeight="1" x14ac:dyDescent="0.25">
      <c r="A66" s="214">
        <v>61</v>
      </c>
      <c r="B66" s="38" t="s">
        <v>1</v>
      </c>
      <c r="C66" s="833" t="s">
        <v>167</v>
      </c>
      <c r="D66" s="277">
        <v>9</v>
      </c>
      <c r="E66" s="250">
        <v>54</v>
      </c>
      <c r="F66" s="398">
        <v>51.79</v>
      </c>
      <c r="G66" s="297">
        <v>16</v>
      </c>
      <c r="H66" s="250">
        <v>55.7</v>
      </c>
      <c r="I66" s="398">
        <v>51.78</v>
      </c>
      <c r="J66" s="297">
        <v>14</v>
      </c>
      <c r="K66" s="250">
        <v>46.428571428571431</v>
      </c>
      <c r="L66" s="319">
        <v>53.13</v>
      </c>
      <c r="M66" s="277">
        <v>12</v>
      </c>
      <c r="N66" s="250">
        <v>51</v>
      </c>
      <c r="O66" s="398">
        <v>57.5</v>
      </c>
      <c r="P66" s="277">
        <v>17</v>
      </c>
      <c r="Q66" s="250">
        <v>42.1</v>
      </c>
      <c r="R66" s="398">
        <v>56.63</v>
      </c>
      <c r="S66" s="507">
        <v>33</v>
      </c>
      <c r="T66" s="785">
        <v>18</v>
      </c>
      <c r="U66" s="494">
        <v>74</v>
      </c>
      <c r="V66" s="406">
        <v>81</v>
      </c>
      <c r="W66" s="411">
        <v>94</v>
      </c>
      <c r="X66" s="60">
        <f>SUM(S66:W66)</f>
        <v>300</v>
      </c>
    </row>
    <row r="67" spans="1:24" ht="15" customHeight="1" x14ac:dyDescent="0.25">
      <c r="A67" s="138">
        <v>62</v>
      </c>
      <c r="B67" s="8" t="s">
        <v>23</v>
      </c>
      <c r="C67" s="205" t="s">
        <v>46</v>
      </c>
      <c r="D67" s="244">
        <v>24</v>
      </c>
      <c r="E67" s="45">
        <v>49.8</v>
      </c>
      <c r="F67" s="388">
        <v>51.79</v>
      </c>
      <c r="G67" s="286">
        <v>23</v>
      </c>
      <c r="H67" s="45">
        <v>46</v>
      </c>
      <c r="I67" s="388">
        <v>51.78</v>
      </c>
      <c r="J67" s="286">
        <v>32</v>
      </c>
      <c r="K67" s="45">
        <v>48.8</v>
      </c>
      <c r="L67" s="311">
        <v>53.13</v>
      </c>
      <c r="M67" s="244">
        <v>22</v>
      </c>
      <c r="N67" s="45">
        <v>57.7</v>
      </c>
      <c r="O67" s="388">
        <v>57.5</v>
      </c>
      <c r="P67" s="244">
        <v>17</v>
      </c>
      <c r="Q67" s="45">
        <v>53.9</v>
      </c>
      <c r="R67" s="388">
        <v>56.63</v>
      </c>
      <c r="S67" s="497">
        <v>59</v>
      </c>
      <c r="T67" s="773">
        <v>77</v>
      </c>
      <c r="U67" s="489">
        <v>65</v>
      </c>
      <c r="V67" s="407">
        <v>44</v>
      </c>
      <c r="W67" s="412">
        <v>55</v>
      </c>
      <c r="X67" s="59">
        <f>SUM(S67:W67)</f>
        <v>300</v>
      </c>
    </row>
    <row r="68" spans="1:24" ht="15" customHeight="1" x14ac:dyDescent="0.25">
      <c r="A68" s="138">
        <v>63</v>
      </c>
      <c r="B68" s="8" t="s">
        <v>13</v>
      </c>
      <c r="C68" s="208" t="s">
        <v>133</v>
      </c>
      <c r="D68" s="254">
        <v>8</v>
      </c>
      <c r="E68" s="46">
        <v>50.1</v>
      </c>
      <c r="F68" s="390">
        <v>51.79</v>
      </c>
      <c r="G68" s="290">
        <v>12</v>
      </c>
      <c r="H68" s="46">
        <v>51.6</v>
      </c>
      <c r="I68" s="390">
        <v>51.78</v>
      </c>
      <c r="J68" s="290">
        <v>7</v>
      </c>
      <c r="K68" s="46">
        <v>46</v>
      </c>
      <c r="L68" s="313">
        <v>53.13</v>
      </c>
      <c r="M68" s="254">
        <v>10</v>
      </c>
      <c r="N68" s="46">
        <v>53.7</v>
      </c>
      <c r="O68" s="390">
        <v>57.5</v>
      </c>
      <c r="P68" s="254">
        <v>13</v>
      </c>
      <c r="Q68" s="46">
        <v>53.3</v>
      </c>
      <c r="R68" s="390">
        <v>56.63</v>
      </c>
      <c r="S68" s="499">
        <v>58</v>
      </c>
      <c r="T68" s="776">
        <v>43</v>
      </c>
      <c r="U68" s="489">
        <v>78</v>
      </c>
      <c r="V68" s="407">
        <v>69</v>
      </c>
      <c r="W68" s="412">
        <v>60</v>
      </c>
      <c r="X68" s="59">
        <f>SUM(S68:W68)</f>
        <v>308</v>
      </c>
    </row>
    <row r="69" spans="1:24" ht="15" customHeight="1" x14ac:dyDescent="0.25">
      <c r="A69" s="138">
        <v>64</v>
      </c>
      <c r="B69" s="8" t="s">
        <v>23</v>
      </c>
      <c r="C69" s="298" t="s">
        <v>22</v>
      </c>
      <c r="D69" s="244">
        <v>23</v>
      </c>
      <c r="E69" s="45">
        <v>45.3</v>
      </c>
      <c r="F69" s="388">
        <v>51.79</v>
      </c>
      <c r="G69" s="286">
        <v>28</v>
      </c>
      <c r="H69" s="45">
        <v>51.7</v>
      </c>
      <c r="I69" s="388">
        <v>51.78</v>
      </c>
      <c r="J69" s="286">
        <v>41</v>
      </c>
      <c r="K69" s="45">
        <v>46.8</v>
      </c>
      <c r="L69" s="311">
        <v>53.13</v>
      </c>
      <c r="M69" s="244">
        <v>23</v>
      </c>
      <c r="N69" s="45">
        <v>56.9</v>
      </c>
      <c r="O69" s="388">
        <v>57.5</v>
      </c>
      <c r="P69" s="244">
        <v>33</v>
      </c>
      <c r="Q69" s="45">
        <v>52.7</v>
      </c>
      <c r="R69" s="388">
        <v>56.63</v>
      </c>
      <c r="S69" s="497">
        <v>85</v>
      </c>
      <c r="T69" s="773">
        <v>41</v>
      </c>
      <c r="U69" s="489">
        <v>72</v>
      </c>
      <c r="V69" s="407">
        <v>52</v>
      </c>
      <c r="W69" s="412">
        <v>65</v>
      </c>
      <c r="X69" s="59">
        <f>SUM(S69:W69)</f>
        <v>315</v>
      </c>
    </row>
    <row r="70" spans="1:24" ht="15" customHeight="1" x14ac:dyDescent="0.25">
      <c r="A70" s="138">
        <v>65</v>
      </c>
      <c r="B70" s="8" t="s">
        <v>1</v>
      </c>
      <c r="C70" s="205" t="s">
        <v>137</v>
      </c>
      <c r="D70" s="269">
        <v>15</v>
      </c>
      <c r="E70" s="271">
        <v>50.3</v>
      </c>
      <c r="F70" s="394">
        <v>51.79</v>
      </c>
      <c r="G70" s="291">
        <v>18</v>
      </c>
      <c r="H70" s="271">
        <v>51.7</v>
      </c>
      <c r="I70" s="394">
        <v>51.78</v>
      </c>
      <c r="J70" s="291">
        <v>13</v>
      </c>
      <c r="K70" s="271">
        <v>43.230769230769234</v>
      </c>
      <c r="L70" s="316">
        <v>53.13</v>
      </c>
      <c r="M70" s="269">
        <v>20</v>
      </c>
      <c r="N70" s="271">
        <v>55.9</v>
      </c>
      <c r="O70" s="394">
        <v>57.5</v>
      </c>
      <c r="P70" s="269">
        <v>22</v>
      </c>
      <c r="Q70" s="271">
        <v>50.4</v>
      </c>
      <c r="R70" s="394">
        <v>56.63</v>
      </c>
      <c r="S70" s="506">
        <v>56</v>
      </c>
      <c r="T70" s="781">
        <v>42</v>
      </c>
      <c r="U70" s="489">
        <v>86</v>
      </c>
      <c r="V70" s="407">
        <v>61</v>
      </c>
      <c r="W70" s="412">
        <v>74</v>
      </c>
      <c r="X70" s="59">
        <f>SUM(S70:W70)</f>
        <v>319</v>
      </c>
    </row>
    <row r="71" spans="1:24" ht="15" customHeight="1" x14ac:dyDescent="0.25">
      <c r="A71" s="138">
        <v>66</v>
      </c>
      <c r="B71" s="8" t="s">
        <v>1</v>
      </c>
      <c r="C71" s="423" t="s">
        <v>164</v>
      </c>
      <c r="D71" s="244">
        <v>26</v>
      </c>
      <c r="E71" s="45">
        <v>52</v>
      </c>
      <c r="F71" s="388">
        <v>51.79</v>
      </c>
      <c r="G71" s="286">
        <v>27</v>
      </c>
      <c r="H71" s="45">
        <v>44</v>
      </c>
      <c r="I71" s="388">
        <v>51.78</v>
      </c>
      <c r="J71" s="286">
        <v>38</v>
      </c>
      <c r="K71" s="45">
        <v>47.421052631578945</v>
      </c>
      <c r="L71" s="311">
        <v>53.13</v>
      </c>
      <c r="M71" s="244">
        <v>26</v>
      </c>
      <c r="N71" s="45">
        <v>55</v>
      </c>
      <c r="O71" s="388">
        <v>57.5</v>
      </c>
      <c r="P71" s="244">
        <v>35</v>
      </c>
      <c r="Q71" s="45">
        <v>53</v>
      </c>
      <c r="R71" s="388">
        <v>56.63</v>
      </c>
      <c r="S71" s="497">
        <v>48</v>
      </c>
      <c r="T71" s="773">
        <v>86</v>
      </c>
      <c r="U71" s="489">
        <v>68</v>
      </c>
      <c r="V71" s="407">
        <v>62</v>
      </c>
      <c r="W71" s="412">
        <v>61</v>
      </c>
      <c r="X71" s="59">
        <f>SUM(S71:W71)</f>
        <v>325</v>
      </c>
    </row>
    <row r="72" spans="1:24" ht="15" customHeight="1" x14ac:dyDescent="0.25">
      <c r="A72" s="138">
        <v>67</v>
      </c>
      <c r="B72" s="8" t="s">
        <v>16</v>
      </c>
      <c r="C72" s="300" t="s">
        <v>56</v>
      </c>
      <c r="D72" s="263">
        <v>21</v>
      </c>
      <c r="E72" s="48">
        <v>48.6</v>
      </c>
      <c r="F72" s="391">
        <v>51.79</v>
      </c>
      <c r="G72" s="294">
        <v>8</v>
      </c>
      <c r="H72" s="48">
        <v>46.8</v>
      </c>
      <c r="I72" s="391">
        <v>51.78</v>
      </c>
      <c r="J72" s="294">
        <v>8</v>
      </c>
      <c r="K72" s="48">
        <v>41.7</v>
      </c>
      <c r="L72" s="314">
        <v>53.13</v>
      </c>
      <c r="M72" s="263">
        <v>15</v>
      </c>
      <c r="N72" s="48">
        <v>45.1</v>
      </c>
      <c r="O72" s="391">
        <v>57.5</v>
      </c>
      <c r="P72" s="263">
        <v>29</v>
      </c>
      <c r="Q72" s="48">
        <v>68.7</v>
      </c>
      <c r="R72" s="391">
        <v>56.63</v>
      </c>
      <c r="S72" s="503">
        <v>67</v>
      </c>
      <c r="T72" s="782">
        <v>72</v>
      </c>
      <c r="U72" s="489">
        <v>89</v>
      </c>
      <c r="V72" s="407">
        <v>94</v>
      </c>
      <c r="W72" s="412">
        <v>4</v>
      </c>
      <c r="X72" s="59">
        <f>SUM(S72:W72)</f>
        <v>326</v>
      </c>
    </row>
    <row r="73" spans="1:24" ht="15" customHeight="1" x14ac:dyDescent="0.25">
      <c r="A73" s="138">
        <v>68</v>
      </c>
      <c r="B73" s="8" t="s">
        <v>30</v>
      </c>
      <c r="C73" s="300" t="s">
        <v>126</v>
      </c>
      <c r="D73" s="263">
        <v>41</v>
      </c>
      <c r="E73" s="48">
        <v>49.3</v>
      </c>
      <c r="F73" s="391">
        <v>51.79</v>
      </c>
      <c r="G73" s="294">
        <v>22</v>
      </c>
      <c r="H73" s="48">
        <v>48.2</v>
      </c>
      <c r="I73" s="391">
        <v>51.78</v>
      </c>
      <c r="J73" s="294">
        <v>25</v>
      </c>
      <c r="K73" s="48">
        <v>46.4</v>
      </c>
      <c r="L73" s="314">
        <v>53.13</v>
      </c>
      <c r="M73" s="263">
        <v>21</v>
      </c>
      <c r="N73" s="48">
        <v>54.8</v>
      </c>
      <c r="O73" s="391">
        <v>57.5</v>
      </c>
      <c r="P73" s="263">
        <v>27</v>
      </c>
      <c r="Q73" s="48">
        <v>52.2</v>
      </c>
      <c r="R73" s="391">
        <v>56.63</v>
      </c>
      <c r="S73" s="503">
        <v>63</v>
      </c>
      <c r="T73" s="782">
        <v>57</v>
      </c>
      <c r="U73" s="489">
        <v>75</v>
      </c>
      <c r="V73" s="407">
        <v>64</v>
      </c>
      <c r="W73" s="412">
        <v>69</v>
      </c>
      <c r="X73" s="59">
        <f>SUM(S73:W73)</f>
        <v>328</v>
      </c>
    </row>
    <row r="74" spans="1:24" ht="15" customHeight="1" x14ac:dyDescent="0.25">
      <c r="A74" s="138">
        <v>69</v>
      </c>
      <c r="B74" s="50" t="s">
        <v>16</v>
      </c>
      <c r="C74" s="205" t="s">
        <v>15</v>
      </c>
      <c r="D74" s="244">
        <v>15</v>
      </c>
      <c r="E74" s="45">
        <v>46.5</v>
      </c>
      <c r="F74" s="388">
        <v>51.79</v>
      </c>
      <c r="G74" s="286">
        <v>20</v>
      </c>
      <c r="H74" s="45">
        <v>51.15</v>
      </c>
      <c r="I74" s="388">
        <v>51.78</v>
      </c>
      <c r="J74" s="286">
        <v>27</v>
      </c>
      <c r="K74" s="45">
        <v>47.2</v>
      </c>
      <c r="L74" s="311">
        <v>53.13</v>
      </c>
      <c r="M74" s="244">
        <v>15</v>
      </c>
      <c r="N74" s="45">
        <v>56.9</v>
      </c>
      <c r="O74" s="388">
        <v>57.5</v>
      </c>
      <c r="P74" s="244">
        <v>10</v>
      </c>
      <c r="Q74" s="45">
        <v>45</v>
      </c>
      <c r="R74" s="388">
        <v>56.63</v>
      </c>
      <c r="S74" s="497">
        <v>78</v>
      </c>
      <c r="T74" s="773">
        <v>44</v>
      </c>
      <c r="U74" s="489">
        <v>69</v>
      </c>
      <c r="V74" s="407">
        <v>53</v>
      </c>
      <c r="W74" s="412">
        <v>88</v>
      </c>
      <c r="X74" s="59">
        <f>SUM(S74:W74)</f>
        <v>332</v>
      </c>
    </row>
    <row r="75" spans="1:24" ht="15" customHeight="1" thickBot="1" x14ac:dyDescent="0.3">
      <c r="A75" s="140">
        <v>70</v>
      </c>
      <c r="B75" s="23" t="s">
        <v>1</v>
      </c>
      <c r="C75" s="213" t="s">
        <v>134</v>
      </c>
      <c r="D75" s="482">
        <v>8</v>
      </c>
      <c r="E75" s="444">
        <v>46</v>
      </c>
      <c r="F75" s="400">
        <v>51.79</v>
      </c>
      <c r="G75" s="441">
        <v>19</v>
      </c>
      <c r="H75" s="444">
        <v>50.2</v>
      </c>
      <c r="I75" s="400">
        <v>51.78</v>
      </c>
      <c r="J75" s="441">
        <v>32</v>
      </c>
      <c r="K75" s="444">
        <v>49.363636363636367</v>
      </c>
      <c r="L75" s="320">
        <v>53.13</v>
      </c>
      <c r="M75" s="399">
        <v>20</v>
      </c>
      <c r="N75" s="274">
        <v>56</v>
      </c>
      <c r="O75" s="400">
        <v>57.5</v>
      </c>
      <c r="P75" s="399">
        <v>20</v>
      </c>
      <c r="Q75" s="274">
        <v>48</v>
      </c>
      <c r="R75" s="400">
        <v>56.63</v>
      </c>
      <c r="S75" s="501">
        <v>83</v>
      </c>
      <c r="T75" s="777">
        <v>50</v>
      </c>
      <c r="U75" s="492">
        <v>60</v>
      </c>
      <c r="V75" s="408">
        <v>59</v>
      </c>
      <c r="W75" s="413">
        <v>82</v>
      </c>
      <c r="X75" s="61">
        <f>SUM(S75:W75)</f>
        <v>334</v>
      </c>
    </row>
    <row r="76" spans="1:24" ht="15" customHeight="1" x14ac:dyDescent="0.25">
      <c r="A76" s="137">
        <v>71</v>
      </c>
      <c r="B76" s="33" t="s">
        <v>1</v>
      </c>
      <c r="C76" s="826" t="s">
        <v>166</v>
      </c>
      <c r="D76" s="827">
        <v>19</v>
      </c>
      <c r="E76" s="522">
        <v>50.7</v>
      </c>
      <c r="F76" s="520">
        <v>51.79</v>
      </c>
      <c r="G76" s="828">
        <v>9</v>
      </c>
      <c r="H76" s="522">
        <v>44.8</v>
      </c>
      <c r="I76" s="520">
        <v>51.78</v>
      </c>
      <c r="J76" s="828">
        <v>10</v>
      </c>
      <c r="K76" s="522">
        <v>50.8</v>
      </c>
      <c r="L76" s="520">
        <v>53.13</v>
      </c>
      <c r="M76" s="521">
        <v>8</v>
      </c>
      <c r="N76" s="522">
        <v>49.8</v>
      </c>
      <c r="O76" s="520">
        <v>57.5</v>
      </c>
      <c r="P76" s="521">
        <v>7</v>
      </c>
      <c r="Q76" s="522">
        <v>50.43</v>
      </c>
      <c r="R76" s="520">
        <v>56.63</v>
      </c>
      <c r="S76" s="523">
        <v>55</v>
      </c>
      <c r="T76" s="784">
        <v>82</v>
      </c>
      <c r="U76" s="494">
        <v>54</v>
      </c>
      <c r="V76" s="406">
        <v>83</v>
      </c>
      <c r="W76" s="411">
        <v>73</v>
      </c>
      <c r="X76" s="60">
        <f>SUM(S76:W76)</f>
        <v>347</v>
      </c>
    </row>
    <row r="77" spans="1:24" ht="15" customHeight="1" x14ac:dyDescent="0.25">
      <c r="A77" s="138">
        <v>72</v>
      </c>
      <c r="B77" s="8" t="s">
        <v>1</v>
      </c>
      <c r="C77" s="205" t="s">
        <v>138</v>
      </c>
      <c r="D77" s="486">
        <v>37</v>
      </c>
      <c r="E77" s="442">
        <v>49.6</v>
      </c>
      <c r="F77" s="388">
        <v>51.79</v>
      </c>
      <c r="G77" s="478">
        <v>38</v>
      </c>
      <c r="H77" s="442">
        <v>47.9</v>
      </c>
      <c r="I77" s="388">
        <v>51.78</v>
      </c>
      <c r="J77" s="478">
        <v>27</v>
      </c>
      <c r="K77" s="442">
        <v>43.851851851851855</v>
      </c>
      <c r="L77" s="388">
        <v>53.13</v>
      </c>
      <c r="M77" s="244">
        <v>43</v>
      </c>
      <c r="N77" s="45">
        <v>52.6</v>
      </c>
      <c r="O77" s="388">
        <v>57.5</v>
      </c>
      <c r="P77" s="244">
        <v>49</v>
      </c>
      <c r="Q77" s="45">
        <v>50.8</v>
      </c>
      <c r="R77" s="388">
        <v>56.63</v>
      </c>
      <c r="S77" s="497">
        <v>61</v>
      </c>
      <c r="T77" s="773">
        <v>61</v>
      </c>
      <c r="U77" s="489">
        <v>84</v>
      </c>
      <c r="V77" s="407">
        <v>74</v>
      </c>
      <c r="W77" s="412">
        <v>72</v>
      </c>
      <c r="X77" s="59">
        <f>SUM(S77:W77)</f>
        <v>352</v>
      </c>
    </row>
    <row r="78" spans="1:24" ht="15" customHeight="1" x14ac:dyDescent="0.25">
      <c r="A78" s="138">
        <v>73</v>
      </c>
      <c r="B78" s="50" t="s">
        <v>16</v>
      </c>
      <c r="C78" s="205" t="s">
        <v>54</v>
      </c>
      <c r="D78" s="438">
        <v>4</v>
      </c>
      <c r="E78" s="45">
        <v>52.3</v>
      </c>
      <c r="F78" s="388">
        <v>51.79</v>
      </c>
      <c r="G78" s="477">
        <v>5</v>
      </c>
      <c r="H78" s="45">
        <v>35.6</v>
      </c>
      <c r="I78" s="388">
        <v>51.78</v>
      </c>
      <c r="J78" s="477">
        <v>8</v>
      </c>
      <c r="K78" s="45">
        <v>49</v>
      </c>
      <c r="L78" s="388">
        <v>53.13</v>
      </c>
      <c r="M78" s="244">
        <v>8</v>
      </c>
      <c r="N78" s="45">
        <v>57.6</v>
      </c>
      <c r="O78" s="388">
        <v>57.5</v>
      </c>
      <c r="P78" s="244"/>
      <c r="Q78" s="45"/>
      <c r="R78" s="388">
        <v>56.63</v>
      </c>
      <c r="S78" s="497">
        <v>43</v>
      </c>
      <c r="T78" s="773">
        <v>101</v>
      </c>
      <c r="U78" s="489">
        <v>64</v>
      </c>
      <c r="V78" s="407">
        <v>45</v>
      </c>
      <c r="W78" s="412">
        <v>100</v>
      </c>
      <c r="X78" s="59">
        <f>SUM(S78:W78)</f>
        <v>353</v>
      </c>
    </row>
    <row r="79" spans="1:24" ht="15" customHeight="1" x14ac:dyDescent="0.25">
      <c r="A79" s="138">
        <v>74</v>
      </c>
      <c r="B79" s="50" t="s">
        <v>1</v>
      </c>
      <c r="C79" s="423" t="s">
        <v>169</v>
      </c>
      <c r="D79" s="486">
        <v>32</v>
      </c>
      <c r="E79" s="442">
        <v>51.5</v>
      </c>
      <c r="F79" s="388">
        <v>51.79</v>
      </c>
      <c r="G79" s="478">
        <v>19</v>
      </c>
      <c r="H79" s="442">
        <v>44</v>
      </c>
      <c r="I79" s="388">
        <v>51.78</v>
      </c>
      <c r="J79" s="478">
        <v>36</v>
      </c>
      <c r="K79" s="442">
        <v>49.027777777777779</v>
      </c>
      <c r="L79" s="388">
        <v>53.13</v>
      </c>
      <c r="M79" s="244">
        <v>32</v>
      </c>
      <c r="N79" s="45">
        <v>51.8</v>
      </c>
      <c r="O79" s="388">
        <v>57.5</v>
      </c>
      <c r="P79" s="244">
        <v>33</v>
      </c>
      <c r="Q79" s="45">
        <v>48.6</v>
      </c>
      <c r="R79" s="388">
        <v>56.63</v>
      </c>
      <c r="S79" s="497">
        <v>51</v>
      </c>
      <c r="T79" s="773">
        <v>87</v>
      </c>
      <c r="U79" s="489">
        <v>62</v>
      </c>
      <c r="V79" s="407">
        <v>76</v>
      </c>
      <c r="W79" s="412">
        <v>80</v>
      </c>
      <c r="X79" s="59">
        <f>SUM(S79:W79)</f>
        <v>356</v>
      </c>
    </row>
    <row r="80" spans="1:24" ht="15" customHeight="1" x14ac:dyDescent="0.25">
      <c r="A80" s="138">
        <v>75</v>
      </c>
      <c r="B80" s="8" t="s">
        <v>1</v>
      </c>
      <c r="C80" s="298" t="s">
        <v>139</v>
      </c>
      <c r="D80" s="486">
        <v>10</v>
      </c>
      <c r="E80" s="442">
        <v>52.1</v>
      </c>
      <c r="F80" s="388">
        <v>51.79</v>
      </c>
      <c r="G80" s="478">
        <v>14</v>
      </c>
      <c r="H80" s="442">
        <v>47</v>
      </c>
      <c r="I80" s="388">
        <v>51.78</v>
      </c>
      <c r="J80" s="478">
        <v>19</v>
      </c>
      <c r="K80" s="442">
        <v>46.684210526315788</v>
      </c>
      <c r="L80" s="388">
        <v>53.13</v>
      </c>
      <c r="M80" s="244">
        <v>18</v>
      </c>
      <c r="N80" s="45">
        <v>52.4</v>
      </c>
      <c r="O80" s="388">
        <v>57.5</v>
      </c>
      <c r="P80" s="244">
        <v>25</v>
      </c>
      <c r="Q80" s="45">
        <v>39.799999999999997</v>
      </c>
      <c r="R80" s="388">
        <v>56.63</v>
      </c>
      <c r="S80" s="497">
        <v>44</v>
      </c>
      <c r="T80" s="773">
        <v>69</v>
      </c>
      <c r="U80" s="489">
        <v>73</v>
      </c>
      <c r="V80" s="407">
        <v>75</v>
      </c>
      <c r="W80" s="412">
        <v>97</v>
      </c>
      <c r="X80" s="59">
        <f>SUM(S80:W80)</f>
        <v>358</v>
      </c>
    </row>
    <row r="81" spans="1:24" ht="15" customHeight="1" x14ac:dyDescent="0.25">
      <c r="A81" s="138">
        <v>76</v>
      </c>
      <c r="B81" s="50" t="s">
        <v>37</v>
      </c>
      <c r="C81" s="210" t="s">
        <v>112</v>
      </c>
      <c r="D81" s="485">
        <v>8</v>
      </c>
      <c r="E81" s="48">
        <v>54.62</v>
      </c>
      <c r="F81" s="391">
        <v>51.79</v>
      </c>
      <c r="G81" s="476">
        <v>12</v>
      </c>
      <c r="H81" s="48">
        <v>40.583333333333336</v>
      </c>
      <c r="I81" s="391">
        <v>51.78</v>
      </c>
      <c r="J81" s="476"/>
      <c r="K81" s="48"/>
      <c r="L81" s="391">
        <v>53.13</v>
      </c>
      <c r="M81" s="263">
        <v>19</v>
      </c>
      <c r="N81" s="48">
        <v>51.631578947368418</v>
      </c>
      <c r="O81" s="391">
        <v>57.5</v>
      </c>
      <c r="P81" s="263">
        <v>18</v>
      </c>
      <c r="Q81" s="48">
        <v>53.333333333333336</v>
      </c>
      <c r="R81" s="391">
        <v>56.63</v>
      </c>
      <c r="S81" s="503">
        <v>29</v>
      </c>
      <c r="T81" s="782">
        <v>96</v>
      </c>
      <c r="U81" s="489">
        <v>101</v>
      </c>
      <c r="V81" s="407">
        <v>78</v>
      </c>
      <c r="W81" s="412">
        <v>58</v>
      </c>
      <c r="X81" s="59">
        <f>SUM(S81:W81)</f>
        <v>362</v>
      </c>
    </row>
    <row r="82" spans="1:24" ht="15" customHeight="1" x14ac:dyDescent="0.25">
      <c r="A82" s="138">
        <v>77</v>
      </c>
      <c r="B82" s="8" t="s">
        <v>1</v>
      </c>
      <c r="C82" s="519" t="s">
        <v>181</v>
      </c>
      <c r="D82" s="438">
        <v>22</v>
      </c>
      <c r="E82" s="45">
        <v>44</v>
      </c>
      <c r="F82" s="388">
        <v>51.79</v>
      </c>
      <c r="G82" s="477">
        <v>11</v>
      </c>
      <c r="H82" s="45">
        <v>50.6</v>
      </c>
      <c r="I82" s="388">
        <v>51.78</v>
      </c>
      <c r="J82" s="477">
        <v>9</v>
      </c>
      <c r="K82" s="45">
        <v>54</v>
      </c>
      <c r="L82" s="388">
        <v>53.13</v>
      </c>
      <c r="M82" s="244">
        <v>10</v>
      </c>
      <c r="N82" s="45">
        <v>44</v>
      </c>
      <c r="O82" s="388">
        <v>57.5</v>
      </c>
      <c r="P82" s="244">
        <v>24</v>
      </c>
      <c r="Q82" s="45">
        <v>44.3</v>
      </c>
      <c r="R82" s="388">
        <v>56.63</v>
      </c>
      <c r="S82" s="497">
        <v>89</v>
      </c>
      <c r="T82" s="773">
        <v>49</v>
      </c>
      <c r="U82" s="489">
        <v>38</v>
      </c>
      <c r="V82" s="407">
        <v>96</v>
      </c>
      <c r="W82" s="412">
        <v>92</v>
      </c>
      <c r="X82" s="59">
        <f>SUM(S82:W82)</f>
        <v>364</v>
      </c>
    </row>
    <row r="83" spans="1:24" ht="15" customHeight="1" x14ac:dyDescent="0.25">
      <c r="A83" s="138">
        <v>78</v>
      </c>
      <c r="B83" s="8" t="s">
        <v>0</v>
      </c>
      <c r="C83" s="299" t="s">
        <v>65</v>
      </c>
      <c r="D83" s="484">
        <v>17</v>
      </c>
      <c r="E83" s="46">
        <v>46.94</v>
      </c>
      <c r="F83" s="390">
        <v>51.79</v>
      </c>
      <c r="G83" s="475">
        <v>7</v>
      </c>
      <c r="H83" s="46">
        <v>49</v>
      </c>
      <c r="I83" s="390">
        <v>51.78</v>
      </c>
      <c r="J83" s="475">
        <v>11</v>
      </c>
      <c r="K83" s="46">
        <v>40.270000000000003</v>
      </c>
      <c r="L83" s="390">
        <v>53.13</v>
      </c>
      <c r="M83" s="254">
        <v>25</v>
      </c>
      <c r="N83" s="46">
        <v>46.52</v>
      </c>
      <c r="O83" s="390">
        <v>57.5</v>
      </c>
      <c r="P83" s="254">
        <v>6</v>
      </c>
      <c r="Q83" s="46">
        <v>55.666666666666664</v>
      </c>
      <c r="R83" s="390">
        <v>56.63</v>
      </c>
      <c r="S83" s="499">
        <v>77</v>
      </c>
      <c r="T83" s="776">
        <v>54</v>
      </c>
      <c r="U83" s="489">
        <v>93</v>
      </c>
      <c r="V83" s="407">
        <v>92</v>
      </c>
      <c r="W83" s="412">
        <v>49</v>
      </c>
      <c r="X83" s="59">
        <f>SUM(S83:W83)</f>
        <v>365</v>
      </c>
    </row>
    <row r="84" spans="1:24" ht="15" customHeight="1" x14ac:dyDescent="0.25">
      <c r="A84" s="138">
        <v>79</v>
      </c>
      <c r="B84" s="8" t="s">
        <v>30</v>
      </c>
      <c r="C84" s="823" t="s">
        <v>186</v>
      </c>
      <c r="D84" s="527">
        <v>10</v>
      </c>
      <c r="E84" s="416">
        <v>47.9</v>
      </c>
      <c r="F84" s="390">
        <v>51.79</v>
      </c>
      <c r="G84" s="528"/>
      <c r="H84" s="416"/>
      <c r="I84" s="390">
        <v>51.78</v>
      </c>
      <c r="J84" s="528">
        <v>11</v>
      </c>
      <c r="K84" s="416">
        <v>55.9</v>
      </c>
      <c r="L84" s="390">
        <v>53.13</v>
      </c>
      <c r="M84" s="254"/>
      <c r="N84" s="46"/>
      <c r="O84" s="390">
        <v>57.5</v>
      </c>
      <c r="P84" s="254">
        <v>11</v>
      </c>
      <c r="Q84" s="46">
        <v>53.3</v>
      </c>
      <c r="R84" s="390">
        <v>56.63</v>
      </c>
      <c r="S84" s="499">
        <v>74</v>
      </c>
      <c r="T84" s="776">
        <v>102</v>
      </c>
      <c r="U84" s="489">
        <v>32</v>
      </c>
      <c r="V84" s="407">
        <v>102</v>
      </c>
      <c r="W84" s="412">
        <v>59</v>
      </c>
      <c r="X84" s="59">
        <f>SUM(S84:W84)</f>
        <v>369</v>
      </c>
    </row>
    <row r="85" spans="1:24" ht="15" customHeight="1" thickBot="1" x14ac:dyDescent="0.3">
      <c r="A85" s="139">
        <v>80</v>
      </c>
      <c r="B85" s="18" t="s">
        <v>30</v>
      </c>
      <c r="C85" s="207" t="s">
        <v>125</v>
      </c>
      <c r="D85" s="798">
        <v>11</v>
      </c>
      <c r="E85" s="136">
        <v>45.4</v>
      </c>
      <c r="F85" s="393">
        <v>51.79</v>
      </c>
      <c r="G85" s="800">
        <v>13</v>
      </c>
      <c r="H85" s="136">
        <v>46.9</v>
      </c>
      <c r="I85" s="393">
        <v>51.78</v>
      </c>
      <c r="J85" s="800">
        <v>24</v>
      </c>
      <c r="K85" s="136">
        <v>41</v>
      </c>
      <c r="L85" s="393">
        <v>53.13</v>
      </c>
      <c r="M85" s="399">
        <v>3</v>
      </c>
      <c r="N85" s="274">
        <v>58</v>
      </c>
      <c r="O85" s="400">
        <v>57.5</v>
      </c>
      <c r="P85" s="399">
        <v>28</v>
      </c>
      <c r="Q85" s="274">
        <v>43.8</v>
      </c>
      <c r="R85" s="400">
        <v>56.63</v>
      </c>
      <c r="S85" s="501">
        <v>84</v>
      </c>
      <c r="T85" s="777">
        <v>70</v>
      </c>
      <c r="U85" s="492">
        <v>90</v>
      </c>
      <c r="V85" s="408">
        <v>37</v>
      </c>
      <c r="W85" s="413">
        <v>93</v>
      </c>
      <c r="X85" s="61">
        <f>SUM(S85:W85)</f>
        <v>374</v>
      </c>
    </row>
    <row r="86" spans="1:24" s="3" customFormat="1" ht="15" customHeight="1" x14ac:dyDescent="0.25">
      <c r="A86" s="137">
        <v>81</v>
      </c>
      <c r="B86" s="33" t="s">
        <v>16</v>
      </c>
      <c r="C86" s="204" t="s">
        <v>172</v>
      </c>
      <c r="D86" s="483">
        <v>4</v>
      </c>
      <c r="E86" s="52">
        <v>51.5</v>
      </c>
      <c r="F86" s="389">
        <v>51.79</v>
      </c>
      <c r="G86" s="474">
        <v>9</v>
      </c>
      <c r="H86" s="52">
        <v>44.3</v>
      </c>
      <c r="I86" s="389">
        <v>51.78</v>
      </c>
      <c r="J86" s="474"/>
      <c r="K86" s="52"/>
      <c r="L86" s="389">
        <v>53.13</v>
      </c>
      <c r="M86" s="248"/>
      <c r="N86" s="52"/>
      <c r="O86" s="389">
        <v>57.5</v>
      </c>
      <c r="P86" s="248">
        <v>7</v>
      </c>
      <c r="Q86" s="52">
        <v>57</v>
      </c>
      <c r="R86" s="389">
        <v>56.63</v>
      </c>
      <c r="S86" s="502">
        <v>50</v>
      </c>
      <c r="T86" s="778">
        <v>84</v>
      </c>
      <c r="U86" s="494">
        <v>101</v>
      </c>
      <c r="V86" s="406">
        <v>102</v>
      </c>
      <c r="W86" s="411">
        <v>42</v>
      </c>
      <c r="X86" s="60">
        <f>SUM(S86:W86)</f>
        <v>379</v>
      </c>
    </row>
    <row r="87" spans="1:24" s="3" customFormat="1" ht="15" customHeight="1" x14ac:dyDescent="0.25">
      <c r="A87" s="138">
        <v>82</v>
      </c>
      <c r="B87" s="8" t="s">
        <v>13</v>
      </c>
      <c r="C87" s="431" t="s">
        <v>160</v>
      </c>
      <c r="D87" s="485">
        <v>12</v>
      </c>
      <c r="E87" s="48">
        <v>46</v>
      </c>
      <c r="F87" s="391">
        <v>51.79</v>
      </c>
      <c r="G87" s="476"/>
      <c r="H87" s="48"/>
      <c r="I87" s="391">
        <v>51.78</v>
      </c>
      <c r="J87" s="476">
        <v>12</v>
      </c>
      <c r="K87" s="48">
        <v>47</v>
      </c>
      <c r="L87" s="391">
        <v>53.13</v>
      </c>
      <c r="M87" s="263">
        <v>30</v>
      </c>
      <c r="N87" s="48">
        <v>53</v>
      </c>
      <c r="O87" s="391">
        <v>57.5</v>
      </c>
      <c r="P87" s="263">
        <v>21</v>
      </c>
      <c r="Q87" s="48">
        <v>54</v>
      </c>
      <c r="R87" s="391">
        <v>56.63</v>
      </c>
      <c r="S87" s="503">
        <v>82</v>
      </c>
      <c r="T87" s="782">
        <v>102</v>
      </c>
      <c r="U87" s="489">
        <v>71</v>
      </c>
      <c r="V87" s="407">
        <v>72</v>
      </c>
      <c r="W87" s="412">
        <v>54</v>
      </c>
      <c r="X87" s="59">
        <f>SUM(S87:W87)</f>
        <v>381</v>
      </c>
    </row>
    <row r="88" spans="1:24" s="3" customFormat="1" ht="15" customHeight="1" x14ac:dyDescent="0.25">
      <c r="A88" s="138">
        <v>83</v>
      </c>
      <c r="B88" s="8" t="s">
        <v>16</v>
      </c>
      <c r="C88" s="516" t="s">
        <v>17</v>
      </c>
      <c r="D88" s="834">
        <v>6</v>
      </c>
      <c r="E88" s="47">
        <v>56.5</v>
      </c>
      <c r="F88" s="524">
        <v>51.79</v>
      </c>
      <c r="G88" s="838">
        <v>11</v>
      </c>
      <c r="H88" s="47">
        <v>41.5</v>
      </c>
      <c r="I88" s="524">
        <v>51.78</v>
      </c>
      <c r="J88" s="838">
        <v>10</v>
      </c>
      <c r="K88" s="47">
        <v>37.4</v>
      </c>
      <c r="L88" s="524">
        <v>53.13</v>
      </c>
      <c r="M88" s="260">
        <v>11</v>
      </c>
      <c r="N88" s="47">
        <v>51.4</v>
      </c>
      <c r="O88" s="524">
        <v>57.5</v>
      </c>
      <c r="P88" s="260">
        <v>15</v>
      </c>
      <c r="Q88" s="47">
        <v>40.6</v>
      </c>
      <c r="R88" s="524">
        <v>56.63</v>
      </c>
      <c r="S88" s="525">
        <v>24</v>
      </c>
      <c r="T88" s="789">
        <v>92</v>
      </c>
      <c r="U88" s="489">
        <v>95</v>
      </c>
      <c r="V88" s="407">
        <v>79</v>
      </c>
      <c r="W88" s="412">
        <v>96</v>
      </c>
      <c r="X88" s="59">
        <f>SUM(S88:W88)</f>
        <v>386</v>
      </c>
    </row>
    <row r="89" spans="1:24" s="3" customFormat="1" ht="15" customHeight="1" x14ac:dyDescent="0.25">
      <c r="A89" s="138">
        <v>84</v>
      </c>
      <c r="B89" s="8" t="s">
        <v>1</v>
      </c>
      <c r="C89" s="519" t="s">
        <v>182</v>
      </c>
      <c r="D89" s="438">
        <v>23</v>
      </c>
      <c r="E89" s="45">
        <v>44.4</v>
      </c>
      <c r="F89" s="388">
        <v>51.79</v>
      </c>
      <c r="G89" s="477">
        <v>31</v>
      </c>
      <c r="H89" s="45">
        <v>38.299999999999997</v>
      </c>
      <c r="I89" s="388">
        <v>51.78</v>
      </c>
      <c r="J89" s="477">
        <v>33</v>
      </c>
      <c r="K89" s="45">
        <v>50.15625</v>
      </c>
      <c r="L89" s="388">
        <v>53.13</v>
      </c>
      <c r="M89" s="244">
        <v>28</v>
      </c>
      <c r="N89" s="45">
        <v>56.6</v>
      </c>
      <c r="O89" s="388">
        <v>57.5</v>
      </c>
      <c r="P89" s="244">
        <v>27</v>
      </c>
      <c r="Q89" s="45">
        <v>45</v>
      </c>
      <c r="R89" s="388">
        <v>56.63</v>
      </c>
      <c r="S89" s="497">
        <v>86</v>
      </c>
      <c r="T89" s="773">
        <v>98</v>
      </c>
      <c r="U89" s="489">
        <v>58</v>
      </c>
      <c r="V89" s="407">
        <v>54</v>
      </c>
      <c r="W89" s="412">
        <v>91</v>
      </c>
      <c r="X89" s="59">
        <f>SUM(S89:W89)</f>
        <v>387</v>
      </c>
    </row>
    <row r="90" spans="1:24" s="3" customFormat="1" ht="15" customHeight="1" x14ac:dyDescent="0.25">
      <c r="A90" s="138">
        <v>85</v>
      </c>
      <c r="B90" s="8" t="s">
        <v>30</v>
      </c>
      <c r="C90" s="299" t="s">
        <v>154</v>
      </c>
      <c r="D90" s="484">
        <v>7</v>
      </c>
      <c r="E90" s="46">
        <v>44</v>
      </c>
      <c r="F90" s="390">
        <v>51.79</v>
      </c>
      <c r="G90" s="475"/>
      <c r="H90" s="46"/>
      <c r="I90" s="390">
        <v>51.78</v>
      </c>
      <c r="J90" s="475">
        <v>9</v>
      </c>
      <c r="K90" s="46">
        <v>50.2</v>
      </c>
      <c r="L90" s="390">
        <v>53.13</v>
      </c>
      <c r="M90" s="254"/>
      <c r="N90" s="46"/>
      <c r="O90" s="390">
        <v>57.5</v>
      </c>
      <c r="P90" s="254">
        <v>11</v>
      </c>
      <c r="Q90" s="46">
        <v>57.5</v>
      </c>
      <c r="R90" s="390">
        <v>56.63</v>
      </c>
      <c r="S90" s="499">
        <v>88</v>
      </c>
      <c r="T90" s="776">
        <v>102</v>
      </c>
      <c r="U90" s="489">
        <v>57</v>
      </c>
      <c r="V90" s="407">
        <v>102</v>
      </c>
      <c r="W90" s="412">
        <v>39</v>
      </c>
      <c r="X90" s="59">
        <f>SUM(S90:W90)</f>
        <v>388</v>
      </c>
    </row>
    <row r="91" spans="1:24" s="3" customFormat="1" ht="15" customHeight="1" x14ac:dyDescent="0.25">
      <c r="A91" s="138">
        <v>86</v>
      </c>
      <c r="B91" s="50" t="s">
        <v>0</v>
      </c>
      <c r="C91" s="210" t="s">
        <v>42</v>
      </c>
      <c r="D91" s="485">
        <v>8</v>
      </c>
      <c r="E91" s="48">
        <v>48.5</v>
      </c>
      <c r="F91" s="391">
        <v>51.79</v>
      </c>
      <c r="G91" s="476">
        <v>14</v>
      </c>
      <c r="H91" s="48">
        <v>46.5</v>
      </c>
      <c r="I91" s="391">
        <v>51.78</v>
      </c>
      <c r="J91" s="476">
        <v>8</v>
      </c>
      <c r="K91" s="48">
        <v>44</v>
      </c>
      <c r="L91" s="391">
        <v>53.13</v>
      </c>
      <c r="M91" s="263">
        <v>10</v>
      </c>
      <c r="N91" s="48">
        <v>48.4</v>
      </c>
      <c r="O91" s="391">
        <v>57.5</v>
      </c>
      <c r="P91" s="263">
        <v>14</v>
      </c>
      <c r="Q91" s="48">
        <v>49.133333333333333</v>
      </c>
      <c r="R91" s="391">
        <v>56.63</v>
      </c>
      <c r="S91" s="503">
        <v>68</v>
      </c>
      <c r="T91" s="782">
        <v>75</v>
      </c>
      <c r="U91" s="489">
        <v>83</v>
      </c>
      <c r="V91" s="407">
        <v>87</v>
      </c>
      <c r="W91" s="412">
        <v>77</v>
      </c>
      <c r="X91" s="59">
        <f>SUM(S91:W91)</f>
        <v>390</v>
      </c>
    </row>
    <row r="92" spans="1:24" s="3" customFormat="1" ht="15" customHeight="1" x14ac:dyDescent="0.25">
      <c r="A92" s="138">
        <v>87</v>
      </c>
      <c r="B92" s="8" t="s">
        <v>1</v>
      </c>
      <c r="C92" s="206" t="s">
        <v>141</v>
      </c>
      <c r="D92" s="486">
        <v>16</v>
      </c>
      <c r="E92" s="442">
        <v>40.4</v>
      </c>
      <c r="F92" s="404">
        <v>51.79</v>
      </c>
      <c r="G92" s="478">
        <v>19</v>
      </c>
      <c r="H92" s="442">
        <v>46.7</v>
      </c>
      <c r="I92" s="404">
        <v>51.78</v>
      </c>
      <c r="J92" s="478">
        <v>6</v>
      </c>
      <c r="K92" s="442">
        <v>48</v>
      </c>
      <c r="L92" s="404">
        <v>53.13</v>
      </c>
      <c r="M92" s="252">
        <v>23</v>
      </c>
      <c r="N92" s="253">
        <v>54.2</v>
      </c>
      <c r="O92" s="404">
        <v>57.5</v>
      </c>
      <c r="P92" s="252">
        <v>21</v>
      </c>
      <c r="Q92" s="253">
        <v>45</v>
      </c>
      <c r="R92" s="404">
        <v>56.63</v>
      </c>
      <c r="S92" s="500">
        <v>97</v>
      </c>
      <c r="T92" s="775">
        <v>73</v>
      </c>
      <c r="U92" s="489">
        <v>67</v>
      </c>
      <c r="V92" s="407">
        <v>65</v>
      </c>
      <c r="W92" s="412">
        <v>90</v>
      </c>
      <c r="X92" s="59">
        <f>SUM(S92:W92)</f>
        <v>392</v>
      </c>
    </row>
    <row r="93" spans="1:24" s="3" customFormat="1" ht="15" customHeight="1" x14ac:dyDescent="0.25">
      <c r="A93" s="138">
        <v>88</v>
      </c>
      <c r="B93" s="50" t="s">
        <v>23</v>
      </c>
      <c r="C93" s="356" t="s">
        <v>45</v>
      </c>
      <c r="D93" s="244">
        <v>11</v>
      </c>
      <c r="E93" s="45">
        <v>35.5</v>
      </c>
      <c r="F93" s="388">
        <v>51.79</v>
      </c>
      <c r="G93" s="286">
        <v>7</v>
      </c>
      <c r="H93" s="45">
        <v>46.9</v>
      </c>
      <c r="I93" s="388">
        <v>51.78</v>
      </c>
      <c r="J93" s="286">
        <v>12</v>
      </c>
      <c r="K93" s="45">
        <v>53.3</v>
      </c>
      <c r="L93" s="388">
        <v>53.13</v>
      </c>
      <c r="M93" s="244">
        <v>17</v>
      </c>
      <c r="N93" s="45">
        <v>47.1</v>
      </c>
      <c r="O93" s="388">
        <v>57.5</v>
      </c>
      <c r="P93" s="244">
        <v>30</v>
      </c>
      <c r="Q93" s="45">
        <v>45.1</v>
      </c>
      <c r="R93" s="388">
        <v>56.63</v>
      </c>
      <c r="S93" s="497">
        <v>101</v>
      </c>
      <c r="T93" s="773">
        <v>71</v>
      </c>
      <c r="U93" s="489">
        <v>42</v>
      </c>
      <c r="V93" s="407">
        <v>91</v>
      </c>
      <c r="W93" s="412">
        <v>87</v>
      </c>
      <c r="X93" s="59">
        <f>SUM(S93:W93)</f>
        <v>392</v>
      </c>
    </row>
    <row r="94" spans="1:24" s="3" customFormat="1" ht="15" customHeight="1" x14ac:dyDescent="0.25">
      <c r="A94" s="138">
        <v>89</v>
      </c>
      <c r="B94" s="8" t="s">
        <v>23</v>
      </c>
      <c r="C94" s="300" t="s">
        <v>25</v>
      </c>
      <c r="D94" s="263"/>
      <c r="E94" s="48"/>
      <c r="F94" s="391">
        <v>51.79</v>
      </c>
      <c r="G94" s="294">
        <v>11</v>
      </c>
      <c r="H94" s="48">
        <v>50.9</v>
      </c>
      <c r="I94" s="391">
        <v>51.78</v>
      </c>
      <c r="J94" s="294">
        <v>10</v>
      </c>
      <c r="K94" s="48">
        <v>44.1</v>
      </c>
      <c r="L94" s="391">
        <v>53.13</v>
      </c>
      <c r="M94" s="263">
        <v>14</v>
      </c>
      <c r="N94" s="48">
        <v>51.7</v>
      </c>
      <c r="O94" s="391">
        <v>57.5</v>
      </c>
      <c r="P94" s="263">
        <v>18</v>
      </c>
      <c r="Q94" s="48">
        <v>46.8</v>
      </c>
      <c r="R94" s="391">
        <v>56.63</v>
      </c>
      <c r="S94" s="503">
        <v>104</v>
      </c>
      <c r="T94" s="782">
        <v>47</v>
      </c>
      <c r="U94" s="489">
        <v>82</v>
      </c>
      <c r="V94" s="407">
        <v>77</v>
      </c>
      <c r="W94" s="412">
        <v>85</v>
      </c>
      <c r="X94" s="59">
        <f>SUM(S94:W94)</f>
        <v>395</v>
      </c>
    </row>
    <row r="95" spans="1:24" s="3" customFormat="1" ht="15" customHeight="1" thickBot="1" x14ac:dyDescent="0.3">
      <c r="A95" s="139">
        <v>90</v>
      </c>
      <c r="B95" s="18" t="s">
        <v>23</v>
      </c>
      <c r="C95" s="796" t="s">
        <v>127</v>
      </c>
      <c r="D95" s="401">
        <v>5</v>
      </c>
      <c r="E95" s="54">
        <v>35.799999999999997</v>
      </c>
      <c r="F95" s="402">
        <v>51.79</v>
      </c>
      <c r="G95" s="296">
        <v>5</v>
      </c>
      <c r="H95" s="54">
        <v>35.799999999999997</v>
      </c>
      <c r="I95" s="402">
        <v>51.78</v>
      </c>
      <c r="J95" s="296">
        <v>12</v>
      </c>
      <c r="K95" s="54">
        <v>46.2</v>
      </c>
      <c r="L95" s="402">
        <v>53.13</v>
      </c>
      <c r="M95" s="401">
        <v>10</v>
      </c>
      <c r="N95" s="54">
        <v>53.8</v>
      </c>
      <c r="O95" s="402">
        <v>57.5</v>
      </c>
      <c r="P95" s="401">
        <v>21</v>
      </c>
      <c r="Q95" s="54">
        <v>53.6</v>
      </c>
      <c r="R95" s="402">
        <v>56.63</v>
      </c>
      <c r="S95" s="509">
        <v>100</v>
      </c>
      <c r="T95" s="788">
        <v>100</v>
      </c>
      <c r="U95" s="492">
        <v>77</v>
      </c>
      <c r="V95" s="408">
        <v>67</v>
      </c>
      <c r="W95" s="413">
        <v>56</v>
      </c>
      <c r="X95" s="61">
        <f>SUM(S95:W95)</f>
        <v>400</v>
      </c>
    </row>
    <row r="96" spans="1:24" s="3" customFormat="1" ht="15" customHeight="1" x14ac:dyDescent="0.25">
      <c r="A96" s="214">
        <v>91</v>
      </c>
      <c r="B96" s="38" t="s">
        <v>13</v>
      </c>
      <c r="C96" s="832" t="s">
        <v>12</v>
      </c>
      <c r="D96" s="835">
        <v>9</v>
      </c>
      <c r="E96" s="836">
        <v>38.799999999999997</v>
      </c>
      <c r="F96" s="837">
        <v>51.79</v>
      </c>
      <c r="G96" s="839">
        <v>13</v>
      </c>
      <c r="H96" s="836">
        <v>52.5</v>
      </c>
      <c r="I96" s="837">
        <v>51.78</v>
      </c>
      <c r="J96" s="839">
        <v>8</v>
      </c>
      <c r="K96" s="836">
        <v>47.1</v>
      </c>
      <c r="L96" s="840">
        <v>53.13</v>
      </c>
      <c r="M96" s="835">
        <v>25</v>
      </c>
      <c r="N96" s="836">
        <v>41.2</v>
      </c>
      <c r="O96" s="837">
        <v>57.5</v>
      </c>
      <c r="P96" s="835"/>
      <c r="Q96" s="836"/>
      <c r="R96" s="837">
        <v>56.63</v>
      </c>
      <c r="S96" s="841">
        <v>98</v>
      </c>
      <c r="T96" s="842">
        <v>36</v>
      </c>
      <c r="U96" s="494">
        <v>70</v>
      </c>
      <c r="V96" s="406">
        <v>98</v>
      </c>
      <c r="W96" s="411">
        <v>100</v>
      </c>
      <c r="X96" s="60">
        <f>SUM(S96:W96)</f>
        <v>402</v>
      </c>
    </row>
    <row r="97" spans="1:24" s="3" customFormat="1" ht="15" customHeight="1" x14ac:dyDescent="0.25">
      <c r="A97" s="138">
        <v>92</v>
      </c>
      <c r="B97" s="8" t="s">
        <v>23</v>
      </c>
      <c r="C97" s="432" t="s">
        <v>175</v>
      </c>
      <c r="D97" s="254">
        <v>10</v>
      </c>
      <c r="E97" s="46">
        <v>48.1</v>
      </c>
      <c r="F97" s="390">
        <v>51.79</v>
      </c>
      <c r="G97" s="290"/>
      <c r="H97" s="46"/>
      <c r="I97" s="390">
        <v>51.78</v>
      </c>
      <c r="J97" s="290"/>
      <c r="K97" s="46"/>
      <c r="L97" s="313">
        <v>53.13</v>
      </c>
      <c r="M97" s="254"/>
      <c r="N97" s="46"/>
      <c r="O97" s="390">
        <v>57.5</v>
      </c>
      <c r="P97" s="254">
        <v>7</v>
      </c>
      <c r="Q97" s="46">
        <v>60.4</v>
      </c>
      <c r="R97" s="390">
        <v>56.63</v>
      </c>
      <c r="S97" s="499">
        <v>71</v>
      </c>
      <c r="T97" s="776">
        <v>102</v>
      </c>
      <c r="U97" s="489">
        <v>101</v>
      </c>
      <c r="V97" s="407">
        <v>102</v>
      </c>
      <c r="W97" s="412">
        <v>29</v>
      </c>
      <c r="X97" s="59">
        <f>SUM(S97:W97)</f>
        <v>405</v>
      </c>
    </row>
    <row r="98" spans="1:24" s="3" customFormat="1" ht="15" customHeight="1" x14ac:dyDescent="0.25">
      <c r="A98" s="138">
        <v>93</v>
      </c>
      <c r="B98" s="8" t="s">
        <v>23</v>
      </c>
      <c r="C98" s="797" t="s">
        <v>157</v>
      </c>
      <c r="D98" s="263">
        <v>6</v>
      </c>
      <c r="E98" s="48">
        <v>46.3</v>
      </c>
      <c r="F98" s="391">
        <v>51.79</v>
      </c>
      <c r="G98" s="294">
        <v>9</v>
      </c>
      <c r="H98" s="48">
        <v>48</v>
      </c>
      <c r="I98" s="391">
        <v>51.78</v>
      </c>
      <c r="J98" s="294">
        <v>15</v>
      </c>
      <c r="K98" s="48">
        <v>34.4</v>
      </c>
      <c r="L98" s="314">
        <v>53.13</v>
      </c>
      <c r="M98" s="263">
        <v>10</v>
      </c>
      <c r="N98" s="48">
        <v>44</v>
      </c>
      <c r="O98" s="391">
        <v>57.5</v>
      </c>
      <c r="P98" s="263">
        <v>14</v>
      </c>
      <c r="Q98" s="48">
        <v>49</v>
      </c>
      <c r="R98" s="391">
        <v>56.63</v>
      </c>
      <c r="S98" s="503">
        <v>79</v>
      </c>
      <c r="T98" s="782">
        <v>58</v>
      </c>
      <c r="U98" s="489">
        <v>97</v>
      </c>
      <c r="V98" s="407">
        <v>95</v>
      </c>
      <c r="W98" s="412">
        <v>78</v>
      </c>
      <c r="X98" s="59">
        <f>SUM(S98:W98)</f>
        <v>407</v>
      </c>
    </row>
    <row r="99" spans="1:24" s="3" customFormat="1" ht="15" customHeight="1" x14ac:dyDescent="0.25">
      <c r="A99" s="138">
        <v>94</v>
      </c>
      <c r="B99" s="8" t="s">
        <v>23</v>
      </c>
      <c r="C99" s="205" t="s">
        <v>24</v>
      </c>
      <c r="D99" s="244">
        <v>14</v>
      </c>
      <c r="E99" s="45">
        <v>49</v>
      </c>
      <c r="F99" s="388">
        <v>51.79</v>
      </c>
      <c r="G99" s="286">
        <v>16</v>
      </c>
      <c r="H99" s="45">
        <v>50</v>
      </c>
      <c r="I99" s="388">
        <v>51.78</v>
      </c>
      <c r="J99" s="286"/>
      <c r="K99" s="45"/>
      <c r="L99" s="311">
        <v>53.13</v>
      </c>
      <c r="M99" s="244">
        <v>12</v>
      </c>
      <c r="N99" s="45">
        <v>45.9</v>
      </c>
      <c r="O99" s="388">
        <v>57.5</v>
      </c>
      <c r="P99" s="244"/>
      <c r="Q99" s="45"/>
      <c r="R99" s="388">
        <v>56.63</v>
      </c>
      <c r="S99" s="497">
        <v>65</v>
      </c>
      <c r="T99" s="773">
        <v>51</v>
      </c>
      <c r="U99" s="489">
        <v>101</v>
      </c>
      <c r="V99" s="407">
        <v>93</v>
      </c>
      <c r="W99" s="412">
        <v>100</v>
      </c>
      <c r="X99" s="59">
        <f>SUM(S99:W99)</f>
        <v>410</v>
      </c>
    </row>
    <row r="100" spans="1:24" s="3" customFormat="1" ht="15" customHeight="1" x14ac:dyDescent="0.25">
      <c r="A100" s="138">
        <v>95</v>
      </c>
      <c r="B100" s="8" t="s">
        <v>0</v>
      </c>
      <c r="C100" s="432" t="s">
        <v>151</v>
      </c>
      <c r="D100" s="254">
        <v>37</v>
      </c>
      <c r="E100" s="46">
        <v>47</v>
      </c>
      <c r="F100" s="390">
        <v>51.79</v>
      </c>
      <c r="G100" s="290">
        <v>26</v>
      </c>
      <c r="H100" s="46">
        <v>43.230769230769234</v>
      </c>
      <c r="I100" s="390">
        <v>51.78</v>
      </c>
      <c r="J100" s="290">
        <v>34</v>
      </c>
      <c r="K100" s="46">
        <v>44.5</v>
      </c>
      <c r="L100" s="313">
        <v>53.13</v>
      </c>
      <c r="M100" s="254">
        <v>19</v>
      </c>
      <c r="N100" s="46">
        <v>40.315789473684212</v>
      </c>
      <c r="O100" s="390">
        <v>57.5</v>
      </c>
      <c r="P100" s="254">
        <v>28</v>
      </c>
      <c r="Q100" s="46">
        <v>52.428571428571431</v>
      </c>
      <c r="R100" s="390">
        <v>56.63</v>
      </c>
      <c r="S100" s="499">
        <v>76</v>
      </c>
      <c r="T100" s="776">
        <v>89</v>
      </c>
      <c r="U100" s="489">
        <v>81</v>
      </c>
      <c r="V100" s="407">
        <v>100</v>
      </c>
      <c r="W100" s="412">
        <v>66</v>
      </c>
      <c r="X100" s="59">
        <f>SUM(S100:W100)</f>
        <v>412</v>
      </c>
    </row>
    <row r="101" spans="1:24" s="3" customFormat="1" ht="15" customHeight="1" x14ac:dyDescent="0.25">
      <c r="A101" s="138">
        <v>96</v>
      </c>
      <c r="B101" s="8" t="s">
        <v>30</v>
      </c>
      <c r="C101" s="423" t="s">
        <v>153</v>
      </c>
      <c r="D101" s="252"/>
      <c r="E101" s="253"/>
      <c r="F101" s="404">
        <v>51.79</v>
      </c>
      <c r="G101" s="287">
        <v>12</v>
      </c>
      <c r="H101" s="253">
        <v>47.3</v>
      </c>
      <c r="I101" s="404">
        <v>51.78</v>
      </c>
      <c r="J101" s="287">
        <v>13</v>
      </c>
      <c r="K101" s="253">
        <v>40.700000000000003</v>
      </c>
      <c r="L101" s="321">
        <v>53.13</v>
      </c>
      <c r="M101" s="252">
        <v>15</v>
      </c>
      <c r="N101" s="253">
        <v>53.5</v>
      </c>
      <c r="O101" s="404">
        <v>57.5</v>
      </c>
      <c r="P101" s="252">
        <v>15</v>
      </c>
      <c r="Q101" s="253">
        <v>47.5</v>
      </c>
      <c r="R101" s="404">
        <v>56.63</v>
      </c>
      <c r="S101" s="500">
        <v>104</v>
      </c>
      <c r="T101" s="775">
        <v>63</v>
      </c>
      <c r="U101" s="489">
        <v>92</v>
      </c>
      <c r="V101" s="407">
        <v>70</v>
      </c>
      <c r="W101" s="412">
        <v>84</v>
      </c>
      <c r="X101" s="59">
        <f>SUM(S101:W101)</f>
        <v>413</v>
      </c>
    </row>
    <row r="102" spans="1:24" ht="15" customHeight="1" x14ac:dyDescent="0.25">
      <c r="A102" s="138">
        <v>97</v>
      </c>
      <c r="B102" s="50" t="s">
        <v>16</v>
      </c>
      <c r="C102" s="205" t="s">
        <v>173</v>
      </c>
      <c r="D102" s="244"/>
      <c r="E102" s="45"/>
      <c r="F102" s="388">
        <v>51.79</v>
      </c>
      <c r="G102" s="286"/>
      <c r="H102" s="45"/>
      <c r="I102" s="388">
        <v>51.78</v>
      </c>
      <c r="J102" s="286"/>
      <c r="K102" s="45"/>
      <c r="L102" s="311">
        <v>53.13</v>
      </c>
      <c r="M102" s="244"/>
      <c r="N102" s="45"/>
      <c r="O102" s="388">
        <v>57.5</v>
      </c>
      <c r="P102" s="244">
        <v>8</v>
      </c>
      <c r="Q102" s="45">
        <v>66.900000000000006</v>
      </c>
      <c r="R102" s="388">
        <v>56.63</v>
      </c>
      <c r="S102" s="497">
        <v>104</v>
      </c>
      <c r="T102" s="773">
        <v>102</v>
      </c>
      <c r="U102" s="489">
        <v>101</v>
      </c>
      <c r="V102" s="407">
        <v>102</v>
      </c>
      <c r="W102" s="412">
        <v>6</v>
      </c>
      <c r="X102" s="59">
        <f>SUM(S102:W102)</f>
        <v>415</v>
      </c>
    </row>
    <row r="103" spans="1:24" ht="15" customHeight="1" x14ac:dyDescent="0.25">
      <c r="A103" s="138">
        <v>98</v>
      </c>
      <c r="B103" s="50" t="s">
        <v>23</v>
      </c>
      <c r="C103" s="210" t="s">
        <v>27</v>
      </c>
      <c r="D103" s="263">
        <v>14</v>
      </c>
      <c r="E103" s="48">
        <v>44.2</v>
      </c>
      <c r="F103" s="391">
        <v>51.79</v>
      </c>
      <c r="G103" s="294">
        <v>22</v>
      </c>
      <c r="H103" s="48">
        <v>42</v>
      </c>
      <c r="I103" s="391">
        <v>51.78</v>
      </c>
      <c r="J103" s="294">
        <v>24</v>
      </c>
      <c r="K103" s="48">
        <v>46.3</v>
      </c>
      <c r="L103" s="314">
        <v>53.13</v>
      </c>
      <c r="M103" s="263">
        <v>19</v>
      </c>
      <c r="N103" s="48">
        <v>48.2</v>
      </c>
      <c r="O103" s="391">
        <v>57.5</v>
      </c>
      <c r="P103" s="263">
        <v>31</v>
      </c>
      <c r="Q103" s="48">
        <v>50.2</v>
      </c>
      <c r="R103" s="391">
        <v>56.63</v>
      </c>
      <c r="S103" s="503">
        <v>87</v>
      </c>
      <c r="T103" s="782">
        <v>91</v>
      </c>
      <c r="U103" s="489">
        <v>76</v>
      </c>
      <c r="V103" s="407">
        <v>88</v>
      </c>
      <c r="W103" s="412">
        <v>75</v>
      </c>
      <c r="X103" s="59">
        <f>SUM(S103:W103)</f>
        <v>417</v>
      </c>
    </row>
    <row r="104" spans="1:24" ht="15" customHeight="1" x14ac:dyDescent="0.25">
      <c r="A104" s="138">
        <v>99</v>
      </c>
      <c r="B104" s="50" t="s">
        <v>16</v>
      </c>
      <c r="C104" s="205" t="s">
        <v>180</v>
      </c>
      <c r="D104" s="244">
        <v>28</v>
      </c>
      <c r="E104" s="45">
        <v>53.8</v>
      </c>
      <c r="F104" s="388">
        <v>51.79</v>
      </c>
      <c r="G104" s="286">
        <v>12</v>
      </c>
      <c r="H104" s="45">
        <v>45</v>
      </c>
      <c r="I104" s="388">
        <v>51.78</v>
      </c>
      <c r="J104" s="286"/>
      <c r="K104" s="45"/>
      <c r="L104" s="311">
        <v>53.13</v>
      </c>
      <c r="M104" s="244"/>
      <c r="N104" s="45"/>
      <c r="O104" s="388">
        <v>57.5</v>
      </c>
      <c r="P104" s="244"/>
      <c r="Q104" s="45"/>
      <c r="R104" s="388">
        <v>56.63</v>
      </c>
      <c r="S104" s="497">
        <v>36</v>
      </c>
      <c r="T104" s="773">
        <v>81</v>
      </c>
      <c r="U104" s="489">
        <v>101</v>
      </c>
      <c r="V104" s="407">
        <v>102</v>
      </c>
      <c r="W104" s="412">
        <v>100</v>
      </c>
      <c r="X104" s="59">
        <f>SUM(S104:W104)</f>
        <v>420</v>
      </c>
    </row>
    <row r="105" spans="1:24" ht="15" customHeight="1" thickBot="1" x14ac:dyDescent="0.3">
      <c r="A105" s="139">
        <v>100</v>
      </c>
      <c r="B105" s="18" t="s">
        <v>1</v>
      </c>
      <c r="C105" s="207" t="s">
        <v>140</v>
      </c>
      <c r="D105" s="806">
        <v>9</v>
      </c>
      <c r="E105" s="809">
        <v>43</v>
      </c>
      <c r="F105" s="393">
        <v>51.79</v>
      </c>
      <c r="G105" s="814">
        <v>7</v>
      </c>
      <c r="H105" s="809">
        <v>47.1</v>
      </c>
      <c r="I105" s="393">
        <v>51.78</v>
      </c>
      <c r="J105" s="814">
        <v>8</v>
      </c>
      <c r="K105" s="809">
        <v>32.25</v>
      </c>
      <c r="L105" s="315">
        <v>53.13</v>
      </c>
      <c r="M105" s="392">
        <v>24</v>
      </c>
      <c r="N105" s="136">
        <v>48</v>
      </c>
      <c r="O105" s="393">
        <v>57.5</v>
      </c>
      <c r="P105" s="392">
        <v>15</v>
      </c>
      <c r="Q105" s="136">
        <v>48.8</v>
      </c>
      <c r="R105" s="393">
        <v>56.63</v>
      </c>
      <c r="S105" s="508">
        <v>93</v>
      </c>
      <c r="T105" s="783">
        <v>65</v>
      </c>
      <c r="U105" s="492">
        <v>99</v>
      </c>
      <c r="V105" s="408">
        <v>90</v>
      </c>
      <c r="W105" s="413">
        <v>79</v>
      </c>
      <c r="X105" s="61">
        <f>SUM(S105:W105)</f>
        <v>426</v>
      </c>
    </row>
    <row r="106" spans="1:24" ht="15" customHeight="1" x14ac:dyDescent="0.25">
      <c r="A106" s="435">
        <v>101</v>
      </c>
      <c r="B106" s="121" t="s">
        <v>13</v>
      </c>
      <c r="C106" s="830" t="s">
        <v>159</v>
      </c>
      <c r="D106" s="805">
        <v>7</v>
      </c>
      <c r="E106" s="808">
        <v>38.1</v>
      </c>
      <c r="F106" s="811">
        <v>51.79</v>
      </c>
      <c r="G106" s="813">
        <v>18</v>
      </c>
      <c r="H106" s="808">
        <v>47</v>
      </c>
      <c r="I106" s="817">
        <v>51.78</v>
      </c>
      <c r="J106" s="805">
        <v>10</v>
      </c>
      <c r="K106" s="808">
        <v>42.4</v>
      </c>
      <c r="L106" s="811">
        <v>53.13</v>
      </c>
      <c r="M106" s="813">
        <v>18</v>
      </c>
      <c r="N106" s="808">
        <v>49</v>
      </c>
      <c r="O106" s="817">
        <v>57.5</v>
      </c>
      <c r="P106" s="805">
        <v>17</v>
      </c>
      <c r="Q106" s="808">
        <v>45</v>
      </c>
      <c r="R106" s="811">
        <v>56.63</v>
      </c>
      <c r="S106" s="819">
        <v>99</v>
      </c>
      <c r="T106" s="821">
        <v>66</v>
      </c>
      <c r="U106" s="488">
        <v>88</v>
      </c>
      <c r="V106" s="436">
        <v>85</v>
      </c>
      <c r="W106" s="539">
        <v>89</v>
      </c>
      <c r="X106" s="544">
        <f>SUM(S106:W106)</f>
        <v>427</v>
      </c>
    </row>
    <row r="107" spans="1:24" ht="15" customHeight="1" x14ac:dyDescent="0.25">
      <c r="A107" s="138">
        <v>102</v>
      </c>
      <c r="B107" s="8" t="s">
        <v>23</v>
      </c>
      <c r="C107" s="237" t="s">
        <v>128</v>
      </c>
      <c r="D107" s="256">
        <v>27</v>
      </c>
      <c r="E107" s="258">
        <v>40.6</v>
      </c>
      <c r="F107" s="403">
        <v>51.79</v>
      </c>
      <c r="G107" s="815">
        <v>21</v>
      </c>
      <c r="H107" s="258">
        <v>41.4</v>
      </c>
      <c r="I107" s="768">
        <v>51.78</v>
      </c>
      <c r="J107" s="256">
        <v>20</v>
      </c>
      <c r="K107" s="258">
        <v>35.200000000000003</v>
      </c>
      <c r="L107" s="403">
        <v>53.13</v>
      </c>
      <c r="M107" s="815">
        <v>26</v>
      </c>
      <c r="N107" s="258">
        <v>48</v>
      </c>
      <c r="O107" s="768">
        <v>57.5</v>
      </c>
      <c r="P107" s="256">
        <v>21</v>
      </c>
      <c r="Q107" s="258">
        <v>52.9</v>
      </c>
      <c r="R107" s="403">
        <v>56.63</v>
      </c>
      <c r="S107" s="510">
        <v>96</v>
      </c>
      <c r="T107" s="787">
        <v>93</v>
      </c>
      <c r="U107" s="489">
        <v>96</v>
      </c>
      <c r="V107" s="407">
        <v>89</v>
      </c>
      <c r="W107" s="540">
        <v>63</v>
      </c>
      <c r="X107" s="545">
        <f>SUM(S107:W107)</f>
        <v>437</v>
      </c>
    </row>
    <row r="108" spans="1:24" ht="15" customHeight="1" x14ac:dyDescent="0.25">
      <c r="A108" s="214">
        <v>103</v>
      </c>
      <c r="B108" s="58" t="s">
        <v>0</v>
      </c>
      <c r="C108" s="424" t="s">
        <v>41</v>
      </c>
      <c r="D108" s="277"/>
      <c r="E108" s="250"/>
      <c r="F108" s="398">
        <v>51.79</v>
      </c>
      <c r="G108" s="297"/>
      <c r="H108" s="250"/>
      <c r="I108" s="319">
        <v>51.78</v>
      </c>
      <c r="J108" s="277"/>
      <c r="K108" s="250"/>
      <c r="L108" s="398">
        <v>53.13</v>
      </c>
      <c r="M108" s="297">
        <v>11</v>
      </c>
      <c r="N108" s="250">
        <v>59</v>
      </c>
      <c r="O108" s="319">
        <v>57.5</v>
      </c>
      <c r="P108" s="277"/>
      <c r="Q108" s="250"/>
      <c r="R108" s="398">
        <v>56.63</v>
      </c>
      <c r="S108" s="507">
        <v>104</v>
      </c>
      <c r="T108" s="785">
        <v>102</v>
      </c>
      <c r="U108" s="490">
        <v>101</v>
      </c>
      <c r="V108" s="410">
        <v>32</v>
      </c>
      <c r="W108" s="541">
        <v>100</v>
      </c>
      <c r="X108" s="546">
        <f>SUM(S108:W108)</f>
        <v>439</v>
      </c>
    </row>
    <row r="109" spans="1:24" ht="15" customHeight="1" x14ac:dyDescent="0.25">
      <c r="A109" s="214">
        <v>104</v>
      </c>
      <c r="B109" s="38" t="s">
        <v>16</v>
      </c>
      <c r="C109" s="236" t="s">
        <v>43</v>
      </c>
      <c r="D109" s="269">
        <v>14</v>
      </c>
      <c r="E109" s="271">
        <v>48.4</v>
      </c>
      <c r="F109" s="394">
        <v>51.79</v>
      </c>
      <c r="G109" s="291">
        <v>10</v>
      </c>
      <c r="H109" s="271">
        <v>37.5</v>
      </c>
      <c r="I109" s="316">
        <v>51.78</v>
      </c>
      <c r="J109" s="269">
        <v>8</v>
      </c>
      <c r="K109" s="271">
        <v>39</v>
      </c>
      <c r="L109" s="394">
        <v>53.13</v>
      </c>
      <c r="M109" s="291">
        <v>14</v>
      </c>
      <c r="N109" s="271">
        <v>43.4</v>
      </c>
      <c r="O109" s="316">
        <v>57.5</v>
      </c>
      <c r="P109" s="269"/>
      <c r="Q109" s="271"/>
      <c r="R109" s="394">
        <v>56.63</v>
      </c>
      <c r="S109" s="506">
        <v>70</v>
      </c>
      <c r="T109" s="781">
        <v>99</v>
      </c>
      <c r="U109" s="490">
        <v>94</v>
      </c>
      <c r="V109" s="410">
        <v>97</v>
      </c>
      <c r="W109" s="541">
        <v>100</v>
      </c>
      <c r="X109" s="546">
        <f>SUM(S109:W109)</f>
        <v>460</v>
      </c>
    </row>
    <row r="110" spans="1:24" ht="15" customHeight="1" x14ac:dyDescent="0.25">
      <c r="A110" s="214">
        <v>105</v>
      </c>
      <c r="B110" s="38" t="s">
        <v>16</v>
      </c>
      <c r="C110" s="422" t="s">
        <v>55</v>
      </c>
      <c r="D110" s="418">
        <v>4</v>
      </c>
      <c r="E110" s="416">
        <v>42.5</v>
      </c>
      <c r="F110" s="419">
        <v>51.79</v>
      </c>
      <c r="G110" s="415"/>
      <c r="H110" s="416"/>
      <c r="I110" s="417">
        <v>51.78</v>
      </c>
      <c r="J110" s="418"/>
      <c r="K110" s="416"/>
      <c r="L110" s="419">
        <v>53.13</v>
      </c>
      <c r="M110" s="415">
        <v>6</v>
      </c>
      <c r="N110" s="416">
        <v>48.8</v>
      </c>
      <c r="O110" s="417">
        <v>57.5</v>
      </c>
      <c r="P110" s="418"/>
      <c r="Q110" s="416"/>
      <c r="R110" s="419">
        <v>56.63</v>
      </c>
      <c r="S110" s="511">
        <v>94</v>
      </c>
      <c r="T110" s="790">
        <v>102</v>
      </c>
      <c r="U110" s="490">
        <v>101</v>
      </c>
      <c r="V110" s="410">
        <v>86</v>
      </c>
      <c r="W110" s="541">
        <v>100</v>
      </c>
      <c r="X110" s="546">
        <f>SUM(S110:W110)</f>
        <v>483</v>
      </c>
    </row>
    <row r="111" spans="1:24" ht="15" customHeight="1" x14ac:dyDescent="0.25">
      <c r="A111" s="214">
        <v>106</v>
      </c>
      <c r="B111" s="38" t="s">
        <v>13</v>
      </c>
      <c r="C111" s="433" t="s">
        <v>162</v>
      </c>
      <c r="D111" s="418">
        <v>8</v>
      </c>
      <c r="E111" s="416">
        <v>20.6</v>
      </c>
      <c r="F111" s="419">
        <v>51.79</v>
      </c>
      <c r="G111" s="415">
        <v>10</v>
      </c>
      <c r="H111" s="416">
        <v>43.6</v>
      </c>
      <c r="I111" s="417">
        <v>51.78</v>
      </c>
      <c r="J111" s="418">
        <v>5</v>
      </c>
      <c r="K111" s="416">
        <v>41</v>
      </c>
      <c r="L111" s="419">
        <v>53.13</v>
      </c>
      <c r="M111" s="415">
        <v>17</v>
      </c>
      <c r="N111" s="416">
        <v>37</v>
      </c>
      <c r="O111" s="417">
        <v>57.5</v>
      </c>
      <c r="P111" s="418"/>
      <c r="Q111" s="416"/>
      <c r="R111" s="419">
        <v>56.63</v>
      </c>
      <c r="S111" s="511">
        <v>103</v>
      </c>
      <c r="T111" s="790">
        <v>88</v>
      </c>
      <c r="U111" s="490">
        <v>91</v>
      </c>
      <c r="V111" s="410">
        <v>101</v>
      </c>
      <c r="W111" s="541">
        <v>100</v>
      </c>
      <c r="X111" s="546">
        <f>SUM(S111:W111)</f>
        <v>483</v>
      </c>
    </row>
    <row r="112" spans="1:24" ht="15" customHeight="1" x14ac:dyDescent="0.25">
      <c r="A112" s="214">
        <v>107</v>
      </c>
      <c r="B112" s="38" t="s">
        <v>23</v>
      </c>
      <c r="C112" s="433" t="s">
        <v>176</v>
      </c>
      <c r="D112" s="418"/>
      <c r="E112" s="416"/>
      <c r="F112" s="419">
        <v>51.79</v>
      </c>
      <c r="G112" s="415"/>
      <c r="H112" s="416"/>
      <c r="I112" s="417">
        <v>51.78</v>
      </c>
      <c r="J112" s="418"/>
      <c r="K112" s="416"/>
      <c r="L112" s="419">
        <v>53.13</v>
      </c>
      <c r="M112" s="415"/>
      <c r="N112" s="416"/>
      <c r="O112" s="417">
        <v>57.5</v>
      </c>
      <c r="P112" s="418">
        <v>12</v>
      </c>
      <c r="Q112" s="416">
        <v>49.6</v>
      </c>
      <c r="R112" s="419">
        <v>56.63</v>
      </c>
      <c r="S112" s="511">
        <v>104</v>
      </c>
      <c r="T112" s="790">
        <v>102</v>
      </c>
      <c r="U112" s="490">
        <v>101</v>
      </c>
      <c r="V112" s="410">
        <v>102</v>
      </c>
      <c r="W112" s="541">
        <v>76</v>
      </c>
      <c r="X112" s="546">
        <f>SUM(S112:W112)</f>
        <v>485</v>
      </c>
    </row>
    <row r="113" spans="1:24" ht="15" customHeight="1" x14ac:dyDescent="0.25">
      <c r="A113" s="140">
        <v>108</v>
      </c>
      <c r="B113" s="794" t="s">
        <v>1</v>
      </c>
      <c r="C113" s="213" t="s">
        <v>163</v>
      </c>
      <c r="D113" s="399"/>
      <c r="E113" s="274"/>
      <c r="F113" s="400">
        <v>51.79</v>
      </c>
      <c r="G113" s="288">
        <v>3</v>
      </c>
      <c r="H113" s="274">
        <v>44</v>
      </c>
      <c r="I113" s="320">
        <v>51.78</v>
      </c>
      <c r="J113" s="399">
        <v>12</v>
      </c>
      <c r="K113" s="274">
        <v>26.583333333333332</v>
      </c>
      <c r="L113" s="400">
        <v>53.13</v>
      </c>
      <c r="M113" s="288"/>
      <c r="N113" s="274"/>
      <c r="O113" s="320">
        <v>57.5</v>
      </c>
      <c r="P113" s="399"/>
      <c r="Q113" s="274"/>
      <c r="R113" s="400">
        <v>56.63</v>
      </c>
      <c r="S113" s="501">
        <v>104</v>
      </c>
      <c r="T113" s="777">
        <v>85</v>
      </c>
      <c r="U113" s="491">
        <v>100</v>
      </c>
      <c r="V113" s="409">
        <v>102</v>
      </c>
      <c r="W113" s="542">
        <v>100</v>
      </c>
      <c r="X113" s="829">
        <f>SUM(S113:W113)</f>
        <v>491</v>
      </c>
    </row>
    <row r="114" spans="1:24" ht="15" customHeight="1" x14ac:dyDescent="0.25">
      <c r="A114" s="140">
        <v>109</v>
      </c>
      <c r="B114" s="23" t="s">
        <v>30</v>
      </c>
      <c r="C114" s="434" t="s">
        <v>174</v>
      </c>
      <c r="D114" s="534"/>
      <c r="E114" s="272"/>
      <c r="F114" s="536">
        <v>51.79</v>
      </c>
      <c r="G114" s="530">
        <v>11</v>
      </c>
      <c r="H114" s="272">
        <v>40.9</v>
      </c>
      <c r="I114" s="532">
        <v>51.78</v>
      </c>
      <c r="J114" s="534"/>
      <c r="K114" s="272"/>
      <c r="L114" s="536">
        <v>53.13</v>
      </c>
      <c r="M114" s="530">
        <v>14</v>
      </c>
      <c r="N114" s="272">
        <v>40.700000000000003</v>
      </c>
      <c r="O114" s="532">
        <v>57.5</v>
      </c>
      <c r="P114" s="534">
        <v>10</v>
      </c>
      <c r="Q114" s="272">
        <v>37</v>
      </c>
      <c r="R114" s="536">
        <v>56.63</v>
      </c>
      <c r="S114" s="512">
        <v>104</v>
      </c>
      <c r="T114" s="791">
        <v>95</v>
      </c>
      <c r="U114" s="491">
        <v>101</v>
      </c>
      <c r="V114" s="487">
        <v>99</v>
      </c>
      <c r="W114" s="542">
        <v>98</v>
      </c>
      <c r="X114" s="547">
        <f>SUM(S114:W114)</f>
        <v>497</v>
      </c>
    </row>
    <row r="115" spans="1:24" ht="15" customHeight="1" thickBot="1" x14ac:dyDescent="0.3">
      <c r="A115" s="139">
        <v>110</v>
      </c>
      <c r="B115" s="18" t="s">
        <v>23</v>
      </c>
      <c r="C115" s="517" t="s">
        <v>26</v>
      </c>
      <c r="D115" s="535">
        <v>3</v>
      </c>
      <c r="E115" s="302">
        <v>33.700000000000003</v>
      </c>
      <c r="F115" s="537">
        <v>51.79</v>
      </c>
      <c r="G115" s="531">
        <v>7</v>
      </c>
      <c r="H115" s="302">
        <v>38.799999999999997</v>
      </c>
      <c r="I115" s="533">
        <v>51.78</v>
      </c>
      <c r="J115" s="535">
        <v>12</v>
      </c>
      <c r="K115" s="302">
        <v>32.700000000000003</v>
      </c>
      <c r="L115" s="537">
        <v>53.13</v>
      </c>
      <c r="M115" s="531"/>
      <c r="N115" s="302"/>
      <c r="O115" s="533">
        <v>57.5</v>
      </c>
      <c r="P115" s="535">
        <v>7</v>
      </c>
      <c r="Q115" s="302">
        <v>35.1</v>
      </c>
      <c r="R115" s="537">
        <v>56.63</v>
      </c>
      <c r="S115" s="513">
        <v>102</v>
      </c>
      <c r="T115" s="786">
        <v>97</v>
      </c>
      <c r="U115" s="492">
        <v>98</v>
      </c>
      <c r="V115" s="437">
        <v>102</v>
      </c>
      <c r="W115" s="543">
        <v>99</v>
      </c>
      <c r="X115" s="793">
        <f>SUM(S115:W115)</f>
        <v>498</v>
      </c>
    </row>
    <row r="116" spans="1:24" ht="15" customHeight="1" x14ac:dyDescent="0.25">
      <c r="A116" s="20"/>
      <c r="C116" s="85" t="s">
        <v>66</v>
      </c>
      <c r="D116" s="85"/>
      <c r="E116" s="203">
        <f>AVERAGE(E6:E115)</f>
        <v>50.890194174757276</v>
      </c>
      <c r="F116" s="85"/>
      <c r="G116" s="85"/>
      <c r="H116" s="203">
        <f>AVERAGE(H6:H115)</f>
        <v>50.152657572803179</v>
      </c>
      <c r="I116" s="85"/>
      <c r="J116" s="85"/>
      <c r="K116" s="203">
        <f>AVERAGE(K6:K114)</f>
        <v>51.879924894618981</v>
      </c>
      <c r="L116" s="85"/>
      <c r="M116" s="85"/>
      <c r="N116" s="203">
        <f>AVERAGE(N6:N114)</f>
        <v>55.914846339058698</v>
      </c>
      <c r="O116" s="85"/>
      <c r="P116" s="85"/>
      <c r="Q116" s="203">
        <f>AVERAGE(Q6:Q114)</f>
        <v>55.464082004720673</v>
      </c>
      <c r="R116" s="85"/>
      <c r="S116" s="85"/>
      <c r="T116" s="85"/>
      <c r="U116" s="85"/>
      <c r="V116" s="85"/>
      <c r="W116" s="24"/>
    </row>
    <row r="117" spans="1:24" x14ac:dyDescent="0.25">
      <c r="B117" s="1"/>
      <c r="C117" s="49" t="s">
        <v>90</v>
      </c>
      <c r="D117" s="49"/>
      <c r="E117" s="49">
        <v>51.79</v>
      </c>
      <c r="F117" s="49"/>
      <c r="G117" s="49"/>
      <c r="H117" s="49">
        <v>51.78</v>
      </c>
      <c r="I117" s="49"/>
      <c r="J117" s="49"/>
      <c r="K117" s="322">
        <v>53.13</v>
      </c>
      <c r="L117" s="49"/>
      <c r="M117" s="49"/>
      <c r="N117" s="322">
        <v>57.5</v>
      </c>
      <c r="O117" s="49"/>
      <c r="P117" s="49"/>
      <c r="Q117" s="322">
        <v>56.63</v>
      </c>
      <c r="R117" s="49"/>
      <c r="S117" s="49"/>
      <c r="T117" s="49"/>
      <c r="U117" s="49"/>
      <c r="V117" s="49"/>
      <c r="W117" s="1"/>
    </row>
    <row r="119" spans="1:24" x14ac:dyDescent="0.25">
      <c r="B119" s="1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</sheetData>
  <mergeCells count="11">
    <mergeCell ref="B2:C2"/>
    <mergeCell ref="A4:A5"/>
    <mergeCell ref="B4:B5"/>
    <mergeCell ref="C4:C5"/>
    <mergeCell ref="X4:X5"/>
    <mergeCell ref="P4:R4"/>
    <mergeCell ref="J4:L4"/>
    <mergeCell ref="M4:O4"/>
    <mergeCell ref="G4:I4"/>
    <mergeCell ref="D4:F4"/>
    <mergeCell ref="S4:W4"/>
  </mergeCells>
  <conditionalFormatting sqref="K76:K92">
    <cfRule type="cellIs" dxfId="126" priority="18" stopIfTrue="1" operator="equal">
      <formula>$K$108</formula>
    </cfRule>
    <cfRule type="cellIs" dxfId="125" priority="19" stopIfTrue="1" operator="lessThan">
      <formula>50</formula>
    </cfRule>
    <cfRule type="cellIs" dxfId="124" priority="20" stopIfTrue="1" operator="between">
      <formula>$K$108</formula>
      <formula>50</formula>
    </cfRule>
    <cfRule type="cellIs" dxfId="123" priority="21" stopIfTrue="1" operator="between">
      <formula>74.99</formula>
      <formula>$K$108</formula>
    </cfRule>
    <cfRule type="cellIs" dxfId="122" priority="22" stopIfTrue="1" operator="greaterThanOrEqual">
      <formula>75</formula>
    </cfRule>
  </conditionalFormatting>
  <conditionalFormatting sqref="Q6:Q117">
    <cfRule type="containsBlanks" dxfId="121" priority="1320">
      <formula>LEN(TRIM(Q6))=0</formula>
    </cfRule>
    <cfRule type="cellIs" dxfId="120" priority="1321" operator="equal">
      <formula>$Q$116</formula>
    </cfRule>
    <cfRule type="cellIs" dxfId="119" priority="1322" operator="lessThan">
      <formula>50</formula>
    </cfRule>
    <cfRule type="cellIs" dxfId="118" priority="1323" operator="between">
      <formula>$Q$116</formula>
      <formula>50</formula>
    </cfRule>
    <cfRule type="cellIs" dxfId="117" priority="1324" operator="between">
      <formula>74.99</formula>
      <formula>$Q$116</formula>
    </cfRule>
    <cfRule type="cellIs" dxfId="116" priority="1325" operator="greaterThanOrEqual">
      <formula>75</formula>
    </cfRule>
  </conditionalFormatting>
  <conditionalFormatting sqref="N6:N117">
    <cfRule type="containsBlanks" dxfId="115" priority="1332">
      <formula>LEN(TRIM(N6))=0</formula>
    </cfRule>
    <cfRule type="cellIs" dxfId="114" priority="1333" operator="equal">
      <formula>$N$116</formula>
    </cfRule>
    <cfRule type="cellIs" dxfId="113" priority="1334" operator="lessThan">
      <formula>50</formula>
    </cfRule>
    <cfRule type="cellIs" dxfId="112" priority="1335" operator="between">
      <formula>$N$116</formula>
      <formula>50</formula>
    </cfRule>
    <cfRule type="cellIs" dxfId="111" priority="1336" operator="between">
      <formula>74.99</formula>
      <formula>$N$116</formula>
    </cfRule>
    <cfRule type="cellIs" dxfId="110" priority="1337" operator="greaterThanOrEqual">
      <formula>75</formula>
    </cfRule>
  </conditionalFormatting>
  <conditionalFormatting sqref="K6:K117">
    <cfRule type="containsBlanks" dxfId="109" priority="1344">
      <formula>LEN(TRIM(K6))=0</formula>
    </cfRule>
    <cfRule type="cellIs" dxfId="108" priority="1345" operator="equal">
      <formula>$K$116</formula>
    </cfRule>
    <cfRule type="cellIs" dxfId="107" priority="1346" operator="lessThan">
      <formula>50</formula>
    </cfRule>
    <cfRule type="cellIs" dxfId="106" priority="1347" operator="between">
      <formula>$K$116</formula>
      <formula>50</formula>
    </cfRule>
    <cfRule type="cellIs" dxfId="105" priority="1348" operator="between">
      <formula>74.99</formula>
      <formula>$K$116</formula>
    </cfRule>
    <cfRule type="cellIs" dxfId="104" priority="1349" operator="greaterThanOrEqual">
      <formula>75</formula>
    </cfRule>
  </conditionalFormatting>
  <conditionalFormatting sqref="H6:H117">
    <cfRule type="containsBlanks" dxfId="103" priority="1356">
      <formula>LEN(TRIM(H6))=0</formula>
    </cfRule>
    <cfRule type="cellIs" dxfId="102" priority="1357" stopIfTrue="1" operator="equal">
      <formula>$H$116</formula>
    </cfRule>
    <cfRule type="cellIs" dxfId="101" priority="1358" stopIfTrue="1" operator="lessThan">
      <formula>50</formula>
    </cfRule>
    <cfRule type="cellIs" dxfId="100" priority="1359" stopIfTrue="1" operator="between">
      <formula>$H$116</formula>
      <formula>50</formula>
    </cfRule>
    <cfRule type="cellIs" dxfId="99" priority="1360" stopIfTrue="1" operator="between">
      <formula>74.99</formula>
      <formula>$H$116</formula>
    </cfRule>
    <cfRule type="cellIs" dxfId="98" priority="1361" stopIfTrue="1" operator="greaterThanOrEqual">
      <formula>75</formula>
    </cfRule>
  </conditionalFormatting>
  <conditionalFormatting sqref="E6:E117">
    <cfRule type="containsBlanks" dxfId="97" priority="1">
      <formula>LEN(TRIM(E6))=0</formula>
    </cfRule>
    <cfRule type="cellIs" dxfId="96" priority="2" stopIfTrue="1" operator="equal">
      <formula>$E$116</formula>
    </cfRule>
    <cfRule type="cellIs" dxfId="95" priority="3" stopIfTrue="1" operator="lessThan">
      <formula>50</formula>
    </cfRule>
    <cfRule type="cellIs" dxfId="94" priority="4" stopIfTrue="1" operator="between">
      <formula>$E$116</formula>
      <formula>50</formula>
    </cfRule>
    <cfRule type="cellIs" dxfId="93" priority="5" stopIfTrue="1" operator="between">
      <formula>74.99</formula>
      <formula>$E$116</formula>
    </cfRule>
    <cfRule type="cellIs" dxfId="92" priority="6" stopIfTrue="1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8" sqref="A8"/>
      <selection pane="bottomRight" activeCell="C5" sqref="C5"/>
    </sheetView>
  </sheetViews>
  <sheetFormatPr defaultRowHeight="15" x14ac:dyDescent="0.25"/>
  <cols>
    <col min="1" max="1" width="5.7109375" customWidth="1"/>
    <col min="2" max="2" width="18.7109375" customWidth="1"/>
    <col min="3" max="3" width="31.7109375" customWidth="1"/>
    <col min="4" max="5" width="9.7109375" customWidth="1"/>
    <col min="6" max="6" width="0" hidden="1" customWidth="1"/>
    <col min="7" max="7" width="7.7109375" customWidth="1"/>
  </cols>
  <sheetData>
    <row r="1" spans="1:9" x14ac:dyDescent="0.25">
      <c r="H1" s="89"/>
      <c r="I1" s="26" t="s">
        <v>81</v>
      </c>
    </row>
    <row r="2" spans="1:9" ht="15.75" x14ac:dyDescent="0.25">
      <c r="B2" s="741" t="s">
        <v>76</v>
      </c>
      <c r="C2" s="741"/>
      <c r="D2" s="741"/>
      <c r="E2" s="6">
        <v>2025</v>
      </c>
      <c r="H2" s="90"/>
      <c r="I2" s="26" t="s">
        <v>82</v>
      </c>
    </row>
    <row r="3" spans="1:9" x14ac:dyDescent="0.25">
      <c r="H3" s="259"/>
      <c r="I3" s="26" t="s">
        <v>83</v>
      </c>
    </row>
    <row r="4" spans="1:9" ht="15" customHeight="1" thickBot="1" x14ac:dyDescent="0.3">
      <c r="H4" s="27"/>
      <c r="I4" s="26" t="s">
        <v>84</v>
      </c>
    </row>
    <row r="5" spans="1:9" ht="30" customHeight="1" thickBot="1" x14ac:dyDescent="0.3">
      <c r="A5" s="106" t="s">
        <v>40</v>
      </c>
      <c r="B5" s="107" t="s">
        <v>39</v>
      </c>
      <c r="C5" s="107" t="s">
        <v>74</v>
      </c>
      <c r="D5" s="108" t="s">
        <v>67</v>
      </c>
      <c r="E5" s="109" t="s">
        <v>114</v>
      </c>
    </row>
    <row r="6" spans="1:9" ht="15" customHeight="1" thickBot="1" x14ac:dyDescent="0.3">
      <c r="A6" s="88"/>
      <c r="B6" s="87"/>
      <c r="C6" s="110" t="s">
        <v>111</v>
      </c>
      <c r="D6" s="111">
        <f>SUM(D7:D109)</f>
        <v>2097</v>
      </c>
      <c r="E6" s="122">
        <f>AVERAGE(E7:E109)</f>
        <v>50.890194174757283</v>
      </c>
    </row>
    <row r="7" spans="1:9" ht="15" customHeight="1" x14ac:dyDescent="0.25">
      <c r="A7" s="123">
        <v>1</v>
      </c>
      <c r="B7" s="121" t="s">
        <v>0</v>
      </c>
      <c r="C7" s="722" t="s">
        <v>64</v>
      </c>
      <c r="D7" s="121">
        <v>29</v>
      </c>
      <c r="E7" s="35">
        <v>65</v>
      </c>
    </row>
    <row r="8" spans="1:9" ht="15" customHeight="1" x14ac:dyDescent="0.25">
      <c r="A8" s="245">
        <v>2</v>
      </c>
      <c r="B8" s="467" t="s">
        <v>16</v>
      </c>
      <c r="C8" s="98" t="s">
        <v>130</v>
      </c>
      <c r="D8" s="8">
        <v>8</v>
      </c>
      <c r="E8" s="10">
        <v>64.5</v>
      </c>
    </row>
    <row r="9" spans="1:9" ht="15" customHeight="1" x14ac:dyDescent="0.25">
      <c r="A9" s="28">
        <v>3</v>
      </c>
      <c r="B9" s="307" t="s">
        <v>13</v>
      </c>
      <c r="C9" s="16" t="s">
        <v>158</v>
      </c>
      <c r="D9" s="8">
        <v>13</v>
      </c>
      <c r="E9" s="10">
        <v>63.5</v>
      </c>
      <c r="F9">
        <f>E11*D11</f>
        <v>1394.8</v>
      </c>
    </row>
    <row r="10" spans="1:9" ht="15" customHeight="1" x14ac:dyDescent="0.25">
      <c r="A10" s="28">
        <v>4</v>
      </c>
      <c r="B10" s="8" t="s">
        <v>37</v>
      </c>
      <c r="C10" s="97" t="s">
        <v>49</v>
      </c>
      <c r="D10" s="8">
        <v>23</v>
      </c>
      <c r="E10" s="40">
        <v>63.4</v>
      </c>
      <c r="F10">
        <f>E10*D10</f>
        <v>1458.2</v>
      </c>
    </row>
    <row r="11" spans="1:9" ht="15" customHeight="1" x14ac:dyDescent="0.25">
      <c r="A11" s="28">
        <v>5</v>
      </c>
      <c r="B11" s="8" t="s">
        <v>16</v>
      </c>
      <c r="C11" s="9" t="s">
        <v>121</v>
      </c>
      <c r="D11" s="8">
        <v>22</v>
      </c>
      <c r="E11" s="10">
        <v>63.4</v>
      </c>
      <c r="F11">
        <f>E8*D8</f>
        <v>516</v>
      </c>
    </row>
    <row r="12" spans="1:9" ht="15" customHeight="1" x14ac:dyDescent="0.25">
      <c r="A12" s="28">
        <v>6</v>
      </c>
      <c r="B12" s="8" t="s">
        <v>16</v>
      </c>
      <c r="C12" s="9" t="s">
        <v>129</v>
      </c>
      <c r="D12" s="8">
        <v>7</v>
      </c>
      <c r="E12" s="10">
        <v>63.4</v>
      </c>
      <c r="F12">
        <f>E12*D12</f>
        <v>443.8</v>
      </c>
    </row>
    <row r="13" spans="1:9" ht="15" customHeight="1" x14ac:dyDescent="0.25">
      <c r="A13" s="28">
        <v>7</v>
      </c>
      <c r="B13" s="8" t="s">
        <v>1</v>
      </c>
      <c r="C13" s="98" t="s">
        <v>120</v>
      </c>
      <c r="D13" s="8">
        <v>43</v>
      </c>
      <c r="E13" s="10">
        <v>60.2</v>
      </c>
      <c r="F13">
        <f>E13*D13</f>
        <v>2588.6</v>
      </c>
    </row>
    <row r="14" spans="1:9" ht="15" customHeight="1" x14ac:dyDescent="0.25">
      <c r="A14" s="28">
        <v>8</v>
      </c>
      <c r="B14" s="8" t="s">
        <v>13</v>
      </c>
      <c r="C14" s="9" t="s">
        <v>161</v>
      </c>
      <c r="D14" s="8">
        <v>8</v>
      </c>
      <c r="E14" s="10">
        <v>60</v>
      </c>
      <c r="F14">
        <f>E14*D14</f>
        <v>480</v>
      </c>
    </row>
    <row r="15" spans="1:9" ht="15" customHeight="1" x14ac:dyDescent="0.25">
      <c r="A15" s="28">
        <v>9</v>
      </c>
      <c r="B15" s="8" t="s">
        <v>37</v>
      </c>
      <c r="C15" s="9" t="s">
        <v>52</v>
      </c>
      <c r="D15" s="8">
        <v>8</v>
      </c>
      <c r="E15" s="367">
        <v>59.87</v>
      </c>
      <c r="F15">
        <f>E15*D15</f>
        <v>478.96</v>
      </c>
    </row>
    <row r="16" spans="1:9" ht="15" customHeight="1" thickBot="1" x14ac:dyDescent="0.3">
      <c r="A16" s="193">
        <v>10</v>
      </c>
      <c r="B16" s="23" t="s">
        <v>1</v>
      </c>
      <c r="C16" s="724" t="s">
        <v>73</v>
      </c>
      <c r="D16" s="23">
        <v>38</v>
      </c>
      <c r="E16" s="25">
        <v>59.6</v>
      </c>
      <c r="F16">
        <f>E16*D16</f>
        <v>2264.8000000000002</v>
      </c>
    </row>
    <row r="17" spans="1:6" ht="15" customHeight="1" x14ac:dyDescent="0.25">
      <c r="A17" s="32">
        <v>11</v>
      </c>
      <c r="B17" s="721" t="s">
        <v>16</v>
      </c>
      <c r="C17" s="34" t="s">
        <v>58</v>
      </c>
      <c r="D17" s="33">
        <v>31</v>
      </c>
      <c r="E17" s="35">
        <v>59.4</v>
      </c>
    </row>
    <row r="18" spans="1:6" ht="15" customHeight="1" x14ac:dyDescent="0.25">
      <c r="A18" s="28">
        <v>12</v>
      </c>
      <c r="B18" s="8" t="s">
        <v>1</v>
      </c>
      <c r="C18" s="118" t="s">
        <v>144</v>
      </c>
      <c r="D18" s="8">
        <v>29</v>
      </c>
      <c r="E18" s="10">
        <v>59.3</v>
      </c>
    </row>
    <row r="19" spans="1:6" ht="15" customHeight="1" x14ac:dyDescent="0.25">
      <c r="A19" s="28">
        <v>13</v>
      </c>
      <c r="B19" s="8" t="s">
        <v>30</v>
      </c>
      <c r="C19" s="9" t="s">
        <v>35</v>
      </c>
      <c r="D19" s="8">
        <v>38</v>
      </c>
      <c r="E19" s="13">
        <v>59</v>
      </c>
      <c r="F19">
        <f>E19*D19</f>
        <v>2242</v>
      </c>
    </row>
    <row r="20" spans="1:6" ht="15" customHeight="1" x14ac:dyDescent="0.25">
      <c r="A20" s="28">
        <v>14</v>
      </c>
      <c r="B20" s="8" t="s">
        <v>23</v>
      </c>
      <c r="C20" s="9" t="s">
        <v>48</v>
      </c>
      <c r="D20" s="8">
        <v>20</v>
      </c>
      <c r="E20" s="10">
        <v>59</v>
      </c>
      <c r="F20">
        <f>E17*D17</f>
        <v>1841.3999999999999</v>
      </c>
    </row>
    <row r="21" spans="1:6" ht="15" customHeight="1" x14ac:dyDescent="0.25">
      <c r="A21" s="28">
        <v>15</v>
      </c>
      <c r="B21" s="8" t="s">
        <v>13</v>
      </c>
      <c r="C21" s="9" t="s">
        <v>71</v>
      </c>
      <c r="D21" s="8">
        <v>10</v>
      </c>
      <c r="E21" s="10">
        <v>59</v>
      </c>
      <c r="F21">
        <f t="shared" ref="F21:F26" si="0">E21*D21</f>
        <v>590</v>
      </c>
    </row>
    <row r="22" spans="1:6" ht="15" customHeight="1" x14ac:dyDescent="0.25">
      <c r="A22" s="28">
        <v>16</v>
      </c>
      <c r="B22" s="8" t="s">
        <v>1</v>
      </c>
      <c r="C22" s="16" t="s">
        <v>102</v>
      </c>
      <c r="D22" s="8">
        <v>30</v>
      </c>
      <c r="E22" s="10">
        <v>59</v>
      </c>
      <c r="F22">
        <f t="shared" si="0"/>
        <v>1770</v>
      </c>
    </row>
    <row r="23" spans="1:6" ht="15" customHeight="1" x14ac:dyDescent="0.25">
      <c r="A23" s="28">
        <v>17</v>
      </c>
      <c r="B23" s="8" t="s">
        <v>16</v>
      </c>
      <c r="C23" s="9" t="s">
        <v>179</v>
      </c>
      <c r="D23" s="8">
        <v>8</v>
      </c>
      <c r="E23" s="10">
        <v>58.4</v>
      </c>
      <c r="F23">
        <f t="shared" si="0"/>
        <v>467.2</v>
      </c>
    </row>
    <row r="24" spans="1:6" ht="15" customHeight="1" x14ac:dyDescent="0.25">
      <c r="A24" s="28">
        <v>18</v>
      </c>
      <c r="B24" s="8" t="s">
        <v>16</v>
      </c>
      <c r="C24" s="14" t="s">
        <v>178</v>
      </c>
      <c r="D24" s="8">
        <v>17</v>
      </c>
      <c r="E24" s="10">
        <v>58.4</v>
      </c>
      <c r="F24">
        <f t="shared" si="0"/>
        <v>992.8</v>
      </c>
    </row>
    <row r="25" spans="1:6" ht="15" customHeight="1" x14ac:dyDescent="0.25">
      <c r="A25" s="28">
        <v>19</v>
      </c>
      <c r="B25" s="467" t="s">
        <v>0</v>
      </c>
      <c r="C25" s="16" t="s">
        <v>69</v>
      </c>
      <c r="D25" s="8">
        <v>27</v>
      </c>
      <c r="E25" s="10">
        <v>58.22</v>
      </c>
      <c r="F25">
        <f t="shared" si="0"/>
        <v>1571.94</v>
      </c>
    </row>
    <row r="26" spans="1:6" ht="15" customHeight="1" thickBot="1" x14ac:dyDescent="0.3">
      <c r="A26" s="36">
        <v>20</v>
      </c>
      <c r="B26" s="18" t="s">
        <v>30</v>
      </c>
      <c r="C26" s="718" t="s">
        <v>32</v>
      </c>
      <c r="D26" s="18">
        <v>14</v>
      </c>
      <c r="E26" s="19">
        <v>58</v>
      </c>
      <c r="F26">
        <f t="shared" si="0"/>
        <v>812</v>
      </c>
    </row>
    <row r="27" spans="1:6" ht="15" customHeight="1" x14ac:dyDescent="0.25">
      <c r="A27" s="32">
        <v>21</v>
      </c>
      <c r="B27" s="33" t="s">
        <v>13</v>
      </c>
      <c r="C27" s="34" t="s">
        <v>131</v>
      </c>
      <c r="D27" s="33">
        <v>24</v>
      </c>
      <c r="E27" s="35">
        <v>57.1</v>
      </c>
    </row>
    <row r="28" spans="1:6" ht="15" customHeight="1" x14ac:dyDescent="0.25">
      <c r="A28" s="28">
        <v>22</v>
      </c>
      <c r="B28" s="8" t="s">
        <v>1</v>
      </c>
      <c r="C28" s="824" t="s">
        <v>184</v>
      </c>
      <c r="D28" s="8">
        <v>13</v>
      </c>
      <c r="E28" s="10">
        <v>57.07</v>
      </c>
    </row>
    <row r="29" spans="1:6" ht="15" customHeight="1" x14ac:dyDescent="0.25">
      <c r="A29" s="28">
        <v>23</v>
      </c>
      <c r="B29" s="8" t="s">
        <v>16</v>
      </c>
      <c r="C29" s="9" t="s">
        <v>19</v>
      </c>
      <c r="D29" s="8">
        <v>21</v>
      </c>
      <c r="E29" s="13">
        <v>56.8</v>
      </c>
      <c r="F29">
        <f>E29*D29</f>
        <v>1192.8</v>
      </c>
    </row>
    <row r="30" spans="1:6" ht="15" customHeight="1" x14ac:dyDescent="0.25">
      <c r="A30" s="28">
        <v>24</v>
      </c>
      <c r="B30" s="191" t="s">
        <v>16</v>
      </c>
      <c r="C30" s="9" t="s">
        <v>17</v>
      </c>
      <c r="D30" s="8">
        <v>6</v>
      </c>
      <c r="E30" s="10">
        <v>56.5</v>
      </c>
    </row>
    <row r="31" spans="1:6" ht="15" customHeight="1" x14ac:dyDescent="0.25">
      <c r="A31" s="28">
        <v>25</v>
      </c>
      <c r="B31" s="8" t="s">
        <v>13</v>
      </c>
      <c r="C31" s="16" t="s">
        <v>75</v>
      </c>
      <c r="D31" s="8">
        <v>28</v>
      </c>
      <c r="E31" s="40">
        <v>56.3</v>
      </c>
    </row>
    <row r="32" spans="1:6" ht="15" customHeight="1" x14ac:dyDescent="0.25">
      <c r="A32" s="28">
        <v>26</v>
      </c>
      <c r="B32" s="8" t="s">
        <v>23</v>
      </c>
      <c r="C32" s="354" t="s">
        <v>53</v>
      </c>
      <c r="D32" s="8">
        <v>22</v>
      </c>
      <c r="E32" s="12">
        <v>55.7</v>
      </c>
      <c r="F32">
        <f>E32*D32</f>
        <v>1225.4000000000001</v>
      </c>
    </row>
    <row r="33" spans="1:6" ht="15" customHeight="1" x14ac:dyDescent="0.25">
      <c r="A33" s="28">
        <v>27</v>
      </c>
      <c r="B33" s="8" t="s">
        <v>16</v>
      </c>
      <c r="C33" s="117" t="s">
        <v>18</v>
      </c>
      <c r="D33" s="8">
        <v>13</v>
      </c>
      <c r="E33" s="10">
        <v>55.2</v>
      </c>
    </row>
    <row r="34" spans="1:6" ht="15" customHeight="1" x14ac:dyDescent="0.25">
      <c r="A34" s="28">
        <v>28</v>
      </c>
      <c r="B34" s="8" t="s">
        <v>16</v>
      </c>
      <c r="C34" s="9" t="s">
        <v>20</v>
      </c>
      <c r="D34" s="8">
        <v>10</v>
      </c>
      <c r="E34" s="10">
        <v>54.7</v>
      </c>
      <c r="F34">
        <f>E33*D33</f>
        <v>717.6</v>
      </c>
    </row>
    <row r="35" spans="1:6" ht="15" customHeight="1" x14ac:dyDescent="0.25">
      <c r="A35" s="28">
        <v>29</v>
      </c>
      <c r="B35" s="467" t="s">
        <v>37</v>
      </c>
      <c r="C35" s="11" t="s">
        <v>112</v>
      </c>
      <c r="D35" s="8">
        <v>8</v>
      </c>
      <c r="E35" s="12">
        <v>54.62</v>
      </c>
      <c r="F35">
        <f>E36*D36</f>
        <v>708.5</v>
      </c>
    </row>
    <row r="36" spans="1:6" ht="15" customHeight="1" thickBot="1" x14ac:dyDescent="0.3">
      <c r="A36" s="193">
        <v>30</v>
      </c>
      <c r="B36" s="23" t="s">
        <v>37</v>
      </c>
      <c r="C36" s="723" t="s">
        <v>177</v>
      </c>
      <c r="D36" s="23">
        <v>13</v>
      </c>
      <c r="E36" s="725">
        <v>54.5</v>
      </c>
      <c r="F36">
        <f>E35*D35</f>
        <v>436.96</v>
      </c>
    </row>
    <row r="37" spans="1:6" ht="15" customHeight="1" x14ac:dyDescent="0.25">
      <c r="A37" s="32">
        <v>31</v>
      </c>
      <c r="B37" s="33" t="s">
        <v>1</v>
      </c>
      <c r="C37" s="34" t="s">
        <v>9</v>
      </c>
      <c r="D37" s="33">
        <v>30</v>
      </c>
      <c r="E37" s="35">
        <v>54.5</v>
      </c>
      <c r="F37">
        <f>E37*D37</f>
        <v>1635</v>
      </c>
    </row>
    <row r="38" spans="1:6" ht="15" customHeight="1" x14ac:dyDescent="0.25">
      <c r="A38" s="28">
        <v>32</v>
      </c>
      <c r="B38" s="8" t="s">
        <v>1</v>
      </c>
      <c r="C38" s="16" t="s">
        <v>135</v>
      </c>
      <c r="D38" s="8">
        <v>38</v>
      </c>
      <c r="E38" s="10">
        <v>54.11</v>
      </c>
      <c r="F38">
        <f>E38*D38</f>
        <v>2056.1799999999998</v>
      </c>
    </row>
    <row r="39" spans="1:6" ht="15" customHeight="1" x14ac:dyDescent="0.25">
      <c r="A39" s="28">
        <v>33</v>
      </c>
      <c r="B39" s="8" t="s">
        <v>1</v>
      </c>
      <c r="C39" s="16" t="s">
        <v>167</v>
      </c>
      <c r="D39" s="8">
        <v>9</v>
      </c>
      <c r="E39" s="10">
        <v>54</v>
      </c>
      <c r="F39">
        <f>E39*D39</f>
        <v>486</v>
      </c>
    </row>
    <row r="40" spans="1:6" ht="15" customHeight="1" x14ac:dyDescent="0.25">
      <c r="A40" s="28">
        <v>34</v>
      </c>
      <c r="B40" s="307" t="s">
        <v>23</v>
      </c>
      <c r="C40" s="9" t="s">
        <v>113</v>
      </c>
      <c r="D40" s="8">
        <v>15</v>
      </c>
      <c r="E40" s="10">
        <v>53.9</v>
      </c>
      <c r="F40">
        <f>E40*D40</f>
        <v>808.5</v>
      </c>
    </row>
    <row r="41" spans="1:6" ht="15" customHeight="1" x14ac:dyDescent="0.25">
      <c r="A41" s="28">
        <v>35</v>
      </c>
      <c r="B41" s="8" t="s">
        <v>23</v>
      </c>
      <c r="C41" s="9" t="s">
        <v>28</v>
      </c>
      <c r="D41" s="8">
        <v>21</v>
      </c>
      <c r="E41" s="10">
        <v>53.8</v>
      </c>
    </row>
    <row r="42" spans="1:6" ht="15" customHeight="1" x14ac:dyDescent="0.25">
      <c r="A42" s="28">
        <v>36</v>
      </c>
      <c r="B42" s="719" t="s">
        <v>16</v>
      </c>
      <c r="C42" s="15" t="s">
        <v>180</v>
      </c>
      <c r="D42" s="8">
        <v>28</v>
      </c>
      <c r="E42" s="10">
        <v>53.8</v>
      </c>
    </row>
    <row r="43" spans="1:6" ht="15" customHeight="1" x14ac:dyDescent="0.25">
      <c r="A43" s="28">
        <v>37</v>
      </c>
      <c r="B43" s="719" t="s">
        <v>0</v>
      </c>
      <c r="C43" s="16" t="s">
        <v>185</v>
      </c>
      <c r="D43" s="8">
        <v>31</v>
      </c>
      <c r="E43" s="10">
        <v>53.5</v>
      </c>
      <c r="F43">
        <f>E43*D43</f>
        <v>1658.5</v>
      </c>
    </row>
    <row r="44" spans="1:6" ht="15" customHeight="1" x14ac:dyDescent="0.25">
      <c r="A44" s="28">
        <v>38</v>
      </c>
      <c r="B44" s="8" t="s">
        <v>30</v>
      </c>
      <c r="C44" s="11" t="s">
        <v>34</v>
      </c>
      <c r="D44" s="8">
        <v>30</v>
      </c>
      <c r="E44" s="10">
        <v>53.3</v>
      </c>
      <c r="F44">
        <f>E44*D44</f>
        <v>1599</v>
      </c>
    </row>
    <row r="45" spans="1:6" ht="15" customHeight="1" x14ac:dyDescent="0.25">
      <c r="A45" s="28">
        <v>39</v>
      </c>
      <c r="B45" s="8" t="s">
        <v>1</v>
      </c>
      <c r="C45" s="16" t="s">
        <v>143</v>
      </c>
      <c r="D45" s="8">
        <v>14</v>
      </c>
      <c r="E45" s="10">
        <v>53.1</v>
      </c>
      <c r="F45">
        <f>E45*D45</f>
        <v>743.4</v>
      </c>
    </row>
    <row r="46" spans="1:6" ht="15" customHeight="1" thickBot="1" x14ac:dyDescent="0.3">
      <c r="A46" s="36">
        <v>40</v>
      </c>
      <c r="B46" s="190" t="s">
        <v>30</v>
      </c>
      <c r="C46" s="376" t="s">
        <v>36</v>
      </c>
      <c r="D46" s="18">
        <v>13</v>
      </c>
      <c r="E46" s="192">
        <v>52.9</v>
      </c>
    </row>
    <row r="47" spans="1:6" ht="15" customHeight="1" x14ac:dyDescent="0.25">
      <c r="A47" s="29">
        <v>41</v>
      </c>
      <c r="B47" s="38" t="s">
        <v>1</v>
      </c>
      <c r="C47" s="62" t="s">
        <v>104</v>
      </c>
      <c r="D47" s="38">
        <v>42</v>
      </c>
      <c r="E47" s="40">
        <v>52.7</v>
      </c>
    </row>
    <row r="48" spans="1:6" ht="15" customHeight="1" x14ac:dyDescent="0.25">
      <c r="A48" s="28">
        <v>42</v>
      </c>
      <c r="B48" s="8" t="s">
        <v>16</v>
      </c>
      <c r="C48" s="9" t="s">
        <v>70</v>
      </c>
      <c r="D48" s="8">
        <v>43</v>
      </c>
      <c r="E48" s="10">
        <v>52.5</v>
      </c>
      <c r="F48">
        <f>E48*D48</f>
        <v>2257.5</v>
      </c>
    </row>
    <row r="49" spans="1:6" ht="15" customHeight="1" x14ac:dyDescent="0.25">
      <c r="A49" s="28">
        <v>43</v>
      </c>
      <c r="B49" s="307" t="s">
        <v>16</v>
      </c>
      <c r="C49" s="468" t="s">
        <v>54</v>
      </c>
      <c r="D49" s="8">
        <v>4</v>
      </c>
      <c r="E49" s="13">
        <v>52.3</v>
      </c>
    </row>
    <row r="50" spans="1:6" ht="15" customHeight="1" x14ac:dyDescent="0.25">
      <c r="A50" s="28">
        <v>44</v>
      </c>
      <c r="B50" s="8" t="s">
        <v>1</v>
      </c>
      <c r="C50" s="526" t="s">
        <v>139</v>
      </c>
      <c r="D50" s="8">
        <v>10</v>
      </c>
      <c r="E50" s="10">
        <v>52.1</v>
      </c>
    </row>
    <row r="51" spans="1:6" ht="15" customHeight="1" x14ac:dyDescent="0.25">
      <c r="A51" s="28">
        <v>45</v>
      </c>
      <c r="B51" s="8" t="s">
        <v>1</v>
      </c>
      <c r="C51" s="9" t="s">
        <v>100</v>
      </c>
      <c r="D51" s="8">
        <v>59</v>
      </c>
      <c r="E51" s="13">
        <v>52.1</v>
      </c>
      <c r="F51">
        <f>E46*D46</f>
        <v>687.69999999999993</v>
      </c>
    </row>
    <row r="52" spans="1:6" ht="15" customHeight="1" x14ac:dyDescent="0.25">
      <c r="A52" s="28">
        <v>46</v>
      </c>
      <c r="B52" s="8" t="s">
        <v>37</v>
      </c>
      <c r="C52" s="9" t="s">
        <v>122</v>
      </c>
      <c r="D52" s="8">
        <v>23</v>
      </c>
      <c r="E52" s="10">
        <v>52</v>
      </c>
      <c r="F52">
        <f>E52*D52</f>
        <v>1196</v>
      </c>
    </row>
    <row r="53" spans="1:6" ht="15" customHeight="1" x14ac:dyDescent="0.25">
      <c r="A53" s="28">
        <v>47</v>
      </c>
      <c r="B53" s="8" t="s">
        <v>37</v>
      </c>
      <c r="C53" s="9" t="s">
        <v>146</v>
      </c>
      <c r="D53" s="8">
        <v>5</v>
      </c>
      <c r="E53" s="10">
        <v>52</v>
      </c>
      <c r="F53">
        <f>E50*D50</f>
        <v>521</v>
      </c>
    </row>
    <row r="54" spans="1:6" ht="15" customHeight="1" x14ac:dyDescent="0.25">
      <c r="A54" s="28">
        <v>48</v>
      </c>
      <c r="B54" s="8" t="s">
        <v>1</v>
      </c>
      <c r="C54" s="9" t="s">
        <v>164</v>
      </c>
      <c r="D54" s="8">
        <v>26</v>
      </c>
      <c r="E54" s="10">
        <v>52</v>
      </c>
      <c r="F54">
        <f>E49*D49</f>
        <v>209.2</v>
      </c>
    </row>
    <row r="55" spans="1:6" ht="15" customHeight="1" x14ac:dyDescent="0.25">
      <c r="A55" s="28">
        <v>49</v>
      </c>
      <c r="B55" s="8" t="s">
        <v>1</v>
      </c>
      <c r="C55" s="463" t="s">
        <v>103</v>
      </c>
      <c r="D55" s="8">
        <v>39</v>
      </c>
      <c r="E55" s="10">
        <v>52</v>
      </c>
      <c r="F55">
        <f>E63*D63</f>
        <v>502</v>
      </c>
    </row>
    <row r="56" spans="1:6" ht="15" customHeight="1" thickBot="1" x14ac:dyDescent="0.3">
      <c r="A56" s="36">
        <v>50</v>
      </c>
      <c r="B56" s="18" t="s">
        <v>16</v>
      </c>
      <c r="C56" s="42" t="s">
        <v>172</v>
      </c>
      <c r="D56" s="18">
        <v>4</v>
      </c>
      <c r="E56" s="19">
        <v>51.5</v>
      </c>
      <c r="F56">
        <f>E53*D53</f>
        <v>260</v>
      </c>
    </row>
    <row r="57" spans="1:6" ht="15" customHeight="1" x14ac:dyDescent="0.25">
      <c r="A57" s="32">
        <v>51</v>
      </c>
      <c r="B57" s="33" t="s">
        <v>1</v>
      </c>
      <c r="C57" s="41" t="s">
        <v>169</v>
      </c>
      <c r="D57" s="33">
        <v>32</v>
      </c>
      <c r="E57" s="35">
        <v>51.5</v>
      </c>
      <c r="F57">
        <f>E54*D54</f>
        <v>1352</v>
      </c>
    </row>
    <row r="58" spans="1:6" ht="15" customHeight="1" x14ac:dyDescent="0.25">
      <c r="A58" s="28">
        <v>52</v>
      </c>
      <c r="B58" s="373" t="s">
        <v>16</v>
      </c>
      <c r="C58" s="9" t="s">
        <v>57</v>
      </c>
      <c r="D58" s="8">
        <v>67</v>
      </c>
      <c r="E58" s="10">
        <v>51.4</v>
      </c>
      <c r="F58">
        <f>E55*D55</f>
        <v>2028</v>
      </c>
    </row>
    <row r="59" spans="1:6" ht="15" customHeight="1" x14ac:dyDescent="0.25">
      <c r="A59" s="28">
        <v>53</v>
      </c>
      <c r="B59" s="8" t="s">
        <v>37</v>
      </c>
      <c r="C59" s="9" t="s">
        <v>123</v>
      </c>
      <c r="D59" s="8">
        <v>15</v>
      </c>
      <c r="E59" s="119">
        <v>51</v>
      </c>
    </row>
    <row r="60" spans="1:6" ht="15" customHeight="1" x14ac:dyDescent="0.25">
      <c r="A60" s="28">
        <v>54</v>
      </c>
      <c r="B60" s="8" t="s">
        <v>13</v>
      </c>
      <c r="C60" s="9" t="s">
        <v>59</v>
      </c>
      <c r="D60" s="8">
        <v>19</v>
      </c>
      <c r="E60" s="10">
        <v>51</v>
      </c>
      <c r="F60">
        <f>E47*D47</f>
        <v>2213.4</v>
      </c>
    </row>
    <row r="61" spans="1:6" ht="15" customHeight="1" x14ac:dyDescent="0.25">
      <c r="A61" s="28">
        <v>55</v>
      </c>
      <c r="B61" s="373" t="s">
        <v>1</v>
      </c>
      <c r="C61" s="16" t="s">
        <v>166</v>
      </c>
      <c r="D61" s="8">
        <v>19</v>
      </c>
      <c r="E61" s="10">
        <v>50.7</v>
      </c>
      <c r="F61">
        <f>E57*D57</f>
        <v>1648</v>
      </c>
    </row>
    <row r="62" spans="1:6" ht="15" customHeight="1" x14ac:dyDescent="0.25">
      <c r="A62" s="28">
        <v>56</v>
      </c>
      <c r="B62" s="8" t="s">
        <v>1</v>
      </c>
      <c r="C62" s="9" t="s">
        <v>137</v>
      </c>
      <c r="D62" s="8">
        <v>15</v>
      </c>
      <c r="E62" s="10">
        <v>50.3</v>
      </c>
      <c r="F62">
        <f>E58*D58</f>
        <v>3443.7999999999997</v>
      </c>
    </row>
    <row r="63" spans="1:6" ht="15" customHeight="1" x14ac:dyDescent="0.25">
      <c r="A63" s="28">
        <v>57</v>
      </c>
      <c r="B63" s="8" t="s">
        <v>0</v>
      </c>
      <c r="C63" s="16" t="s">
        <v>63</v>
      </c>
      <c r="D63" s="8">
        <v>10</v>
      </c>
      <c r="E63" s="10">
        <v>50.2</v>
      </c>
      <c r="F63">
        <f>E59*D59</f>
        <v>765</v>
      </c>
    </row>
    <row r="64" spans="1:6" ht="15" customHeight="1" x14ac:dyDescent="0.25">
      <c r="A64" s="28">
        <v>58</v>
      </c>
      <c r="B64" s="8" t="s">
        <v>13</v>
      </c>
      <c r="C64" s="9" t="s">
        <v>133</v>
      </c>
      <c r="D64" s="8">
        <v>8</v>
      </c>
      <c r="E64" s="10">
        <v>50.1</v>
      </c>
      <c r="F64">
        <f>E74*D74</f>
        <v>388</v>
      </c>
    </row>
    <row r="65" spans="1:6" ht="15" customHeight="1" x14ac:dyDescent="0.25">
      <c r="A65" s="28">
        <v>59</v>
      </c>
      <c r="B65" s="8" t="s">
        <v>23</v>
      </c>
      <c r="C65" s="9" t="s">
        <v>46</v>
      </c>
      <c r="D65" s="8">
        <v>24</v>
      </c>
      <c r="E65" s="10">
        <v>49.8</v>
      </c>
    </row>
    <row r="66" spans="1:6" ht="15" customHeight="1" thickBot="1" x14ac:dyDescent="0.3">
      <c r="A66" s="36">
        <v>60</v>
      </c>
      <c r="B66" s="18" t="s">
        <v>1</v>
      </c>
      <c r="C66" s="462" t="s">
        <v>11</v>
      </c>
      <c r="D66" s="18">
        <v>7</v>
      </c>
      <c r="E66" s="19">
        <v>49.6</v>
      </c>
      <c r="F66">
        <f t="shared" ref="F66:F73" si="1">E66*D66</f>
        <v>347.2</v>
      </c>
    </row>
    <row r="67" spans="1:6" ht="15" customHeight="1" x14ac:dyDescent="0.25">
      <c r="A67" s="29">
        <v>61</v>
      </c>
      <c r="B67" s="38" t="s">
        <v>1</v>
      </c>
      <c r="C67" s="465" t="s">
        <v>138</v>
      </c>
      <c r="D67" s="38">
        <v>37</v>
      </c>
      <c r="E67" s="40">
        <v>49.6</v>
      </c>
      <c r="F67">
        <f t="shared" si="1"/>
        <v>1835.2</v>
      </c>
    </row>
    <row r="68" spans="1:6" ht="15" customHeight="1" x14ac:dyDescent="0.25">
      <c r="A68" s="28">
        <v>62</v>
      </c>
      <c r="B68" s="282" t="s">
        <v>0</v>
      </c>
      <c r="C68" s="16" t="s">
        <v>119</v>
      </c>
      <c r="D68" s="8">
        <v>53</v>
      </c>
      <c r="E68" s="25">
        <v>49.6</v>
      </c>
      <c r="F68">
        <f t="shared" si="1"/>
        <v>2628.8</v>
      </c>
    </row>
    <row r="69" spans="1:6" ht="15" customHeight="1" x14ac:dyDescent="0.25">
      <c r="A69" s="28">
        <v>63</v>
      </c>
      <c r="B69" s="282" t="s">
        <v>30</v>
      </c>
      <c r="C69" s="9" t="s">
        <v>126</v>
      </c>
      <c r="D69" s="8">
        <v>41</v>
      </c>
      <c r="E69" s="10">
        <v>49.3</v>
      </c>
      <c r="F69">
        <f t="shared" si="1"/>
        <v>2021.3</v>
      </c>
    </row>
    <row r="70" spans="1:6" ht="15" customHeight="1" x14ac:dyDescent="0.25">
      <c r="A70" s="28">
        <v>64</v>
      </c>
      <c r="B70" s="719" t="s">
        <v>13</v>
      </c>
      <c r="C70" s="9" t="s">
        <v>150</v>
      </c>
      <c r="D70" s="8">
        <v>41</v>
      </c>
      <c r="E70" s="10">
        <v>49.1</v>
      </c>
      <c r="F70">
        <f t="shared" si="1"/>
        <v>2013.1000000000001</v>
      </c>
    </row>
    <row r="71" spans="1:6" ht="15" customHeight="1" x14ac:dyDescent="0.25">
      <c r="A71" s="28">
        <v>65</v>
      </c>
      <c r="B71" s="8" t="s">
        <v>23</v>
      </c>
      <c r="C71" s="9" t="s">
        <v>24</v>
      </c>
      <c r="D71" s="8">
        <v>14</v>
      </c>
      <c r="E71" s="10">
        <v>49</v>
      </c>
      <c r="F71">
        <f t="shared" si="1"/>
        <v>686</v>
      </c>
    </row>
    <row r="72" spans="1:6" ht="15" customHeight="1" x14ac:dyDescent="0.25">
      <c r="A72" s="28">
        <v>66</v>
      </c>
      <c r="B72" s="8" t="s">
        <v>1</v>
      </c>
      <c r="C72" s="16" t="s">
        <v>165</v>
      </c>
      <c r="D72" s="8">
        <v>21</v>
      </c>
      <c r="E72" s="10">
        <v>49</v>
      </c>
      <c r="F72">
        <f t="shared" si="1"/>
        <v>1029</v>
      </c>
    </row>
    <row r="73" spans="1:6" ht="15" customHeight="1" x14ac:dyDescent="0.25">
      <c r="A73" s="28">
        <v>67</v>
      </c>
      <c r="B73" s="8" t="s">
        <v>16</v>
      </c>
      <c r="C73" s="97" t="s">
        <v>56</v>
      </c>
      <c r="D73" s="8">
        <v>21</v>
      </c>
      <c r="E73" s="10">
        <v>48.6</v>
      </c>
      <c r="F73">
        <f t="shared" si="1"/>
        <v>1020.6</v>
      </c>
    </row>
    <row r="74" spans="1:6" ht="15" customHeight="1" x14ac:dyDescent="0.25">
      <c r="A74" s="28">
        <v>68</v>
      </c>
      <c r="B74" s="719" t="s">
        <v>0</v>
      </c>
      <c r="C74" s="16" t="s">
        <v>42</v>
      </c>
      <c r="D74" s="8">
        <v>8</v>
      </c>
      <c r="E74" s="10">
        <v>48.5</v>
      </c>
    </row>
    <row r="75" spans="1:6" ht="15" customHeight="1" x14ac:dyDescent="0.25">
      <c r="A75" s="28">
        <v>69</v>
      </c>
      <c r="B75" s="8" t="s">
        <v>30</v>
      </c>
      <c r="C75" s="11" t="s">
        <v>155</v>
      </c>
      <c r="D75" s="8">
        <v>25</v>
      </c>
      <c r="E75" s="10">
        <v>48.4</v>
      </c>
      <c r="F75">
        <f t="shared" ref="F75:F86" si="2">E75*D75</f>
        <v>1210</v>
      </c>
    </row>
    <row r="76" spans="1:6" ht="15" customHeight="1" thickBot="1" x14ac:dyDescent="0.3">
      <c r="A76" s="36">
        <v>70</v>
      </c>
      <c r="B76" s="18" t="s">
        <v>16</v>
      </c>
      <c r="C76" s="376" t="s">
        <v>43</v>
      </c>
      <c r="D76" s="18">
        <v>14</v>
      </c>
      <c r="E76" s="19">
        <v>48.4</v>
      </c>
      <c r="F76">
        <f t="shared" si="2"/>
        <v>677.6</v>
      </c>
    </row>
    <row r="77" spans="1:6" ht="15" customHeight="1" x14ac:dyDescent="0.25">
      <c r="A77" s="29">
        <v>71</v>
      </c>
      <c r="B77" s="38" t="s">
        <v>23</v>
      </c>
      <c r="C77" s="39" t="s">
        <v>175</v>
      </c>
      <c r="D77" s="38">
        <v>10</v>
      </c>
      <c r="E77" s="40">
        <v>48.1</v>
      </c>
      <c r="F77">
        <f t="shared" si="2"/>
        <v>481</v>
      </c>
    </row>
    <row r="78" spans="1:6" ht="15" customHeight="1" x14ac:dyDescent="0.25">
      <c r="A78" s="28">
        <v>72</v>
      </c>
      <c r="B78" s="8" t="s">
        <v>37</v>
      </c>
      <c r="C78" s="9" t="s">
        <v>51</v>
      </c>
      <c r="D78" s="8">
        <v>43</v>
      </c>
      <c r="E78" s="10">
        <v>48</v>
      </c>
      <c r="F78">
        <f t="shared" si="2"/>
        <v>2064</v>
      </c>
    </row>
    <row r="79" spans="1:6" ht="15" customHeight="1" x14ac:dyDescent="0.25">
      <c r="A79" s="28">
        <v>73</v>
      </c>
      <c r="B79" s="8" t="s">
        <v>30</v>
      </c>
      <c r="C79" s="11" t="s">
        <v>33</v>
      </c>
      <c r="D79" s="8">
        <v>24</v>
      </c>
      <c r="E79" s="10">
        <v>47.9</v>
      </c>
      <c r="F79">
        <f t="shared" si="2"/>
        <v>1149.5999999999999</v>
      </c>
    </row>
    <row r="80" spans="1:6" ht="15" customHeight="1" x14ac:dyDescent="0.25">
      <c r="A80" s="28">
        <v>74</v>
      </c>
      <c r="B80" s="8" t="s">
        <v>30</v>
      </c>
      <c r="C80" s="9" t="s">
        <v>186</v>
      </c>
      <c r="D80" s="8">
        <v>10</v>
      </c>
      <c r="E80" s="10">
        <v>47.9</v>
      </c>
      <c r="F80">
        <f t="shared" si="2"/>
        <v>479</v>
      </c>
    </row>
    <row r="81" spans="1:6" ht="15" customHeight="1" x14ac:dyDescent="0.25">
      <c r="A81" s="28">
        <v>75</v>
      </c>
      <c r="B81" s="8" t="s">
        <v>1</v>
      </c>
      <c r="C81" s="16" t="s">
        <v>168</v>
      </c>
      <c r="D81" s="8">
        <v>43</v>
      </c>
      <c r="E81" s="10">
        <v>47.76</v>
      </c>
      <c r="F81">
        <f t="shared" si="2"/>
        <v>2053.6799999999998</v>
      </c>
    </row>
    <row r="82" spans="1:6" ht="15" customHeight="1" x14ac:dyDescent="0.25">
      <c r="A82" s="28">
        <v>76</v>
      </c>
      <c r="B82" s="282" t="s">
        <v>0</v>
      </c>
      <c r="C82" s="16" t="s">
        <v>151</v>
      </c>
      <c r="D82" s="8">
        <v>37</v>
      </c>
      <c r="E82" s="10">
        <v>47</v>
      </c>
      <c r="F82">
        <f t="shared" si="2"/>
        <v>1739</v>
      </c>
    </row>
    <row r="83" spans="1:6" ht="15" customHeight="1" x14ac:dyDescent="0.25">
      <c r="A83" s="28">
        <v>77</v>
      </c>
      <c r="B83" s="719" t="s">
        <v>0</v>
      </c>
      <c r="C83" s="16" t="s">
        <v>65</v>
      </c>
      <c r="D83" s="8">
        <v>17</v>
      </c>
      <c r="E83" s="10">
        <v>46.94</v>
      </c>
      <c r="F83">
        <f t="shared" si="2"/>
        <v>797.98</v>
      </c>
    </row>
    <row r="84" spans="1:6" ht="15" customHeight="1" x14ac:dyDescent="0.25">
      <c r="A84" s="28">
        <v>78</v>
      </c>
      <c r="B84" s="719" t="s">
        <v>16</v>
      </c>
      <c r="C84" s="9" t="s">
        <v>15</v>
      </c>
      <c r="D84" s="8">
        <v>15</v>
      </c>
      <c r="E84" s="10">
        <v>46.5</v>
      </c>
      <c r="F84">
        <f t="shared" si="2"/>
        <v>697.5</v>
      </c>
    </row>
    <row r="85" spans="1:6" ht="15" customHeight="1" x14ac:dyDescent="0.25">
      <c r="A85" s="28">
        <v>79</v>
      </c>
      <c r="B85" s="467" t="s">
        <v>23</v>
      </c>
      <c r="C85" s="235" t="s">
        <v>157</v>
      </c>
      <c r="D85" s="8">
        <v>6</v>
      </c>
      <c r="E85" s="10">
        <v>46.3</v>
      </c>
      <c r="F85">
        <f t="shared" si="2"/>
        <v>277.79999999999995</v>
      </c>
    </row>
    <row r="86" spans="1:6" ht="15" customHeight="1" thickBot="1" x14ac:dyDescent="0.3">
      <c r="A86" s="36">
        <v>80</v>
      </c>
      <c r="B86" s="18" t="s">
        <v>1</v>
      </c>
      <c r="C86" s="42" t="s">
        <v>136</v>
      </c>
      <c r="D86" s="18">
        <v>41</v>
      </c>
      <c r="E86" s="132">
        <v>46.3</v>
      </c>
      <c r="F86">
        <f t="shared" si="2"/>
        <v>1898.3</v>
      </c>
    </row>
    <row r="87" spans="1:6" ht="15" customHeight="1" x14ac:dyDescent="0.25">
      <c r="A87" s="32">
        <v>81</v>
      </c>
      <c r="B87" s="33" t="s">
        <v>1</v>
      </c>
      <c r="C87" s="41" t="s">
        <v>142</v>
      </c>
      <c r="D87" s="33">
        <v>22</v>
      </c>
      <c r="E87" s="35">
        <v>46.2</v>
      </c>
    </row>
    <row r="88" spans="1:6" ht="15" customHeight="1" x14ac:dyDescent="0.25">
      <c r="A88" s="28">
        <v>82</v>
      </c>
      <c r="B88" s="8" t="s">
        <v>13</v>
      </c>
      <c r="C88" s="9" t="s">
        <v>160</v>
      </c>
      <c r="D88" s="8">
        <v>12</v>
      </c>
      <c r="E88" s="10">
        <v>46</v>
      </c>
    </row>
    <row r="89" spans="1:6" ht="15" customHeight="1" x14ac:dyDescent="0.25">
      <c r="A89" s="28">
        <v>83</v>
      </c>
      <c r="B89" s="8" t="s">
        <v>1</v>
      </c>
      <c r="C89" s="98" t="s">
        <v>134</v>
      </c>
      <c r="D89" s="8">
        <v>8</v>
      </c>
      <c r="E89" s="10">
        <v>46</v>
      </c>
      <c r="F89">
        <f t="shared" ref="F89:F102" si="3">E89*D89</f>
        <v>368</v>
      </c>
    </row>
    <row r="90" spans="1:6" ht="15" customHeight="1" x14ac:dyDescent="0.25">
      <c r="A90" s="28">
        <v>84</v>
      </c>
      <c r="B90" s="8" t="s">
        <v>30</v>
      </c>
      <c r="C90" s="11" t="s">
        <v>125</v>
      </c>
      <c r="D90" s="8">
        <v>11</v>
      </c>
      <c r="E90" s="10">
        <v>45.4</v>
      </c>
      <c r="F90">
        <f t="shared" si="3"/>
        <v>499.4</v>
      </c>
    </row>
    <row r="91" spans="1:6" ht="15" customHeight="1" x14ac:dyDescent="0.25">
      <c r="A91" s="28">
        <v>85</v>
      </c>
      <c r="B91" s="8" t="s">
        <v>23</v>
      </c>
      <c r="C91" s="11" t="s">
        <v>22</v>
      </c>
      <c r="D91" s="8">
        <v>23</v>
      </c>
      <c r="E91" s="10">
        <v>45.3</v>
      </c>
      <c r="F91">
        <f t="shared" si="3"/>
        <v>1041.8999999999999</v>
      </c>
    </row>
    <row r="92" spans="1:6" ht="15" customHeight="1" x14ac:dyDescent="0.25">
      <c r="A92" s="28">
        <v>86</v>
      </c>
      <c r="B92" s="8" t="s">
        <v>1</v>
      </c>
      <c r="C92" s="824" t="s">
        <v>182</v>
      </c>
      <c r="D92" s="8">
        <v>23</v>
      </c>
      <c r="E92" s="10">
        <v>44.4</v>
      </c>
      <c r="F92">
        <f t="shared" si="3"/>
        <v>1021.1999999999999</v>
      </c>
    </row>
    <row r="93" spans="1:6" ht="15" customHeight="1" x14ac:dyDescent="0.25">
      <c r="A93" s="28">
        <v>87</v>
      </c>
      <c r="B93" s="719" t="s">
        <v>23</v>
      </c>
      <c r="C93" s="11" t="s">
        <v>27</v>
      </c>
      <c r="D93" s="8">
        <v>14</v>
      </c>
      <c r="E93" s="10">
        <v>44.2</v>
      </c>
      <c r="F93">
        <f t="shared" si="3"/>
        <v>618.80000000000007</v>
      </c>
    </row>
    <row r="94" spans="1:6" ht="15" customHeight="1" x14ac:dyDescent="0.25">
      <c r="A94" s="28">
        <v>88</v>
      </c>
      <c r="B94" s="373" t="s">
        <v>30</v>
      </c>
      <c r="C94" s="9" t="s">
        <v>154</v>
      </c>
      <c r="D94" s="8">
        <v>7</v>
      </c>
      <c r="E94" s="119">
        <v>44</v>
      </c>
      <c r="F94">
        <f t="shared" si="3"/>
        <v>308</v>
      </c>
    </row>
    <row r="95" spans="1:6" ht="15" customHeight="1" x14ac:dyDescent="0.25">
      <c r="A95" s="28">
        <v>89</v>
      </c>
      <c r="B95" s="8" t="s">
        <v>1</v>
      </c>
      <c r="C95" s="825" t="s">
        <v>181</v>
      </c>
      <c r="D95" s="8">
        <v>22</v>
      </c>
      <c r="E95" s="10">
        <v>44</v>
      </c>
      <c r="F95">
        <f t="shared" si="3"/>
        <v>968</v>
      </c>
    </row>
    <row r="96" spans="1:6" ht="15" customHeight="1" thickBot="1" x14ac:dyDescent="0.3">
      <c r="A96" s="36">
        <v>90</v>
      </c>
      <c r="B96" s="18" t="s">
        <v>13</v>
      </c>
      <c r="C96" s="462" t="s">
        <v>132</v>
      </c>
      <c r="D96" s="18">
        <v>13</v>
      </c>
      <c r="E96" s="19">
        <v>43.6</v>
      </c>
      <c r="F96">
        <f t="shared" si="3"/>
        <v>566.80000000000007</v>
      </c>
    </row>
    <row r="97" spans="1:6" ht="15" customHeight="1" x14ac:dyDescent="0.25">
      <c r="A97" s="32">
        <v>91</v>
      </c>
      <c r="B97" s="720" t="s">
        <v>13</v>
      </c>
      <c r="C97" s="41" t="s">
        <v>72</v>
      </c>
      <c r="D97" s="33">
        <v>17</v>
      </c>
      <c r="E97" s="35">
        <v>43.1</v>
      </c>
      <c r="F97">
        <f t="shared" si="3"/>
        <v>732.7</v>
      </c>
    </row>
    <row r="98" spans="1:6" ht="15" customHeight="1" x14ac:dyDescent="0.25">
      <c r="A98" s="28">
        <v>92</v>
      </c>
      <c r="B98" s="8" t="s">
        <v>23</v>
      </c>
      <c r="C98" s="9" t="s">
        <v>156</v>
      </c>
      <c r="D98" s="8">
        <v>11</v>
      </c>
      <c r="E98" s="10">
        <v>43</v>
      </c>
      <c r="F98">
        <f t="shared" si="3"/>
        <v>473</v>
      </c>
    </row>
    <row r="99" spans="1:6" ht="15" customHeight="1" x14ac:dyDescent="0.25">
      <c r="A99" s="28">
        <v>93</v>
      </c>
      <c r="B99" s="8" t="s">
        <v>1</v>
      </c>
      <c r="C99" s="16" t="s">
        <v>140</v>
      </c>
      <c r="D99" s="8">
        <v>9</v>
      </c>
      <c r="E99" s="10">
        <v>43</v>
      </c>
      <c r="F99">
        <f t="shared" si="3"/>
        <v>387</v>
      </c>
    </row>
    <row r="100" spans="1:6" ht="15" customHeight="1" x14ac:dyDescent="0.25">
      <c r="A100" s="28">
        <v>94</v>
      </c>
      <c r="B100" s="467" t="s">
        <v>16</v>
      </c>
      <c r="C100" s="9" t="s">
        <v>187</v>
      </c>
      <c r="D100" s="8">
        <v>4</v>
      </c>
      <c r="E100" s="13">
        <v>42.5</v>
      </c>
      <c r="F100">
        <f t="shared" si="3"/>
        <v>170</v>
      </c>
    </row>
    <row r="101" spans="1:6" ht="15" customHeight="1" x14ac:dyDescent="0.25">
      <c r="A101" s="28">
        <v>95</v>
      </c>
      <c r="B101" s="8" t="s">
        <v>1</v>
      </c>
      <c r="C101" s="825" t="s">
        <v>183</v>
      </c>
      <c r="D101" s="8">
        <v>13</v>
      </c>
      <c r="E101" s="10">
        <v>42.5</v>
      </c>
      <c r="F101">
        <f t="shared" si="3"/>
        <v>552.5</v>
      </c>
    </row>
    <row r="102" spans="1:6" ht="15" customHeight="1" x14ac:dyDescent="0.25">
      <c r="A102" s="28">
        <v>96</v>
      </c>
      <c r="B102" s="8" t="s">
        <v>23</v>
      </c>
      <c r="C102" s="9" t="s">
        <v>128</v>
      </c>
      <c r="D102" s="8">
        <v>27</v>
      </c>
      <c r="E102" s="10">
        <v>40.6</v>
      </c>
      <c r="F102">
        <f t="shared" si="3"/>
        <v>1096.2</v>
      </c>
    </row>
    <row r="103" spans="1:6" ht="15" customHeight="1" x14ac:dyDescent="0.25">
      <c r="A103" s="28">
        <v>97</v>
      </c>
      <c r="B103" s="8" t="s">
        <v>1</v>
      </c>
      <c r="C103" s="16" t="s">
        <v>141</v>
      </c>
      <c r="D103" s="8">
        <v>16</v>
      </c>
      <c r="E103" s="10">
        <v>40.4</v>
      </c>
    </row>
    <row r="104" spans="1:6" ht="15" customHeight="1" x14ac:dyDescent="0.25">
      <c r="A104" s="28">
        <v>98</v>
      </c>
      <c r="B104" s="8" t="s">
        <v>13</v>
      </c>
      <c r="C104" s="9" t="s">
        <v>12</v>
      </c>
      <c r="D104" s="8">
        <v>9</v>
      </c>
      <c r="E104" s="10">
        <v>38.799999999999997</v>
      </c>
    </row>
    <row r="105" spans="1:6" ht="15" customHeight="1" x14ac:dyDescent="0.25">
      <c r="A105" s="28">
        <v>99</v>
      </c>
      <c r="B105" s="191" t="s">
        <v>13</v>
      </c>
      <c r="C105" s="98" t="s">
        <v>159</v>
      </c>
      <c r="D105" s="8">
        <v>7</v>
      </c>
      <c r="E105" s="10">
        <v>38.1</v>
      </c>
    </row>
    <row r="106" spans="1:6" ht="15" customHeight="1" thickBot="1" x14ac:dyDescent="0.3">
      <c r="A106" s="36">
        <v>100</v>
      </c>
      <c r="B106" s="308" t="s">
        <v>23</v>
      </c>
      <c r="C106" s="469" t="s">
        <v>127</v>
      </c>
      <c r="D106" s="18">
        <v>5</v>
      </c>
      <c r="E106" s="19">
        <v>35.799999999999997</v>
      </c>
    </row>
    <row r="107" spans="1:6" ht="15" customHeight="1" x14ac:dyDescent="0.25">
      <c r="A107" s="726">
        <v>101</v>
      </c>
      <c r="B107" s="121" t="s">
        <v>23</v>
      </c>
      <c r="C107" s="365" t="s">
        <v>45</v>
      </c>
      <c r="D107" s="121">
        <v>11</v>
      </c>
      <c r="E107" s="727">
        <v>35.5</v>
      </c>
    </row>
    <row r="108" spans="1:6" ht="15" customHeight="1" x14ac:dyDescent="0.25">
      <c r="A108" s="193">
        <v>102</v>
      </c>
      <c r="B108" s="23" t="s">
        <v>23</v>
      </c>
      <c r="C108" s="37" t="s">
        <v>26</v>
      </c>
      <c r="D108" s="23">
        <v>3</v>
      </c>
      <c r="E108" s="25">
        <v>33.700000000000003</v>
      </c>
    </row>
    <row r="109" spans="1:6" ht="15" customHeight="1" thickBot="1" x14ac:dyDescent="0.3">
      <c r="A109" s="36">
        <v>103</v>
      </c>
      <c r="B109" s="18" t="s">
        <v>13</v>
      </c>
      <c r="C109" s="42" t="s">
        <v>162</v>
      </c>
      <c r="D109" s="18">
        <v>8</v>
      </c>
      <c r="E109" s="19">
        <v>20.6</v>
      </c>
    </row>
    <row r="110" spans="1:6" ht="15" customHeight="1" x14ac:dyDescent="0.25">
      <c r="A110" s="31"/>
      <c r="B110" s="5"/>
      <c r="D110" s="120" t="s">
        <v>66</v>
      </c>
      <c r="E110" s="43">
        <f>AVERAGE(E7:E109)</f>
        <v>50.890194174757283</v>
      </c>
    </row>
    <row r="111" spans="1:6" x14ac:dyDescent="0.25">
      <c r="A111" s="31"/>
      <c r="D111" s="86" t="s">
        <v>80</v>
      </c>
      <c r="E111" s="306">
        <v>51.79</v>
      </c>
    </row>
    <row r="112" spans="1:6" x14ac:dyDescent="0.25">
      <c r="A112" s="31"/>
      <c r="D112" s="86"/>
    </row>
    <row r="113" spans="1:1" x14ac:dyDescent="0.25">
      <c r="A113" s="31"/>
    </row>
  </sheetData>
  <mergeCells count="1">
    <mergeCell ref="B2:D2"/>
  </mergeCells>
  <conditionalFormatting sqref="E6:E111">
    <cfRule type="cellIs" dxfId="91" priority="1367" stopIfTrue="1" operator="equal">
      <formula>$E$110</formula>
    </cfRule>
    <cfRule type="cellIs" dxfId="90" priority="1368" stopIfTrue="1" operator="lessThan">
      <formula>50</formula>
    </cfRule>
    <cfRule type="cellIs" dxfId="89" priority="1369" stopIfTrue="1" operator="between">
      <formula>$E$110</formula>
      <formula>50</formula>
    </cfRule>
    <cfRule type="cellIs" dxfId="88" priority="1370" stopIfTrue="1" operator="between">
      <formula>74.99</formula>
      <formula>$E$110</formula>
    </cfRule>
    <cfRule type="cellIs" dxfId="87" priority="1371" stopIfTrue="1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5" width="7.140625" customWidth="1"/>
    <col min="6" max="9" width="6.7109375" customWidth="1"/>
    <col min="10" max="11" width="8.7109375" customWidth="1"/>
    <col min="12" max="12" width="9.140625" customWidth="1"/>
    <col min="13" max="14" width="7.7109375" customWidth="1"/>
  </cols>
  <sheetData>
    <row r="1" spans="1:13" ht="16.5" customHeight="1" x14ac:dyDescent="0.25">
      <c r="L1" s="89"/>
      <c r="M1" s="26" t="s">
        <v>81</v>
      </c>
    </row>
    <row r="2" spans="1:13" ht="16.5" customHeight="1" x14ac:dyDescent="0.25">
      <c r="C2" s="741" t="s">
        <v>76</v>
      </c>
      <c r="D2" s="741"/>
      <c r="E2" s="91"/>
      <c r="F2" s="91"/>
      <c r="G2" s="91"/>
      <c r="J2" s="6">
        <v>2025</v>
      </c>
      <c r="L2" s="90"/>
      <c r="M2" s="26" t="s">
        <v>82</v>
      </c>
    </row>
    <row r="3" spans="1:13" ht="16.5" customHeight="1" thickBot="1" x14ac:dyDescent="0.3">
      <c r="L3" s="259"/>
      <c r="M3" s="26" t="s">
        <v>83</v>
      </c>
    </row>
    <row r="4" spans="1:13" ht="16.5" customHeight="1" x14ac:dyDescent="0.25">
      <c r="A4" s="737" t="s">
        <v>40</v>
      </c>
      <c r="B4" s="754" t="s">
        <v>77</v>
      </c>
      <c r="C4" s="754" t="s">
        <v>74</v>
      </c>
      <c r="D4" s="742" t="s">
        <v>67</v>
      </c>
      <c r="E4" s="757" t="s">
        <v>118</v>
      </c>
      <c r="F4" s="758"/>
      <c r="G4" s="758"/>
      <c r="H4" s="758"/>
      <c r="I4" s="759"/>
      <c r="J4" s="744" t="s">
        <v>98</v>
      </c>
      <c r="L4" s="27"/>
      <c r="M4" s="26" t="s">
        <v>84</v>
      </c>
    </row>
    <row r="5" spans="1:13" ht="31.5" customHeight="1" thickBot="1" x14ac:dyDescent="0.3">
      <c r="A5" s="738"/>
      <c r="B5" s="755"/>
      <c r="C5" s="755"/>
      <c r="D5" s="743"/>
      <c r="E5" s="189" t="s">
        <v>78</v>
      </c>
      <c r="F5" s="188" t="s">
        <v>147</v>
      </c>
      <c r="G5" s="188" t="s">
        <v>148</v>
      </c>
      <c r="H5" s="105" t="s">
        <v>68</v>
      </c>
      <c r="I5" s="105">
        <v>100</v>
      </c>
      <c r="J5" s="745"/>
    </row>
    <row r="6" spans="1:13" ht="15" customHeight="1" thickBot="1" x14ac:dyDescent="0.3">
      <c r="A6" s="88"/>
      <c r="B6" s="87"/>
      <c r="C6" s="110" t="s">
        <v>111</v>
      </c>
      <c r="D6" s="111">
        <f t="shared" ref="D6:I6" si="0">D7+D16+D27+D44+D64+D79+D109</f>
        <v>2097</v>
      </c>
      <c r="E6" s="110">
        <f t="shared" si="0"/>
        <v>528</v>
      </c>
      <c r="F6" s="111">
        <f t="shared" si="0"/>
        <v>1258</v>
      </c>
      <c r="G6" s="111">
        <f t="shared" si="0"/>
        <v>229</v>
      </c>
      <c r="H6" s="112">
        <f t="shared" si="0"/>
        <v>82</v>
      </c>
      <c r="I6" s="112">
        <f t="shared" si="0"/>
        <v>0</v>
      </c>
      <c r="J6" s="122">
        <v>51.79</v>
      </c>
    </row>
    <row r="7" spans="1:13" ht="15" customHeight="1" thickBot="1" x14ac:dyDescent="0.3">
      <c r="A7" s="103"/>
      <c r="B7" s="114"/>
      <c r="C7" s="114" t="s">
        <v>110</v>
      </c>
      <c r="D7" s="115">
        <f t="shared" ref="D7:I7" si="1">SUM(D8:D15)</f>
        <v>138</v>
      </c>
      <c r="E7" s="115">
        <f t="shared" si="1"/>
        <v>29</v>
      </c>
      <c r="F7" s="115">
        <f t="shared" si="1"/>
        <v>88</v>
      </c>
      <c r="G7" s="115">
        <f t="shared" si="1"/>
        <v>17</v>
      </c>
      <c r="H7" s="115">
        <f t="shared" si="1"/>
        <v>4</v>
      </c>
      <c r="I7" s="115">
        <f t="shared" si="1"/>
        <v>0</v>
      </c>
      <c r="J7" s="116">
        <f>AVERAGE(J8:J15)</f>
        <v>54.423749999999998</v>
      </c>
    </row>
    <row r="8" spans="1:13" ht="15" customHeight="1" x14ac:dyDescent="0.25">
      <c r="A8" s="29">
        <v>1</v>
      </c>
      <c r="B8" s="96">
        <v>10002</v>
      </c>
      <c r="C8" s="278" t="s">
        <v>122</v>
      </c>
      <c r="D8" s="558">
        <v>23</v>
      </c>
      <c r="E8" s="559">
        <v>5</v>
      </c>
      <c r="F8" s="559">
        <v>17</v>
      </c>
      <c r="G8" s="559">
        <v>1</v>
      </c>
      <c r="H8" s="559"/>
      <c r="I8" s="560"/>
      <c r="J8" s="561">
        <v>52</v>
      </c>
    </row>
    <row r="9" spans="1:13" ht="15" customHeight="1" x14ac:dyDescent="0.25">
      <c r="A9" s="29">
        <v>2</v>
      </c>
      <c r="B9" s="93">
        <v>10090</v>
      </c>
      <c r="C9" s="9" t="s">
        <v>51</v>
      </c>
      <c r="D9" s="568">
        <v>43</v>
      </c>
      <c r="E9" s="569">
        <v>15</v>
      </c>
      <c r="F9" s="569">
        <v>25</v>
      </c>
      <c r="G9" s="569">
        <v>3</v>
      </c>
      <c r="H9" s="569"/>
      <c r="I9" s="570"/>
      <c r="J9" s="571">
        <v>48</v>
      </c>
    </row>
    <row r="10" spans="1:13" ht="15" customHeight="1" x14ac:dyDescent="0.25">
      <c r="A10" s="29">
        <v>3</v>
      </c>
      <c r="B10" s="93">
        <v>10004</v>
      </c>
      <c r="C10" s="9" t="s">
        <v>49</v>
      </c>
      <c r="D10" s="552">
        <v>23</v>
      </c>
      <c r="E10" s="562">
        <v>1</v>
      </c>
      <c r="F10" s="562">
        <v>14</v>
      </c>
      <c r="G10" s="562">
        <v>7</v>
      </c>
      <c r="H10" s="562">
        <v>1</v>
      </c>
      <c r="I10" s="562"/>
      <c r="J10" s="563">
        <v>63.4</v>
      </c>
    </row>
    <row r="11" spans="1:13" ht="15" customHeight="1" x14ac:dyDescent="0.25">
      <c r="A11" s="29">
        <v>4</v>
      </c>
      <c r="B11" s="96">
        <v>10001</v>
      </c>
      <c r="C11" s="465" t="s">
        <v>177</v>
      </c>
      <c r="D11" s="553">
        <v>13</v>
      </c>
      <c r="E11" s="554">
        <v>1</v>
      </c>
      <c r="F11" s="554">
        <v>10</v>
      </c>
      <c r="G11" s="554">
        <v>2</v>
      </c>
      <c r="H11" s="554"/>
      <c r="I11" s="557"/>
      <c r="J11" s="556">
        <v>54.5</v>
      </c>
    </row>
    <row r="12" spans="1:13" ht="15" customHeight="1" x14ac:dyDescent="0.25">
      <c r="A12" s="29">
        <v>5</v>
      </c>
      <c r="B12" s="93">
        <v>10120</v>
      </c>
      <c r="C12" s="354" t="s">
        <v>146</v>
      </c>
      <c r="D12" s="572">
        <v>5</v>
      </c>
      <c r="E12" s="573">
        <v>2</v>
      </c>
      <c r="F12" s="573">
        <v>3</v>
      </c>
      <c r="G12" s="573"/>
      <c r="H12" s="573"/>
      <c r="I12" s="574"/>
      <c r="J12" s="575">
        <v>52</v>
      </c>
    </row>
    <row r="13" spans="1:13" ht="15" customHeight="1" x14ac:dyDescent="0.25">
      <c r="A13" s="29">
        <v>6</v>
      </c>
      <c r="B13" s="93">
        <v>10190</v>
      </c>
      <c r="C13" s="279" t="s">
        <v>123</v>
      </c>
      <c r="D13" s="572">
        <v>15</v>
      </c>
      <c r="E13" s="573">
        <v>4</v>
      </c>
      <c r="F13" s="573">
        <v>7</v>
      </c>
      <c r="G13" s="573">
        <v>2</v>
      </c>
      <c r="H13" s="573">
        <v>2</v>
      </c>
      <c r="I13" s="574"/>
      <c r="J13" s="575">
        <v>51</v>
      </c>
    </row>
    <row r="14" spans="1:13" ht="15" customHeight="1" x14ac:dyDescent="0.25">
      <c r="A14" s="29">
        <v>7</v>
      </c>
      <c r="B14" s="93">
        <v>10320</v>
      </c>
      <c r="C14" s="279" t="s">
        <v>52</v>
      </c>
      <c r="D14" s="552">
        <v>8</v>
      </c>
      <c r="E14" s="574"/>
      <c r="F14" s="574">
        <v>6</v>
      </c>
      <c r="G14" s="574">
        <v>1</v>
      </c>
      <c r="H14" s="574">
        <v>1</v>
      </c>
      <c r="I14" s="574"/>
      <c r="J14" s="575">
        <v>59.87</v>
      </c>
    </row>
    <row r="15" spans="1:13" ht="15" customHeight="1" thickBot="1" x14ac:dyDescent="0.3">
      <c r="A15" s="29">
        <v>8</v>
      </c>
      <c r="B15" s="93">
        <v>10860</v>
      </c>
      <c r="C15" s="463" t="s">
        <v>112</v>
      </c>
      <c r="D15" s="553">
        <v>8</v>
      </c>
      <c r="E15" s="566">
        <v>1</v>
      </c>
      <c r="F15" s="566">
        <v>6</v>
      </c>
      <c r="G15" s="566">
        <v>1</v>
      </c>
      <c r="H15" s="566"/>
      <c r="I15" s="551"/>
      <c r="J15" s="555">
        <v>54.62</v>
      </c>
    </row>
    <row r="16" spans="1:13" ht="15" customHeight="1" thickBot="1" x14ac:dyDescent="0.3">
      <c r="A16" s="103"/>
      <c r="B16" s="101"/>
      <c r="C16" s="104" t="s">
        <v>109</v>
      </c>
      <c r="D16" s="101">
        <f t="shared" ref="D16:I16" si="2">SUM(D17:D26)</f>
        <v>213</v>
      </c>
      <c r="E16" s="101">
        <f t="shared" si="2"/>
        <v>56</v>
      </c>
      <c r="F16" s="101">
        <f t="shared" si="2"/>
        <v>129</v>
      </c>
      <c r="G16" s="101">
        <f t="shared" si="2"/>
        <v>22</v>
      </c>
      <c r="H16" s="101">
        <f t="shared" si="2"/>
        <v>6</v>
      </c>
      <c r="I16" s="101">
        <f t="shared" si="2"/>
        <v>0</v>
      </c>
      <c r="J16" s="102">
        <f>AVERAGE(J17:J26)</f>
        <v>50.609999999999992</v>
      </c>
    </row>
    <row r="17" spans="1:10" ht="15" customHeight="1" x14ac:dyDescent="0.25">
      <c r="A17" s="32">
        <v>1</v>
      </c>
      <c r="B17" s="92">
        <v>20040</v>
      </c>
      <c r="C17" s="34" t="s">
        <v>33</v>
      </c>
      <c r="D17" s="597">
        <v>24</v>
      </c>
      <c r="E17" s="598">
        <v>10</v>
      </c>
      <c r="F17" s="598">
        <v>11</v>
      </c>
      <c r="G17" s="598">
        <v>2</v>
      </c>
      <c r="H17" s="598">
        <v>1</v>
      </c>
      <c r="I17" s="599"/>
      <c r="J17" s="600">
        <v>47.9</v>
      </c>
    </row>
    <row r="18" spans="1:10" ht="15" customHeight="1" x14ac:dyDescent="0.25">
      <c r="A18" s="29">
        <v>2</v>
      </c>
      <c r="B18" s="93">
        <v>20061</v>
      </c>
      <c r="C18" s="9" t="s">
        <v>32</v>
      </c>
      <c r="D18" s="606">
        <v>14</v>
      </c>
      <c r="E18" s="604">
        <v>1</v>
      </c>
      <c r="F18" s="604">
        <v>9</v>
      </c>
      <c r="G18" s="604">
        <v>3</v>
      </c>
      <c r="H18" s="604">
        <v>1</v>
      </c>
      <c r="I18" s="604"/>
      <c r="J18" s="605">
        <v>58</v>
      </c>
    </row>
    <row r="19" spans="1:10" ht="15" customHeight="1" x14ac:dyDescent="0.25">
      <c r="A19" s="29">
        <v>3</v>
      </c>
      <c r="B19" s="93">
        <v>21020</v>
      </c>
      <c r="C19" s="9" t="s">
        <v>34</v>
      </c>
      <c r="D19" s="615">
        <v>30</v>
      </c>
      <c r="E19" s="613">
        <v>3</v>
      </c>
      <c r="F19" s="613">
        <v>24</v>
      </c>
      <c r="G19" s="613">
        <v>3</v>
      </c>
      <c r="H19" s="613"/>
      <c r="I19" s="613"/>
      <c r="J19" s="614">
        <v>53.3</v>
      </c>
    </row>
    <row r="20" spans="1:10" ht="15" customHeight="1" x14ac:dyDescent="0.25">
      <c r="A20" s="29">
        <v>4</v>
      </c>
      <c r="B20" s="93">
        <v>20060</v>
      </c>
      <c r="C20" s="11" t="s">
        <v>35</v>
      </c>
      <c r="D20" s="603">
        <v>38</v>
      </c>
      <c r="E20" s="601">
        <v>2</v>
      </c>
      <c r="F20" s="601">
        <v>28</v>
      </c>
      <c r="G20" s="601">
        <v>7</v>
      </c>
      <c r="H20" s="601">
        <v>1</v>
      </c>
      <c r="I20" s="601"/>
      <c r="J20" s="602">
        <v>59</v>
      </c>
    </row>
    <row r="21" spans="1:10" ht="15" customHeight="1" x14ac:dyDescent="0.25">
      <c r="A21" s="29">
        <v>5</v>
      </c>
      <c r="B21" s="93">
        <v>20400</v>
      </c>
      <c r="C21" s="11" t="s">
        <v>36</v>
      </c>
      <c r="D21" s="612">
        <v>13</v>
      </c>
      <c r="E21" s="610">
        <v>3</v>
      </c>
      <c r="F21" s="610">
        <v>10</v>
      </c>
      <c r="G21" s="610"/>
      <c r="H21" s="610"/>
      <c r="I21" s="610"/>
      <c r="J21" s="611">
        <v>52.9</v>
      </c>
    </row>
    <row r="22" spans="1:10" ht="15" customHeight="1" x14ac:dyDescent="0.25">
      <c r="A22" s="29">
        <v>6</v>
      </c>
      <c r="B22" s="93">
        <v>20080</v>
      </c>
      <c r="C22" s="280" t="s">
        <v>125</v>
      </c>
      <c r="D22" s="609">
        <v>11</v>
      </c>
      <c r="E22" s="607">
        <v>4</v>
      </c>
      <c r="F22" s="607">
        <v>7</v>
      </c>
      <c r="G22" s="607"/>
      <c r="H22" s="607"/>
      <c r="I22" s="607"/>
      <c r="J22" s="608">
        <v>45.4</v>
      </c>
    </row>
    <row r="23" spans="1:10" ht="15" customHeight="1" x14ac:dyDescent="0.25">
      <c r="A23" s="29">
        <v>7</v>
      </c>
      <c r="B23" s="93">
        <v>20460</v>
      </c>
      <c r="C23" s="369" t="s">
        <v>155</v>
      </c>
      <c r="D23" s="618">
        <v>25</v>
      </c>
      <c r="E23" s="616">
        <v>11</v>
      </c>
      <c r="F23" s="616">
        <v>11</v>
      </c>
      <c r="G23" s="616">
        <v>2</v>
      </c>
      <c r="H23" s="616">
        <v>1</v>
      </c>
      <c r="I23" s="616"/>
      <c r="J23" s="617">
        <v>48.4</v>
      </c>
    </row>
    <row r="24" spans="1:10" ht="15" customHeight="1" x14ac:dyDescent="0.25">
      <c r="A24" s="29">
        <v>8</v>
      </c>
      <c r="B24" s="93">
        <v>20550</v>
      </c>
      <c r="C24" s="464" t="s">
        <v>154</v>
      </c>
      <c r="D24" s="618">
        <v>7</v>
      </c>
      <c r="E24" s="619">
        <v>2</v>
      </c>
      <c r="F24" s="619">
        <v>5</v>
      </c>
      <c r="G24" s="619"/>
      <c r="H24" s="619"/>
      <c r="I24" s="619"/>
      <c r="J24" s="620">
        <v>44</v>
      </c>
    </row>
    <row r="25" spans="1:10" ht="15" customHeight="1" x14ac:dyDescent="0.25">
      <c r="A25" s="29">
        <v>9</v>
      </c>
      <c r="B25" s="93">
        <v>20630</v>
      </c>
      <c r="C25" s="369" t="s">
        <v>186</v>
      </c>
      <c r="D25" s="618">
        <v>10</v>
      </c>
      <c r="E25" s="616">
        <v>4</v>
      </c>
      <c r="F25" s="616">
        <v>6</v>
      </c>
      <c r="G25" s="616"/>
      <c r="H25" s="616"/>
      <c r="I25" s="616"/>
      <c r="J25" s="617">
        <v>47.9</v>
      </c>
    </row>
    <row r="26" spans="1:10" ht="15" customHeight="1" thickBot="1" x14ac:dyDescent="0.3">
      <c r="A26" s="29">
        <v>10</v>
      </c>
      <c r="B26" s="93">
        <v>20900</v>
      </c>
      <c r="C26" s="369" t="s">
        <v>126</v>
      </c>
      <c r="D26" s="623">
        <v>41</v>
      </c>
      <c r="E26" s="621">
        <v>16</v>
      </c>
      <c r="F26" s="621">
        <v>18</v>
      </c>
      <c r="G26" s="621">
        <v>5</v>
      </c>
      <c r="H26" s="621">
        <v>2</v>
      </c>
      <c r="I26" s="621"/>
      <c r="J26" s="622">
        <v>49.3</v>
      </c>
    </row>
    <row r="27" spans="1:10" ht="15" customHeight="1" thickBot="1" x14ac:dyDescent="0.3">
      <c r="A27" s="103"/>
      <c r="B27" s="101"/>
      <c r="C27" s="104" t="s">
        <v>108</v>
      </c>
      <c r="D27" s="101">
        <f t="shared" ref="D27:I27" si="3">SUM(D28:D43)</f>
        <v>226</v>
      </c>
      <c r="E27" s="101">
        <f t="shared" si="3"/>
        <v>78</v>
      </c>
      <c r="F27" s="101">
        <f t="shared" si="3"/>
        <v>123</v>
      </c>
      <c r="G27" s="101">
        <f t="shared" si="3"/>
        <v>19</v>
      </c>
      <c r="H27" s="101">
        <f t="shared" si="3"/>
        <v>6</v>
      </c>
      <c r="I27" s="101">
        <f t="shared" si="3"/>
        <v>0</v>
      </c>
      <c r="J27" s="102">
        <f>AVERAGE(J28:J43)</f>
        <v>46.246666666666663</v>
      </c>
    </row>
    <row r="28" spans="1:10" ht="15" customHeight="1" x14ac:dyDescent="0.25">
      <c r="A28" s="29">
        <v>1</v>
      </c>
      <c r="B28" s="93">
        <v>30070</v>
      </c>
      <c r="C28" s="9" t="s">
        <v>53</v>
      </c>
      <c r="D28" s="626">
        <v>22</v>
      </c>
      <c r="E28" s="624">
        <v>3</v>
      </c>
      <c r="F28" s="624">
        <v>14</v>
      </c>
      <c r="G28" s="624">
        <v>5</v>
      </c>
      <c r="H28" s="624"/>
      <c r="I28" s="624"/>
      <c r="J28" s="625">
        <v>55.7</v>
      </c>
    </row>
    <row r="29" spans="1:10" ht="15" customHeight="1" x14ac:dyDescent="0.25">
      <c r="A29" s="29">
        <v>2</v>
      </c>
      <c r="B29" s="93">
        <v>30480</v>
      </c>
      <c r="C29" s="97" t="s">
        <v>113</v>
      </c>
      <c r="D29" s="638">
        <v>15</v>
      </c>
      <c r="E29" s="636">
        <v>2</v>
      </c>
      <c r="F29" s="636">
        <v>11</v>
      </c>
      <c r="G29" s="636">
        <v>1</v>
      </c>
      <c r="H29" s="636">
        <v>1</v>
      </c>
      <c r="I29" s="636"/>
      <c r="J29" s="637">
        <v>53.9</v>
      </c>
    </row>
    <row r="30" spans="1:10" ht="15" customHeight="1" x14ac:dyDescent="0.25">
      <c r="A30" s="29">
        <v>3</v>
      </c>
      <c r="B30" s="93">
        <v>30460</v>
      </c>
      <c r="C30" s="9" t="s">
        <v>48</v>
      </c>
      <c r="D30" s="632">
        <v>20</v>
      </c>
      <c r="E30" s="630">
        <v>1</v>
      </c>
      <c r="F30" s="630">
        <v>14</v>
      </c>
      <c r="G30" s="630">
        <v>4</v>
      </c>
      <c r="H30" s="630">
        <v>1</v>
      </c>
      <c r="I30" s="630"/>
      <c r="J30" s="631">
        <v>59</v>
      </c>
    </row>
    <row r="31" spans="1:10" ht="15" customHeight="1" x14ac:dyDescent="0.25">
      <c r="A31" s="29">
        <v>4</v>
      </c>
      <c r="B31" s="96">
        <v>30030</v>
      </c>
      <c r="C31" s="370" t="s">
        <v>156</v>
      </c>
      <c r="D31" s="578">
        <v>11</v>
      </c>
      <c r="E31" s="583">
        <v>6</v>
      </c>
      <c r="F31" s="583">
        <v>4</v>
      </c>
      <c r="G31" s="583">
        <v>1</v>
      </c>
      <c r="H31" s="583"/>
      <c r="I31" s="583"/>
      <c r="J31" s="567">
        <v>43</v>
      </c>
    </row>
    <row r="32" spans="1:10" ht="15" customHeight="1" x14ac:dyDescent="0.25">
      <c r="A32" s="29">
        <v>5</v>
      </c>
      <c r="B32" s="93">
        <v>31000</v>
      </c>
      <c r="C32" s="9" t="s">
        <v>46</v>
      </c>
      <c r="D32" s="641">
        <v>24</v>
      </c>
      <c r="E32" s="639">
        <v>6</v>
      </c>
      <c r="F32" s="639">
        <v>15</v>
      </c>
      <c r="G32" s="639">
        <v>2</v>
      </c>
      <c r="H32" s="639">
        <v>1</v>
      </c>
      <c r="I32" s="639"/>
      <c r="J32" s="640">
        <v>49.8</v>
      </c>
    </row>
    <row r="33" spans="1:10" ht="15" customHeight="1" x14ac:dyDescent="0.25">
      <c r="A33" s="29">
        <v>6</v>
      </c>
      <c r="B33" s="93">
        <v>30130</v>
      </c>
      <c r="C33" s="305" t="s">
        <v>26</v>
      </c>
      <c r="D33" s="629">
        <v>3</v>
      </c>
      <c r="E33" s="627">
        <v>2</v>
      </c>
      <c r="F33" s="627">
        <v>1</v>
      </c>
      <c r="G33" s="627"/>
      <c r="H33" s="627"/>
      <c r="I33" s="627"/>
      <c r="J33" s="628">
        <v>33.700000000000003</v>
      </c>
    </row>
    <row r="34" spans="1:10" ht="15" customHeight="1" x14ac:dyDescent="0.25">
      <c r="A34" s="29">
        <v>7</v>
      </c>
      <c r="B34" s="93">
        <v>30160</v>
      </c>
      <c r="C34" s="305" t="s">
        <v>175</v>
      </c>
      <c r="D34" s="629">
        <v>10</v>
      </c>
      <c r="E34" s="627">
        <v>4</v>
      </c>
      <c r="F34" s="627">
        <v>5</v>
      </c>
      <c r="G34" s="627"/>
      <c r="H34" s="627">
        <v>1</v>
      </c>
      <c r="I34" s="627"/>
      <c r="J34" s="628">
        <v>48.1</v>
      </c>
    </row>
    <row r="35" spans="1:10" ht="15" customHeight="1" x14ac:dyDescent="0.25">
      <c r="A35" s="29">
        <v>8</v>
      </c>
      <c r="B35" s="93">
        <v>30310</v>
      </c>
      <c r="C35" s="463" t="s">
        <v>24</v>
      </c>
      <c r="D35" s="629">
        <v>14</v>
      </c>
      <c r="E35" s="627">
        <v>4</v>
      </c>
      <c r="F35" s="627">
        <v>10</v>
      </c>
      <c r="G35" s="627"/>
      <c r="H35" s="627"/>
      <c r="I35" s="627"/>
      <c r="J35" s="628">
        <v>49</v>
      </c>
    </row>
    <row r="36" spans="1:10" ht="15" customHeight="1" x14ac:dyDescent="0.25">
      <c r="A36" s="29">
        <v>9</v>
      </c>
      <c r="B36" s="93">
        <v>30440</v>
      </c>
      <c r="C36" s="279" t="s">
        <v>25</v>
      </c>
      <c r="D36" s="8"/>
      <c r="E36" s="8"/>
      <c r="F36" s="8"/>
      <c r="G36" s="8"/>
      <c r="H36" s="8"/>
      <c r="I36" s="8"/>
      <c r="J36" s="10"/>
    </row>
    <row r="37" spans="1:10" ht="15" customHeight="1" x14ac:dyDescent="0.25">
      <c r="A37" s="29">
        <v>10</v>
      </c>
      <c r="B37" s="93">
        <v>30530</v>
      </c>
      <c r="C37" s="279" t="s">
        <v>128</v>
      </c>
      <c r="D37" s="647">
        <v>27</v>
      </c>
      <c r="E37" s="645">
        <v>15</v>
      </c>
      <c r="F37" s="645">
        <v>11</v>
      </c>
      <c r="G37" s="645">
        <v>1</v>
      </c>
      <c r="H37" s="645"/>
      <c r="I37" s="645"/>
      <c r="J37" s="646">
        <v>40.6</v>
      </c>
    </row>
    <row r="38" spans="1:10" ht="15" customHeight="1" x14ac:dyDescent="0.25">
      <c r="A38" s="29">
        <v>11</v>
      </c>
      <c r="B38" s="93">
        <v>30640</v>
      </c>
      <c r="C38" s="9" t="s">
        <v>28</v>
      </c>
      <c r="D38" s="647">
        <v>21</v>
      </c>
      <c r="E38" s="645">
        <v>3</v>
      </c>
      <c r="F38" s="645">
        <v>17</v>
      </c>
      <c r="G38" s="645">
        <v>1</v>
      </c>
      <c r="H38" s="645"/>
      <c r="I38" s="645"/>
      <c r="J38" s="646">
        <v>53.8</v>
      </c>
    </row>
    <row r="39" spans="1:10" ht="15" customHeight="1" x14ac:dyDescent="0.25">
      <c r="A39" s="29">
        <v>12</v>
      </c>
      <c r="B39" s="93">
        <v>30650</v>
      </c>
      <c r="C39" s="371" t="s">
        <v>157</v>
      </c>
      <c r="D39" s="647">
        <v>6</v>
      </c>
      <c r="E39" s="645">
        <v>3</v>
      </c>
      <c r="F39" s="645">
        <v>2</v>
      </c>
      <c r="G39" s="645">
        <v>1</v>
      </c>
      <c r="H39" s="645"/>
      <c r="I39" s="645"/>
      <c r="J39" s="646">
        <v>46.3</v>
      </c>
    </row>
    <row r="40" spans="1:10" ht="15" customHeight="1" x14ac:dyDescent="0.25">
      <c r="A40" s="29">
        <v>13</v>
      </c>
      <c r="B40" s="93">
        <v>30790</v>
      </c>
      <c r="C40" s="354" t="s">
        <v>45</v>
      </c>
      <c r="D40" s="647">
        <v>11</v>
      </c>
      <c r="E40" s="645">
        <v>8</v>
      </c>
      <c r="F40" s="645">
        <v>2</v>
      </c>
      <c r="G40" s="645">
        <v>1</v>
      </c>
      <c r="H40" s="645"/>
      <c r="I40" s="645"/>
      <c r="J40" s="646">
        <v>35.5</v>
      </c>
    </row>
    <row r="41" spans="1:10" ht="15" customHeight="1" x14ac:dyDescent="0.25">
      <c r="A41" s="29">
        <v>14</v>
      </c>
      <c r="B41" s="93">
        <v>30890</v>
      </c>
      <c r="C41" s="279" t="s">
        <v>127</v>
      </c>
      <c r="D41" s="647">
        <v>5</v>
      </c>
      <c r="E41" s="645">
        <v>3</v>
      </c>
      <c r="F41" s="645">
        <v>1</v>
      </c>
      <c r="G41" s="645">
        <v>1</v>
      </c>
      <c r="H41" s="645"/>
      <c r="I41" s="645"/>
      <c r="J41" s="646">
        <v>35.799999999999997</v>
      </c>
    </row>
    <row r="42" spans="1:10" ht="15" customHeight="1" x14ac:dyDescent="0.25">
      <c r="A42" s="29">
        <v>15</v>
      </c>
      <c r="B42" s="93">
        <v>30940</v>
      </c>
      <c r="C42" s="9" t="s">
        <v>22</v>
      </c>
      <c r="D42" s="647">
        <v>23</v>
      </c>
      <c r="E42" s="645">
        <v>11</v>
      </c>
      <c r="F42" s="645">
        <v>9</v>
      </c>
      <c r="G42" s="645">
        <v>1</v>
      </c>
      <c r="H42" s="645">
        <v>2</v>
      </c>
      <c r="I42" s="645"/>
      <c r="J42" s="646">
        <v>45.3</v>
      </c>
    </row>
    <row r="43" spans="1:10" ht="15" customHeight="1" thickBot="1" x14ac:dyDescent="0.3">
      <c r="A43" s="29">
        <v>16</v>
      </c>
      <c r="B43" s="94">
        <v>31480</v>
      </c>
      <c r="C43" s="37" t="s">
        <v>27</v>
      </c>
      <c r="D43" s="644">
        <v>14</v>
      </c>
      <c r="E43" s="642">
        <v>7</v>
      </c>
      <c r="F43" s="642">
        <v>7</v>
      </c>
      <c r="G43" s="642"/>
      <c r="H43" s="642"/>
      <c r="I43" s="642"/>
      <c r="J43" s="643">
        <v>44.2</v>
      </c>
    </row>
    <row r="44" spans="1:10" ht="15" customHeight="1" thickBot="1" x14ac:dyDescent="0.3">
      <c r="A44" s="103"/>
      <c r="B44" s="101"/>
      <c r="C44" s="101" t="s">
        <v>107</v>
      </c>
      <c r="D44" s="101">
        <f t="shared" ref="D44:I44" si="4">SUM(D45:D63)</f>
        <v>343</v>
      </c>
      <c r="E44" s="101">
        <f t="shared" si="4"/>
        <v>66</v>
      </c>
      <c r="F44" s="101">
        <f t="shared" si="4"/>
        <v>212</v>
      </c>
      <c r="G44" s="101">
        <f t="shared" si="4"/>
        <v>50</v>
      </c>
      <c r="H44" s="101">
        <f t="shared" si="4"/>
        <v>15</v>
      </c>
      <c r="I44" s="101">
        <f t="shared" si="4"/>
        <v>0</v>
      </c>
      <c r="J44" s="102">
        <f>AVERAGE(J45:J63)</f>
        <v>54.642105263157895</v>
      </c>
    </row>
    <row r="45" spans="1:10" ht="15" customHeight="1" x14ac:dyDescent="0.25">
      <c r="A45" s="29">
        <v>1</v>
      </c>
      <c r="B45" s="92">
        <v>40010</v>
      </c>
      <c r="C45" s="34" t="s">
        <v>57</v>
      </c>
      <c r="D45" s="648">
        <v>67</v>
      </c>
      <c r="E45" s="649">
        <v>22</v>
      </c>
      <c r="F45" s="649">
        <v>32</v>
      </c>
      <c r="G45" s="649">
        <v>12</v>
      </c>
      <c r="H45" s="649">
        <v>1</v>
      </c>
      <c r="I45" s="649"/>
      <c r="J45" s="650">
        <v>51.4</v>
      </c>
    </row>
    <row r="46" spans="1:10" ht="15" customHeight="1" x14ac:dyDescent="0.25">
      <c r="A46" s="29">
        <v>2</v>
      </c>
      <c r="B46" s="93">
        <v>40030</v>
      </c>
      <c r="C46" s="235" t="s">
        <v>121</v>
      </c>
      <c r="D46" s="659">
        <v>22</v>
      </c>
      <c r="E46" s="657"/>
      <c r="F46" s="657">
        <v>15</v>
      </c>
      <c r="G46" s="657">
        <v>5</v>
      </c>
      <c r="H46" s="657">
        <v>2</v>
      </c>
      <c r="I46" s="657"/>
      <c r="J46" s="658">
        <v>63.4</v>
      </c>
    </row>
    <row r="47" spans="1:10" ht="15" customHeight="1" x14ac:dyDescent="0.25">
      <c r="A47" s="29">
        <v>3</v>
      </c>
      <c r="B47" s="93">
        <v>40410</v>
      </c>
      <c r="C47" s="9" t="s">
        <v>58</v>
      </c>
      <c r="D47" s="668">
        <v>31</v>
      </c>
      <c r="E47" s="666">
        <v>2</v>
      </c>
      <c r="F47" s="666">
        <v>18</v>
      </c>
      <c r="G47" s="666">
        <v>10</v>
      </c>
      <c r="H47" s="666">
        <v>1</v>
      </c>
      <c r="I47" s="666"/>
      <c r="J47" s="667">
        <v>59.4</v>
      </c>
    </row>
    <row r="48" spans="1:10" ht="15" customHeight="1" x14ac:dyDescent="0.25">
      <c r="A48" s="29">
        <v>4</v>
      </c>
      <c r="B48" s="93">
        <v>40011</v>
      </c>
      <c r="C48" s="9" t="s">
        <v>70</v>
      </c>
      <c r="D48" s="653">
        <v>43</v>
      </c>
      <c r="E48" s="651">
        <v>10</v>
      </c>
      <c r="F48" s="651">
        <v>26</v>
      </c>
      <c r="G48" s="651">
        <v>5</v>
      </c>
      <c r="H48" s="651">
        <v>2</v>
      </c>
      <c r="I48" s="651"/>
      <c r="J48" s="652">
        <v>52.5</v>
      </c>
    </row>
    <row r="49" spans="1:10" ht="15" customHeight="1" x14ac:dyDescent="0.25">
      <c r="A49" s="29">
        <v>5</v>
      </c>
      <c r="B49" s="93">
        <v>40080</v>
      </c>
      <c r="C49" s="9" t="s">
        <v>19</v>
      </c>
      <c r="D49" s="665">
        <v>21</v>
      </c>
      <c r="E49" s="663">
        <v>3</v>
      </c>
      <c r="F49" s="663">
        <v>14</v>
      </c>
      <c r="G49" s="663">
        <v>2</v>
      </c>
      <c r="H49" s="663">
        <v>2</v>
      </c>
      <c r="I49" s="663"/>
      <c r="J49" s="664">
        <v>56.8</v>
      </c>
    </row>
    <row r="50" spans="1:10" ht="15" customHeight="1" x14ac:dyDescent="0.25">
      <c r="A50" s="29">
        <v>6</v>
      </c>
      <c r="B50" s="93">
        <v>40100</v>
      </c>
      <c r="C50" s="9" t="s">
        <v>18</v>
      </c>
      <c r="D50" s="665">
        <v>13</v>
      </c>
      <c r="E50" s="663">
        <v>2</v>
      </c>
      <c r="F50" s="663">
        <v>7</v>
      </c>
      <c r="G50" s="663">
        <v>3</v>
      </c>
      <c r="H50" s="663">
        <v>1</v>
      </c>
      <c r="I50" s="663"/>
      <c r="J50" s="664">
        <v>55.2</v>
      </c>
    </row>
    <row r="51" spans="1:10" ht="15" customHeight="1" x14ac:dyDescent="0.25">
      <c r="A51" s="29">
        <v>7</v>
      </c>
      <c r="B51" s="93">
        <v>40020</v>
      </c>
      <c r="C51" s="279" t="s">
        <v>130</v>
      </c>
      <c r="D51" s="656">
        <v>8</v>
      </c>
      <c r="E51" s="654"/>
      <c r="F51" s="654">
        <v>5</v>
      </c>
      <c r="G51" s="654"/>
      <c r="H51" s="654">
        <v>3</v>
      </c>
      <c r="I51" s="654"/>
      <c r="J51" s="655">
        <v>64.5</v>
      </c>
    </row>
    <row r="52" spans="1:10" ht="15" customHeight="1" x14ac:dyDescent="0.25">
      <c r="A52" s="29">
        <v>8</v>
      </c>
      <c r="B52" s="93">
        <v>40031</v>
      </c>
      <c r="C52" s="463" t="s">
        <v>179</v>
      </c>
      <c r="D52" s="662">
        <v>8</v>
      </c>
      <c r="E52" s="660">
        <v>1</v>
      </c>
      <c r="F52" s="660">
        <v>5</v>
      </c>
      <c r="G52" s="660">
        <v>1</v>
      </c>
      <c r="H52" s="660">
        <v>1</v>
      </c>
      <c r="I52" s="660"/>
      <c r="J52" s="661">
        <v>58.4</v>
      </c>
    </row>
    <row r="53" spans="1:10" ht="15" customHeight="1" x14ac:dyDescent="0.25">
      <c r="A53" s="29">
        <v>9</v>
      </c>
      <c r="B53" s="93">
        <v>402100</v>
      </c>
      <c r="C53" s="305" t="s">
        <v>54</v>
      </c>
      <c r="D53" s="673">
        <v>4</v>
      </c>
      <c r="E53" s="671">
        <v>1</v>
      </c>
      <c r="F53" s="671">
        <v>3</v>
      </c>
      <c r="G53" s="671"/>
      <c r="H53" s="671"/>
      <c r="I53" s="671"/>
      <c r="J53" s="672">
        <v>52.3</v>
      </c>
    </row>
    <row r="54" spans="1:10" ht="15" customHeight="1" x14ac:dyDescent="0.25">
      <c r="A54" s="29">
        <v>10</v>
      </c>
      <c r="B54" s="93">
        <v>40300</v>
      </c>
      <c r="C54" s="463" t="s">
        <v>172</v>
      </c>
      <c r="D54" s="673">
        <v>4</v>
      </c>
      <c r="E54" s="669">
        <v>1</v>
      </c>
      <c r="F54" s="669">
        <v>3</v>
      </c>
      <c r="G54" s="669"/>
      <c r="H54" s="669"/>
      <c r="I54" s="669"/>
      <c r="J54" s="670">
        <v>51.5</v>
      </c>
    </row>
    <row r="55" spans="1:10" ht="15" customHeight="1" x14ac:dyDescent="0.25">
      <c r="A55" s="29">
        <v>11</v>
      </c>
      <c r="B55" s="93">
        <v>40360</v>
      </c>
      <c r="C55" s="305" t="s">
        <v>43</v>
      </c>
      <c r="D55" s="673">
        <v>14</v>
      </c>
      <c r="E55" s="671">
        <v>2</v>
      </c>
      <c r="F55" s="671">
        <v>12</v>
      </c>
      <c r="G55" s="671"/>
      <c r="H55" s="671"/>
      <c r="I55" s="671"/>
      <c r="J55" s="672">
        <v>48.4</v>
      </c>
    </row>
    <row r="56" spans="1:10" ht="15" customHeight="1" x14ac:dyDescent="0.25">
      <c r="A56" s="29">
        <v>12</v>
      </c>
      <c r="B56" s="93">
        <v>40720</v>
      </c>
      <c r="C56" s="466" t="s">
        <v>178</v>
      </c>
      <c r="D56" s="685">
        <v>17</v>
      </c>
      <c r="E56" s="683">
        <v>2</v>
      </c>
      <c r="F56" s="683">
        <v>13</v>
      </c>
      <c r="G56" s="683">
        <v>1</v>
      </c>
      <c r="H56" s="683">
        <v>1</v>
      </c>
      <c r="I56" s="683"/>
      <c r="J56" s="684">
        <v>58.4</v>
      </c>
    </row>
    <row r="57" spans="1:10" ht="15" customHeight="1" x14ac:dyDescent="0.25">
      <c r="A57" s="29">
        <v>13</v>
      </c>
      <c r="B57" s="93">
        <v>40730</v>
      </c>
      <c r="C57" s="633" t="s">
        <v>187</v>
      </c>
      <c r="D57" s="685">
        <v>4</v>
      </c>
      <c r="E57" s="683">
        <v>2</v>
      </c>
      <c r="F57" s="683">
        <v>2</v>
      </c>
      <c r="G57" s="683"/>
      <c r="H57" s="683"/>
      <c r="I57" s="683"/>
      <c r="J57" s="684">
        <v>42.5</v>
      </c>
    </row>
    <row r="58" spans="1:10" ht="15" customHeight="1" x14ac:dyDescent="0.25">
      <c r="A58" s="29">
        <v>14</v>
      </c>
      <c r="B58" s="93">
        <v>40820</v>
      </c>
      <c r="C58" s="225" t="s">
        <v>129</v>
      </c>
      <c r="D58" s="685">
        <v>7</v>
      </c>
      <c r="E58" s="683"/>
      <c r="F58" s="683">
        <v>4</v>
      </c>
      <c r="G58" s="683">
        <v>3</v>
      </c>
      <c r="H58" s="683"/>
      <c r="I58" s="683"/>
      <c r="J58" s="684">
        <v>63.4</v>
      </c>
    </row>
    <row r="59" spans="1:10" ht="15" customHeight="1" x14ac:dyDescent="0.25">
      <c r="A59" s="29">
        <v>15</v>
      </c>
      <c r="B59" s="93">
        <v>40840</v>
      </c>
      <c r="C59" s="279" t="s">
        <v>17</v>
      </c>
      <c r="D59" s="685">
        <v>6</v>
      </c>
      <c r="E59" s="683">
        <v>2</v>
      </c>
      <c r="F59" s="683">
        <v>2</v>
      </c>
      <c r="G59" s="683">
        <v>2</v>
      </c>
      <c r="H59" s="683"/>
      <c r="I59" s="683"/>
      <c r="J59" s="684">
        <v>56.5</v>
      </c>
    </row>
    <row r="60" spans="1:10" ht="15" customHeight="1" x14ac:dyDescent="0.25">
      <c r="A60" s="29">
        <v>16</v>
      </c>
      <c r="B60" s="93">
        <v>40950</v>
      </c>
      <c r="C60" s="9" t="s">
        <v>56</v>
      </c>
      <c r="D60" s="685">
        <v>21</v>
      </c>
      <c r="E60" s="681">
        <v>7</v>
      </c>
      <c r="F60" s="681">
        <v>11</v>
      </c>
      <c r="G60" s="681">
        <v>2</v>
      </c>
      <c r="H60" s="681">
        <v>1</v>
      </c>
      <c r="I60" s="681"/>
      <c r="J60" s="682">
        <v>48.6</v>
      </c>
    </row>
    <row r="61" spans="1:10" ht="15" customHeight="1" x14ac:dyDescent="0.25">
      <c r="A61" s="29">
        <v>17</v>
      </c>
      <c r="B61" s="93">
        <v>40990</v>
      </c>
      <c r="C61" s="9" t="s">
        <v>20</v>
      </c>
      <c r="D61" s="685">
        <v>10</v>
      </c>
      <c r="E61" s="681"/>
      <c r="F61" s="681">
        <v>8</v>
      </c>
      <c r="G61" s="681">
        <v>2</v>
      </c>
      <c r="H61" s="681"/>
      <c r="I61" s="681"/>
      <c r="J61" s="682">
        <v>54.7</v>
      </c>
    </row>
    <row r="62" spans="1:10" ht="15" customHeight="1" x14ac:dyDescent="0.25">
      <c r="A62" s="29">
        <v>18</v>
      </c>
      <c r="B62" s="93">
        <v>40133</v>
      </c>
      <c r="C62" s="9" t="s">
        <v>15</v>
      </c>
      <c r="D62" s="676">
        <v>15</v>
      </c>
      <c r="E62" s="674">
        <v>4</v>
      </c>
      <c r="F62" s="674">
        <v>11</v>
      </c>
      <c r="G62" s="674"/>
      <c r="H62" s="674"/>
      <c r="I62" s="674"/>
      <c r="J62" s="675">
        <v>46.5</v>
      </c>
    </row>
    <row r="63" spans="1:10" ht="15" customHeight="1" thickBot="1" x14ac:dyDescent="0.3">
      <c r="A63" s="29">
        <v>19</v>
      </c>
      <c r="B63" s="93">
        <v>40400</v>
      </c>
      <c r="C63" s="463" t="s">
        <v>180</v>
      </c>
      <c r="D63" s="679">
        <v>28</v>
      </c>
      <c r="E63" s="677">
        <v>5</v>
      </c>
      <c r="F63" s="677">
        <v>21</v>
      </c>
      <c r="G63" s="677">
        <v>2</v>
      </c>
      <c r="H63" s="677"/>
      <c r="I63" s="677"/>
      <c r="J63" s="678">
        <v>53.8</v>
      </c>
    </row>
    <row r="64" spans="1:10" ht="15" customHeight="1" thickBot="1" x14ac:dyDescent="0.3">
      <c r="A64" s="103"/>
      <c r="B64" s="101"/>
      <c r="C64" s="101" t="s">
        <v>106</v>
      </c>
      <c r="D64" s="101">
        <f t="shared" ref="D64:I64" si="5">SUM(D65:D78)</f>
        <v>217</v>
      </c>
      <c r="E64" s="101">
        <f t="shared" si="5"/>
        <v>67</v>
      </c>
      <c r="F64" s="101">
        <f t="shared" si="5"/>
        <v>117</v>
      </c>
      <c r="G64" s="101">
        <f t="shared" si="5"/>
        <v>22</v>
      </c>
      <c r="H64" s="101">
        <f t="shared" si="5"/>
        <v>11</v>
      </c>
      <c r="I64" s="101">
        <f t="shared" si="5"/>
        <v>0</v>
      </c>
      <c r="J64" s="102">
        <f>AVERAGE(J65:J78)</f>
        <v>48.307142857142864</v>
      </c>
    </row>
    <row r="65" spans="1:10" ht="15" customHeight="1" x14ac:dyDescent="0.25">
      <c r="A65" s="29">
        <v>1</v>
      </c>
      <c r="B65" s="93">
        <v>50040</v>
      </c>
      <c r="C65" s="9" t="s">
        <v>59</v>
      </c>
      <c r="D65" s="691">
        <v>19</v>
      </c>
      <c r="E65" s="689">
        <v>5</v>
      </c>
      <c r="F65" s="689">
        <v>12</v>
      </c>
      <c r="G65" s="689">
        <v>1</v>
      </c>
      <c r="H65" s="689">
        <v>1</v>
      </c>
      <c r="I65" s="689"/>
      <c r="J65" s="690">
        <v>51</v>
      </c>
    </row>
    <row r="66" spans="1:10" ht="15" customHeight="1" x14ac:dyDescent="0.25">
      <c r="A66" s="29">
        <v>2</v>
      </c>
      <c r="B66" s="93">
        <v>50003</v>
      </c>
      <c r="C66" s="9" t="s">
        <v>75</v>
      </c>
      <c r="D66" s="688">
        <v>28</v>
      </c>
      <c r="E66" s="686">
        <v>4</v>
      </c>
      <c r="F66" s="686">
        <v>15</v>
      </c>
      <c r="G66" s="686">
        <v>8</v>
      </c>
      <c r="H66" s="686">
        <v>1</v>
      </c>
      <c r="I66" s="686"/>
      <c r="J66" s="687">
        <v>56.3</v>
      </c>
    </row>
    <row r="67" spans="1:10" ht="15" customHeight="1" x14ac:dyDescent="0.25">
      <c r="A67" s="29">
        <v>3</v>
      </c>
      <c r="B67" s="93">
        <v>50060</v>
      </c>
      <c r="C67" s="371" t="s">
        <v>158</v>
      </c>
      <c r="D67" s="699">
        <v>13</v>
      </c>
      <c r="E67" s="692">
        <v>2</v>
      </c>
      <c r="F67" s="692">
        <v>6</v>
      </c>
      <c r="G67" s="692">
        <v>2</v>
      </c>
      <c r="H67" s="692">
        <v>3</v>
      </c>
      <c r="I67" s="692"/>
      <c r="J67" s="693">
        <v>63.5</v>
      </c>
    </row>
    <row r="68" spans="1:10" ht="15" customHeight="1" x14ac:dyDescent="0.25">
      <c r="A68" s="29">
        <v>4</v>
      </c>
      <c r="B68" s="93">
        <v>50170</v>
      </c>
      <c r="C68" s="279" t="s">
        <v>133</v>
      </c>
      <c r="D68" s="699">
        <v>8</v>
      </c>
      <c r="E68" s="692">
        <v>2</v>
      </c>
      <c r="F68" s="692">
        <v>4</v>
      </c>
      <c r="G68" s="692">
        <v>2</v>
      </c>
      <c r="H68" s="692"/>
      <c r="I68" s="692"/>
      <c r="J68" s="693">
        <v>50.1</v>
      </c>
    </row>
    <row r="69" spans="1:10" ht="15" customHeight="1" x14ac:dyDescent="0.25">
      <c r="A69" s="29">
        <v>5</v>
      </c>
      <c r="B69" s="93">
        <v>50230</v>
      </c>
      <c r="C69" s="9" t="s">
        <v>71</v>
      </c>
      <c r="D69" s="699">
        <v>10</v>
      </c>
      <c r="E69" s="694">
        <v>1</v>
      </c>
      <c r="F69" s="692">
        <v>7</v>
      </c>
      <c r="G69" s="692">
        <v>1</v>
      </c>
      <c r="H69" s="692">
        <v>1</v>
      </c>
      <c r="I69" s="692"/>
      <c r="J69" s="693">
        <v>59</v>
      </c>
    </row>
    <row r="70" spans="1:10" ht="15" customHeight="1" x14ac:dyDescent="0.25">
      <c r="A70" s="29">
        <v>6</v>
      </c>
      <c r="B70" s="93">
        <v>50340</v>
      </c>
      <c r="C70" s="371" t="s">
        <v>159</v>
      </c>
      <c r="D70" s="699">
        <v>7</v>
      </c>
      <c r="E70" s="692">
        <v>4</v>
      </c>
      <c r="F70" s="692">
        <v>3</v>
      </c>
      <c r="G70" s="692"/>
      <c r="H70" s="692"/>
      <c r="I70" s="692"/>
      <c r="J70" s="693">
        <v>38.1</v>
      </c>
    </row>
    <row r="71" spans="1:10" ht="15" customHeight="1" x14ac:dyDescent="0.25">
      <c r="A71" s="29">
        <v>7</v>
      </c>
      <c r="B71" s="93">
        <v>50420</v>
      </c>
      <c r="C71" s="577" t="s">
        <v>160</v>
      </c>
      <c r="D71" s="699">
        <v>12</v>
      </c>
      <c r="E71" s="692">
        <v>6</v>
      </c>
      <c r="F71" s="692">
        <v>4</v>
      </c>
      <c r="G71" s="692">
        <v>2</v>
      </c>
      <c r="H71" s="692"/>
      <c r="I71" s="692"/>
      <c r="J71" s="693">
        <v>46</v>
      </c>
    </row>
    <row r="72" spans="1:10" ht="15" customHeight="1" x14ac:dyDescent="0.25">
      <c r="A72" s="29">
        <v>8</v>
      </c>
      <c r="B72" s="93">
        <v>50450</v>
      </c>
      <c r="C72" s="371" t="s">
        <v>161</v>
      </c>
      <c r="D72" s="699">
        <v>8</v>
      </c>
      <c r="E72" s="692">
        <v>1</v>
      </c>
      <c r="F72" s="692">
        <v>5</v>
      </c>
      <c r="G72" s="692">
        <v>1</v>
      </c>
      <c r="H72" s="692">
        <v>1</v>
      </c>
      <c r="I72" s="692"/>
      <c r="J72" s="693">
        <v>60</v>
      </c>
    </row>
    <row r="73" spans="1:10" ht="15" customHeight="1" x14ac:dyDescent="0.25">
      <c r="A73" s="29">
        <v>9</v>
      </c>
      <c r="B73" s="93">
        <v>50620</v>
      </c>
      <c r="C73" s="371" t="s">
        <v>12</v>
      </c>
      <c r="D73" s="699">
        <v>9</v>
      </c>
      <c r="E73" s="692">
        <v>4</v>
      </c>
      <c r="F73" s="692">
        <v>5</v>
      </c>
      <c r="G73" s="692"/>
      <c r="H73" s="692"/>
      <c r="I73" s="692"/>
      <c r="J73" s="693">
        <v>38.799999999999997</v>
      </c>
    </row>
    <row r="74" spans="1:10" ht="15" customHeight="1" x14ac:dyDescent="0.25">
      <c r="A74" s="29">
        <v>10</v>
      </c>
      <c r="B74" s="93">
        <v>50760</v>
      </c>
      <c r="C74" s="305" t="s">
        <v>131</v>
      </c>
      <c r="D74" s="699">
        <v>24</v>
      </c>
      <c r="E74" s="692">
        <v>4</v>
      </c>
      <c r="F74" s="692">
        <v>16</v>
      </c>
      <c r="G74" s="692">
        <v>3</v>
      </c>
      <c r="H74" s="692">
        <v>1</v>
      </c>
      <c r="I74" s="692"/>
      <c r="J74" s="693">
        <v>57.1</v>
      </c>
    </row>
    <row r="75" spans="1:10" ht="15" customHeight="1" x14ac:dyDescent="0.25">
      <c r="A75" s="29">
        <v>11</v>
      </c>
      <c r="B75" s="93">
        <v>50780</v>
      </c>
      <c r="C75" s="9" t="s">
        <v>162</v>
      </c>
      <c r="D75" s="699">
        <v>8</v>
      </c>
      <c r="E75" s="692">
        <v>7</v>
      </c>
      <c r="F75" s="692">
        <v>1</v>
      </c>
      <c r="G75" s="692"/>
      <c r="H75" s="692"/>
      <c r="I75" s="692"/>
      <c r="J75" s="693">
        <v>20.6</v>
      </c>
    </row>
    <row r="76" spans="1:10" ht="15" customHeight="1" x14ac:dyDescent="0.25">
      <c r="A76" s="29">
        <v>12</v>
      </c>
      <c r="B76" s="93">
        <v>50930</v>
      </c>
      <c r="C76" s="371" t="s">
        <v>132</v>
      </c>
      <c r="D76" s="699">
        <v>13</v>
      </c>
      <c r="E76" s="695">
        <v>5</v>
      </c>
      <c r="F76" s="695">
        <v>8</v>
      </c>
      <c r="G76" s="695"/>
      <c r="H76" s="695"/>
      <c r="I76" s="695"/>
      <c r="J76" s="696">
        <v>43.6</v>
      </c>
    </row>
    <row r="77" spans="1:10" ht="15" customHeight="1" x14ac:dyDescent="0.25">
      <c r="A77" s="29">
        <v>13</v>
      </c>
      <c r="B77" s="93">
        <v>51370</v>
      </c>
      <c r="C77" s="279" t="s">
        <v>72</v>
      </c>
      <c r="D77" s="699">
        <v>17</v>
      </c>
      <c r="E77" s="695">
        <v>10</v>
      </c>
      <c r="F77" s="695">
        <v>7</v>
      </c>
      <c r="G77" s="695"/>
      <c r="H77" s="695"/>
      <c r="I77" s="695"/>
      <c r="J77" s="696">
        <v>43.1</v>
      </c>
    </row>
    <row r="78" spans="1:10" ht="15" customHeight="1" thickBot="1" x14ac:dyDescent="0.3">
      <c r="A78" s="29">
        <v>14</v>
      </c>
      <c r="B78" s="93">
        <v>51400</v>
      </c>
      <c r="C78" s="279" t="s">
        <v>150</v>
      </c>
      <c r="D78" s="700">
        <v>41</v>
      </c>
      <c r="E78" s="697">
        <v>12</v>
      </c>
      <c r="F78" s="697">
        <v>24</v>
      </c>
      <c r="G78" s="697">
        <v>2</v>
      </c>
      <c r="H78" s="697">
        <v>3</v>
      </c>
      <c r="I78" s="697"/>
      <c r="J78" s="698">
        <v>49.1</v>
      </c>
    </row>
    <row r="79" spans="1:10" ht="15" customHeight="1" thickBot="1" x14ac:dyDescent="0.3">
      <c r="A79" s="99"/>
      <c r="B79" s="100"/>
      <c r="C79" s="101" t="s">
        <v>105</v>
      </c>
      <c r="D79" s="101">
        <f t="shared" ref="D79:I79" si="6">SUM(D80:D108)</f>
        <v>748</v>
      </c>
      <c r="E79" s="101">
        <f t="shared" si="6"/>
        <v>179</v>
      </c>
      <c r="F79" s="101">
        <f t="shared" si="6"/>
        <v>469</v>
      </c>
      <c r="G79" s="101">
        <f t="shared" si="6"/>
        <v>75</v>
      </c>
      <c r="H79" s="101">
        <f t="shared" si="6"/>
        <v>25</v>
      </c>
      <c r="I79" s="101">
        <f t="shared" si="6"/>
        <v>0</v>
      </c>
      <c r="J79" s="102">
        <f>AVERAGE(J80:J108)</f>
        <v>50.794482758620688</v>
      </c>
    </row>
    <row r="80" spans="1:10" ht="15" customHeight="1" x14ac:dyDescent="0.25">
      <c r="A80" s="32">
        <v>1</v>
      </c>
      <c r="B80" s="92">
        <v>60010</v>
      </c>
      <c r="C80" s="714" t="s">
        <v>134</v>
      </c>
      <c r="D80" s="711">
        <v>8</v>
      </c>
      <c r="E80" s="708">
        <v>3</v>
      </c>
      <c r="F80" s="708">
        <v>5</v>
      </c>
      <c r="G80" s="708"/>
      <c r="H80" s="708"/>
      <c r="I80" s="708"/>
      <c r="J80" s="709">
        <v>46</v>
      </c>
    </row>
    <row r="81" spans="1:10" ht="15" customHeight="1" x14ac:dyDescent="0.25">
      <c r="A81" s="29">
        <v>2</v>
      </c>
      <c r="B81" s="93">
        <v>60050</v>
      </c>
      <c r="C81" s="372" t="s">
        <v>164</v>
      </c>
      <c r="D81" s="710">
        <v>26</v>
      </c>
      <c r="E81" s="703">
        <v>6</v>
      </c>
      <c r="F81" s="703">
        <v>16</v>
      </c>
      <c r="G81" s="703">
        <v>2</v>
      </c>
      <c r="H81" s="703">
        <v>2</v>
      </c>
      <c r="I81" s="703"/>
      <c r="J81" s="707">
        <v>52</v>
      </c>
    </row>
    <row r="82" spans="1:10" ht="15" customHeight="1" x14ac:dyDescent="0.25">
      <c r="A82" s="29">
        <v>3</v>
      </c>
      <c r="B82" s="93">
        <v>60070</v>
      </c>
      <c r="C82" s="281" t="s">
        <v>135</v>
      </c>
      <c r="D82" s="710">
        <v>38</v>
      </c>
      <c r="E82" s="703">
        <v>9</v>
      </c>
      <c r="F82" s="703">
        <v>25</v>
      </c>
      <c r="G82" s="703">
        <v>4</v>
      </c>
      <c r="H82" s="703"/>
      <c r="I82" s="703"/>
      <c r="J82" s="707">
        <v>54.11</v>
      </c>
    </row>
    <row r="83" spans="1:10" ht="15" customHeight="1" x14ac:dyDescent="0.25">
      <c r="A83" s="29">
        <v>4</v>
      </c>
      <c r="B83" s="93">
        <v>60180</v>
      </c>
      <c r="C83" s="372" t="s">
        <v>165</v>
      </c>
      <c r="D83" s="710">
        <v>21</v>
      </c>
      <c r="E83" s="703">
        <v>8</v>
      </c>
      <c r="F83" s="703">
        <v>10</v>
      </c>
      <c r="G83" s="703">
        <v>3</v>
      </c>
      <c r="H83" s="703"/>
      <c r="I83" s="703"/>
      <c r="J83" s="707">
        <v>49</v>
      </c>
    </row>
    <row r="84" spans="1:10" ht="15" customHeight="1" x14ac:dyDescent="0.25">
      <c r="A84" s="29">
        <v>5</v>
      </c>
      <c r="B84" s="93">
        <v>60240</v>
      </c>
      <c r="C84" s="281" t="s">
        <v>136</v>
      </c>
      <c r="D84" s="710">
        <v>41</v>
      </c>
      <c r="E84" s="703">
        <v>14</v>
      </c>
      <c r="F84" s="703">
        <v>26</v>
      </c>
      <c r="G84" s="703">
        <v>1</v>
      </c>
      <c r="H84" s="703"/>
      <c r="I84" s="703"/>
      <c r="J84" s="707">
        <v>46.3</v>
      </c>
    </row>
    <row r="85" spans="1:10" ht="15" customHeight="1" x14ac:dyDescent="0.25">
      <c r="A85" s="29">
        <v>6</v>
      </c>
      <c r="B85" s="93">
        <v>60560</v>
      </c>
      <c r="C85" s="565" t="s">
        <v>11</v>
      </c>
      <c r="D85" s="710">
        <v>7</v>
      </c>
      <c r="E85" s="703">
        <v>2</v>
      </c>
      <c r="F85" s="703">
        <v>4</v>
      </c>
      <c r="G85" s="703">
        <v>1</v>
      </c>
      <c r="H85" s="703"/>
      <c r="I85" s="703"/>
      <c r="J85" s="707">
        <v>49.6</v>
      </c>
    </row>
    <row r="86" spans="1:10" ht="15" customHeight="1" x14ac:dyDescent="0.25">
      <c r="A86" s="29">
        <v>7</v>
      </c>
      <c r="B86" s="93">
        <v>60660</v>
      </c>
      <c r="C86" s="224" t="s">
        <v>166</v>
      </c>
      <c r="D86" s="710">
        <v>19</v>
      </c>
      <c r="E86" s="703">
        <v>4</v>
      </c>
      <c r="F86" s="703">
        <v>13</v>
      </c>
      <c r="G86" s="703">
        <v>2</v>
      </c>
      <c r="H86" s="703"/>
      <c r="I86" s="703"/>
      <c r="J86" s="707">
        <v>50.7</v>
      </c>
    </row>
    <row r="87" spans="1:10" ht="15" customHeight="1" x14ac:dyDescent="0.25">
      <c r="A87" s="29">
        <v>8</v>
      </c>
      <c r="B87" s="93">
        <v>60001</v>
      </c>
      <c r="C87" s="372" t="s">
        <v>167</v>
      </c>
      <c r="D87" s="710">
        <v>9</v>
      </c>
      <c r="E87" s="680">
        <v>2</v>
      </c>
      <c r="F87" s="680">
        <v>6</v>
      </c>
      <c r="G87" s="680"/>
      <c r="H87" s="680">
        <v>1</v>
      </c>
      <c r="I87" s="680"/>
      <c r="J87" s="576">
        <v>54</v>
      </c>
    </row>
    <row r="88" spans="1:10" ht="15" customHeight="1" x14ac:dyDescent="0.25">
      <c r="A88" s="29">
        <v>9</v>
      </c>
      <c r="B88" s="93">
        <v>60850</v>
      </c>
      <c r="C88" s="372" t="s">
        <v>137</v>
      </c>
      <c r="D88" s="710">
        <v>15</v>
      </c>
      <c r="E88" s="564">
        <v>5</v>
      </c>
      <c r="F88" s="564">
        <v>9</v>
      </c>
      <c r="G88" s="564">
        <v>1</v>
      </c>
      <c r="H88" s="564"/>
      <c r="I88" s="564"/>
      <c r="J88" s="715">
        <v>50.3</v>
      </c>
    </row>
    <row r="89" spans="1:10" ht="15" customHeight="1" x14ac:dyDescent="0.25">
      <c r="A89" s="29">
        <v>10</v>
      </c>
      <c r="B89" s="93">
        <v>60910</v>
      </c>
      <c r="C89" s="825" t="s">
        <v>183</v>
      </c>
      <c r="D89" s="710">
        <v>13</v>
      </c>
      <c r="E89" s="564">
        <v>6</v>
      </c>
      <c r="F89" s="564">
        <v>6</v>
      </c>
      <c r="G89" s="564">
        <v>1</v>
      </c>
      <c r="H89" s="564"/>
      <c r="I89" s="564"/>
      <c r="J89" s="715">
        <v>42.5</v>
      </c>
    </row>
    <row r="90" spans="1:10" ht="15" customHeight="1" x14ac:dyDescent="0.25">
      <c r="A90" s="29">
        <v>11</v>
      </c>
      <c r="B90" s="93">
        <v>60980</v>
      </c>
      <c r="C90" s="825" t="s">
        <v>184</v>
      </c>
      <c r="D90" s="710">
        <v>13</v>
      </c>
      <c r="E90" s="564">
        <v>3</v>
      </c>
      <c r="F90" s="564">
        <v>5</v>
      </c>
      <c r="G90" s="564">
        <v>4</v>
      </c>
      <c r="H90" s="564">
        <v>1</v>
      </c>
      <c r="I90" s="564"/>
      <c r="J90" s="715">
        <v>57.07</v>
      </c>
    </row>
    <row r="91" spans="1:10" ht="15" customHeight="1" x14ac:dyDescent="0.25">
      <c r="A91" s="29">
        <v>12</v>
      </c>
      <c r="B91" s="93">
        <v>61080</v>
      </c>
      <c r="C91" s="16" t="s">
        <v>138</v>
      </c>
      <c r="D91" s="710">
        <v>37</v>
      </c>
      <c r="E91" s="564">
        <v>10</v>
      </c>
      <c r="F91" s="564">
        <v>23</v>
      </c>
      <c r="G91" s="564">
        <v>4</v>
      </c>
      <c r="H91" s="564"/>
      <c r="I91" s="564"/>
      <c r="J91" s="715">
        <v>49.6</v>
      </c>
    </row>
    <row r="92" spans="1:10" ht="15" customHeight="1" x14ac:dyDescent="0.25">
      <c r="A92" s="29">
        <v>13</v>
      </c>
      <c r="B92" s="93">
        <v>61150</v>
      </c>
      <c r="C92" s="16" t="s">
        <v>139</v>
      </c>
      <c r="D92" s="635">
        <v>10</v>
      </c>
      <c r="E92" s="702">
        <v>2</v>
      </c>
      <c r="F92" s="702">
        <v>7</v>
      </c>
      <c r="G92" s="702"/>
      <c r="H92" s="702">
        <v>1</v>
      </c>
      <c r="I92" s="702"/>
      <c r="J92" s="704">
        <v>52.1</v>
      </c>
    </row>
    <row r="93" spans="1:10" ht="15" customHeight="1" x14ac:dyDescent="0.25">
      <c r="A93" s="29">
        <v>14</v>
      </c>
      <c r="B93" s="93">
        <v>61210</v>
      </c>
      <c r="C93" s="281" t="s">
        <v>140</v>
      </c>
      <c r="D93" s="635">
        <v>9</v>
      </c>
      <c r="E93" s="702">
        <v>4</v>
      </c>
      <c r="F93" s="702">
        <v>5</v>
      </c>
      <c r="G93" s="702"/>
      <c r="H93" s="702"/>
      <c r="I93" s="702"/>
      <c r="J93" s="704">
        <v>43</v>
      </c>
    </row>
    <row r="94" spans="1:10" ht="15" customHeight="1" x14ac:dyDescent="0.25">
      <c r="A94" s="29">
        <v>15</v>
      </c>
      <c r="B94" s="93">
        <v>61290</v>
      </c>
      <c r="C94" s="825" t="s">
        <v>181</v>
      </c>
      <c r="D94" s="635">
        <v>22</v>
      </c>
      <c r="E94" s="702">
        <v>8</v>
      </c>
      <c r="F94" s="702">
        <v>14</v>
      </c>
      <c r="G94" s="702"/>
      <c r="H94" s="702"/>
      <c r="I94" s="702"/>
      <c r="J94" s="704">
        <v>44</v>
      </c>
    </row>
    <row r="95" spans="1:10" ht="15" customHeight="1" x14ac:dyDescent="0.25">
      <c r="A95" s="29">
        <v>16</v>
      </c>
      <c r="B95" s="93">
        <v>61340</v>
      </c>
      <c r="C95" s="281" t="s">
        <v>141</v>
      </c>
      <c r="D95" s="635">
        <v>16</v>
      </c>
      <c r="E95" s="702">
        <v>9</v>
      </c>
      <c r="F95" s="702">
        <v>7</v>
      </c>
      <c r="G95" s="702"/>
      <c r="H95" s="702"/>
      <c r="I95" s="702"/>
      <c r="J95" s="704">
        <v>40.4</v>
      </c>
    </row>
    <row r="96" spans="1:10" ht="15" customHeight="1" x14ac:dyDescent="0.25">
      <c r="A96" s="29">
        <v>17</v>
      </c>
      <c r="B96" s="93">
        <v>61390</v>
      </c>
      <c r="C96" s="16" t="s">
        <v>142</v>
      </c>
      <c r="D96" s="635">
        <v>22</v>
      </c>
      <c r="E96" s="702">
        <v>9</v>
      </c>
      <c r="F96" s="702">
        <v>9</v>
      </c>
      <c r="G96" s="702">
        <v>4</v>
      </c>
      <c r="H96" s="702"/>
      <c r="I96" s="702"/>
      <c r="J96" s="704">
        <v>46.2</v>
      </c>
    </row>
    <row r="97" spans="1:10" ht="15" customHeight="1" x14ac:dyDescent="0.25">
      <c r="A97" s="28">
        <v>18</v>
      </c>
      <c r="B97" s="93">
        <v>61410</v>
      </c>
      <c r="C97" s="281" t="s">
        <v>143</v>
      </c>
      <c r="D97" s="635">
        <v>14</v>
      </c>
      <c r="E97" s="702">
        <v>2</v>
      </c>
      <c r="F97" s="702">
        <v>11</v>
      </c>
      <c r="G97" s="702">
        <v>1</v>
      </c>
      <c r="H97" s="702"/>
      <c r="I97" s="702"/>
      <c r="J97" s="704">
        <v>53.1</v>
      </c>
    </row>
    <row r="98" spans="1:10" ht="15" customHeight="1" x14ac:dyDescent="0.25">
      <c r="A98" s="29">
        <v>19</v>
      </c>
      <c r="B98" s="93">
        <v>61430</v>
      </c>
      <c r="C98" s="281" t="s">
        <v>104</v>
      </c>
      <c r="D98" s="635">
        <v>42</v>
      </c>
      <c r="E98" s="702">
        <v>6</v>
      </c>
      <c r="F98" s="702">
        <v>30</v>
      </c>
      <c r="G98" s="702">
        <v>6</v>
      </c>
      <c r="H98" s="702"/>
      <c r="I98" s="702"/>
      <c r="J98" s="704">
        <v>52.7</v>
      </c>
    </row>
    <row r="99" spans="1:10" ht="15" customHeight="1" x14ac:dyDescent="0.25">
      <c r="A99" s="29">
        <v>20</v>
      </c>
      <c r="B99" s="93">
        <v>61440</v>
      </c>
      <c r="C99" s="281" t="s">
        <v>144</v>
      </c>
      <c r="D99" s="635">
        <v>29</v>
      </c>
      <c r="E99" s="702">
        <v>1</v>
      </c>
      <c r="F99" s="702">
        <v>22</v>
      </c>
      <c r="G99" s="702">
        <v>2</v>
      </c>
      <c r="H99" s="702">
        <v>4</v>
      </c>
      <c r="I99" s="702"/>
      <c r="J99" s="704">
        <v>59.3</v>
      </c>
    </row>
    <row r="100" spans="1:10" ht="15" customHeight="1" x14ac:dyDescent="0.25">
      <c r="A100" s="29">
        <v>21</v>
      </c>
      <c r="B100" s="93">
        <v>61450</v>
      </c>
      <c r="C100" s="98" t="s">
        <v>103</v>
      </c>
      <c r="D100" s="635">
        <v>39</v>
      </c>
      <c r="E100" s="702">
        <v>11</v>
      </c>
      <c r="F100" s="702">
        <v>21</v>
      </c>
      <c r="G100" s="702">
        <v>4</v>
      </c>
      <c r="H100" s="702">
        <v>3</v>
      </c>
      <c r="I100" s="702"/>
      <c r="J100" s="704">
        <v>52</v>
      </c>
    </row>
    <row r="101" spans="1:10" ht="15" customHeight="1" x14ac:dyDescent="0.25">
      <c r="A101" s="29">
        <v>22</v>
      </c>
      <c r="B101" s="93">
        <v>61470</v>
      </c>
      <c r="C101" s="825" t="s">
        <v>182</v>
      </c>
      <c r="D101" s="635">
        <v>23</v>
      </c>
      <c r="E101" s="702">
        <v>8</v>
      </c>
      <c r="F101" s="702">
        <v>15</v>
      </c>
      <c r="G101" s="702"/>
      <c r="H101" s="702"/>
      <c r="I101" s="702"/>
      <c r="J101" s="704">
        <v>44.4</v>
      </c>
    </row>
    <row r="102" spans="1:10" ht="15" customHeight="1" x14ac:dyDescent="0.25">
      <c r="A102" s="29">
        <v>23</v>
      </c>
      <c r="B102" s="93">
        <v>61490</v>
      </c>
      <c r="C102" s="98" t="s">
        <v>102</v>
      </c>
      <c r="D102" s="635">
        <v>30</v>
      </c>
      <c r="E102" s="702">
        <v>1</v>
      </c>
      <c r="F102" s="702">
        <v>22</v>
      </c>
      <c r="G102" s="702">
        <v>4</v>
      </c>
      <c r="H102" s="702">
        <v>3</v>
      </c>
      <c r="I102" s="702"/>
      <c r="J102" s="704">
        <v>59</v>
      </c>
    </row>
    <row r="103" spans="1:10" ht="15" customHeight="1" x14ac:dyDescent="0.25">
      <c r="A103" s="29">
        <v>24</v>
      </c>
      <c r="B103" s="93">
        <v>61500</v>
      </c>
      <c r="C103" s="16" t="s">
        <v>100</v>
      </c>
      <c r="D103" s="635">
        <v>59</v>
      </c>
      <c r="E103" s="702">
        <v>11</v>
      </c>
      <c r="F103" s="702">
        <v>39</v>
      </c>
      <c r="G103" s="702">
        <v>7</v>
      </c>
      <c r="H103" s="702">
        <v>2</v>
      </c>
      <c r="I103" s="702"/>
      <c r="J103" s="704">
        <v>52.1</v>
      </c>
    </row>
    <row r="104" spans="1:10" ht="15" customHeight="1" x14ac:dyDescent="0.25">
      <c r="A104" s="29">
        <v>25</v>
      </c>
      <c r="B104" s="93">
        <v>61510</v>
      </c>
      <c r="C104" s="98" t="s">
        <v>9</v>
      </c>
      <c r="D104" s="635">
        <v>30</v>
      </c>
      <c r="E104" s="702">
        <v>5</v>
      </c>
      <c r="F104" s="702">
        <v>22</v>
      </c>
      <c r="G104" s="702">
        <v>3</v>
      </c>
      <c r="H104" s="702"/>
      <c r="I104" s="702"/>
      <c r="J104" s="704">
        <v>54.5</v>
      </c>
    </row>
    <row r="105" spans="1:10" ht="15" customHeight="1" x14ac:dyDescent="0.25">
      <c r="A105" s="29">
        <v>26</v>
      </c>
      <c r="B105" s="93">
        <v>61520</v>
      </c>
      <c r="C105" s="98" t="s">
        <v>73</v>
      </c>
      <c r="D105" s="635">
        <v>38</v>
      </c>
      <c r="E105" s="702">
        <v>4</v>
      </c>
      <c r="F105" s="702">
        <v>22</v>
      </c>
      <c r="G105" s="702">
        <v>10</v>
      </c>
      <c r="H105" s="702">
        <v>2</v>
      </c>
      <c r="I105" s="702"/>
      <c r="J105" s="704">
        <v>59.6</v>
      </c>
    </row>
    <row r="106" spans="1:10" ht="15" customHeight="1" x14ac:dyDescent="0.25">
      <c r="A106" s="29">
        <v>27</v>
      </c>
      <c r="B106" s="93">
        <v>61540</v>
      </c>
      <c r="C106" s="16" t="s">
        <v>120</v>
      </c>
      <c r="D106" s="635">
        <v>43</v>
      </c>
      <c r="E106" s="702">
        <v>7</v>
      </c>
      <c r="F106" s="702">
        <v>24</v>
      </c>
      <c r="G106" s="702">
        <v>7</v>
      </c>
      <c r="H106" s="702">
        <v>5</v>
      </c>
      <c r="I106" s="702"/>
      <c r="J106" s="704">
        <v>60.2</v>
      </c>
    </row>
    <row r="107" spans="1:10" ht="15" customHeight="1" x14ac:dyDescent="0.25">
      <c r="A107" s="28">
        <v>28</v>
      </c>
      <c r="B107" s="93">
        <v>61560</v>
      </c>
      <c r="C107" s="9" t="s">
        <v>169</v>
      </c>
      <c r="D107" s="635">
        <v>32</v>
      </c>
      <c r="E107" s="702">
        <v>9</v>
      </c>
      <c r="F107" s="702">
        <v>21</v>
      </c>
      <c r="G107" s="702">
        <v>1</v>
      </c>
      <c r="H107" s="702">
        <v>1</v>
      </c>
      <c r="I107" s="702"/>
      <c r="J107" s="704">
        <v>51.5</v>
      </c>
    </row>
    <row r="108" spans="1:10" ht="15" customHeight="1" thickBot="1" x14ac:dyDescent="0.3">
      <c r="A108" s="712">
        <v>29</v>
      </c>
      <c r="B108" s="95">
        <v>61570</v>
      </c>
      <c r="C108" s="716" t="s">
        <v>168</v>
      </c>
      <c r="D108" s="717">
        <v>43</v>
      </c>
      <c r="E108" s="705">
        <v>10</v>
      </c>
      <c r="F108" s="705">
        <v>30</v>
      </c>
      <c r="G108" s="705">
        <v>3</v>
      </c>
      <c r="H108" s="705"/>
      <c r="I108" s="705"/>
      <c r="J108" s="706">
        <v>47.76</v>
      </c>
    </row>
    <row r="109" spans="1:10" ht="15" customHeight="1" thickBot="1" x14ac:dyDescent="0.3">
      <c r="A109" s="712"/>
      <c r="B109" s="713"/>
      <c r="C109" s="701" t="s">
        <v>101</v>
      </c>
      <c r="D109" s="701">
        <f t="shared" ref="D109:I109" si="7">SUM(D110:D117)</f>
        <v>212</v>
      </c>
      <c r="E109" s="701">
        <f t="shared" si="7"/>
        <v>53</v>
      </c>
      <c r="F109" s="701">
        <f t="shared" si="7"/>
        <v>120</v>
      </c>
      <c r="G109" s="701">
        <f t="shared" si="7"/>
        <v>24</v>
      </c>
      <c r="H109" s="701">
        <f t="shared" si="7"/>
        <v>15</v>
      </c>
      <c r="I109" s="701">
        <f t="shared" si="7"/>
        <v>0</v>
      </c>
      <c r="J109" s="634">
        <f>AVERAGE(J110:J117)</f>
        <v>52.370000000000005</v>
      </c>
    </row>
    <row r="110" spans="1:10" ht="15" customHeight="1" x14ac:dyDescent="0.25">
      <c r="A110" s="32">
        <v>1</v>
      </c>
      <c r="B110" s="92">
        <v>70020</v>
      </c>
      <c r="C110" s="34" t="s">
        <v>64</v>
      </c>
      <c r="D110" s="579">
        <v>29</v>
      </c>
      <c r="E110" s="580">
        <v>2</v>
      </c>
      <c r="F110" s="580">
        <v>14</v>
      </c>
      <c r="G110" s="580">
        <v>5</v>
      </c>
      <c r="H110" s="580">
        <v>8</v>
      </c>
      <c r="I110" s="581"/>
      <c r="J110" s="582">
        <v>65</v>
      </c>
    </row>
    <row r="111" spans="1:10" ht="15" customHeight="1" x14ac:dyDescent="0.25">
      <c r="A111" s="29">
        <v>2</v>
      </c>
      <c r="B111" s="93">
        <v>70110</v>
      </c>
      <c r="C111" s="9" t="s">
        <v>69</v>
      </c>
      <c r="D111" s="588">
        <v>27</v>
      </c>
      <c r="E111" s="589">
        <v>2</v>
      </c>
      <c r="F111" s="589">
        <v>19</v>
      </c>
      <c r="G111" s="589">
        <v>3</v>
      </c>
      <c r="H111" s="589">
        <v>3</v>
      </c>
      <c r="I111" s="590"/>
      <c r="J111" s="591">
        <v>58.22</v>
      </c>
    </row>
    <row r="112" spans="1:10" ht="15" customHeight="1" x14ac:dyDescent="0.25">
      <c r="A112" s="29">
        <v>3</v>
      </c>
      <c r="B112" s="93">
        <v>70021</v>
      </c>
      <c r="C112" s="9" t="s">
        <v>63</v>
      </c>
      <c r="D112" s="584">
        <v>10</v>
      </c>
      <c r="E112" s="585">
        <v>4</v>
      </c>
      <c r="F112" s="585">
        <v>4</v>
      </c>
      <c r="G112" s="585">
        <v>2</v>
      </c>
      <c r="H112" s="585"/>
      <c r="I112" s="586"/>
      <c r="J112" s="587">
        <v>50.2</v>
      </c>
    </row>
    <row r="113" spans="1:10" ht="15" customHeight="1" x14ac:dyDescent="0.25">
      <c r="A113" s="29">
        <v>4</v>
      </c>
      <c r="B113" s="93">
        <v>70040</v>
      </c>
      <c r="C113" s="11" t="s">
        <v>42</v>
      </c>
      <c r="D113" s="584">
        <v>8</v>
      </c>
      <c r="E113" s="585">
        <v>4</v>
      </c>
      <c r="F113" s="585">
        <v>2</v>
      </c>
      <c r="G113" s="585">
        <v>2</v>
      </c>
      <c r="H113" s="585"/>
      <c r="I113" s="586"/>
      <c r="J113" s="587">
        <v>48.5</v>
      </c>
    </row>
    <row r="114" spans="1:10" ht="15" customHeight="1" x14ac:dyDescent="0.25">
      <c r="A114" s="29">
        <v>5</v>
      </c>
      <c r="B114" s="93">
        <v>70100</v>
      </c>
      <c r="C114" s="577" t="s">
        <v>185</v>
      </c>
      <c r="D114" s="584">
        <v>31</v>
      </c>
      <c r="E114" s="585">
        <v>5</v>
      </c>
      <c r="F114" s="585">
        <v>22</v>
      </c>
      <c r="G114" s="585">
        <v>4</v>
      </c>
      <c r="H114" s="585"/>
      <c r="I114" s="586"/>
      <c r="J114" s="587">
        <v>53.5</v>
      </c>
    </row>
    <row r="115" spans="1:10" ht="15" customHeight="1" x14ac:dyDescent="0.25">
      <c r="A115" s="29">
        <v>6</v>
      </c>
      <c r="B115" s="93">
        <v>70270</v>
      </c>
      <c r="C115" s="9" t="s">
        <v>65</v>
      </c>
      <c r="D115" s="552">
        <v>17</v>
      </c>
      <c r="E115" s="592">
        <v>9</v>
      </c>
      <c r="F115" s="592">
        <v>6</v>
      </c>
      <c r="G115" s="592">
        <v>1</v>
      </c>
      <c r="H115" s="592">
        <v>1</v>
      </c>
      <c r="I115" s="592"/>
      <c r="J115" s="593">
        <v>46.94</v>
      </c>
    </row>
    <row r="116" spans="1:10" ht="15" customHeight="1" x14ac:dyDescent="0.25">
      <c r="A116" s="30">
        <v>7</v>
      </c>
      <c r="B116" s="94">
        <v>10880</v>
      </c>
      <c r="C116" s="37" t="s">
        <v>119</v>
      </c>
      <c r="D116" s="553">
        <v>53</v>
      </c>
      <c r="E116" s="566">
        <v>11</v>
      </c>
      <c r="F116" s="566">
        <v>36</v>
      </c>
      <c r="G116" s="566">
        <v>3</v>
      </c>
      <c r="H116" s="566">
        <v>3</v>
      </c>
      <c r="I116" s="551"/>
      <c r="J116" s="555">
        <v>49.6</v>
      </c>
    </row>
    <row r="117" spans="1:10" ht="15" customHeight="1" thickBot="1" x14ac:dyDescent="0.3">
      <c r="A117" s="36">
        <v>8</v>
      </c>
      <c r="B117" s="95">
        <v>10890</v>
      </c>
      <c r="C117" s="368" t="s">
        <v>151</v>
      </c>
      <c r="D117" s="594">
        <v>37</v>
      </c>
      <c r="E117" s="595">
        <v>16</v>
      </c>
      <c r="F117" s="595">
        <v>17</v>
      </c>
      <c r="G117" s="595">
        <v>4</v>
      </c>
      <c r="H117" s="595"/>
      <c r="I117" s="595"/>
      <c r="J117" s="596">
        <v>47</v>
      </c>
    </row>
    <row r="118" spans="1:10" x14ac:dyDescent="0.25">
      <c r="A118" s="31"/>
      <c r="B118" s="5"/>
      <c r="D118" s="756" t="s">
        <v>79</v>
      </c>
      <c r="E118" s="756"/>
      <c r="F118" s="756"/>
      <c r="G118" s="756"/>
      <c r="H118" s="756"/>
      <c r="I118" s="756"/>
      <c r="J118" s="43">
        <f>AVERAGE(J8:J15,J17:J26,J28:J43,J45:J63,J65:J78,J80:J108,J110:J117)</f>
        <v>50.890194174757283</v>
      </c>
    </row>
    <row r="119" spans="1:10" x14ac:dyDescent="0.25">
      <c r="A119" s="31"/>
      <c r="D119" s="21"/>
      <c r="E119" s="21"/>
      <c r="F119" s="21"/>
      <c r="G119" s="21"/>
      <c r="H119" s="21"/>
      <c r="I119" s="22"/>
    </row>
    <row r="120" spans="1:10" x14ac:dyDescent="0.25">
      <c r="A120" s="31"/>
    </row>
  </sheetData>
  <sortState ref="A2:L120">
    <sortCondition ref="A3"/>
  </sortState>
  <mergeCells count="8">
    <mergeCell ref="A4:A5"/>
    <mergeCell ref="B4:B5"/>
    <mergeCell ref="D118:I118"/>
    <mergeCell ref="C2:D2"/>
    <mergeCell ref="J4:J5"/>
    <mergeCell ref="C4:C5"/>
    <mergeCell ref="D4:D5"/>
    <mergeCell ref="E4:I4"/>
  </mergeCells>
  <conditionalFormatting sqref="J6:J118">
    <cfRule type="containsBlanks" dxfId="86" priority="1">
      <formula>LEN(TRIM(J6))=0</formula>
    </cfRule>
    <cfRule type="cellIs" dxfId="85" priority="1300" stopIfTrue="1" operator="equal">
      <formula>$J$118</formula>
    </cfRule>
    <cfRule type="cellIs" dxfId="84" priority="1301" stopIfTrue="1" operator="lessThan">
      <formula>50</formula>
    </cfRule>
    <cfRule type="cellIs" dxfId="83" priority="1302" stopIfTrue="1" operator="between">
      <formula>$J$118</formula>
      <formula>50</formula>
    </cfRule>
    <cfRule type="cellIs" dxfId="82" priority="1303" stopIfTrue="1" operator="between">
      <formula>74.99</formula>
      <formula>$J$118</formula>
    </cfRule>
    <cfRule type="cellIs" dxfId="81" priority="1304" stopIfTrue="1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Общест-11 диаграмма по районам</vt:lpstr>
      <vt:lpstr>Рейтинг по сумме мест (2)</vt:lpstr>
      <vt:lpstr>Общест-11 диаграмма</vt:lpstr>
      <vt:lpstr>Рейтинги 2021-2025</vt:lpstr>
      <vt:lpstr>Рейтинг по сумме мест</vt:lpstr>
      <vt:lpstr>Обществознание-11  2025 Итоги</vt:lpstr>
      <vt:lpstr>Обществознание-11  2025 расклад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2025-08-27T10:51:37Z</dcterms:modified>
</cp:coreProperties>
</file>