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250" windowHeight="7950" tabRatio="602"/>
  </bookViews>
  <sheets>
    <sheet name="Матем база диаграмма по районам" sheetId="13" r:id="rId1"/>
    <sheet name="Матем-11 база диаграмма" sheetId="12" r:id="rId2"/>
    <sheet name="Рейтинги 2022-2025" sheetId="11" r:id="rId3"/>
    <sheet name="Рейтинг по сумме мест" sheetId="9" r:id="rId4"/>
    <sheet name="Матем база-11 2025 Итоги" sheetId="10" r:id="rId5"/>
    <sheet name="Матем база-11 2025 расклад" sheetId="7" r:id="rId6"/>
  </sheets>
  <definedNames>
    <definedName name="_xlnm._FilterDatabase" localSheetId="5" hidden="1">'Матем база-11 2025 расклад'!$B$5:$K$117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119" i="13" l="1"/>
  <c r="S118" i="13"/>
  <c r="S117" i="13"/>
  <c r="S116" i="13"/>
  <c r="S115" i="13"/>
  <c r="S114" i="13"/>
  <c r="S113" i="13"/>
  <c r="S112" i="13"/>
  <c r="S111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3" i="13"/>
  <c r="S12" i="13"/>
  <c r="S11" i="13"/>
  <c r="S10" i="13"/>
  <c r="S9" i="13"/>
  <c r="S8" i="13"/>
  <c r="S7" i="13"/>
  <c r="S6" i="13"/>
  <c r="E110" i="13"/>
  <c r="C110" i="13"/>
  <c r="E79" i="13"/>
  <c r="C79" i="13"/>
  <c r="E64" i="13"/>
  <c r="C64" i="13"/>
  <c r="E44" i="13"/>
  <c r="C44" i="13"/>
  <c r="E27" i="13"/>
  <c r="C27" i="13"/>
  <c r="E14" i="13"/>
  <c r="C14" i="13"/>
  <c r="E5" i="13"/>
  <c r="C5" i="13"/>
  <c r="E4" i="13"/>
  <c r="E120" i="13" s="1"/>
  <c r="C4" i="13"/>
  <c r="S119" i="12"/>
  <c r="S118" i="12"/>
  <c r="S117" i="12"/>
  <c r="S116" i="12"/>
  <c r="S115" i="12"/>
  <c r="S114" i="12"/>
  <c r="S113" i="12"/>
  <c r="S112" i="12"/>
  <c r="S111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3" i="12"/>
  <c r="S12" i="12"/>
  <c r="S11" i="12"/>
  <c r="S10" i="12"/>
  <c r="S9" i="12"/>
  <c r="S8" i="12"/>
  <c r="S7" i="12"/>
  <c r="S6" i="12"/>
  <c r="E110" i="12"/>
  <c r="C110" i="12"/>
  <c r="E79" i="12"/>
  <c r="C79" i="12"/>
  <c r="E64" i="12"/>
  <c r="C64" i="12"/>
  <c r="E44" i="12"/>
  <c r="C44" i="12"/>
  <c r="E27" i="12"/>
  <c r="C27" i="12"/>
  <c r="E14" i="12"/>
  <c r="C14" i="12"/>
  <c r="E5" i="12"/>
  <c r="C5" i="12"/>
  <c r="E4" i="12"/>
  <c r="E120" i="12" s="1"/>
  <c r="C4" i="12"/>
  <c r="F114" i="9"/>
  <c r="T111" i="9"/>
  <c r="T113" i="9"/>
  <c r="T110" i="9"/>
  <c r="T112" i="9"/>
  <c r="T106" i="9"/>
  <c r="T108" i="9"/>
  <c r="T109" i="9"/>
  <c r="T92" i="9"/>
  <c r="T104" i="9"/>
  <c r="T101" i="9"/>
  <c r="T88" i="9"/>
  <c r="T107" i="9"/>
  <c r="T105" i="9"/>
  <c r="T102" i="9"/>
  <c r="T91" i="9"/>
  <c r="T96" i="9"/>
  <c r="T99" i="9"/>
  <c r="T103" i="9"/>
  <c r="T81" i="9"/>
  <c r="T90" i="9"/>
  <c r="T100" i="9"/>
  <c r="T98" i="9"/>
  <c r="T94" i="9"/>
  <c r="T79" i="9"/>
  <c r="T89" i="9"/>
  <c r="T87" i="9"/>
  <c r="T97" i="9"/>
  <c r="T93" i="9"/>
  <c r="T95" i="9"/>
  <c r="T70" i="9"/>
  <c r="T84" i="9"/>
  <c r="T66" i="9"/>
  <c r="T60" i="9"/>
  <c r="T86" i="9"/>
  <c r="T80" i="9"/>
  <c r="T78" i="9"/>
  <c r="T72" i="9"/>
  <c r="T85" i="9"/>
  <c r="T83" i="9"/>
  <c r="T73" i="9"/>
  <c r="T77" i="9"/>
  <c r="T64" i="9"/>
  <c r="T71" i="9"/>
  <c r="T82" i="9"/>
  <c r="T56" i="9"/>
  <c r="T76" i="9"/>
  <c r="T49" i="9"/>
  <c r="T69" i="9"/>
  <c r="T75" i="9"/>
  <c r="T68" i="9"/>
  <c r="T74" i="9"/>
  <c r="T61" i="9"/>
  <c r="T57" i="9"/>
  <c r="T54" i="9"/>
  <c r="T51" i="9"/>
  <c r="T59" i="9"/>
  <c r="T67" i="9"/>
  <c r="T48" i="9"/>
  <c r="T53" i="9"/>
  <c r="T63" i="9"/>
  <c r="T42" i="9"/>
  <c r="T45" i="9"/>
  <c r="T65" i="9"/>
  <c r="T50" i="9"/>
  <c r="T41" i="9"/>
  <c r="T47" i="9"/>
  <c r="T55" i="9"/>
  <c r="T62" i="9"/>
  <c r="T52" i="9"/>
  <c r="T39" i="9"/>
  <c r="T43" i="9"/>
  <c r="T38" i="9"/>
  <c r="T46" i="9"/>
  <c r="T29" i="9"/>
  <c r="T58" i="9"/>
  <c r="T37" i="9"/>
  <c r="T44" i="9"/>
  <c r="T27" i="9"/>
  <c r="T25" i="9"/>
  <c r="T30" i="9"/>
  <c r="T40" i="9"/>
  <c r="T26" i="9"/>
  <c r="T36" i="9"/>
  <c r="T19" i="9"/>
  <c r="T21" i="9"/>
  <c r="T28" i="9"/>
  <c r="T32" i="9"/>
  <c r="T18" i="9"/>
  <c r="T33" i="9"/>
  <c r="T35" i="9"/>
  <c r="T31" i="9"/>
  <c r="T23" i="9"/>
  <c r="T34" i="9"/>
  <c r="T16" i="9"/>
  <c r="T20" i="9"/>
  <c r="T24" i="9"/>
  <c r="T14" i="9"/>
  <c r="T22" i="9"/>
  <c r="T13" i="9"/>
  <c r="T15" i="9"/>
  <c r="T12" i="9"/>
  <c r="T11" i="9"/>
  <c r="T17" i="9"/>
  <c r="T10" i="9"/>
  <c r="T9" i="9"/>
  <c r="T8" i="9"/>
  <c r="T6" i="9"/>
  <c r="T7" i="9"/>
  <c r="E114" i="11"/>
  <c r="I71" i="7"/>
  <c r="I44" i="7"/>
  <c r="I57" i="7"/>
  <c r="I28" i="7"/>
  <c r="I25" i="7"/>
  <c r="I110" i="13" l="1"/>
  <c r="G110" i="13"/>
  <c r="I79" i="13"/>
  <c r="G79" i="13"/>
  <c r="I64" i="13"/>
  <c r="G64" i="13"/>
  <c r="I44" i="13"/>
  <c r="G44" i="13"/>
  <c r="I27" i="13"/>
  <c r="G27" i="13"/>
  <c r="I14" i="13"/>
  <c r="G14" i="13"/>
  <c r="I5" i="13"/>
  <c r="G5" i="13"/>
  <c r="I4" i="13"/>
  <c r="I120" i="13" s="1"/>
  <c r="G4" i="13"/>
  <c r="G64" i="12"/>
  <c r="I64" i="12"/>
  <c r="K64" i="12"/>
  <c r="M64" i="12"/>
  <c r="O64" i="12"/>
  <c r="Q64" i="12"/>
  <c r="I110" i="12"/>
  <c r="G110" i="12"/>
  <c r="I79" i="12"/>
  <c r="G79" i="12"/>
  <c r="I44" i="12"/>
  <c r="G44" i="12"/>
  <c r="I27" i="12"/>
  <c r="G27" i="12"/>
  <c r="I14" i="12"/>
  <c r="G14" i="12"/>
  <c r="I5" i="12"/>
  <c r="G5" i="12"/>
  <c r="I4" i="12"/>
  <c r="I120" i="12" s="1"/>
  <c r="G4" i="12"/>
  <c r="I114" i="9"/>
  <c r="I114" i="11"/>
  <c r="I54" i="7" l="1"/>
  <c r="I62" i="7"/>
  <c r="I35" i="7"/>
  <c r="I114" i="7"/>
  <c r="I113" i="7"/>
  <c r="I112" i="7"/>
  <c r="I111" i="7"/>
  <c r="I11" i="7"/>
  <c r="I14" i="7"/>
  <c r="K110" i="13" l="1"/>
  <c r="K4" i="13" s="1"/>
  <c r="M110" i="13"/>
  <c r="O110" i="13"/>
  <c r="Q110" i="13"/>
  <c r="K27" i="12"/>
  <c r="M27" i="12"/>
  <c r="O27" i="12"/>
  <c r="Q27" i="12"/>
  <c r="M79" i="13"/>
  <c r="K79" i="13"/>
  <c r="M64" i="13"/>
  <c r="K64" i="13"/>
  <c r="M44" i="13"/>
  <c r="K44" i="13"/>
  <c r="M27" i="13"/>
  <c r="K27" i="13"/>
  <c r="M14" i="13"/>
  <c r="K14" i="13"/>
  <c r="M5" i="13"/>
  <c r="K5" i="13"/>
  <c r="M4" i="13"/>
  <c r="M120" i="13" s="1"/>
  <c r="M110" i="12"/>
  <c r="K110" i="12"/>
  <c r="M79" i="12"/>
  <c r="K79" i="12"/>
  <c r="M44" i="12"/>
  <c r="K44" i="12"/>
  <c r="M14" i="12"/>
  <c r="K14" i="12"/>
  <c r="M5" i="12"/>
  <c r="K5" i="12"/>
  <c r="M4" i="12"/>
  <c r="M120" i="12" s="1"/>
  <c r="L114" i="9"/>
  <c r="O114" i="9"/>
  <c r="Q114" i="11"/>
  <c r="M114" i="11"/>
  <c r="I15" i="7"/>
  <c r="I13" i="7"/>
  <c r="I12" i="7"/>
  <c r="I81" i="7"/>
  <c r="I55" i="7"/>
  <c r="I53" i="7"/>
  <c r="I36" i="7"/>
  <c r="I34" i="7"/>
  <c r="I33" i="7"/>
  <c r="K4" i="12" l="1"/>
  <c r="Q4" i="13"/>
  <c r="Q120" i="13" s="1"/>
  <c r="Q4" i="12" l="1"/>
  <c r="Q5" i="12"/>
  <c r="Q14" i="12"/>
  <c r="Q44" i="12"/>
  <c r="Q79" i="12"/>
  <c r="Q110" i="12"/>
  <c r="Q79" i="13"/>
  <c r="O79" i="13"/>
  <c r="Q64" i="13"/>
  <c r="O64" i="13"/>
  <c r="Q44" i="13"/>
  <c r="O44" i="13"/>
  <c r="Q27" i="13"/>
  <c r="O27" i="13"/>
  <c r="Q5" i="13"/>
  <c r="O5" i="13"/>
  <c r="Q14" i="13"/>
  <c r="O14" i="13"/>
  <c r="O79" i="12"/>
  <c r="O44" i="12"/>
  <c r="O14" i="12"/>
  <c r="O5" i="12"/>
  <c r="O110" i="12"/>
  <c r="I108" i="7"/>
  <c r="I18" i="7"/>
  <c r="I116" i="7"/>
  <c r="O4" i="13" l="1"/>
  <c r="O4" i="12"/>
  <c r="I39" i="7" l="1"/>
  <c r="I26" i="7"/>
  <c r="I75" i="7"/>
  <c r="I117" i="7"/>
  <c r="I115" i="7"/>
  <c r="I110" i="7"/>
  <c r="I107" i="7"/>
  <c r="I106" i="7"/>
  <c r="I105" i="7"/>
  <c r="I104" i="7"/>
  <c r="I102" i="7"/>
  <c r="I101" i="7"/>
  <c r="I100" i="7"/>
  <c r="I98" i="7"/>
  <c r="I97" i="7"/>
  <c r="I96" i="7"/>
  <c r="I94" i="7"/>
  <c r="I93" i="7"/>
  <c r="I92" i="7"/>
  <c r="I90" i="7"/>
  <c r="I89" i="7"/>
  <c r="I88" i="7"/>
  <c r="I87" i="7"/>
  <c r="I85" i="7"/>
  <c r="I84" i="7"/>
  <c r="I83" i="7"/>
  <c r="I82" i="7"/>
  <c r="I80" i="7"/>
  <c r="I103" i="7"/>
  <c r="I99" i="7"/>
  <c r="I95" i="7"/>
  <c r="I91" i="7"/>
  <c r="I86" i="7"/>
  <c r="I78" i="7"/>
  <c r="I77" i="7"/>
  <c r="I76" i="7"/>
  <c r="I74" i="7"/>
  <c r="I73" i="7"/>
  <c r="I72" i="7"/>
  <c r="I70" i="7"/>
  <c r="I69" i="7"/>
  <c r="I68" i="7"/>
  <c r="I67" i="7"/>
  <c r="I66" i="7"/>
  <c r="I65" i="7"/>
  <c r="I64" i="7" s="1"/>
  <c r="I63" i="7"/>
  <c r="I61" i="7"/>
  <c r="I60" i="7"/>
  <c r="I59" i="7"/>
  <c r="I58" i="7"/>
  <c r="I56" i="7"/>
  <c r="I52" i="7"/>
  <c r="I51" i="7"/>
  <c r="I50" i="7"/>
  <c r="I49" i="7"/>
  <c r="I45" i="7"/>
  <c r="I48" i="7"/>
  <c r="I47" i="7"/>
  <c r="I46" i="7"/>
  <c r="I43" i="7"/>
  <c r="I42" i="7"/>
  <c r="I41" i="7"/>
  <c r="I40" i="7"/>
  <c r="I38" i="7"/>
  <c r="I37" i="7"/>
  <c r="I32" i="7"/>
  <c r="I31" i="7"/>
  <c r="I30" i="7"/>
  <c r="I29" i="7"/>
  <c r="I27" i="7"/>
  <c r="I24" i="7"/>
  <c r="I23" i="7"/>
  <c r="I22" i="7"/>
  <c r="I21" i="7"/>
  <c r="I20" i="7"/>
  <c r="I19" i="7"/>
  <c r="I17" i="7"/>
  <c r="I10" i="7"/>
  <c r="I9" i="7"/>
  <c r="I8" i="7"/>
  <c r="I118" i="7" l="1"/>
  <c r="I16" i="7"/>
  <c r="I7" i="7"/>
  <c r="E111" i="10"/>
  <c r="E6" i="10" l="1"/>
  <c r="D6" i="10"/>
  <c r="I109" i="7"/>
  <c r="H109" i="7"/>
  <c r="G109" i="7"/>
  <c r="F109" i="7"/>
  <c r="E109" i="7"/>
  <c r="D109" i="7"/>
  <c r="I79" i="7"/>
  <c r="H79" i="7"/>
  <c r="G79" i="7"/>
  <c r="F79" i="7"/>
  <c r="E79" i="7"/>
  <c r="D79" i="7"/>
  <c r="H64" i="7"/>
  <c r="G64" i="7"/>
  <c r="F64" i="7"/>
  <c r="E64" i="7"/>
  <c r="D64" i="7"/>
  <c r="H44" i="7"/>
  <c r="G44" i="7"/>
  <c r="F44" i="7"/>
  <c r="E44" i="7"/>
  <c r="D44" i="7"/>
  <c r="H28" i="7"/>
  <c r="G28" i="7"/>
  <c r="F28" i="7"/>
  <c r="E28" i="7"/>
  <c r="D28" i="7"/>
  <c r="H16" i="7"/>
  <c r="G16" i="7"/>
  <c r="F16" i="7"/>
  <c r="E16" i="7"/>
  <c r="D16" i="7"/>
  <c r="H7" i="7"/>
  <c r="G7" i="7"/>
  <c r="F7" i="7"/>
  <c r="E7" i="7"/>
  <c r="D7" i="7"/>
  <c r="Q120" i="12"/>
  <c r="D6" i="7" l="1"/>
  <c r="F6" i="7"/>
  <c r="H6" i="7"/>
  <c r="G6" i="7"/>
  <c r="E6" i="7"/>
  <c r="I6" i="7" l="1"/>
</calcChain>
</file>

<file path=xl/sharedStrings.xml><?xml version="1.0" encoding="utf-8"?>
<sst xmlns="http://schemas.openxmlformats.org/spreadsheetml/2006/main" count="1736" uniqueCount="203">
  <si>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</si>
  <si>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</si>
  <si>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</si>
  <si>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</si>
  <si>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</si>
  <si>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</si>
  <si>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</si>
  <si>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</si>
  <si>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</si>
  <si>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</si>
  <si>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</si>
  <si>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</si>
  <si>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</si>
  <si>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</si>
  <si>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</si>
  <si>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</si>
  <si>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</si>
  <si>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</si>
  <si>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</si>
  <si>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</si>
  <si>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</si>
  <si>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</si>
  <si>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</si>
  <si>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</si>
  <si>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</si>
  <si>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</si>
  <si>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</si>
  <si>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 xml:space="preserve">МБОУ СШ № 133 </t>
  </si>
  <si>
    <t>Октябрьский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</si>
  <si>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</si>
  <si>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</si>
  <si>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</si>
  <si>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</si>
  <si>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</si>
  <si>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</si>
  <si>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</si>
  <si>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</si>
  <si>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</si>
  <si>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</si>
  <si>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</si>
  <si>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</si>
  <si>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</si>
  <si>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</si>
  <si>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</si>
  <si>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</si>
  <si>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</si>
  <si>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</si>
  <si>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</si>
  <si>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</si>
  <si>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</si>
  <si>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</si>
  <si>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</si>
  <si>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</si>
  <si>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</si>
  <si>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</si>
  <si>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</si>
  <si>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</si>
  <si>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</si>
  <si>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</si>
  <si>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</si>
  <si>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</si>
  <si>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</si>
  <si>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</si>
  <si>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</si>
  <si>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</si>
  <si>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</si>
  <si>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</si>
  <si>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</si>
  <si>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</si>
  <si>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</si>
  <si>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</si>
  <si>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21</t>
  </si>
  <si>
    <t>МБОУ СШ № 73</t>
  </si>
  <si>
    <t>МБОУ СШ № 95</t>
  </si>
  <si>
    <t>МАОУ "КУГ № 1 - Универс"</t>
  </si>
  <si>
    <t>МАОУ Гимназия № 13 "Академ"</t>
  </si>
  <si>
    <t>МБОУ СШ № 93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</si>
  <si>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</si>
  <si>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</si>
  <si>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</si>
  <si>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</si>
  <si>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</si>
  <si>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</si>
  <si>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</si>
  <si>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Сумма мест</t>
  </si>
  <si>
    <t>Расчётное среднее значение</t>
  </si>
  <si>
    <t>Среднее значение по городу принято:</t>
  </si>
  <si>
    <t>Среднее значение по городу принято</t>
  </si>
  <si>
    <t>места</t>
  </si>
  <si>
    <t>Наименование ОУ (кратко)</t>
  </si>
  <si>
    <t>Человек</t>
  </si>
  <si>
    <t>отметки по 5 -балльной шкале</t>
  </si>
  <si>
    <t>средний балл</t>
  </si>
  <si>
    <t>Код ОУ            (по КИАСУО)</t>
  </si>
  <si>
    <t>Код ОУ по КИАСУО</t>
  </si>
  <si>
    <t>Математика базовый уровень 11 класс</t>
  </si>
  <si>
    <t>МБОУ СШ № 8 "Созидание"</t>
  </si>
  <si>
    <t>МАОУ Лицей № 1</t>
  </si>
  <si>
    <t>МАОУ Лицей № 9 "Лидер"</t>
  </si>
  <si>
    <t>МБОУ СШ № 76</t>
  </si>
  <si>
    <t>МАОУ СШ № 137</t>
  </si>
  <si>
    <t>МАОУ СШ № 23</t>
  </si>
  <si>
    <t>МАОУ СШ № 152</t>
  </si>
  <si>
    <t>МБОУ Гимназия  № 16</t>
  </si>
  <si>
    <t>отлично - более 4,5 баллов</t>
  </si>
  <si>
    <t>критично - меньше 3,5 баллов</t>
  </si>
  <si>
    <t>ср. балл по городу</t>
  </si>
  <si>
    <t>Чел.</t>
  </si>
  <si>
    <t>хорошо - между расчётным средним баллом и 4,5</t>
  </si>
  <si>
    <t>нормально - между расчётным средним баллом и 3,5</t>
  </si>
  <si>
    <t xml:space="preserve">МБОУ СШ № 86 </t>
  </si>
  <si>
    <t xml:space="preserve">МАОУ Гимназия № 11 </t>
  </si>
  <si>
    <t xml:space="preserve">МБОУ СШ № 72 </t>
  </si>
  <si>
    <t xml:space="preserve">МБОУ СШ № 10 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</si>
  <si>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</si>
  <si>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</si>
  <si>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</si>
  <si>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</si>
  <si>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</si>
  <si>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</si>
  <si>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</si>
  <si>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</si>
  <si>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Расчётное среднее значение:</t>
  </si>
  <si>
    <t>средний балл принят</t>
  </si>
  <si>
    <t>МАОУ Гимназия № 3</t>
  </si>
  <si>
    <t>МАОУ СШ "Комплекс Покровский"</t>
  </si>
  <si>
    <t>МБОУ СШ № 78</t>
  </si>
  <si>
    <t>Наименование ОУ (кратно)</t>
  </si>
  <si>
    <t>ср.балл по городу</t>
  </si>
  <si>
    <t>ср.балл ОУ</t>
  </si>
  <si>
    <t>Образовательная организация</t>
  </si>
  <si>
    <t>чел.</t>
  </si>
  <si>
    <t>ср. балл ОУ</t>
  </si>
  <si>
    <t>место</t>
  </si>
  <si>
    <t>Расчётное среднее значение среднего балла по ОУ</t>
  </si>
  <si>
    <t>Среднее значение среднего балла принято ГУО</t>
  </si>
  <si>
    <t>МАОУ СШ № 145</t>
  </si>
  <si>
    <t>МАОУ СШ № 149</t>
  </si>
  <si>
    <t>МАОУ СШ № 150</t>
  </si>
  <si>
    <t>МАОУ СШ № 143</t>
  </si>
  <si>
    <t>МАОУ СШ № 154</t>
  </si>
  <si>
    <t>МАОУ СШ № 12</t>
  </si>
  <si>
    <t>МАОУ СШ № 19</t>
  </si>
  <si>
    <t>МБОУ СШ № 155</t>
  </si>
  <si>
    <t>МАОУ СШ № 158</t>
  </si>
  <si>
    <t>МАОУ СШ № 156</t>
  </si>
  <si>
    <t>МАОУ СШ № 157</t>
  </si>
  <si>
    <t>средний балл ОУ</t>
  </si>
  <si>
    <t>МАОУ Школа-интернат № 1</t>
  </si>
  <si>
    <t>МАОУ Гимназия № 8</t>
  </si>
  <si>
    <t>МАОУ СШ № 8 "Созидание"</t>
  </si>
  <si>
    <t>МАОУ СШ № 81</t>
  </si>
  <si>
    <t>МАОУ СШ № 90</t>
  </si>
  <si>
    <t>МАОУ СШ № 135</t>
  </si>
  <si>
    <t>МАОУ Лицей № 3</t>
  </si>
  <si>
    <t>МАОУ СШ № 53</t>
  </si>
  <si>
    <t>МАОУ СШ № 65</t>
  </si>
  <si>
    <t>МАОУ СШ № 89</t>
  </si>
  <si>
    <t>МБОУ Гимназия № 3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</si>
  <si>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</si>
  <si>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</si>
  <si>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</si>
  <si>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</si>
  <si>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</si>
  <si>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</si>
  <si>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</si>
  <si>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93</t>
  </si>
  <si>
    <t>МАОУ СШ № 78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</si>
  <si>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</si>
  <si>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</si>
  <si>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</si>
  <si>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</si>
  <si>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</si>
  <si>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</si>
  <si>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</si>
  <si>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</si>
  <si>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</si>
  <si>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</si>
  <si>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</si>
  <si>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</si>
  <si>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</si>
  <si>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</si>
  <si>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</si>
  <si>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</si>
  <si>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155</t>
  </si>
  <si>
    <t>МАОУ СШ № 55</t>
  </si>
  <si>
    <t>МБОУ СШ № 63</t>
  </si>
  <si>
    <t>МБОУ СШ № 20</t>
  </si>
  <si>
    <t>МАОУ СШ № 46</t>
  </si>
  <si>
    <t>МБОУ СШ № 2</t>
  </si>
  <si>
    <t>МАОУ Лицей № 28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</si>
  <si>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</si>
  <si>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</si>
  <si>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</si>
  <si>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</si>
  <si>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</si>
  <si>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</si>
  <si>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</si>
  <si>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МБОУ СШ № 86</t>
  </si>
  <si>
    <t>МБОУ СШ № 159</t>
  </si>
  <si>
    <t>МБОУ СШ № 30</t>
  </si>
  <si>
    <t>МАОУ СШ № 16</t>
  </si>
  <si>
    <t xml:space="preserve">МБОУ СОШ №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</si>
</sst>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DD0CB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6B8B7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9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3" xfId="0" applyBorder="1"/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wrapText="1"/>
    </xf>
    <xf numFmtId="0" fontId="0" fillId="0" borderId="16" xfId="0" applyBorder="1"/>
    <xf numFmtId="0" fontId="0" fillId="0" borderId="9" xfId="0" applyBorder="1"/>
    <xf numFmtId="0" fontId="0" fillId="0" borderId="17" xfId="0" applyBorder="1"/>
    <xf numFmtId="0" fontId="0" fillId="0" borderId="11" xfId="0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2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1" fillId="0" borderId="0" xfId="0" applyFont="1"/>
    <xf numFmtId="2" fontId="0" fillId="0" borderId="0" xfId="0" applyNumberFormat="1"/>
    <xf numFmtId="2" fontId="13" fillId="0" borderId="0" xfId="0" applyNumberFormat="1" applyFont="1" applyBorder="1"/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11" xfId="0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" xfId="0" applyBorder="1"/>
    <xf numFmtId="0" fontId="4" fillId="0" borderId="38" xfId="0" applyFont="1" applyBorder="1" applyAlignment="1">
      <alignment horizontal="center" vertical="center"/>
    </xf>
    <xf numFmtId="2" fontId="0" fillId="2" borderId="4" xfId="0" applyNumberFormat="1" applyFill="1" applyBorder="1"/>
    <xf numFmtId="2" fontId="0" fillId="2" borderId="2" xfId="0" applyNumberFormat="1" applyFill="1" applyBorder="1"/>
    <xf numFmtId="2" fontId="0" fillId="2" borderId="0" xfId="0" applyNumberFormat="1" applyFill="1" applyBorder="1"/>
    <xf numFmtId="0" fontId="11" fillId="3" borderId="0" xfId="0" applyFont="1" applyFill="1"/>
    <xf numFmtId="0" fontId="11" fillId="4" borderId="0" xfId="0" applyFont="1" applyFill="1"/>
    <xf numFmtId="0" fontId="11" fillId="5" borderId="0" xfId="0" applyFont="1" applyFill="1"/>
    <xf numFmtId="0" fontId="11" fillId="6" borderId="0" xfId="0" applyFont="1" applyFill="1"/>
    <xf numFmtId="2" fontId="0" fillId="2" borderId="6" xfId="0" applyNumberFormat="1" applyFill="1" applyBorder="1"/>
    <xf numFmtId="0" fontId="11" fillId="0" borderId="13" xfId="0" applyFont="1" applyBorder="1"/>
    <xf numFmtId="0" fontId="11" fillId="0" borderId="17" xfId="0" applyFont="1" applyBorder="1"/>
    <xf numFmtId="0" fontId="11" fillId="0" borderId="25" xfId="0" applyFont="1" applyBorder="1"/>
    <xf numFmtId="0" fontId="11" fillId="0" borderId="36" xfId="0" applyFont="1" applyBorder="1"/>
    <xf numFmtId="0" fontId="11" fillId="0" borderId="5" xfId="0" applyFont="1" applyBorder="1"/>
    <xf numFmtId="0" fontId="11" fillId="0" borderId="14" xfId="0" applyFont="1" applyBorder="1"/>
    <xf numFmtId="0" fontId="5" fillId="0" borderId="0" xfId="0" applyFont="1" applyBorder="1"/>
    <xf numFmtId="2" fontId="0" fillId="2" borderId="10" xfId="0" applyNumberFormat="1" applyFill="1" applyBorder="1"/>
    <xf numFmtId="2" fontId="0" fillId="2" borderId="8" xfId="0" applyNumberFormat="1" applyFill="1" applyBorder="1"/>
    <xf numFmtId="0" fontId="0" fillId="0" borderId="37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2" borderId="5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14" fillId="2" borderId="1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1" fillId="0" borderId="38" xfId="0" applyFont="1" applyBorder="1"/>
    <xf numFmtId="2" fontId="0" fillId="2" borderId="39" xfId="0" applyNumberFormat="1" applyFill="1" applyBorder="1"/>
    <xf numFmtId="2" fontId="0" fillId="2" borderId="40" xfId="0" applyNumberFormat="1" applyFill="1" applyBorder="1"/>
    <xf numFmtId="2" fontId="0" fillId="2" borderId="42" xfId="0" applyNumberFormat="1" applyFill="1" applyBorder="1"/>
    <xf numFmtId="2" fontId="5" fillId="0" borderId="0" xfId="0" applyNumberFormat="1" applyFont="1" applyFill="1" applyBorder="1" applyAlignment="1">
      <alignment horizontal="right" vertical="center"/>
    </xf>
    <xf numFmtId="2" fontId="0" fillId="0" borderId="7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11" fillId="0" borderId="5" xfId="0" applyNumberFormat="1" applyFont="1" applyBorder="1" applyAlignment="1">
      <alignment wrapText="1"/>
    </xf>
    <xf numFmtId="1" fontId="0" fillId="2" borderId="41" xfId="0" applyNumberFormat="1" applyFill="1" applyBorder="1"/>
    <xf numFmtId="1" fontId="0" fillId="2" borderId="40" xfId="0" applyNumberFormat="1" applyFill="1" applyBorder="1"/>
    <xf numFmtId="1" fontId="0" fillId="2" borderId="42" xfId="0" applyNumberFormat="1" applyFill="1" applyBorder="1"/>
    <xf numFmtId="1" fontId="0" fillId="2" borderId="39" xfId="0" applyNumberFormat="1" applyFill="1" applyBorder="1"/>
    <xf numFmtId="1" fontId="0" fillId="2" borderId="44" xfId="0" applyNumberFormat="1" applyFill="1" applyBorder="1"/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wrapText="1"/>
    </xf>
    <xf numFmtId="2" fontId="0" fillId="2" borderId="48" xfId="0" applyNumberFormat="1" applyFill="1" applyBorder="1"/>
    <xf numFmtId="0" fontId="11" fillId="0" borderId="0" xfId="0" applyFont="1" applyBorder="1"/>
    <xf numFmtId="2" fontId="4" fillId="2" borderId="11" xfId="0" applyNumberFormat="1" applyFont="1" applyFill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2" fontId="8" fillId="0" borderId="11" xfId="0" applyNumberFormat="1" applyFont="1" applyBorder="1"/>
    <xf numFmtId="0" fontId="14" fillId="2" borderId="3" xfId="0" applyFont="1" applyFill="1" applyBorder="1" applyAlignment="1">
      <alignment horizontal="right" vertical="center" wrapText="1"/>
    </xf>
    <xf numFmtId="2" fontId="0" fillId="0" borderId="1" xfId="0" applyNumberFormat="1" applyBorder="1" applyAlignment="1">
      <alignment wrapText="1"/>
    </xf>
    <xf numFmtId="1" fontId="0" fillId="2" borderId="48" xfId="0" applyNumberFormat="1" applyFill="1" applyBorder="1"/>
    <xf numFmtId="0" fontId="11" fillId="0" borderId="28" xfId="0" applyFont="1" applyBorder="1"/>
    <xf numFmtId="0" fontId="11" fillId="0" borderId="32" xfId="0" applyFont="1" applyBorder="1"/>
    <xf numFmtId="0" fontId="11" fillId="0" borderId="31" xfId="0" applyFont="1" applyBorder="1"/>
    <xf numFmtId="0" fontId="4" fillId="0" borderId="47" xfId="0" applyFont="1" applyBorder="1" applyAlignment="1"/>
    <xf numFmtId="0" fontId="17" fillId="0" borderId="50" xfId="0" applyFont="1" applyBorder="1"/>
    <xf numFmtId="0" fontId="15" fillId="0" borderId="47" xfId="0" applyFont="1" applyBorder="1" applyAlignment="1"/>
    <xf numFmtId="0" fontId="18" fillId="0" borderId="50" xfId="0" applyFont="1" applyBorder="1"/>
    <xf numFmtId="0" fontId="15" fillId="0" borderId="47" xfId="0" applyFont="1" applyFill="1" applyBorder="1" applyAlignment="1"/>
    <xf numFmtId="0" fontId="16" fillId="0" borderId="24" xfId="0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 wrapText="1"/>
    </xf>
    <xf numFmtId="2" fontId="16" fillId="0" borderId="24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2" fontId="4" fillId="2" borderId="23" xfId="0" applyNumberFormat="1" applyFont="1" applyFill="1" applyBorder="1" applyAlignment="1">
      <alignment horizontal="left"/>
    </xf>
    <xf numFmtId="2" fontId="4" fillId="2" borderId="34" xfId="0" applyNumberFormat="1" applyFont="1" applyFill="1" applyBorder="1" applyAlignment="1">
      <alignment horizontal="left"/>
    </xf>
    <xf numFmtId="0" fontId="12" fillId="2" borderId="47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2" fontId="0" fillId="2" borderId="4" xfId="0" applyNumberFormat="1" applyFont="1" applyFill="1" applyBorder="1"/>
    <xf numFmtId="2" fontId="0" fillId="2" borderId="2" xfId="0" applyNumberFormat="1" applyFont="1" applyFill="1" applyBorder="1"/>
    <xf numFmtId="2" fontId="0" fillId="2" borderId="6" xfId="0" applyNumberFormat="1" applyFont="1" applyFill="1" applyBorder="1"/>
    <xf numFmtId="0" fontId="5" fillId="2" borderId="34" xfId="0" applyFont="1" applyFill="1" applyBorder="1" applyAlignment="1">
      <alignment horizontal="center" vertical="center" wrapText="1"/>
    </xf>
    <xf numFmtId="0" fontId="11" fillId="0" borderId="29" xfId="0" applyFont="1" applyBorder="1"/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57" xfId="0" applyBorder="1" applyAlignment="1">
      <alignment wrapText="1"/>
    </xf>
    <xf numFmtId="0" fontId="0" fillId="0" borderId="41" xfId="0" applyBorder="1" applyAlignment="1">
      <alignment wrapText="1"/>
    </xf>
    <xf numFmtId="0" fontId="11" fillId="0" borderId="55" xfId="0" applyFont="1" applyBorder="1" applyAlignment="1">
      <alignment wrapText="1"/>
    </xf>
    <xf numFmtId="0" fontId="0" fillId="0" borderId="58" xfId="0" applyBorder="1" applyAlignment="1">
      <alignment wrapText="1"/>
    </xf>
    <xf numFmtId="0" fontId="0" fillId="2" borderId="55" xfId="0" applyFill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11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43" xfId="0" applyBorder="1" applyAlignment="1">
      <alignment wrapText="1"/>
    </xf>
    <xf numFmtId="2" fontId="0" fillId="2" borderId="8" xfId="0" applyNumberFormat="1" applyFont="1" applyFill="1" applyBorder="1"/>
    <xf numFmtId="0" fontId="4" fillId="0" borderId="3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8" borderId="0" xfId="0" applyFont="1" applyFill="1"/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2" fontId="19" fillId="2" borderId="0" xfId="0" applyNumberFormat="1" applyFont="1" applyFill="1" applyBorder="1"/>
    <xf numFmtId="0" fontId="13" fillId="0" borderId="0" xfId="0" applyFont="1" applyFill="1" applyBorder="1" applyAlignment="1">
      <alignment horizontal="right" vertical="center"/>
    </xf>
    <xf numFmtId="2" fontId="13" fillId="2" borderId="0" xfId="0" applyNumberFormat="1" applyFont="1" applyFill="1"/>
    <xf numFmtId="0" fontId="4" fillId="0" borderId="2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right"/>
    </xf>
    <xf numFmtId="0" fontId="17" fillId="0" borderId="50" xfId="0" applyFont="1" applyBorder="1" applyAlignment="1"/>
    <xf numFmtId="0" fontId="4" fillId="0" borderId="34" xfId="0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2" fillId="2" borderId="40" xfId="0" applyFont="1" applyFill="1" applyBorder="1" applyAlignment="1">
      <alignment horizontal="right"/>
    </xf>
    <xf numFmtId="2" fontId="0" fillId="2" borderId="0" xfId="0" applyNumberFormat="1" applyFill="1"/>
    <xf numFmtId="0" fontId="2" fillId="2" borderId="44" xfId="0" applyFont="1" applyFill="1" applyBorder="1" applyAlignment="1">
      <alignment horizontal="right"/>
    </xf>
    <xf numFmtId="0" fontId="0" fillId="0" borderId="38" xfId="0" applyBorder="1"/>
    <xf numFmtId="0" fontId="18" fillId="0" borderId="50" xfId="0" applyFont="1" applyBorder="1" applyAlignment="1"/>
    <xf numFmtId="0" fontId="2" fillId="2" borderId="34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11" fillId="0" borderId="18" xfId="0" applyFont="1" applyBorder="1" applyAlignment="1">
      <alignment wrapText="1"/>
    </xf>
    <xf numFmtId="0" fontId="0" fillId="2" borderId="18" xfId="0" applyFill="1" applyBorder="1" applyAlignment="1">
      <alignment wrapText="1"/>
    </xf>
    <xf numFmtId="0" fontId="2" fillId="2" borderId="42" xfId="0" applyFont="1" applyFill="1" applyBorder="1" applyAlignment="1">
      <alignment horizontal="right"/>
    </xf>
    <xf numFmtId="0" fontId="0" fillId="0" borderId="48" xfId="0" applyBorder="1"/>
    <xf numFmtId="0" fontId="2" fillId="2" borderId="48" xfId="0" applyFont="1" applyFill="1" applyBorder="1" applyAlignment="1">
      <alignment horizontal="right"/>
    </xf>
    <xf numFmtId="2" fontId="0" fillId="2" borderId="5" xfId="0" applyNumberFormat="1" applyFill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0" fillId="0" borderId="40" xfId="0" applyBorder="1"/>
    <xf numFmtId="0" fontId="11" fillId="0" borderId="30" xfId="0" applyFont="1" applyBorder="1"/>
    <xf numFmtId="0" fontId="20" fillId="0" borderId="2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1" fontId="2" fillId="2" borderId="39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right"/>
    </xf>
    <xf numFmtId="0" fontId="0" fillId="0" borderId="18" xfId="0" applyBorder="1" applyAlignment="1">
      <alignment vertical="top" wrapText="1"/>
    </xf>
    <xf numFmtId="0" fontId="0" fillId="2" borderId="34" xfId="0" applyFont="1" applyFill="1" applyBorder="1" applyAlignment="1">
      <alignment horizontal="right"/>
    </xf>
    <xf numFmtId="0" fontId="4" fillId="0" borderId="6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34" xfId="0" applyFont="1" applyBorder="1" applyAlignment="1"/>
    <xf numFmtId="0" fontId="0" fillId="0" borderId="40" xfId="0" applyBorder="1" applyAlignment="1">
      <alignment wrapText="1"/>
    </xf>
    <xf numFmtId="0" fontId="18" fillId="0" borderId="34" xfId="0" applyFont="1" applyBorder="1" applyAlignment="1"/>
    <xf numFmtId="0" fontId="11" fillId="0" borderId="40" xfId="0" applyFont="1" applyBorder="1" applyAlignment="1">
      <alignment wrapText="1"/>
    </xf>
    <xf numFmtId="0" fontId="0" fillId="0" borderId="55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2" borderId="40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2" xfId="0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10" fillId="0" borderId="0" xfId="0" applyFont="1" applyAlignment="1"/>
    <xf numFmtId="0" fontId="0" fillId="0" borderId="49" xfId="0" applyBorder="1" applyAlignment="1">
      <alignment horizontal="center"/>
    </xf>
    <xf numFmtId="164" fontId="0" fillId="0" borderId="0" xfId="0" applyNumberFormat="1"/>
    <xf numFmtId="2" fontId="8" fillId="2" borderId="11" xfId="0" applyNumberFormat="1" applyFont="1" applyFill="1" applyBorder="1"/>
    <xf numFmtId="2" fontId="0" fillId="2" borderId="4" xfId="0" applyNumberFormat="1" applyFill="1" applyBorder="1" applyAlignment="1">
      <alignment wrapText="1"/>
    </xf>
    <xf numFmtId="2" fontId="11" fillId="0" borderId="28" xfId="0" applyNumberFormat="1" applyFont="1" applyBorder="1"/>
    <xf numFmtId="2" fontId="11" fillId="0" borderId="41" xfId="0" applyNumberFormat="1" applyFont="1" applyBorder="1"/>
    <xf numFmtId="2" fontId="11" fillId="0" borderId="29" xfId="0" applyNumberFormat="1" applyFont="1" applyBorder="1"/>
    <xf numFmtId="2" fontId="11" fillId="0" borderId="40" xfId="0" applyNumberFormat="1" applyFont="1" applyBorder="1"/>
    <xf numFmtId="2" fontId="11" fillId="0" borderId="32" xfId="0" applyNumberFormat="1" applyFont="1" applyBorder="1"/>
    <xf numFmtId="2" fontId="11" fillId="0" borderId="42" xfId="0" applyNumberFormat="1" applyFont="1" applyBorder="1"/>
    <xf numFmtId="2" fontId="11" fillId="0" borderId="30" xfId="0" applyNumberFormat="1" applyFont="1" applyBorder="1"/>
    <xf numFmtId="2" fontId="11" fillId="0" borderId="44" xfId="0" applyNumberFormat="1" applyFont="1" applyBorder="1"/>
    <xf numFmtId="2" fontId="11" fillId="0" borderId="31" xfId="0" applyNumberFormat="1" applyFont="1" applyBorder="1"/>
    <xf numFmtId="2" fontId="11" fillId="0" borderId="39" xfId="0" applyNumberFormat="1" applyFont="1" applyBorder="1"/>
    <xf numFmtId="0" fontId="17" fillId="0" borderId="22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2" fillId="2" borderId="34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 vertical="center"/>
    </xf>
    <xf numFmtId="2" fontId="20" fillId="0" borderId="24" xfId="0" applyNumberFormat="1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left"/>
    </xf>
    <xf numFmtId="2" fontId="18" fillId="0" borderId="24" xfId="0" applyNumberFormat="1" applyFont="1" applyBorder="1" applyAlignment="1">
      <alignment horizontal="left"/>
    </xf>
    <xf numFmtId="2" fontId="0" fillId="0" borderId="5" xfId="0" applyNumberFormat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right"/>
    </xf>
    <xf numFmtId="2" fontId="8" fillId="0" borderId="0" xfId="0" applyNumberFormat="1" applyFont="1"/>
    <xf numFmtId="2" fontId="4" fillId="0" borderId="0" xfId="0" applyNumberFormat="1" applyFont="1"/>
    <xf numFmtId="0" fontId="4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0" fillId="0" borderId="35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11" fillId="0" borderId="66" xfId="0" applyFont="1" applyBorder="1" applyAlignment="1">
      <alignment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39" xfId="0" applyNumberFormat="1" applyFill="1" applyBorder="1"/>
    <xf numFmtId="0" fontId="0" fillId="0" borderId="41" xfId="0" applyNumberFormat="1" applyFill="1" applyBorder="1"/>
    <xf numFmtId="0" fontId="0" fillId="0" borderId="42" xfId="0" applyNumberFormat="1" applyFill="1" applyBorder="1"/>
    <xf numFmtId="0" fontId="0" fillId="0" borderId="40" xfId="0" applyNumberFormat="1" applyFill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0" fillId="2" borderId="11" xfId="0" applyNumberFormat="1" applyFont="1" applyFill="1" applyBorder="1"/>
    <xf numFmtId="2" fontId="0" fillId="2" borderId="3" xfId="0" applyNumberFormat="1" applyFill="1" applyBorder="1"/>
    <xf numFmtId="2" fontId="0" fillId="2" borderId="5" xfId="0" applyNumberFormat="1" applyFill="1" applyBorder="1"/>
    <xf numFmtId="2" fontId="0" fillId="2" borderId="5" xfId="0" applyNumberFormat="1" applyFont="1" applyFill="1" applyBorder="1"/>
    <xf numFmtId="0" fontId="0" fillId="0" borderId="6" xfId="0" applyNumberFormat="1" applyFill="1" applyBorder="1"/>
    <xf numFmtId="0" fontId="0" fillId="0" borderId="10" xfId="0" applyNumberFormat="1" applyFill="1" applyBorder="1"/>
    <xf numFmtId="0" fontId="0" fillId="0" borderId="45" xfId="0" applyNumberFormat="1" applyFill="1" applyBorder="1"/>
    <xf numFmtId="0" fontId="0" fillId="0" borderId="2" xfId="0" applyNumberFormat="1" applyFill="1" applyBorder="1"/>
    <xf numFmtId="0" fontId="0" fillId="0" borderId="4" xfId="0" applyNumberFormat="1" applyFill="1" applyBorder="1"/>
    <xf numFmtId="0" fontId="0" fillId="0" borderId="8" xfId="0" applyNumberFormat="1" applyFill="1" applyBorder="1"/>
    <xf numFmtId="0" fontId="11" fillId="0" borderId="4" xfId="0" applyNumberFormat="1" applyFont="1" applyFill="1" applyBorder="1"/>
    <xf numFmtId="0" fontId="0" fillId="0" borderId="43" xfId="0" applyNumberFormat="1" applyFill="1" applyBorder="1"/>
    <xf numFmtId="1" fontId="0" fillId="2" borderId="35" xfId="0" applyNumberFormat="1" applyFill="1" applyBorder="1"/>
    <xf numFmtId="1" fontId="0" fillId="2" borderId="68" xfId="0" applyNumberFormat="1" applyFill="1" applyBorder="1"/>
    <xf numFmtId="1" fontId="0" fillId="2" borderId="68" xfId="0" applyNumberFormat="1" applyFont="1" applyFill="1" applyBorder="1"/>
    <xf numFmtId="1" fontId="0" fillId="2" borderId="67" xfId="0" applyNumberFormat="1" applyFill="1" applyBorder="1"/>
    <xf numFmtId="1" fontId="0" fillId="2" borderId="66" xfId="0" applyNumberFormat="1" applyFill="1" applyBorder="1"/>
    <xf numFmtId="1" fontId="0" fillId="2" borderId="4" xfId="0" applyNumberFormat="1" applyFill="1" applyBorder="1"/>
    <xf numFmtId="0" fontId="0" fillId="0" borderId="6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49" xfId="0" applyFont="1" applyBorder="1"/>
    <xf numFmtId="2" fontId="11" fillId="0" borderId="49" xfId="0" applyNumberFormat="1" applyFont="1" applyBorder="1"/>
    <xf numFmtId="2" fontId="11" fillId="0" borderId="48" xfId="0" applyNumberFormat="1" applyFont="1" applyBorder="1"/>
    <xf numFmtId="0" fontId="18" fillId="0" borderId="33" xfId="0" applyFont="1" applyBorder="1" applyAlignment="1">
      <alignment horizontal="left"/>
    </xf>
    <xf numFmtId="1" fontId="0" fillId="2" borderId="4" xfId="0" applyNumberFormat="1" applyFont="1" applyFill="1" applyBorder="1"/>
    <xf numFmtId="0" fontId="4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11" fillId="0" borderId="41" xfId="0" applyFont="1" applyBorder="1"/>
    <xf numFmtId="0" fontId="11" fillId="0" borderId="40" xfId="0" applyFont="1" applyBorder="1"/>
    <xf numFmtId="0" fontId="11" fillId="0" borderId="42" xfId="0" applyFont="1" applyBorder="1"/>
    <xf numFmtId="0" fontId="0" fillId="0" borderId="26" xfId="0" applyBorder="1"/>
    <xf numFmtId="0" fontId="14" fillId="2" borderId="9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center" vertical="center" wrapText="1"/>
    </xf>
    <xf numFmtId="1" fontId="0" fillId="2" borderId="66" xfId="0" applyNumberFormat="1" applyFill="1" applyBorder="1" applyAlignment="1">
      <alignment wrapText="1"/>
    </xf>
    <xf numFmtId="1" fontId="0" fillId="2" borderId="66" xfId="0" applyNumberFormat="1" applyFont="1" applyFill="1" applyBorder="1"/>
    <xf numFmtId="1" fontId="0" fillId="2" borderId="35" xfId="0" applyNumberFormat="1" applyFont="1" applyFill="1" applyBorder="1"/>
    <xf numFmtId="1" fontId="0" fillId="2" borderId="70" xfId="0" applyNumberFormat="1" applyFill="1" applyBorder="1"/>
    <xf numFmtId="1" fontId="0" fillId="2" borderId="0" xfId="0" applyNumberFormat="1" applyFill="1" applyBorder="1"/>
    <xf numFmtId="1" fontId="0" fillId="2" borderId="29" xfId="0" applyNumberFormat="1" applyFill="1" applyBorder="1"/>
    <xf numFmtId="1" fontId="0" fillId="2" borderId="32" xfId="0" applyNumberFormat="1" applyFill="1" applyBorder="1"/>
    <xf numFmtId="0" fontId="5" fillId="2" borderId="38" xfId="0" applyFont="1" applyFill="1" applyBorder="1" applyAlignment="1">
      <alignment horizontal="center" vertical="center" wrapText="1"/>
    </xf>
    <xf numFmtId="2" fontId="0" fillId="2" borderId="10" xfId="0" applyNumberFormat="1" applyFont="1" applyFill="1" applyBorder="1"/>
    <xf numFmtId="0" fontId="0" fillId="2" borderId="4" xfId="0" applyFill="1" applyBorder="1" applyAlignment="1">
      <alignment wrapText="1"/>
    </xf>
    <xf numFmtId="1" fontId="0" fillId="2" borderId="68" xfId="0" applyNumberFormat="1" applyFill="1" applyBorder="1" applyAlignment="1">
      <alignment wrapText="1"/>
    </xf>
    <xf numFmtId="1" fontId="0" fillId="2" borderId="29" xfId="0" applyNumberFormat="1" applyFont="1" applyFill="1" applyBorder="1"/>
    <xf numFmtId="0" fontId="0" fillId="0" borderId="16" xfId="0" applyBorder="1" applyAlignment="1">
      <alignment wrapText="1"/>
    </xf>
    <xf numFmtId="1" fontId="0" fillId="2" borderId="30" xfId="0" applyNumberFormat="1" applyFont="1" applyFill="1" applyBorder="1"/>
    <xf numFmtId="1" fontId="0" fillId="2" borderId="30" xfId="0" applyNumberFormat="1" applyFill="1" applyBorder="1"/>
    <xf numFmtId="1" fontId="21" fillId="2" borderId="7" xfId="5" applyNumberFormat="1" applyFont="1" applyFill="1" applyBorder="1" applyAlignment="1">
      <alignment horizontal="center"/>
    </xf>
    <xf numFmtId="2" fontId="0" fillId="2" borderId="41" xfId="0" applyNumberFormat="1" applyFill="1" applyBorder="1"/>
    <xf numFmtId="2" fontId="0" fillId="2" borderId="44" xfId="0" applyNumberFormat="1" applyFill="1" applyBorder="1"/>
    <xf numFmtId="1" fontId="1" fillId="0" borderId="7" xfId="5" applyNumberFormat="1" applyFont="1" applyBorder="1" applyAlignment="1">
      <alignment horizontal="right" wrapText="1"/>
    </xf>
    <xf numFmtId="1" fontId="1" fillId="2" borderId="7" xfId="5" applyNumberFormat="1" applyFont="1" applyFill="1" applyBorder="1" applyAlignment="1">
      <alignment horizontal="right"/>
    </xf>
    <xf numFmtId="2" fontId="1" fillId="2" borderId="41" xfId="0" applyNumberFormat="1" applyFont="1" applyFill="1" applyBorder="1" applyAlignment="1">
      <alignment horizontal="right"/>
    </xf>
    <xf numFmtId="1" fontId="1" fillId="0" borderId="5" xfId="5" applyNumberFormat="1" applyFont="1" applyBorder="1" applyAlignment="1">
      <alignment horizontal="right" wrapText="1"/>
    </xf>
    <xf numFmtId="1" fontId="1" fillId="2" borderId="5" xfId="5" applyNumberFormat="1" applyFont="1" applyFill="1" applyBorder="1" applyAlignment="1">
      <alignment horizontal="right"/>
    </xf>
    <xf numFmtId="2" fontId="1" fillId="2" borderId="40" xfId="0" applyNumberFormat="1" applyFont="1" applyFill="1" applyBorder="1" applyAlignment="1">
      <alignment horizontal="right"/>
    </xf>
    <xf numFmtId="0" fontId="1" fillId="2" borderId="5" xfId="5" applyFont="1" applyFill="1" applyBorder="1" applyAlignment="1">
      <alignment horizontal="right"/>
    </xf>
    <xf numFmtId="1" fontId="1" fillId="2" borderId="5" xfId="5" applyNumberFormat="1" applyFont="1" applyFill="1" applyBorder="1" applyAlignment="1">
      <alignment horizontal="right" wrapText="1"/>
    </xf>
    <xf numFmtId="2" fontId="1" fillId="2" borderId="44" xfId="0" applyNumberFormat="1" applyFont="1" applyFill="1" applyBorder="1" applyAlignment="1">
      <alignment horizontal="right"/>
    </xf>
    <xf numFmtId="1" fontId="1" fillId="0" borderId="11" xfId="5" applyNumberFormat="1" applyFont="1" applyBorder="1" applyAlignment="1">
      <alignment horizontal="right" wrapText="1"/>
    </xf>
    <xf numFmtId="1" fontId="1" fillId="2" borderId="11" xfId="5" applyNumberFormat="1" applyFont="1" applyFill="1" applyBorder="1" applyAlignment="1">
      <alignment horizontal="right"/>
    </xf>
    <xf numFmtId="1" fontId="1" fillId="2" borderId="3" xfId="5" applyNumberFormat="1" applyFont="1" applyFill="1" applyBorder="1" applyAlignment="1">
      <alignment horizontal="right"/>
    </xf>
    <xf numFmtId="0" fontId="1" fillId="12" borderId="5" xfId="5" applyFont="1" applyFill="1" applyBorder="1" applyAlignment="1">
      <alignment horizontal="center"/>
    </xf>
    <xf numFmtId="1" fontId="21" fillId="0" borderId="5" xfId="5" applyNumberFormat="1" applyFont="1" applyBorder="1" applyAlignment="1">
      <alignment horizontal="center" wrapText="1"/>
    </xf>
    <xf numFmtId="1" fontId="21" fillId="2" borderId="5" xfId="5" applyNumberFormat="1" applyFont="1" applyFill="1" applyBorder="1" applyAlignment="1">
      <alignment horizontal="center"/>
    </xf>
    <xf numFmtId="1" fontId="21" fillId="0" borderId="11" xfId="5" applyNumberFormat="1" applyFont="1" applyBorder="1" applyAlignment="1">
      <alignment horizontal="center" wrapText="1"/>
    </xf>
    <xf numFmtId="0" fontId="21" fillId="2" borderId="11" xfId="5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 wrapText="1"/>
    </xf>
    <xf numFmtId="1" fontId="21" fillId="2" borderId="3" xfId="5" applyNumberFormat="1" applyFont="1" applyFill="1" applyBorder="1" applyAlignment="1">
      <alignment horizontal="center"/>
    </xf>
    <xf numFmtId="1" fontId="21" fillId="0" borderId="7" xfId="5" applyNumberFormat="1" applyFont="1" applyBorder="1" applyAlignment="1">
      <alignment horizontal="center" wrapText="1"/>
    </xf>
    <xf numFmtId="0" fontId="22" fillId="9" borderId="71" xfId="5" applyFont="1" applyFill="1" applyBorder="1" applyAlignment="1">
      <alignment horizontal="right"/>
    </xf>
    <xf numFmtId="1" fontId="1" fillId="0" borderId="3" xfId="5" applyNumberFormat="1" applyFont="1" applyBorder="1" applyAlignment="1">
      <alignment horizontal="right" wrapText="1"/>
    </xf>
    <xf numFmtId="0" fontId="1" fillId="2" borderId="3" xfId="5" applyFont="1" applyFill="1" applyBorder="1" applyAlignment="1">
      <alignment horizontal="right"/>
    </xf>
    <xf numFmtId="0" fontId="22" fillId="9" borderId="78" xfId="5" applyFont="1" applyFill="1" applyBorder="1" applyAlignment="1">
      <alignment horizontal="right"/>
    </xf>
    <xf numFmtId="0" fontId="1" fillId="2" borderId="7" xfId="5" applyFont="1" applyFill="1" applyBorder="1" applyAlignment="1">
      <alignment horizontal="right"/>
    </xf>
    <xf numFmtId="0" fontId="1" fillId="2" borderId="11" xfId="5" applyFont="1" applyFill="1" applyBorder="1" applyAlignment="1">
      <alignment horizontal="right"/>
    </xf>
    <xf numFmtId="0" fontId="1" fillId="2" borderId="3" xfId="5" applyFont="1" applyFill="1" applyBorder="1" applyAlignment="1">
      <alignment horizontal="right" wrapText="1"/>
    </xf>
    <xf numFmtId="0" fontId="1" fillId="2" borderId="7" xfId="5" applyFont="1" applyFill="1" applyBorder="1" applyAlignment="1">
      <alignment horizontal="right" wrapText="1"/>
    </xf>
    <xf numFmtId="0" fontId="1" fillId="2" borderId="5" xfId="5" applyFont="1" applyFill="1" applyBorder="1" applyAlignment="1">
      <alignment horizontal="right" wrapText="1"/>
    </xf>
    <xf numFmtId="0" fontId="1" fillId="11" borderId="5" xfId="5" applyFont="1" applyFill="1" applyBorder="1" applyAlignment="1">
      <alignment horizontal="right" wrapText="1"/>
    </xf>
    <xf numFmtId="0" fontId="22" fillId="9" borderId="77" xfId="5" applyFont="1" applyFill="1" applyBorder="1" applyAlignment="1">
      <alignment horizontal="right"/>
    </xf>
    <xf numFmtId="0" fontId="22" fillId="9" borderId="79" xfId="5" applyFont="1" applyFill="1" applyBorder="1" applyAlignment="1">
      <alignment horizontal="right"/>
    </xf>
    <xf numFmtId="0" fontId="1" fillId="10" borderId="72" xfId="5" applyFont="1" applyFill="1" applyBorder="1" applyAlignment="1">
      <alignment horizontal="right"/>
    </xf>
    <xf numFmtId="0" fontId="1" fillId="10" borderId="80" xfId="5" applyFont="1" applyFill="1" applyBorder="1" applyAlignment="1">
      <alignment horizontal="right"/>
    </xf>
    <xf numFmtId="0" fontId="1" fillId="10" borderId="75" xfId="5" applyFont="1" applyFill="1" applyBorder="1" applyAlignment="1">
      <alignment horizontal="right"/>
    </xf>
    <xf numFmtId="0" fontId="1" fillId="10" borderId="81" xfId="5" applyFont="1" applyFill="1" applyBorder="1" applyAlignment="1">
      <alignment horizontal="right"/>
    </xf>
    <xf numFmtId="0" fontId="1" fillId="10" borderId="76" xfId="5" applyFont="1" applyFill="1" applyBorder="1" applyAlignment="1">
      <alignment horizontal="right"/>
    </xf>
    <xf numFmtId="0" fontId="1" fillId="10" borderId="82" xfId="5" applyFont="1" applyFill="1" applyBorder="1" applyAlignment="1">
      <alignment horizontal="right"/>
    </xf>
    <xf numFmtId="0" fontId="1" fillId="10" borderId="74" xfId="5" applyFont="1" applyFill="1" applyBorder="1" applyAlignment="1">
      <alignment horizontal="right"/>
    </xf>
    <xf numFmtId="0" fontId="1" fillId="10" borderId="83" xfId="5" applyFont="1" applyFill="1" applyBorder="1" applyAlignment="1">
      <alignment horizontal="right"/>
    </xf>
    <xf numFmtId="1" fontId="1" fillId="0" borderId="9" xfId="5" applyNumberFormat="1" applyFont="1" applyBorder="1" applyAlignment="1">
      <alignment horizontal="right" wrapText="1"/>
    </xf>
    <xf numFmtId="0" fontId="1" fillId="10" borderId="73" xfId="5" applyFont="1" applyFill="1" applyBorder="1" applyAlignment="1">
      <alignment horizontal="right"/>
    </xf>
    <xf numFmtId="0" fontId="1" fillId="10" borderId="84" xfId="5" applyFont="1" applyFill="1" applyBorder="1" applyAlignment="1">
      <alignment horizontal="right"/>
    </xf>
    <xf numFmtId="0" fontId="1" fillId="0" borderId="5" xfId="5" applyFont="1" applyBorder="1" applyAlignment="1">
      <alignment horizontal="right"/>
    </xf>
    <xf numFmtId="0" fontId="1" fillId="0" borderId="3" xfId="5" applyFont="1" applyBorder="1" applyAlignment="1">
      <alignment horizontal="right"/>
    </xf>
    <xf numFmtId="0" fontId="0" fillId="0" borderId="29" xfId="0" applyBorder="1"/>
    <xf numFmtId="0" fontId="11" fillId="0" borderId="3" xfId="0" applyFont="1" applyBorder="1"/>
    <xf numFmtId="0" fontId="14" fillId="7" borderId="7" xfId="0" applyFont="1" applyFill="1" applyBorder="1" applyAlignment="1">
      <alignment horizontal="right" vertical="center" wrapText="1"/>
    </xf>
    <xf numFmtId="0" fontId="14" fillId="7" borderId="3" xfId="0" applyFont="1" applyFill="1" applyBorder="1" applyAlignment="1">
      <alignment horizontal="right" vertical="center"/>
    </xf>
    <xf numFmtId="2" fontId="0" fillId="2" borderId="43" xfId="0" applyNumberFormat="1" applyFill="1" applyBorder="1"/>
    <xf numFmtId="2" fontId="16" fillId="0" borderId="0" xfId="0" applyNumberFormat="1" applyFont="1" applyBorder="1" applyAlignment="1">
      <alignment horizontal="right"/>
    </xf>
    <xf numFmtId="0" fontId="11" fillId="0" borderId="48" xfId="0" applyFont="1" applyBorder="1"/>
    <xf numFmtId="0" fontId="5" fillId="2" borderId="47" xfId="0" applyFont="1" applyFill="1" applyBorder="1" applyAlignment="1">
      <alignment horizontal="center" vertical="center" wrapText="1"/>
    </xf>
    <xf numFmtId="1" fontId="0" fillId="2" borderId="31" xfId="0" applyNumberFormat="1" applyFill="1" applyBorder="1"/>
    <xf numFmtId="1" fontId="0" fillId="2" borderId="28" xfId="0" applyNumberFormat="1" applyFill="1" applyBorder="1"/>
    <xf numFmtId="1" fontId="0" fillId="2" borderId="28" xfId="0" applyNumberFormat="1" applyFont="1" applyFill="1" applyBorder="1"/>
    <xf numFmtId="1" fontId="0" fillId="2" borderId="28" xfId="0" applyNumberFormat="1" applyFill="1" applyBorder="1" applyAlignment="1">
      <alignment wrapText="1"/>
    </xf>
    <xf numFmtId="1" fontId="0" fillId="2" borderId="29" xfId="0" applyNumberFormat="1" applyFill="1" applyBorder="1" applyAlignment="1">
      <alignment wrapText="1"/>
    </xf>
    <xf numFmtId="1" fontId="0" fillId="2" borderId="31" xfId="0" applyNumberFormat="1" applyFont="1" applyFill="1" applyBorder="1"/>
    <xf numFmtId="1" fontId="0" fillId="2" borderId="49" xfId="0" applyNumberFormat="1" applyFill="1" applyBorder="1"/>
    <xf numFmtId="1" fontId="0" fillId="2" borderId="32" xfId="0" applyNumberFormat="1" applyFont="1" applyFill="1" applyBorder="1"/>
    <xf numFmtId="1" fontId="0" fillId="2" borderId="67" xfId="0" applyNumberFormat="1" applyFont="1" applyFill="1" applyBorder="1"/>
    <xf numFmtId="1" fontId="0" fillId="2" borderId="13" xfId="0" applyNumberFormat="1" applyFill="1" applyBorder="1" applyAlignment="1">
      <alignment horizontal="right"/>
    </xf>
    <xf numFmtId="1" fontId="0" fillId="2" borderId="17" xfId="0" applyNumberFormat="1" applyFill="1" applyBorder="1" applyAlignment="1">
      <alignment horizontal="right"/>
    </xf>
    <xf numFmtId="1" fontId="0" fillId="2" borderId="17" xfId="0" applyNumberFormat="1" applyFont="1" applyFill="1" applyBorder="1" applyAlignment="1">
      <alignment horizontal="right"/>
    </xf>
    <xf numFmtId="1" fontId="0" fillId="2" borderId="15" xfId="0" applyNumberFormat="1" applyFill="1" applyBorder="1" applyAlignment="1">
      <alignment horizontal="right"/>
    </xf>
    <xf numFmtId="1" fontId="0" fillId="2" borderId="14" xfId="0" applyNumberFormat="1" applyFill="1" applyBorder="1" applyAlignment="1">
      <alignment horizontal="right"/>
    </xf>
    <xf numFmtId="1" fontId="0" fillId="2" borderId="14" xfId="0" applyNumberFormat="1" applyFont="1" applyFill="1" applyBorder="1" applyAlignment="1">
      <alignment horizontal="right"/>
    </xf>
    <xf numFmtId="1" fontId="0" fillId="2" borderId="16" xfId="0" applyNumberFormat="1" applyFill="1" applyBorder="1" applyAlignment="1">
      <alignment horizontal="right"/>
    </xf>
    <xf numFmtId="1" fontId="0" fillId="2" borderId="14" xfId="0" applyNumberFormat="1" applyFill="1" applyBorder="1" applyAlignment="1">
      <alignment horizontal="right" wrapText="1"/>
    </xf>
    <xf numFmtId="1" fontId="0" fillId="2" borderId="16" xfId="0" applyNumberFormat="1" applyFont="1" applyFill="1" applyBorder="1" applyAlignment="1">
      <alignment horizontal="right"/>
    </xf>
    <xf numFmtId="1" fontId="0" fillId="2" borderId="17" xfId="0" applyNumberFormat="1" applyFill="1" applyBorder="1" applyAlignment="1">
      <alignment horizontal="right" wrapText="1"/>
    </xf>
    <xf numFmtId="1" fontId="0" fillId="2" borderId="36" xfId="0" applyNumberFormat="1" applyFill="1" applyBorder="1" applyAlignment="1">
      <alignment horizontal="right"/>
    </xf>
    <xf numFmtId="1" fontId="0" fillId="2" borderId="15" xfId="0" applyNumberFormat="1" applyFont="1" applyFill="1" applyBorder="1" applyAlignment="1">
      <alignment horizontal="right"/>
    </xf>
    <xf numFmtId="0" fontId="11" fillId="0" borderId="21" xfId="0" applyFont="1" applyBorder="1"/>
    <xf numFmtId="0" fontId="11" fillId="0" borderId="85" xfId="0" applyFont="1" applyBorder="1"/>
    <xf numFmtId="2" fontId="11" fillId="0" borderId="62" xfId="0" applyNumberFormat="1" applyFont="1" applyBorder="1"/>
    <xf numFmtId="2" fontId="11" fillId="0" borderId="85" xfId="0" applyNumberFormat="1" applyFont="1" applyBorder="1"/>
    <xf numFmtId="2" fontId="0" fillId="2" borderId="40" xfId="0" applyNumberFormat="1" applyFont="1" applyFill="1" applyBorder="1"/>
    <xf numFmtId="1" fontId="0" fillId="2" borderId="25" xfId="0" applyNumberFormat="1" applyFont="1" applyFill="1" applyBorder="1" applyAlignment="1">
      <alignment horizontal="right"/>
    </xf>
    <xf numFmtId="1" fontId="0" fillId="2" borderId="13" xfId="0" applyNumberFormat="1" applyFont="1" applyFill="1" applyBorder="1" applyAlignment="1">
      <alignment horizontal="right"/>
    </xf>
    <xf numFmtId="1" fontId="0" fillId="2" borderId="37" xfId="0" applyNumberFormat="1" applyFont="1" applyFill="1" applyBorder="1"/>
    <xf numFmtId="1" fontId="0" fillId="2" borderId="59" xfId="0" applyNumberFormat="1" applyFont="1" applyFill="1" applyBorder="1"/>
    <xf numFmtId="2" fontId="8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4" fillId="0" borderId="6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6" xfId="0" applyFont="1" applyBorder="1" applyAlignment="1">
      <alignment horizontal="center" vertical="center"/>
    </xf>
  </cellXfs>
  <cellStyles count="11">
    <cellStyle name="Excel Built-in Normal" xfId="1"/>
    <cellStyle name="Excel Built-in Normal 1" xfId="6"/>
    <cellStyle name="Excel Built-in Normal 2" xfId="2"/>
    <cellStyle name="Денежный 2" xfId="7"/>
    <cellStyle name="Обычный" xfId="0" builtinId="0"/>
    <cellStyle name="Обычный 2" xfId="5"/>
    <cellStyle name="Обычный 23" xfId="8"/>
    <cellStyle name="Обычный 25" xfId="9"/>
    <cellStyle name="Обычный 3" xfId="3"/>
    <cellStyle name="Обычный 4" xfId="4"/>
    <cellStyle name="Обычный 5" xfId="10"/>
  </cellStyles>
  <dxfs count="16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66FF66"/>
        </patternFill>
      </fill>
    </dxf>
    <dxf>
      <fill>
        <patternFill>
          <bgColor rgb="FF66CCFF"/>
        </patternFill>
      </fill>
    </dxf>
    <dxf>
      <fill>
        <patternFill>
          <bgColor rgb="FFFF99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60066"/>
      <color rgb="FFFF33CC"/>
      <color rgb="FFCCFF99"/>
      <color rgb="FFFFCCCC"/>
      <color rgb="FFCCECFF"/>
      <color rgb="FFFFFF66"/>
      <color rgb="FFFF0066"/>
      <color rgb="FFEE00EE"/>
      <color rgb="FF0000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ЕГЭ базовый уровень</a:t>
            </a:r>
            <a:r>
              <a:rPr lang="en-US" baseline="0"/>
              <a:t> 20</a:t>
            </a:r>
            <a:r>
              <a:rPr lang="ru-RU" baseline="0"/>
              <a:t>22</a:t>
            </a:r>
            <a:r>
              <a:rPr lang="en-US" baseline="0"/>
              <a:t>-20</a:t>
            </a:r>
            <a:r>
              <a:rPr lang="ru-RU" baseline="0"/>
              <a:t>25</a:t>
            </a:r>
            <a:endParaRPr lang="ru-RU"/>
          </a:p>
        </c:rich>
      </c:tx>
      <c:layout>
        <c:manualLayout>
          <c:xMode val="edge"/>
          <c:yMode val="edge"/>
          <c:x val="2.2573401435842601E-2"/>
          <c:y val="1.1966324964096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66937244982177E-2"/>
          <c:y val="8.1634068633260753E-2"/>
          <c:w val="0.98058182341699607"/>
          <c:h val="0.5312350752765661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66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районам'!$D$5:$D$119</c:f>
              <c:numCache>
                <c:formatCode>0.00</c:formatCode>
                <c:ptCount val="115"/>
                <c:pt idx="0">
                  <c:v>3.99</c:v>
                </c:pt>
                <c:pt idx="1">
                  <c:v>3.99</c:v>
                </c:pt>
                <c:pt idx="2">
                  <c:v>3.99</c:v>
                </c:pt>
                <c:pt idx="3">
                  <c:v>3.99</c:v>
                </c:pt>
                <c:pt idx="4">
                  <c:v>3.99</c:v>
                </c:pt>
                <c:pt idx="5">
                  <c:v>3.99</c:v>
                </c:pt>
                <c:pt idx="6">
                  <c:v>3.99</c:v>
                </c:pt>
                <c:pt idx="7">
                  <c:v>3.99</c:v>
                </c:pt>
                <c:pt idx="8">
                  <c:v>3.99</c:v>
                </c:pt>
                <c:pt idx="9">
                  <c:v>3.99</c:v>
                </c:pt>
                <c:pt idx="10">
                  <c:v>3.99</c:v>
                </c:pt>
                <c:pt idx="11">
                  <c:v>3.99</c:v>
                </c:pt>
                <c:pt idx="12">
                  <c:v>3.99</c:v>
                </c:pt>
                <c:pt idx="13">
                  <c:v>3.99</c:v>
                </c:pt>
                <c:pt idx="14">
                  <c:v>3.99</c:v>
                </c:pt>
                <c:pt idx="15">
                  <c:v>3.99</c:v>
                </c:pt>
                <c:pt idx="16">
                  <c:v>3.99</c:v>
                </c:pt>
                <c:pt idx="17">
                  <c:v>3.99</c:v>
                </c:pt>
                <c:pt idx="18">
                  <c:v>3.99</c:v>
                </c:pt>
                <c:pt idx="19">
                  <c:v>3.99</c:v>
                </c:pt>
                <c:pt idx="20">
                  <c:v>3.99</c:v>
                </c:pt>
                <c:pt idx="21">
                  <c:v>3.99</c:v>
                </c:pt>
                <c:pt idx="22">
                  <c:v>3.99</c:v>
                </c:pt>
                <c:pt idx="23">
                  <c:v>3.99</c:v>
                </c:pt>
                <c:pt idx="24">
                  <c:v>3.99</c:v>
                </c:pt>
                <c:pt idx="25">
                  <c:v>3.99</c:v>
                </c:pt>
                <c:pt idx="26">
                  <c:v>3.99</c:v>
                </c:pt>
                <c:pt idx="27">
                  <c:v>3.99</c:v>
                </c:pt>
                <c:pt idx="28">
                  <c:v>3.99</c:v>
                </c:pt>
                <c:pt idx="29">
                  <c:v>3.99</c:v>
                </c:pt>
                <c:pt idx="30">
                  <c:v>3.99</c:v>
                </c:pt>
                <c:pt idx="31">
                  <c:v>3.99</c:v>
                </c:pt>
                <c:pt idx="32">
                  <c:v>3.99</c:v>
                </c:pt>
                <c:pt idx="33">
                  <c:v>3.99</c:v>
                </c:pt>
                <c:pt idx="34">
                  <c:v>3.99</c:v>
                </c:pt>
                <c:pt idx="35">
                  <c:v>3.99</c:v>
                </c:pt>
                <c:pt idx="36">
                  <c:v>3.99</c:v>
                </c:pt>
                <c:pt idx="37">
                  <c:v>3.99</c:v>
                </c:pt>
                <c:pt idx="38">
                  <c:v>3.99</c:v>
                </c:pt>
                <c:pt idx="39">
                  <c:v>3.99</c:v>
                </c:pt>
                <c:pt idx="40">
                  <c:v>3.99</c:v>
                </c:pt>
                <c:pt idx="41">
                  <c:v>3.99</c:v>
                </c:pt>
                <c:pt idx="42">
                  <c:v>3.99</c:v>
                </c:pt>
                <c:pt idx="43">
                  <c:v>3.99</c:v>
                </c:pt>
                <c:pt idx="44">
                  <c:v>3.99</c:v>
                </c:pt>
                <c:pt idx="45">
                  <c:v>3.99</c:v>
                </c:pt>
                <c:pt idx="46">
                  <c:v>3.99</c:v>
                </c:pt>
                <c:pt idx="47">
                  <c:v>3.99</c:v>
                </c:pt>
                <c:pt idx="48">
                  <c:v>3.99</c:v>
                </c:pt>
                <c:pt idx="49">
                  <c:v>3.99</c:v>
                </c:pt>
                <c:pt idx="50">
                  <c:v>3.99</c:v>
                </c:pt>
                <c:pt idx="51">
                  <c:v>3.99</c:v>
                </c:pt>
                <c:pt idx="52">
                  <c:v>3.99</c:v>
                </c:pt>
                <c:pt idx="53">
                  <c:v>3.99</c:v>
                </c:pt>
                <c:pt idx="54">
                  <c:v>3.99</c:v>
                </c:pt>
                <c:pt idx="55">
                  <c:v>3.99</c:v>
                </c:pt>
                <c:pt idx="56">
                  <c:v>3.99</c:v>
                </c:pt>
                <c:pt idx="57">
                  <c:v>3.99</c:v>
                </c:pt>
                <c:pt idx="58">
                  <c:v>3.99</c:v>
                </c:pt>
                <c:pt idx="59">
                  <c:v>3.99</c:v>
                </c:pt>
                <c:pt idx="60">
                  <c:v>3.99</c:v>
                </c:pt>
                <c:pt idx="61">
                  <c:v>3.99</c:v>
                </c:pt>
                <c:pt idx="62">
                  <c:v>3.99</c:v>
                </c:pt>
                <c:pt idx="63">
                  <c:v>3.99</c:v>
                </c:pt>
                <c:pt idx="64">
                  <c:v>3.99</c:v>
                </c:pt>
                <c:pt idx="65">
                  <c:v>3.99</c:v>
                </c:pt>
                <c:pt idx="66">
                  <c:v>3.99</c:v>
                </c:pt>
                <c:pt idx="67">
                  <c:v>3.99</c:v>
                </c:pt>
                <c:pt idx="68">
                  <c:v>3.99</c:v>
                </c:pt>
                <c:pt idx="69">
                  <c:v>3.99</c:v>
                </c:pt>
                <c:pt idx="70">
                  <c:v>3.99</c:v>
                </c:pt>
                <c:pt idx="71">
                  <c:v>3.99</c:v>
                </c:pt>
                <c:pt idx="72">
                  <c:v>3.99</c:v>
                </c:pt>
                <c:pt idx="73">
                  <c:v>3.99</c:v>
                </c:pt>
                <c:pt idx="74">
                  <c:v>3.99</c:v>
                </c:pt>
                <c:pt idx="75">
                  <c:v>3.99</c:v>
                </c:pt>
                <c:pt idx="76">
                  <c:v>3.99</c:v>
                </c:pt>
                <c:pt idx="77">
                  <c:v>3.99</c:v>
                </c:pt>
                <c:pt idx="78">
                  <c:v>3.99</c:v>
                </c:pt>
                <c:pt idx="79">
                  <c:v>3.99</c:v>
                </c:pt>
                <c:pt idx="80">
                  <c:v>3.99</c:v>
                </c:pt>
                <c:pt idx="81">
                  <c:v>3.99</c:v>
                </c:pt>
                <c:pt idx="82">
                  <c:v>3.99</c:v>
                </c:pt>
                <c:pt idx="83">
                  <c:v>3.99</c:v>
                </c:pt>
                <c:pt idx="84">
                  <c:v>3.99</c:v>
                </c:pt>
                <c:pt idx="85">
                  <c:v>3.99</c:v>
                </c:pt>
                <c:pt idx="86">
                  <c:v>3.99</c:v>
                </c:pt>
                <c:pt idx="87">
                  <c:v>3.99</c:v>
                </c:pt>
                <c:pt idx="88">
                  <c:v>3.99</c:v>
                </c:pt>
                <c:pt idx="89">
                  <c:v>3.99</c:v>
                </c:pt>
                <c:pt idx="90">
                  <c:v>3.99</c:v>
                </c:pt>
                <c:pt idx="91">
                  <c:v>3.99</c:v>
                </c:pt>
                <c:pt idx="92">
                  <c:v>3.99</c:v>
                </c:pt>
                <c:pt idx="93">
                  <c:v>3.99</c:v>
                </c:pt>
                <c:pt idx="94">
                  <c:v>3.99</c:v>
                </c:pt>
                <c:pt idx="95">
                  <c:v>3.99</c:v>
                </c:pt>
                <c:pt idx="96">
                  <c:v>3.99</c:v>
                </c:pt>
                <c:pt idx="97">
                  <c:v>3.99</c:v>
                </c:pt>
                <c:pt idx="98">
                  <c:v>3.99</c:v>
                </c:pt>
                <c:pt idx="99">
                  <c:v>3.99</c:v>
                </c:pt>
                <c:pt idx="100">
                  <c:v>3.99</c:v>
                </c:pt>
                <c:pt idx="101">
                  <c:v>3.99</c:v>
                </c:pt>
                <c:pt idx="102">
                  <c:v>3.99</c:v>
                </c:pt>
                <c:pt idx="103">
                  <c:v>3.99</c:v>
                </c:pt>
                <c:pt idx="104">
                  <c:v>3.99</c:v>
                </c:pt>
                <c:pt idx="105">
                  <c:v>3.99</c:v>
                </c:pt>
                <c:pt idx="106">
                  <c:v>3.99</c:v>
                </c:pt>
                <c:pt idx="107">
                  <c:v>3.99</c:v>
                </c:pt>
                <c:pt idx="108">
                  <c:v>3.99</c:v>
                </c:pt>
                <c:pt idx="109">
                  <c:v>3.99</c:v>
                </c:pt>
                <c:pt idx="110">
                  <c:v>3.99</c:v>
                </c:pt>
                <c:pt idx="111">
                  <c:v>3.99</c:v>
                </c:pt>
                <c:pt idx="112">
                  <c:v>3.99</c:v>
                </c:pt>
                <c:pt idx="113">
                  <c:v>3.99</c:v>
                </c:pt>
                <c:pt idx="114">
                  <c:v>3.99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районам'!$E$5:$E$119</c:f>
              <c:numCache>
                <c:formatCode>0.00</c:formatCode>
                <c:ptCount val="115"/>
                <c:pt idx="0">
                  <c:v>4.0946319547700361</c:v>
                </c:pt>
                <c:pt idx="1">
                  <c:v>3.9166666666666665</c:v>
                </c:pt>
                <c:pt idx="2">
                  <c:v>3.9534883720930232</c:v>
                </c:pt>
                <c:pt idx="3">
                  <c:v>4.5151515151515156</c:v>
                </c:pt>
                <c:pt idx="4">
                  <c:v>4.416666666666667</c:v>
                </c:pt>
                <c:pt idx="5">
                  <c:v>4.0999999999999996</c:v>
                </c:pt>
                <c:pt idx="6">
                  <c:v>4.0714285714285712</c:v>
                </c:pt>
                <c:pt idx="7">
                  <c:v>3.9375</c:v>
                </c:pt>
                <c:pt idx="8">
                  <c:v>3.8461538461538463</c:v>
                </c:pt>
                <c:pt idx="9">
                  <c:v>4.0339262413923924</c:v>
                </c:pt>
                <c:pt idx="10">
                  <c:v>3.92</c:v>
                </c:pt>
                <c:pt idx="11">
                  <c:v>4.5</c:v>
                </c:pt>
                <c:pt idx="12">
                  <c:v>4.2307692307692308</c:v>
                </c:pt>
                <c:pt idx="13">
                  <c:v>4.4642857142857144</c:v>
                </c:pt>
                <c:pt idx="14">
                  <c:v>4.1538461538461542</c:v>
                </c:pt>
                <c:pt idx="15">
                  <c:v>4.2727272727272725</c:v>
                </c:pt>
                <c:pt idx="16">
                  <c:v>4</c:v>
                </c:pt>
                <c:pt idx="17">
                  <c:v>3.9166666666666665</c:v>
                </c:pt>
                <c:pt idx="18">
                  <c:v>3.7272727272727271</c:v>
                </c:pt>
                <c:pt idx="20">
                  <c:v>3.9148936170212765</c:v>
                </c:pt>
                <c:pt idx="21">
                  <c:v>3.2727272727272729</c:v>
                </c:pt>
                <c:pt idx="22">
                  <c:v>3.8289489419263538</c:v>
                </c:pt>
                <c:pt idx="23">
                  <c:v>4.2222222222222223</c:v>
                </c:pt>
                <c:pt idx="24">
                  <c:v>4</c:v>
                </c:pt>
                <c:pt idx="25">
                  <c:v>3.9285714285714284</c:v>
                </c:pt>
                <c:pt idx="26">
                  <c:v>4.2</c:v>
                </c:pt>
                <c:pt idx="27">
                  <c:v>4.3181818181818183</c:v>
                </c:pt>
                <c:pt idx="28">
                  <c:v>3.625</c:v>
                </c:pt>
                <c:pt idx="29">
                  <c:v>3.6428571428571428</c:v>
                </c:pt>
                <c:pt idx="30">
                  <c:v>4.2</c:v>
                </c:pt>
                <c:pt idx="32">
                  <c:v>3.7142857142857144</c:v>
                </c:pt>
                <c:pt idx="33">
                  <c:v>4.1304347826086953</c:v>
                </c:pt>
                <c:pt idx="34">
                  <c:v>3.4736842105263159</c:v>
                </c:pt>
                <c:pt idx="35">
                  <c:v>3.25</c:v>
                </c:pt>
                <c:pt idx="36">
                  <c:v>3.5714285714285716</c:v>
                </c:pt>
                <c:pt idx="37">
                  <c:v>3.5806451612903225</c:v>
                </c:pt>
                <c:pt idx="38">
                  <c:v>3.5769230769230771</c:v>
                </c:pt>
                <c:pt idx="39">
                  <c:v>4.0019403852318405</c:v>
                </c:pt>
                <c:pt idx="40">
                  <c:v>3.9193548387096775</c:v>
                </c:pt>
                <c:pt idx="41">
                  <c:v>3.9666666666666668</c:v>
                </c:pt>
                <c:pt idx="42">
                  <c:v>4.3529411764705879</c:v>
                </c:pt>
                <c:pt idx="43">
                  <c:v>3.94</c:v>
                </c:pt>
                <c:pt idx="44">
                  <c:v>3.9642857142857144</c:v>
                </c:pt>
                <c:pt idx="45">
                  <c:v>4.2105263157894735</c:v>
                </c:pt>
                <c:pt idx="46">
                  <c:v>4.384615384615385</c:v>
                </c:pt>
                <c:pt idx="47">
                  <c:v>4.4444444444444446</c:v>
                </c:pt>
                <c:pt idx="48">
                  <c:v>3.5714285714285716</c:v>
                </c:pt>
                <c:pt idx="49">
                  <c:v>3.8</c:v>
                </c:pt>
                <c:pt idx="50">
                  <c:v>3.8571428571428572</c:v>
                </c:pt>
                <c:pt idx="51">
                  <c:v>4</c:v>
                </c:pt>
                <c:pt idx="52">
                  <c:v>3.9</c:v>
                </c:pt>
                <c:pt idx="53">
                  <c:v>4.083333333333333</c:v>
                </c:pt>
                <c:pt idx="54">
                  <c:v>4.4000000000000004</c:v>
                </c:pt>
                <c:pt idx="55">
                  <c:v>3.925925925925926</c:v>
                </c:pt>
                <c:pt idx="56">
                  <c:v>4</c:v>
                </c:pt>
                <c:pt idx="57">
                  <c:v>3.5357142857142856</c:v>
                </c:pt>
                <c:pt idx="58">
                  <c:v>3.7804878048780486</c:v>
                </c:pt>
                <c:pt idx="59">
                  <c:v>3.9342434997714499</c:v>
                </c:pt>
                <c:pt idx="60">
                  <c:v>4.333333333333333</c:v>
                </c:pt>
                <c:pt idx="61">
                  <c:v>4.25</c:v>
                </c:pt>
                <c:pt idx="62">
                  <c:v>4.0454545454545459</c:v>
                </c:pt>
                <c:pt idx="63">
                  <c:v>3.6</c:v>
                </c:pt>
                <c:pt idx="64">
                  <c:v>3.7857142857142856</c:v>
                </c:pt>
                <c:pt idx="65">
                  <c:v>4.0999999999999996</c:v>
                </c:pt>
                <c:pt idx="66">
                  <c:v>4.583333333333333</c:v>
                </c:pt>
                <c:pt idx="67">
                  <c:v>4.333333333333333</c:v>
                </c:pt>
                <c:pt idx="68">
                  <c:v>3.2</c:v>
                </c:pt>
                <c:pt idx="69">
                  <c:v>4.2</c:v>
                </c:pt>
                <c:pt idx="70">
                  <c:v>3.2142857142857144</c:v>
                </c:pt>
                <c:pt idx="71">
                  <c:v>3.5333333333333332</c:v>
                </c:pt>
                <c:pt idx="72">
                  <c:v>4.0434782608695654</c:v>
                </c:pt>
                <c:pt idx="73">
                  <c:v>3.8571428571428572</c:v>
                </c:pt>
                <c:pt idx="74">
                  <c:v>3.9532751650299369</c:v>
                </c:pt>
                <c:pt idx="75">
                  <c:v>3.5</c:v>
                </c:pt>
                <c:pt idx="77">
                  <c:v>3.6538461538461537</c:v>
                </c:pt>
                <c:pt idx="78">
                  <c:v>4.24</c:v>
                </c:pt>
                <c:pt idx="79">
                  <c:v>3.8787878787878789</c:v>
                </c:pt>
                <c:pt idx="80">
                  <c:v>4.0625</c:v>
                </c:pt>
                <c:pt idx="81">
                  <c:v>3.2</c:v>
                </c:pt>
                <c:pt idx="82">
                  <c:v>4.3125</c:v>
                </c:pt>
                <c:pt idx="83">
                  <c:v>3.4615384615384617</c:v>
                </c:pt>
                <c:pt idx="84">
                  <c:v>3.68</c:v>
                </c:pt>
                <c:pt idx="85">
                  <c:v>4.4117647058823533</c:v>
                </c:pt>
                <c:pt idx="86">
                  <c:v>4.3</c:v>
                </c:pt>
                <c:pt idx="87">
                  <c:v>4</c:v>
                </c:pt>
                <c:pt idx="88">
                  <c:v>4.0909090909090908</c:v>
                </c:pt>
                <c:pt idx="89">
                  <c:v>4.0714285714285712</c:v>
                </c:pt>
                <c:pt idx="90">
                  <c:v>3.75</c:v>
                </c:pt>
                <c:pt idx="91">
                  <c:v>3.375</c:v>
                </c:pt>
                <c:pt idx="92">
                  <c:v>3.8333333333333335</c:v>
                </c:pt>
                <c:pt idx="93">
                  <c:v>4.0869565217391308</c:v>
                </c:pt>
                <c:pt idx="94">
                  <c:v>3.9</c:v>
                </c:pt>
                <c:pt idx="95">
                  <c:v>4.4948453608247423</c:v>
                </c:pt>
                <c:pt idx="96">
                  <c:v>3.8611111111111112</c:v>
                </c:pt>
                <c:pt idx="97">
                  <c:v>3.36</c:v>
                </c:pt>
                <c:pt idx="98">
                  <c:v>4.46875</c:v>
                </c:pt>
                <c:pt idx="99">
                  <c:v>3.8285714285714287</c:v>
                </c:pt>
                <c:pt idx="100">
                  <c:v>4.3731343283582094</c:v>
                </c:pt>
                <c:pt idx="101">
                  <c:v>4.4615384615384617</c:v>
                </c:pt>
                <c:pt idx="102">
                  <c:v>4.1944444444444446</c:v>
                </c:pt>
                <c:pt idx="103">
                  <c:v>4.1428571428571432</c:v>
                </c:pt>
                <c:pt idx="104">
                  <c:v>3.6511627906976742</c:v>
                </c:pt>
                <c:pt idx="105">
                  <c:v>4.132421469186176</c:v>
                </c:pt>
                <c:pt idx="106">
                  <c:v>4.4000000000000004</c:v>
                </c:pt>
                <c:pt idx="107">
                  <c:v>4.2727272727272725</c:v>
                </c:pt>
                <c:pt idx="108">
                  <c:v>4.4117647058823533</c:v>
                </c:pt>
                <c:pt idx="109">
                  <c:v>4.25</c:v>
                </c:pt>
                <c:pt idx="110">
                  <c:v>4.2162162162162158</c:v>
                </c:pt>
                <c:pt idx="111">
                  <c:v>3.9090909090909092</c:v>
                </c:pt>
                <c:pt idx="113">
                  <c:v>3.7384615384615385</c:v>
                </c:pt>
                <c:pt idx="114">
                  <c:v>3.8611111111111112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районам'!$H$5:$H$119</c:f>
              <c:numCache>
                <c:formatCode>0.00</c:formatCode>
                <c:ptCount val="115"/>
                <c:pt idx="0">
                  <c:v>4.04</c:v>
                </c:pt>
                <c:pt idx="1">
                  <c:v>4.04</c:v>
                </c:pt>
                <c:pt idx="2">
                  <c:v>4.04</c:v>
                </c:pt>
                <c:pt idx="3">
                  <c:v>4.04</c:v>
                </c:pt>
                <c:pt idx="4">
                  <c:v>4.04</c:v>
                </c:pt>
                <c:pt idx="5">
                  <c:v>4.04</c:v>
                </c:pt>
                <c:pt idx="6">
                  <c:v>4.04</c:v>
                </c:pt>
                <c:pt idx="7">
                  <c:v>4.04</c:v>
                </c:pt>
                <c:pt idx="8">
                  <c:v>4.04</c:v>
                </c:pt>
                <c:pt idx="9">
                  <c:v>4.04</c:v>
                </c:pt>
                <c:pt idx="10">
                  <c:v>4.04</c:v>
                </c:pt>
                <c:pt idx="11">
                  <c:v>4.04</c:v>
                </c:pt>
                <c:pt idx="12">
                  <c:v>4.04</c:v>
                </c:pt>
                <c:pt idx="13">
                  <c:v>4.04</c:v>
                </c:pt>
                <c:pt idx="14">
                  <c:v>4.04</c:v>
                </c:pt>
                <c:pt idx="15">
                  <c:v>4.04</c:v>
                </c:pt>
                <c:pt idx="16">
                  <c:v>4.04</c:v>
                </c:pt>
                <c:pt idx="17">
                  <c:v>4.04</c:v>
                </c:pt>
                <c:pt idx="18">
                  <c:v>4.04</c:v>
                </c:pt>
                <c:pt idx="19">
                  <c:v>4.04</c:v>
                </c:pt>
                <c:pt idx="20">
                  <c:v>4.04</c:v>
                </c:pt>
                <c:pt idx="21">
                  <c:v>4.04</c:v>
                </c:pt>
                <c:pt idx="22">
                  <c:v>4.04</c:v>
                </c:pt>
                <c:pt idx="23">
                  <c:v>4.04</c:v>
                </c:pt>
                <c:pt idx="24">
                  <c:v>4.04</c:v>
                </c:pt>
                <c:pt idx="25">
                  <c:v>4.04</c:v>
                </c:pt>
                <c:pt idx="26">
                  <c:v>4.04</c:v>
                </c:pt>
                <c:pt idx="27">
                  <c:v>4.04</c:v>
                </c:pt>
                <c:pt idx="28">
                  <c:v>4.04</c:v>
                </c:pt>
                <c:pt idx="29">
                  <c:v>4.04</c:v>
                </c:pt>
                <c:pt idx="30">
                  <c:v>4.04</c:v>
                </c:pt>
                <c:pt idx="31">
                  <c:v>4.04</c:v>
                </c:pt>
                <c:pt idx="32">
                  <c:v>4.04</c:v>
                </c:pt>
                <c:pt idx="33">
                  <c:v>4.04</c:v>
                </c:pt>
                <c:pt idx="34">
                  <c:v>4.04</c:v>
                </c:pt>
                <c:pt idx="35">
                  <c:v>4.04</c:v>
                </c:pt>
                <c:pt idx="36">
                  <c:v>4.04</c:v>
                </c:pt>
                <c:pt idx="37">
                  <c:v>4.04</c:v>
                </c:pt>
                <c:pt idx="38">
                  <c:v>4.04</c:v>
                </c:pt>
                <c:pt idx="39">
                  <c:v>4.04</c:v>
                </c:pt>
                <c:pt idx="40">
                  <c:v>4.04</c:v>
                </c:pt>
                <c:pt idx="41">
                  <c:v>4.04</c:v>
                </c:pt>
                <c:pt idx="42">
                  <c:v>4.04</c:v>
                </c:pt>
                <c:pt idx="43">
                  <c:v>4.04</c:v>
                </c:pt>
                <c:pt idx="44">
                  <c:v>4.04</c:v>
                </c:pt>
                <c:pt idx="45">
                  <c:v>4.04</c:v>
                </c:pt>
                <c:pt idx="46">
                  <c:v>4.04</c:v>
                </c:pt>
                <c:pt idx="47">
                  <c:v>4.04</c:v>
                </c:pt>
                <c:pt idx="48">
                  <c:v>4.04</c:v>
                </c:pt>
                <c:pt idx="49">
                  <c:v>4.04</c:v>
                </c:pt>
                <c:pt idx="50">
                  <c:v>4.04</c:v>
                </c:pt>
                <c:pt idx="51">
                  <c:v>4.04</c:v>
                </c:pt>
                <c:pt idx="52">
                  <c:v>4.04</c:v>
                </c:pt>
                <c:pt idx="53">
                  <c:v>4.04</c:v>
                </c:pt>
                <c:pt idx="54">
                  <c:v>4.04</c:v>
                </c:pt>
                <c:pt idx="55">
                  <c:v>4.04</c:v>
                </c:pt>
                <c:pt idx="56">
                  <c:v>4.04</c:v>
                </c:pt>
                <c:pt idx="57">
                  <c:v>4.04</c:v>
                </c:pt>
                <c:pt idx="58">
                  <c:v>4.04</c:v>
                </c:pt>
                <c:pt idx="59">
                  <c:v>4.04</c:v>
                </c:pt>
                <c:pt idx="60">
                  <c:v>4.04</c:v>
                </c:pt>
                <c:pt idx="61">
                  <c:v>4.04</c:v>
                </c:pt>
                <c:pt idx="62">
                  <c:v>4.04</c:v>
                </c:pt>
                <c:pt idx="63">
                  <c:v>4.04</c:v>
                </c:pt>
                <c:pt idx="64">
                  <c:v>4.04</c:v>
                </c:pt>
                <c:pt idx="65">
                  <c:v>4.04</c:v>
                </c:pt>
                <c:pt idx="66">
                  <c:v>4.04</c:v>
                </c:pt>
                <c:pt idx="67">
                  <c:v>4.04</c:v>
                </c:pt>
                <c:pt idx="68">
                  <c:v>4.04</c:v>
                </c:pt>
                <c:pt idx="69">
                  <c:v>4.04</c:v>
                </c:pt>
                <c:pt idx="70">
                  <c:v>4.04</c:v>
                </c:pt>
                <c:pt idx="71">
                  <c:v>4.04</c:v>
                </c:pt>
                <c:pt idx="72">
                  <c:v>4.04</c:v>
                </c:pt>
                <c:pt idx="73">
                  <c:v>4.04</c:v>
                </c:pt>
                <c:pt idx="74">
                  <c:v>4.04</c:v>
                </c:pt>
                <c:pt idx="75">
                  <c:v>4.04</c:v>
                </c:pt>
                <c:pt idx="76">
                  <c:v>4.04</c:v>
                </c:pt>
                <c:pt idx="77">
                  <c:v>4.04</c:v>
                </c:pt>
                <c:pt idx="78">
                  <c:v>4.04</c:v>
                </c:pt>
                <c:pt idx="79">
                  <c:v>4.04</c:v>
                </c:pt>
                <c:pt idx="80">
                  <c:v>4.04</c:v>
                </c:pt>
                <c:pt idx="81">
                  <c:v>4.04</c:v>
                </c:pt>
                <c:pt idx="82">
                  <c:v>4.04</c:v>
                </c:pt>
                <c:pt idx="83">
                  <c:v>4.04</c:v>
                </c:pt>
                <c:pt idx="84">
                  <c:v>4.04</c:v>
                </c:pt>
                <c:pt idx="85">
                  <c:v>4.04</c:v>
                </c:pt>
                <c:pt idx="86">
                  <c:v>4.04</c:v>
                </c:pt>
                <c:pt idx="87">
                  <c:v>4.04</c:v>
                </c:pt>
                <c:pt idx="88">
                  <c:v>4.04</c:v>
                </c:pt>
                <c:pt idx="89">
                  <c:v>4.04</c:v>
                </c:pt>
                <c:pt idx="90">
                  <c:v>4.04</c:v>
                </c:pt>
                <c:pt idx="91">
                  <c:v>4.04</c:v>
                </c:pt>
                <c:pt idx="92">
                  <c:v>4.04</c:v>
                </c:pt>
                <c:pt idx="93">
                  <c:v>4.04</c:v>
                </c:pt>
                <c:pt idx="94">
                  <c:v>4.04</c:v>
                </c:pt>
                <c:pt idx="95">
                  <c:v>4.04</c:v>
                </c:pt>
                <c:pt idx="96">
                  <c:v>4.04</c:v>
                </c:pt>
                <c:pt idx="97">
                  <c:v>4.04</c:v>
                </c:pt>
                <c:pt idx="98">
                  <c:v>4.04</c:v>
                </c:pt>
                <c:pt idx="99">
                  <c:v>4.04</c:v>
                </c:pt>
                <c:pt idx="100">
                  <c:v>4.04</c:v>
                </c:pt>
                <c:pt idx="101">
                  <c:v>4.04</c:v>
                </c:pt>
                <c:pt idx="102">
                  <c:v>4.04</c:v>
                </c:pt>
                <c:pt idx="103">
                  <c:v>4.04</c:v>
                </c:pt>
                <c:pt idx="104">
                  <c:v>4.04</c:v>
                </c:pt>
                <c:pt idx="105">
                  <c:v>4.04</c:v>
                </c:pt>
                <c:pt idx="106">
                  <c:v>4.04</c:v>
                </c:pt>
                <c:pt idx="107">
                  <c:v>4.04</c:v>
                </c:pt>
                <c:pt idx="108">
                  <c:v>4.04</c:v>
                </c:pt>
                <c:pt idx="109">
                  <c:v>4.04</c:v>
                </c:pt>
                <c:pt idx="110">
                  <c:v>4.04</c:v>
                </c:pt>
                <c:pt idx="111">
                  <c:v>4.04</c:v>
                </c:pt>
                <c:pt idx="112">
                  <c:v>4.04</c:v>
                </c:pt>
                <c:pt idx="113">
                  <c:v>4.04</c:v>
                </c:pt>
                <c:pt idx="114">
                  <c:v>4.04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районам'!$I$5:$I$119</c:f>
              <c:numCache>
                <c:formatCode>0.00</c:formatCode>
                <c:ptCount val="115"/>
                <c:pt idx="0">
                  <c:v>3.9320697283734565</c:v>
                </c:pt>
                <c:pt idx="1">
                  <c:v>3.9760975609756</c:v>
                </c:pt>
                <c:pt idx="2">
                  <c:v>3.9736842105263159</c:v>
                </c:pt>
                <c:pt idx="3">
                  <c:v>4.4772727272727275</c:v>
                </c:pt>
                <c:pt idx="4">
                  <c:v>3.8</c:v>
                </c:pt>
                <c:pt idx="5">
                  <c:v>3.4285714285714284</c:v>
                </c:pt>
                <c:pt idx="6">
                  <c:v>4.24</c:v>
                </c:pt>
                <c:pt idx="7">
                  <c:v>3.838709677419355</c:v>
                </c:pt>
                <c:pt idx="8">
                  <c:v>3.7222222222222223</c:v>
                </c:pt>
                <c:pt idx="9">
                  <c:v>4.1213784884070925</c:v>
                </c:pt>
                <c:pt idx="10">
                  <c:v>4.1538461538461542</c:v>
                </c:pt>
                <c:pt idx="11">
                  <c:v>4.291666666666667</c:v>
                </c:pt>
                <c:pt idx="12">
                  <c:v>4.3111111111111109</c:v>
                </c:pt>
                <c:pt idx="13">
                  <c:v>4.3157894736842106</c:v>
                </c:pt>
                <c:pt idx="14">
                  <c:v>4.2380952380952381</c:v>
                </c:pt>
                <c:pt idx="15">
                  <c:v>4.0434782608695654</c:v>
                </c:pt>
                <c:pt idx="16">
                  <c:v>3.9090909090909092</c:v>
                </c:pt>
                <c:pt idx="19">
                  <c:v>4.1818181818181817</c:v>
                </c:pt>
                <c:pt idx="20">
                  <c:v>3.88</c:v>
                </c:pt>
                <c:pt idx="21">
                  <c:v>3.8888888888888888</c:v>
                </c:pt>
                <c:pt idx="22">
                  <c:v>3.8389384609605317</c:v>
                </c:pt>
                <c:pt idx="23">
                  <c:v>4.3571428571428568</c:v>
                </c:pt>
                <c:pt idx="24">
                  <c:v>4.208333333333333</c:v>
                </c:pt>
                <c:pt idx="25">
                  <c:v>3.903225806451613</c:v>
                </c:pt>
                <c:pt idx="26">
                  <c:v>4.04</c:v>
                </c:pt>
                <c:pt idx="27">
                  <c:v>4</c:v>
                </c:pt>
                <c:pt idx="28">
                  <c:v>3.2727272727272729</c:v>
                </c:pt>
                <c:pt idx="30">
                  <c:v>3.9166666666666665</c:v>
                </c:pt>
                <c:pt idx="31">
                  <c:v>3.6842105263157894</c:v>
                </c:pt>
                <c:pt idx="32">
                  <c:v>3.7692307692307692</c:v>
                </c:pt>
                <c:pt idx="33">
                  <c:v>4.1111111111111107</c:v>
                </c:pt>
                <c:pt idx="34">
                  <c:v>3.6</c:v>
                </c:pt>
                <c:pt idx="35">
                  <c:v>3.5</c:v>
                </c:pt>
                <c:pt idx="36">
                  <c:v>3.75</c:v>
                </c:pt>
                <c:pt idx="37">
                  <c:v>3.9</c:v>
                </c:pt>
                <c:pt idx="38">
                  <c:v>3.5714285714285716</c:v>
                </c:pt>
                <c:pt idx="39">
                  <c:v>3.9790048502353224</c:v>
                </c:pt>
                <c:pt idx="40">
                  <c:v>4.0757575757575761</c:v>
                </c:pt>
                <c:pt idx="41">
                  <c:v>4.3103448275862073</c:v>
                </c:pt>
                <c:pt idx="42">
                  <c:v>4.1282051282051286</c:v>
                </c:pt>
                <c:pt idx="43">
                  <c:v>4.0634920634920633</c:v>
                </c:pt>
                <c:pt idx="44">
                  <c:v>4.0454545454545459</c:v>
                </c:pt>
                <c:pt idx="45">
                  <c:v>3.75</c:v>
                </c:pt>
                <c:pt idx="46">
                  <c:v>4.333333333333333</c:v>
                </c:pt>
                <c:pt idx="47">
                  <c:v>4.125</c:v>
                </c:pt>
                <c:pt idx="48">
                  <c:v>3.75</c:v>
                </c:pt>
                <c:pt idx="49">
                  <c:v>3.6923076923076925</c:v>
                </c:pt>
                <c:pt idx="50">
                  <c:v>3.6315789473684212</c:v>
                </c:pt>
                <c:pt idx="51">
                  <c:v>4.32</c:v>
                </c:pt>
                <c:pt idx="53">
                  <c:v>4</c:v>
                </c:pt>
                <c:pt idx="54">
                  <c:v>4.166666666666667</c:v>
                </c:pt>
                <c:pt idx="55">
                  <c:v>3.5555555555555554</c:v>
                </c:pt>
                <c:pt idx="56">
                  <c:v>4.1111111111111107</c:v>
                </c:pt>
                <c:pt idx="57">
                  <c:v>4.1515151515151514</c:v>
                </c:pt>
                <c:pt idx="58">
                  <c:v>3.4117647058823528</c:v>
                </c:pt>
                <c:pt idx="59">
                  <c:v>3.9403555021976078</c:v>
                </c:pt>
                <c:pt idx="60">
                  <c:v>3.8148148148148149</c:v>
                </c:pt>
                <c:pt idx="61">
                  <c:v>4.0714285714285712</c:v>
                </c:pt>
                <c:pt idx="62">
                  <c:v>4.1578947368421053</c:v>
                </c:pt>
                <c:pt idx="63">
                  <c:v>3.7857142857142856</c:v>
                </c:pt>
                <c:pt idx="64">
                  <c:v>3.7083333333333335</c:v>
                </c:pt>
                <c:pt idx="65">
                  <c:v>3.7777777777777777</c:v>
                </c:pt>
                <c:pt idx="67">
                  <c:v>4.5</c:v>
                </c:pt>
                <c:pt idx="68">
                  <c:v>3.8181818181818183</c:v>
                </c:pt>
                <c:pt idx="69">
                  <c:v>3.9714285714285715</c:v>
                </c:pt>
                <c:pt idx="70">
                  <c:v>3.4761904761904763</c:v>
                </c:pt>
                <c:pt idx="71">
                  <c:v>3.9047619047619047</c:v>
                </c:pt>
                <c:pt idx="72">
                  <c:v>4.2380952380952381</c:v>
                </c:pt>
                <c:pt idx="73">
                  <c:v>4</c:v>
                </c:pt>
                <c:pt idx="74">
                  <c:v>3.9690327716604603</c:v>
                </c:pt>
                <c:pt idx="75">
                  <c:v>3.7</c:v>
                </c:pt>
                <c:pt idx="76">
                  <c:v>3.38</c:v>
                </c:pt>
                <c:pt idx="77">
                  <c:v>3.8333333333333335</c:v>
                </c:pt>
                <c:pt idx="78">
                  <c:v>4.1304347826086953</c:v>
                </c:pt>
                <c:pt idx="79">
                  <c:v>3.9473684210526314</c:v>
                </c:pt>
                <c:pt idx="80">
                  <c:v>3.9</c:v>
                </c:pt>
                <c:pt idx="82">
                  <c:v>3.6923076923076925</c:v>
                </c:pt>
                <c:pt idx="83">
                  <c:v>4.25</c:v>
                </c:pt>
                <c:pt idx="84">
                  <c:v>3.75</c:v>
                </c:pt>
                <c:pt idx="85">
                  <c:v>4.25</c:v>
                </c:pt>
                <c:pt idx="86">
                  <c:v>3.8</c:v>
                </c:pt>
                <c:pt idx="87">
                  <c:v>4.28</c:v>
                </c:pt>
                <c:pt idx="88">
                  <c:v>3.8125</c:v>
                </c:pt>
                <c:pt idx="89">
                  <c:v>3.6</c:v>
                </c:pt>
                <c:pt idx="90">
                  <c:v>3.8823529411764706</c:v>
                </c:pt>
                <c:pt idx="91">
                  <c:v>3.5416666666666665</c:v>
                </c:pt>
                <c:pt idx="92">
                  <c:v>3.8076923076923075</c:v>
                </c:pt>
                <c:pt idx="93">
                  <c:v>3.9375</c:v>
                </c:pt>
                <c:pt idx="94">
                  <c:v>3.953846153846154</c:v>
                </c:pt>
                <c:pt idx="95">
                  <c:v>4.4456521739130439</c:v>
                </c:pt>
                <c:pt idx="96">
                  <c:v>4.0588235294117645</c:v>
                </c:pt>
                <c:pt idx="97">
                  <c:v>3.6296296296296298</c:v>
                </c:pt>
                <c:pt idx="98">
                  <c:v>4.1803278688524594</c:v>
                </c:pt>
                <c:pt idx="99">
                  <c:v>3.9058823529411764</c:v>
                </c:pt>
                <c:pt idx="100">
                  <c:v>4.2405063291139244</c:v>
                </c:pt>
                <c:pt idx="101">
                  <c:v>4.5471698113207548</c:v>
                </c:pt>
                <c:pt idx="102">
                  <c:v>4.161290322580645</c:v>
                </c:pt>
                <c:pt idx="103">
                  <c:v>3.9310344827586206</c:v>
                </c:pt>
                <c:pt idx="104">
                  <c:v>4.5526315789473681</c:v>
                </c:pt>
                <c:pt idx="105">
                  <c:v>4.176795489398998</c:v>
                </c:pt>
                <c:pt idx="106">
                  <c:v>4.3888888888888893</c:v>
                </c:pt>
                <c:pt idx="107">
                  <c:v>4.032258064516129</c:v>
                </c:pt>
                <c:pt idx="108">
                  <c:v>4.3499999999999996</c:v>
                </c:pt>
                <c:pt idx="109">
                  <c:v>4.1578947368421053</c:v>
                </c:pt>
                <c:pt idx="110">
                  <c:v>4.4000000000000004</c:v>
                </c:pt>
                <c:pt idx="111">
                  <c:v>4.1818181818181817</c:v>
                </c:pt>
                <c:pt idx="113">
                  <c:v>4.132075471698113</c:v>
                </c:pt>
                <c:pt idx="114">
                  <c:v>3.7714285714285714</c:v>
                </c:pt>
              </c:numCache>
            </c:numRef>
          </c:val>
          <c:smooth val="0"/>
        </c:ser>
        <c:ser>
          <c:idx val="2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районам'!$L$5:$L$119</c:f>
              <c:numCache>
                <c:formatCode>0.00</c:formatCode>
                <c:ptCount val="1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районам'!$M$5:$M$119</c:f>
              <c:numCache>
                <c:formatCode>0.00</c:formatCode>
                <c:ptCount val="115"/>
                <c:pt idx="0">
                  <c:v>4.0261322011322012</c:v>
                </c:pt>
                <c:pt idx="1">
                  <c:v>4.375</c:v>
                </c:pt>
                <c:pt idx="2">
                  <c:v>4.2</c:v>
                </c:pt>
                <c:pt idx="3">
                  <c:v>4.4782608695652177</c:v>
                </c:pt>
                <c:pt idx="4">
                  <c:v>4.4230769230769234</c:v>
                </c:pt>
                <c:pt idx="5">
                  <c:v>3.5217391304347827</c:v>
                </c:pt>
                <c:pt idx="6">
                  <c:v>3.7</c:v>
                </c:pt>
                <c:pt idx="7">
                  <c:v>3.4848484848484849</c:v>
                </c:pt>
                <c:pt idx="9">
                  <c:v>4.0073359176476799</c:v>
                </c:pt>
                <c:pt idx="10">
                  <c:v>4.0677966101694913</c:v>
                </c:pt>
                <c:pt idx="11">
                  <c:v>4.3157894736842106</c:v>
                </c:pt>
                <c:pt idx="12">
                  <c:v>4.0555555555555554</c:v>
                </c:pt>
                <c:pt idx="13">
                  <c:v>4.40625</c:v>
                </c:pt>
                <c:pt idx="14">
                  <c:v>4.0555555555555554</c:v>
                </c:pt>
                <c:pt idx="15">
                  <c:v>3.9411764705882355</c:v>
                </c:pt>
                <c:pt idx="16">
                  <c:v>4</c:v>
                </c:pt>
                <c:pt idx="17">
                  <c:v>3.77</c:v>
                </c:pt>
                <c:pt idx="18">
                  <c:v>3.75</c:v>
                </c:pt>
                <c:pt idx="20">
                  <c:v>3.6785714285714284</c:v>
                </c:pt>
                <c:pt idx="21">
                  <c:v>4.04</c:v>
                </c:pt>
                <c:pt idx="22">
                  <c:v>3.8484892586167794</c:v>
                </c:pt>
                <c:pt idx="23">
                  <c:v>4.333333333333333</c:v>
                </c:pt>
                <c:pt idx="24">
                  <c:v>4.166666666666667</c:v>
                </c:pt>
                <c:pt idx="25">
                  <c:v>4</c:v>
                </c:pt>
                <c:pt idx="26">
                  <c:v>3.8</c:v>
                </c:pt>
                <c:pt idx="27">
                  <c:v>4.0625</c:v>
                </c:pt>
                <c:pt idx="28">
                  <c:v>3.3125</c:v>
                </c:pt>
                <c:pt idx="31">
                  <c:v>3.9090909090909092</c:v>
                </c:pt>
                <c:pt idx="32">
                  <c:v>3.44</c:v>
                </c:pt>
                <c:pt idx="33">
                  <c:v>4.4285714285714288</c:v>
                </c:pt>
                <c:pt idx="34">
                  <c:v>3.5882352941176472</c:v>
                </c:pt>
                <c:pt idx="35">
                  <c:v>3.7058823529411766</c:v>
                </c:pt>
                <c:pt idx="36">
                  <c:v>3.6086956521739131</c:v>
                </c:pt>
                <c:pt idx="37">
                  <c:v>3.7317073170731709</c:v>
                </c:pt>
                <c:pt idx="38">
                  <c:v>3.7916666666666665</c:v>
                </c:pt>
                <c:pt idx="39">
                  <c:v>4.1073957188725956</c:v>
                </c:pt>
                <c:pt idx="40">
                  <c:v>4.3157894736842106</c:v>
                </c:pt>
                <c:pt idx="41">
                  <c:v>4.3571428571428568</c:v>
                </c:pt>
                <c:pt idx="42">
                  <c:v>4.2692307692307692</c:v>
                </c:pt>
                <c:pt idx="43">
                  <c:v>4.2222222222222223</c:v>
                </c:pt>
                <c:pt idx="44">
                  <c:v>4.1785714285714288</c:v>
                </c:pt>
                <c:pt idx="45">
                  <c:v>3.9166666666666665</c:v>
                </c:pt>
                <c:pt idx="46">
                  <c:v>4.2</c:v>
                </c:pt>
                <c:pt idx="47">
                  <c:v>4.3571428571428568</c:v>
                </c:pt>
                <c:pt idx="48">
                  <c:v>3.8235294117647061</c:v>
                </c:pt>
                <c:pt idx="50">
                  <c:v>3.9090909090909092</c:v>
                </c:pt>
                <c:pt idx="51">
                  <c:v>3.8461538461538463</c:v>
                </c:pt>
                <c:pt idx="53">
                  <c:v>4.2</c:v>
                </c:pt>
                <c:pt idx="54">
                  <c:v>3.75</c:v>
                </c:pt>
                <c:pt idx="55">
                  <c:v>4.384615384615385</c:v>
                </c:pt>
                <c:pt idx="56">
                  <c:v>4.3125</c:v>
                </c:pt>
                <c:pt idx="57">
                  <c:v>3.6756756756756759</c:v>
                </c:pt>
                <c:pt idx="59">
                  <c:v>4.0606092450915705</c:v>
                </c:pt>
                <c:pt idx="60">
                  <c:v>4</c:v>
                </c:pt>
                <c:pt idx="61">
                  <c:v>4.2820512820512819</c:v>
                </c:pt>
                <c:pt idx="62">
                  <c:v>4.4375</c:v>
                </c:pt>
                <c:pt idx="63">
                  <c:v>4.1333333333333337</c:v>
                </c:pt>
                <c:pt idx="64">
                  <c:v>3.9285714285714284</c:v>
                </c:pt>
                <c:pt idx="65">
                  <c:v>3.8333333333333335</c:v>
                </c:pt>
                <c:pt idx="66">
                  <c:v>4.4444444444444446</c:v>
                </c:pt>
                <c:pt idx="67">
                  <c:v>3.8695652173913042</c:v>
                </c:pt>
                <c:pt idx="68">
                  <c:v>4.083333333333333</c:v>
                </c:pt>
                <c:pt idx="69">
                  <c:v>4.1500000000000004</c:v>
                </c:pt>
                <c:pt idx="70">
                  <c:v>3.375</c:v>
                </c:pt>
                <c:pt idx="71">
                  <c:v>4.117647058823529</c:v>
                </c:pt>
                <c:pt idx="72">
                  <c:v>4.3499999999999996</c:v>
                </c:pt>
                <c:pt idx="73">
                  <c:v>3.84375</c:v>
                </c:pt>
                <c:pt idx="74">
                  <c:v>3.8755563747608486</c:v>
                </c:pt>
                <c:pt idx="75">
                  <c:v>3.6666666666666665</c:v>
                </c:pt>
                <c:pt idx="76">
                  <c:v>3.23</c:v>
                </c:pt>
                <c:pt idx="77">
                  <c:v>3.6666666666666665</c:v>
                </c:pt>
                <c:pt idx="78">
                  <c:v>4.0384615384615383</c:v>
                </c:pt>
                <c:pt idx="79">
                  <c:v>3.5185185185185186</c:v>
                </c:pt>
                <c:pt idx="80">
                  <c:v>4.1372549019607847</c:v>
                </c:pt>
                <c:pt idx="81">
                  <c:v>4.0769230769230766</c:v>
                </c:pt>
                <c:pt idx="82">
                  <c:v>3.8333333333333335</c:v>
                </c:pt>
                <c:pt idx="83">
                  <c:v>3.7</c:v>
                </c:pt>
                <c:pt idx="84">
                  <c:v>3.8571428571428572</c:v>
                </c:pt>
                <c:pt idx="85">
                  <c:v>4</c:v>
                </c:pt>
                <c:pt idx="86">
                  <c:v>3.7857142857142856</c:v>
                </c:pt>
                <c:pt idx="87">
                  <c:v>3.7804878048780486</c:v>
                </c:pt>
                <c:pt idx="88">
                  <c:v>4.1538461538461542</c:v>
                </c:pt>
                <c:pt idx="89">
                  <c:v>3.5263157894736841</c:v>
                </c:pt>
                <c:pt idx="90">
                  <c:v>4.0714285714285712</c:v>
                </c:pt>
                <c:pt idx="91">
                  <c:v>3.5</c:v>
                </c:pt>
                <c:pt idx="92">
                  <c:v>3.5238095238095237</c:v>
                </c:pt>
                <c:pt idx="93">
                  <c:v>4.0869565217391308</c:v>
                </c:pt>
                <c:pt idx="94">
                  <c:v>3.6833333333333331</c:v>
                </c:pt>
                <c:pt idx="95">
                  <c:v>4.5256410256410255</c:v>
                </c:pt>
                <c:pt idx="96">
                  <c:v>3.6595744680851063</c:v>
                </c:pt>
                <c:pt idx="97">
                  <c:v>3.806451612903226</c:v>
                </c:pt>
                <c:pt idx="98">
                  <c:v>4.1836734693877551</c:v>
                </c:pt>
                <c:pt idx="99">
                  <c:v>3.9368421052631577</c:v>
                </c:pt>
                <c:pt idx="100">
                  <c:v>4.1076923076923073</c:v>
                </c:pt>
                <c:pt idx="101">
                  <c:v>4.6785714285714288</c:v>
                </c:pt>
                <c:pt idx="102">
                  <c:v>3.9242424242424243</c:v>
                </c:pt>
                <c:pt idx="103">
                  <c:v>3.75</c:v>
                </c:pt>
                <c:pt idx="104">
                  <c:v>3.8571428571428572</c:v>
                </c:pt>
                <c:pt idx="105">
                  <c:v>3.9631606326741227</c:v>
                </c:pt>
                <c:pt idx="106">
                  <c:v>4.4489795918367347</c:v>
                </c:pt>
                <c:pt idx="107">
                  <c:v>4</c:v>
                </c:pt>
                <c:pt idx="108">
                  <c:v>4.24</c:v>
                </c:pt>
                <c:pt idx="109">
                  <c:v>3.6666666666666665</c:v>
                </c:pt>
                <c:pt idx="110">
                  <c:v>4.2666666666666666</c:v>
                </c:pt>
                <c:pt idx="111">
                  <c:v>3.5882352941176472</c:v>
                </c:pt>
                <c:pt idx="113">
                  <c:v>3.8947368421052633</c:v>
                </c:pt>
                <c:pt idx="114">
                  <c:v>3.6</c:v>
                </c:pt>
              </c:numCache>
            </c:numRef>
          </c:val>
          <c:smooth val="0"/>
        </c:ser>
        <c:ser>
          <c:idx val="0"/>
          <c:order val="6"/>
          <c:tx>
            <c:v>2022 ср. балл по городу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районам'!$P$5:$P$119</c:f>
              <c:numCache>
                <c:formatCode>0.00</c:formatCode>
                <c:ptCount val="115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4.0999999999999996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4.0999999999999996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4.0999999999999996</c:v>
                </c:pt>
                <c:pt idx="42">
                  <c:v>4.0999999999999996</c:v>
                </c:pt>
                <c:pt idx="43">
                  <c:v>4.0999999999999996</c:v>
                </c:pt>
                <c:pt idx="44">
                  <c:v>4.0999999999999996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4.0999999999999996</c:v>
                </c:pt>
                <c:pt idx="52">
                  <c:v>4.0999999999999996</c:v>
                </c:pt>
                <c:pt idx="53">
                  <c:v>4.0999999999999996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4.0999999999999996</c:v>
                </c:pt>
                <c:pt idx="58">
                  <c:v>4.0999999999999996</c:v>
                </c:pt>
                <c:pt idx="59">
                  <c:v>4.0999999999999996</c:v>
                </c:pt>
                <c:pt idx="60">
                  <c:v>4.0999999999999996</c:v>
                </c:pt>
                <c:pt idx="61">
                  <c:v>4.0999999999999996</c:v>
                </c:pt>
                <c:pt idx="62">
                  <c:v>4.0999999999999996</c:v>
                </c:pt>
                <c:pt idx="63">
                  <c:v>4.0999999999999996</c:v>
                </c:pt>
                <c:pt idx="64">
                  <c:v>4.0999999999999996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4.0999999999999996</c:v>
                </c:pt>
                <c:pt idx="68">
                  <c:v>4.0999999999999996</c:v>
                </c:pt>
                <c:pt idx="69">
                  <c:v>4.0999999999999996</c:v>
                </c:pt>
                <c:pt idx="70">
                  <c:v>4.0999999999999996</c:v>
                </c:pt>
                <c:pt idx="71">
                  <c:v>4.0999999999999996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4.0999999999999996</c:v>
                </c:pt>
                <c:pt idx="77">
                  <c:v>4.0999999999999996</c:v>
                </c:pt>
                <c:pt idx="78">
                  <c:v>4.0999999999999996</c:v>
                </c:pt>
                <c:pt idx="79">
                  <c:v>4.0999999999999996</c:v>
                </c:pt>
                <c:pt idx="80">
                  <c:v>4.0999999999999996</c:v>
                </c:pt>
                <c:pt idx="81">
                  <c:v>4.0999999999999996</c:v>
                </c:pt>
                <c:pt idx="82">
                  <c:v>4.0999999999999996</c:v>
                </c:pt>
                <c:pt idx="83">
                  <c:v>4.0999999999999996</c:v>
                </c:pt>
                <c:pt idx="84">
                  <c:v>4.0999999999999996</c:v>
                </c:pt>
                <c:pt idx="85">
                  <c:v>4.0999999999999996</c:v>
                </c:pt>
                <c:pt idx="86">
                  <c:v>4.0999999999999996</c:v>
                </c:pt>
                <c:pt idx="87">
                  <c:v>4.0999999999999996</c:v>
                </c:pt>
                <c:pt idx="88">
                  <c:v>4.0999999999999996</c:v>
                </c:pt>
                <c:pt idx="89">
                  <c:v>4.0999999999999996</c:v>
                </c:pt>
                <c:pt idx="90">
                  <c:v>4.0999999999999996</c:v>
                </c:pt>
                <c:pt idx="91">
                  <c:v>4.0999999999999996</c:v>
                </c:pt>
                <c:pt idx="92">
                  <c:v>4.0999999999999996</c:v>
                </c:pt>
                <c:pt idx="93">
                  <c:v>4.0999999999999996</c:v>
                </c:pt>
                <c:pt idx="94">
                  <c:v>4.0999999999999996</c:v>
                </c:pt>
                <c:pt idx="95">
                  <c:v>4.0999999999999996</c:v>
                </c:pt>
                <c:pt idx="96">
                  <c:v>4.0999999999999996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4.0999999999999996</c:v>
                </c:pt>
                <c:pt idx="101">
                  <c:v>4.0999999999999996</c:v>
                </c:pt>
                <c:pt idx="102">
                  <c:v>4.0999999999999996</c:v>
                </c:pt>
                <c:pt idx="103">
                  <c:v>4.0999999999999996</c:v>
                </c:pt>
                <c:pt idx="104">
                  <c:v>4.0999999999999996</c:v>
                </c:pt>
                <c:pt idx="105">
                  <c:v>4.0999999999999996</c:v>
                </c:pt>
                <c:pt idx="106">
                  <c:v>4.0999999999999996</c:v>
                </c:pt>
                <c:pt idx="107">
                  <c:v>4.0999999999999996</c:v>
                </c:pt>
                <c:pt idx="108">
                  <c:v>4.0999999999999996</c:v>
                </c:pt>
                <c:pt idx="109">
                  <c:v>4.0999999999999996</c:v>
                </c:pt>
                <c:pt idx="110">
                  <c:v>4.0999999999999996</c:v>
                </c:pt>
                <c:pt idx="111">
                  <c:v>4.0999999999999996</c:v>
                </c:pt>
                <c:pt idx="112">
                  <c:v>4.0999999999999996</c:v>
                </c:pt>
                <c:pt idx="113">
                  <c:v>4.0999999999999996</c:v>
                </c:pt>
                <c:pt idx="114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 балл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'Матем база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'Матем база диаграмма по районам'!$Q$5:$Q$119</c:f>
              <c:numCache>
                <c:formatCode>0.00</c:formatCode>
                <c:ptCount val="115"/>
                <c:pt idx="0">
                  <c:v>4.1474412627101582</c:v>
                </c:pt>
                <c:pt idx="1">
                  <c:v>4.395833333333333</c:v>
                </c:pt>
                <c:pt idx="2">
                  <c:v>4.4883720930232558</c:v>
                </c:pt>
                <c:pt idx="3">
                  <c:v>4.5199999999999996</c:v>
                </c:pt>
                <c:pt idx="4">
                  <c:v>4.5999999999999996</c:v>
                </c:pt>
                <c:pt idx="5">
                  <c:v>3.8571428571428572</c:v>
                </c:pt>
                <c:pt idx="6">
                  <c:v>4.166666666666667</c:v>
                </c:pt>
                <c:pt idx="7">
                  <c:v>3.3333333333333335</c:v>
                </c:pt>
                <c:pt idx="8">
                  <c:v>3.8181818181818183</c:v>
                </c:pt>
                <c:pt idx="9">
                  <c:v>4.1315215761405781</c:v>
                </c:pt>
                <c:pt idx="10">
                  <c:v>4.046875</c:v>
                </c:pt>
                <c:pt idx="11">
                  <c:v>4.4117647058823533</c:v>
                </c:pt>
                <c:pt idx="12">
                  <c:v>4.4000000000000004</c:v>
                </c:pt>
                <c:pt idx="13">
                  <c:v>4.1500000000000004</c:v>
                </c:pt>
                <c:pt idx="14">
                  <c:v>4.3571428571428568</c:v>
                </c:pt>
                <c:pt idx="15">
                  <c:v>3.7115384615384617</c:v>
                </c:pt>
                <c:pt idx="16">
                  <c:v>4.0526315789473681</c:v>
                </c:pt>
                <c:pt idx="19">
                  <c:v>3.48</c:v>
                </c:pt>
                <c:pt idx="20">
                  <c:v>4.1052631578947372</c:v>
                </c:pt>
                <c:pt idx="21">
                  <c:v>4.5999999999999996</c:v>
                </c:pt>
                <c:pt idx="22">
                  <c:v>3.9870601245039023</c:v>
                </c:pt>
                <c:pt idx="23">
                  <c:v>4.2702702702702702</c:v>
                </c:pt>
                <c:pt idx="24">
                  <c:v>4.4230769230769234</c:v>
                </c:pt>
                <c:pt idx="25">
                  <c:v>4.1304347826086953</c:v>
                </c:pt>
                <c:pt idx="26">
                  <c:v>4.1363636363636367</c:v>
                </c:pt>
                <c:pt idx="27">
                  <c:v>4.333333333333333</c:v>
                </c:pt>
                <c:pt idx="28">
                  <c:v>3.8181818181818183</c:v>
                </c:pt>
                <c:pt idx="30">
                  <c:v>3.6206896551724137</c:v>
                </c:pt>
                <c:pt idx="31">
                  <c:v>4.0999999999999996</c:v>
                </c:pt>
                <c:pt idx="32">
                  <c:v>3.8571428571428572</c:v>
                </c:pt>
                <c:pt idx="33">
                  <c:v>3.9615384615384617</c:v>
                </c:pt>
                <c:pt idx="34">
                  <c:v>3.7916666666666665</c:v>
                </c:pt>
                <c:pt idx="35">
                  <c:v>3.6071428571428572</c:v>
                </c:pt>
                <c:pt idx="36">
                  <c:v>3.8666666666666667</c:v>
                </c:pt>
                <c:pt idx="37">
                  <c:v>3.95</c:v>
                </c:pt>
                <c:pt idx="38">
                  <c:v>3.9393939393939394</c:v>
                </c:pt>
                <c:pt idx="39">
                  <c:v>4.1689973445588233</c:v>
                </c:pt>
                <c:pt idx="40">
                  <c:v>4.333333333333333</c:v>
                </c:pt>
                <c:pt idx="41">
                  <c:v>4.0882352941176467</c:v>
                </c:pt>
                <c:pt idx="42">
                  <c:v>4.3720930232558137</c:v>
                </c:pt>
                <c:pt idx="43">
                  <c:v>4.1375000000000002</c:v>
                </c:pt>
                <c:pt idx="44">
                  <c:v>4.2857142857142856</c:v>
                </c:pt>
                <c:pt idx="45">
                  <c:v>3.9583333333333335</c:v>
                </c:pt>
                <c:pt idx="46">
                  <c:v>4.375</c:v>
                </c:pt>
                <c:pt idx="47">
                  <c:v>4.615384615384615</c:v>
                </c:pt>
                <c:pt idx="48">
                  <c:v>3.4615384615384617</c:v>
                </c:pt>
                <c:pt idx="50">
                  <c:v>4.2380952380952381</c:v>
                </c:pt>
                <c:pt idx="51">
                  <c:v>4.3600000000000003</c:v>
                </c:pt>
                <c:pt idx="52">
                  <c:v>4</c:v>
                </c:pt>
                <c:pt idx="53">
                  <c:v>3.875</c:v>
                </c:pt>
                <c:pt idx="54">
                  <c:v>4.5</c:v>
                </c:pt>
                <c:pt idx="55">
                  <c:v>4</c:v>
                </c:pt>
                <c:pt idx="56">
                  <c:v>4.2727272727272725</c:v>
                </c:pt>
                <c:pt idx="57">
                  <c:v>4</c:v>
                </c:pt>
                <c:pt idx="59">
                  <c:v>3.9872782678500229</c:v>
                </c:pt>
                <c:pt idx="60">
                  <c:v>4.28125</c:v>
                </c:pt>
                <c:pt idx="61">
                  <c:v>4.2</c:v>
                </c:pt>
                <c:pt idx="62">
                  <c:v>4.4615384615384617</c:v>
                </c:pt>
                <c:pt idx="63">
                  <c:v>3.9</c:v>
                </c:pt>
                <c:pt idx="64">
                  <c:v>4</c:v>
                </c:pt>
                <c:pt idx="65">
                  <c:v>3.4375</c:v>
                </c:pt>
                <c:pt idx="66">
                  <c:v>3.9230769230769229</c:v>
                </c:pt>
                <c:pt idx="67">
                  <c:v>3.896551724137931</c:v>
                </c:pt>
                <c:pt idx="68">
                  <c:v>3.5862068965517242</c:v>
                </c:pt>
                <c:pt idx="69">
                  <c:v>4.382352941176471</c:v>
                </c:pt>
                <c:pt idx="70">
                  <c:v>2.8461538461538463</c:v>
                </c:pt>
                <c:pt idx="71">
                  <c:v>4.2</c:v>
                </c:pt>
                <c:pt idx="72">
                  <c:v>4.3461538461538458</c:v>
                </c:pt>
                <c:pt idx="73">
                  <c:v>4.3611111111111107</c:v>
                </c:pt>
                <c:pt idx="74">
                  <c:v>4.0374461483403401</c:v>
                </c:pt>
                <c:pt idx="75">
                  <c:v>3.9583333333333335</c:v>
                </c:pt>
                <c:pt idx="77">
                  <c:v>3.71875</c:v>
                </c:pt>
                <c:pt idx="78">
                  <c:v>4.1481481481481479</c:v>
                </c:pt>
                <c:pt idx="79">
                  <c:v>3.71875</c:v>
                </c:pt>
                <c:pt idx="80">
                  <c:v>3.9777777777777779</c:v>
                </c:pt>
                <c:pt idx="81">
                  <c:v>4.1333333333333337</c:v>
                </c:pt>
                <c:pt idx="82">
                  <c:v>4.666666666666667</c:v>
                </c:pt>
                <c:pt idx="83">
                  <c:v>3.9375</c:v>
                </c:pt>
                <c:pt idx="84">
                  <c:v>4.12</c:v>
                </c:pt>
                <c:pt idx="85">
                  <c:v>4.1875</c:v>
                </c:pt>
                <c:pt idx="86">
                  <c:v>4.0476190476190474</c:v>
                </c:pt>
                <c:pt idx="87">
                  <c:v>4.2285714285714286</c:v>
                </c:pt>
                <c:pt idx="88">
                  <c:v>3.75</c:v>
                </c:pt>
                <c:pt idx="89">
                  <c:v>3.55</c:v>
                </c:pt>
                <c:pt idx="90">
                  <c:v>3.5</c:v>
                </c:pt>
                <c:pt idx="91">
                  <c:v>3.75</c:v>
                </c:pt>
                <c:pt idx="92">
                  <c:v>3.9090909090909092</c:v>
                </c:pt>
                <c:pt idx="93">
                  <c:v>4.2285714285714286</c:v>
                </c:pt>
                <c:pt idx="94">
                  <c:v>4.16</c:v>
                </c:pt>
                <c:pt idx="95">
                  <c:v>4.5514018691588785</c:v>
                </c:pt>
                <c:pt idx="96">
                  <c:v>3.9722222222222223</c:v>
                </c:pt>
                <c:pt idx="97">
                  <c:v>4.2</c:v>
                </c:pt>
                <c:pt idx="98">
                  <c:v>4.1960784313725492</c:v>
                </c:pt>
                <c:pt idx="99">
                  <c:v>4.1857142857142859</c:v>
                </c:pt>
                <c:pt idx="100">
                  <c:v>4.21875</c:v>
                </c:pt>
                <c:pt idx="101">
                  <c:v>4.3478260869565215</c:v>
                </c:pt>
                <c:pt idx="102">
                  <c:v>4.083333333333333</c:v>
                </c:pt>
                <c:pt idx="103">
                  <c:v>3.8</c:v>
                </c:pt>
                <c:pt idx="104">
                  <c:v>3.84</c:v>
                </c:pt>
                <c:pt idx="105">
                  <c:v>4.1597347614318192</c:v>
                </c:pt>
                <c:pt idx="106">
                  <c:v>4.5319148936170217</c:v>
                </c:pt>
                <c:pt idx="107">
                  <c:v>4.1304347826086953</c:v>
                </c:pt>
                <c:pt idx="108">
                  <c:v>4.4000000000000004</c:v>
                </c:pt>
                <c:pt idx="109">
                  <c:v>4.4285714285714288</c:v>
                </c:pt>
                <c:pt idx="110">
                  <c:v>4.096774193548387</c:v>
                </c:pt>
                <c:pt idx="111">
                  <c:v>3.9375</c:v>
                </c:pt>
                <c:pt idx="112">
                  <c:v>4.125</c:v>
                </c:pt>
                <c:pt idx="113">
                  <c:v>3.9726027397260273</c:v>
                </c:pt>
                <c:pt idx="114">
                  <c:v>3.8148148148148149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3248"/>
        <c:axId val="109507328"/>
      </c:lineChart>
      <c:catAx>
        <c:axId val="10949324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507328"/>
        <c:crosses val="autoZero"/>
        <c:auto val="1"/>
        <c:lblAlgn val="ctr"/>
        <c:lblOffset val="100"/>
        <c:noMultiLvlLbl val="0"/>
      </c:catAx>
      <c:valAx>
        <c:axId val="109507328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4932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56870879349763"/>
          <c:y val="2.0670902008626538E-2"/>
          <c:w val="0.68812030791537837"/>
          <c:h val="5.477336248123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ЕГЭ базовый уровень</a:t>
            </a:r>
            <a:r>
              <a:rPr lang="en-US" baseline="0"/>
              <a:t> 2022</a:t>
            </a:r>
            <a:r>
              <a:rPr lang="ru-RU" baseline="0"/>
              <a:t>-2025</a:t>
            </a:r>
            <a:endParaRPr lang="ru-RU"/>
          </a:p>
        </c:rich>
      </c:tx>
      <c:layout>
        <c:manualLayout>
          <c:xMode val="edge"/>
          <c:yMode val="edge"/>
          <c:x val="2.3245484213745931E-2"/>
          <c:y val="1.44821656406478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843350159438995E-2"/>
          <c:y val="8.1634068633260753E-2"/>
          <c:w val="0.98115664984056106"/>
          <c:h val="0.5178740040969478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66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диаграмма'!$D$5:$D$119</c:f>
              <c:numCache>
                <c:formatCode>0.00</c:formatCode>
                <c:ptCount val="115"/>
                <c:pt idx="0">
                  <c:v>3.99</c:v>
                </c:pt>
                <c:pt idx="1">
                  <c:v>3.99</c:v>
                </c:pt>
                <c:pt idx="2">
                  <c:v>3.99</c:v>
                </c:pt>
                <c:pt idx="3">
                  <c:v>3.99</c:v>
                </c:pt>
                <c:pt idx="4">
                  <c:v>3.99</c:v>
                </c:pt>
                <c:pt idx="5">
                  <c:v>3.99</c:v>
                </c:pt>
                <c:pt idx="6">
                  <c:v>3.99</c:v>
                </c:pt>
                <c:pt idx="7">
                  <c:v>3.99</c:v>
                </c:pt>
                <c:pt idx="8">
                  <c:v>3.99</c:v>
                </c:pt>
                <c:pt idx="9">
                  <c:v>3.99</c:v>
                </c:pt>
                <c:pt idx="10">
                  <c:v>3.99</c:v>
                </c:pt>
                <c:pt idx="11">
                  <c:v>3.99</c:v>
                </c:pt>
                <c:pt idx="12">
                  <c:v>3.99</c:v>
                </c:pt>
                <c:pt idx="13">
                  <c:v>3.99</c:v>
                </c:pt>
                <c:pt idx="14">
                  <c:v>3.99</c:v>
                </c:pt>
                <c:pt idx="15">
                  <c:v>3.99</c:v>
                </c:pt>
                <c:pt idx="16">
                  <c:v>3.99</c:v>
                </c:pt>
                <c:pt idx="17">
                  <c:v>3.99</c:v>
                </c:pt>
                <c:pt idx="18">
                  <c:v>3.99</c:v>
                </c:pt>
                <c:pt idx="19">
                  <c:v>3.99</c:v>
                </c:pt>
                <c:pt idx="20">
                  <c:v>3.99</c:v>
                </c:pt>
                <c:pt idx="21">
                  <c:v>3.99</c:v>
                </c:pt>
                <c:pt idx="22">
                  <c:v>3.99</c:v>
                </c:pt>
                <c:pt idx="23">
                  <c:v>3.99</c:v>
                </c:pt>
                <c:pt idx="24">
                  <c:v>3.99</c:v>
                </c:pt>
                <c:pt idx="25">
                  <c:v>3.99</c:v>
                </c:pt>
                <c:pt idx="26">
                  <c:v>3.99</c:v>
                </c:pt>
                <c:pt idx="27">
                  <c:v>3.99</c:v>
                </c:pt>
                <c:pt idx="28">
                  <c:v>3.99</c:v>
                </c:pt>
                <c:pt idx="29">
                  <c:v>3.99</c:v>
                </c:pt>
                <c:pt idx="30">
                  <c:v>3.99</c:v>
                </c:pt>
                <c:pt idx="31">
                  <c:v>3.99</c:v>
                </c:pt>
                <c:pt idx="32">
                  <c:v>3.99</c:v>
                </c:pt>
                <c:pt idx="33">
                  <c:v>3.99</c:v>
                </c:pt>
                <c:pt idx="34">
                  <c:v>3.99</c:v>
                </c:pt>
                <c:pt idx="35">
                  <c:v>3.99</c:v>
                </c:pt>
                <c:pt idx="36">
                  <c:v>3.99</c:v>
                </c:pt>
                <c:pt idx="37">
                  <c:v>3.99</c:v>
                </c:pt>
                <c:pt idx="38">
                  <c:v>3.99</c:v>
                </c:pt>
                <c:pt idx="39">
                  <c:v>3.99</c:v>
                </c:pt>
                <c:pt idx="40">
                  <c:v>3.99</c:v>
                </c:pt>
                <c:pt idx="41">
                  <c:v>3.99</c:v>
                </c:pt>
                <c:pt idx="42">
                  <c:v>3.99</c:v>
                </c:pt>
                <c:pt idx="43">
                  <c:v>3.99</c:v>
                </c:pt>
                <c:pt idx="44">
                  <c:v>3.99</c:v>
                </c:pt>
                <c:pt idx="45">
                  <c:v>3.99</c:v>
                </c:pt>
                <c:pt idx="46">
                  <c:v>3.99</c:v>
                </c:pt>
                <c:pt idx="47">
                  <c:v>3.99</c:v>
                </c:pt>
                <c:pt idx="48">
                  <c:v>3.99</c:v>
                </c:pt>
                <c:pt idx="49">
                  <c:v>3.99</c:v>
                </c:pt>
                <c:pt idx="50">
                  <c:v>3.99</c:v>
                </c:pt>
                <c:pt idx="51">
                  <c:v>3.99</c:v>
                </c:pt>
                <c:pt idx="52">
                  <c:v>3.99</c:v>
                </c:pt>
                <c:pt idx="53">
                  <c:v>3.99</c:v>
                </c:pt>
                <c:pt idx="54">
                  <c:v>3.99</c:v>
                </c:pt>
                <c:pt idx="55">
                  <c:v>3.99</c:v>
                </c:pt>
                <c:pt idx="56">
                  <c:v>3.99</c:v>
                </c:pt>
                <c:pt idx="57">
                  <c:v>3.99</c:v>
                </c:pt>
                <c:pt idx="58">
                  <c:v>3.99</c:v>
                </c:pt>
                <c:pt idx="59">
                  <c:v>3.99</c:v>
                </c:pt>
                <c:pt idx="60">
                  <c:v>3.99</c:v>
                </c:pt>
                <c:pt idx="61">
                  <c:v>3.99</c:v>
                </c:pt>
                <c:pt idx="62">
                  <c:v>3.99</c:v>
                </c:pt>
                <c:pt idx="63">
                  <c:v>3.99</c:v>
                </c:pt>
                <c:pt idx="64">
                  <c:v>3.99</c:v>
                </c:pt>
                <c:pt idx="65">
                  <c:v>3.99</c:v>
                </c:pt>
                <c:pt idx="66">
                  <c:v>3.99</c:v>
                </c:pt>
                <c:pt idx="67">
                  <c:v>3.99</c:v>
                </c:pt>
                <c:pt idx="68">
                  <c:v>3.99</c:v>
                </c:pt>
                <c:pt idx="69">
                  <c:v>3.99</c:v>
                </c:pt>
                <c:pt idx="70">
                  <c:v>3.99</c:v>
                </c:pt>
                <c:pt idx="71">
                  <c:v>3.99</c:v>
                </c:pt>
                <c:pt idx="72">
                  <c:v>3.99</c:v>
                </c:pt>
                <c:pt idx="73">
                  <c:v>3.99</c:v>
                </c:pt>
                <c:pt idx="74">
                  <c:v>3.99</c:v>
                </c:pt>
                <c:pt idx="75">
                  <c:v>3.99</c:v>
                </c:pt>
                <c:pt idx="76">
                  <c:v>3.99</c:v>
                </c:pt>
                <c:pt idx="77">
                  <c:v>3.99</c:v>
                </c:pt>
                <c:pt idx="78">
                  <c:v>3.99</c:v>
                </c:pt>
                <c:pt idx="79">
                  <c:v>3.99</c:v>
                </c:pt>
                <c:pt idx="80">
                  <c:v>3.99</c:v>
                </c:pt>
                <c:pt idx="81">
                  <c:v>3.99</c:v>
                </c:pt>
                <c:pt idx="82">
                  <c:v>3.99</c:v>
                </c:pt>
                <c:pt idx="83">
                  <c:v>3.99</c:v>
                </c:pt>
                <c:pt idx="84">
                  <c:v>3.99</c:v>
                </c:pt>
                <c:pt idx="85">
                  <c:v>3.99</c:v>
                </c:pt>
                <c:pt idx="86">
                  <c:v>3.99</c:v>
                </c:pt>
                <c:pt idx="87">
                  <c:v>3.99</c:v>
                </c:pt>
                <c:pt idx="88">
                  <c:v>3.99</c:v>
                </c:pt>
                <c:pt idx="89">
                  <c:v>3.99</c:v>
                </c:pt>
                <c:pt idx="90">
                  <c:v>3.99</c:v>
                </c:pt>
                <c:pt idx="91">
                  <c:v>3.99</c:v>
                </c:pt>
                <c:pt idx="92">
                  <c:v>3.99</c:v>
                </c:pt>
                <c:pt idx="93">
                  <c:v>3.99</c:v>
                </c:pt>
                <c:pt idx="94">
                  <c:v>3.99</c:v>
                </c:pt>
                <c:pt idx="95">
                  <c:v>3.99</c:v>
                </c:pt>
                <c:pt idx="96">
                  <c:v>3.99</c:v>
                </c:pt>
                <c:pt idx="97">
                  <c:v>3.99</c:v>
                </c:pt>
                <c:pt idx="98">
                  <c:v>3.99</c:v>
                </c:pt>
                <c:pt idx="99">
                  <c:v>3.99</c:v>
                </c:pt>
                <c:pt idx="100">
                  <c:v>3.99</c:v>
                </c:pt>
                <c:pt idx="101">
                  <c:v>3.99</c:v>
                </c:pt>
                <c:pt idx="102">
                  <c:v>3.99</c:v>
                </c:pt>
                <c:pt idx="103">
                  <c:v>3.99</c:v>
                </c:pt>
                <c:pt idx="104">
                  <c:v>3.99</c:v>
                </c:pt>
                <c:pt idx="105">
                  <c:v>3.99</c:v>
                </c:pt>
                <c:pt idx="106">
                  <c:v>3.99</c:v>
                </c:pt>
                <c:pt idx="107">
                  <c:v>3.99</c:v>
                </c:pt>
                <c:pt idx="108">
                  <c:v>3.99</c:v>
                </c:pt>
                <c:pt idx="109">
                  <c:v>3.99</c:v>
                </c:pt>
                <c:pt idx="110">
                  <c:v>3.99</c:v>
                </c:pt>
                <c:pt idx="111">
                  <c:v>3.99</c:v>
                </c:pt>
                <c:pt idx="112">
                  <c:v>3.99</c:v>
                </c:pt>
                <c:pt idx="113">
                  <c:v>3.99</c:v>
                </c:pt>
                <c:pt idx="114">
                  <c:v>3.99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диаграмма'!$E$5:$E$119</c:f>
              <c:numCache>
                <c:formatCode>0.00</c:formatCode>
                <c:ptCount val="115"/>
                <c:pt idx="0">
                  <c:v>4.0946319547700361</c:v>
                </c:pt>
                <c:pt idx="1">
                  <c:v>4.5151515151515156</c:v>
                </c:pt>
                <c:pt idx="2">
                  <c:v>4.416666666666667</c:v>
                </c:pt>
                <c:pt idx="3">
                  <c:v>4.0999999999999996</c:v>
                </c:pt>
                <c:pt idx="4">
                  <c:v>4.0714285714285712</c:v>
                </c:pt>
                <c:pt idx="5">
                  <c:v>3.9534883720930232</c:v>
                </c:pt>
                <c:pt idx="6">
                  <c:v>3.9375</c:v>
                </c:pt>
                <c:pt idx="7">
                  <c:v>3.9166666666666665</c:v>
                </c:pt>
                <c:pt idx="8">
                  <c:v>3.8461538461538463</c:v>
                </c:pt>
                <c:pt idx="9">
                  <c:v>4.0339262413923924</c:v>
                </c:pt>
                <c:pt idx="10">
                  <c:v>4.5</c:v>
                </c:pt>
                <c:pt idx="11">
                  <c:v>4.4642857142857144</c:v>
                </c:pt>
                <c:pt idx="12">
                  <c:v>4.2727272727272725</c:v>
                </c:pt>
                <c:pt idx="13">
                  <c:v>4.2307692307692308</c:v>
                </c:pt>
                <c:pt idx="14">
                  <c:v>4.1538461538461542</c:v>
                </c:pt>
                <c:pt idx="15">
                  <c:v>4</c:v>
                </c:pt>
                <c:pt idx="16">
                  <c:v>3.92</c:v>
                </c:pt>
                <c:pt idx="17">
                  <c:v>3.9166666666666665</c:v>
                </c:pt>
                <c:pt idx="18">
                  <c:v>3.9148936170212765</c:v>
                </c:pt>
                <c:pt idx="19">
                  <c:v>3.7272727272727271</c:v>
                </c:pt>
                <c:pt idx="20">
                  <c:v>3.2727272727272729</c:v>
                </c:pt>
                <c:pt idx="22">
                  <c:v>3.8289489419263538</c:v>
                </c:pt>
                <c:pt idx="23">
                  <c:v>4.3181818181818183</c:v>
                </c:pt>
                <c:pt idx="24">
                  <c:v>4.2222222222222223</c:v>
                </c:pt>
                <c:pt idx="25">
                  <c:v>4.2</c:v>
                </c:pt>
                <c:pt idx="26">
                  <c:v>4.2</c:v>
                </c:pt>
                <c:pt idx="27">
                  <c:v>4.1304347826086953</c:v>
                </c:pt>
                <c:pt idx="28">
                  <c:v>4</c:v>
                </c:pt>
                <c:pt idx="29">
                  <c:v>3.9285714285714284</c:v>
                </c:pt>
                <c:pt idx="30">
                  <c:v>3.7142857142857144</c:v>
                </c:pt>
                <c:pt idx="31">
                  <c:v>3.6428571428571428</c:v>
                </c:pt>
                <c:pt idx="32">
                  <c:v>3.625</c:v>
                </c:pt>
                <c:pt idx="33">
                  <c:v>3.5806451612903225</c:v>
                </c:pt>
                <c:pt idx="34">
                  <c:v>3.5769230769230771</c:v>
                </c:pt>
                <c:pt idx="35">
                  <c:v>3.5714285714285716</c:v>
                </c:pt>
                <c:pt idx="36">
                  <c:v>3.4736842105263159</c:v>
                </c:pt>
                <c:pt idx="37">
                  <c:v>3.25</c:v>
                </c:pt>
                <c:pt idx="39">
                  <c:v>4.0019403852318405</c:v>
                </c:pt>
                <c:pt idx="40">
                  <c:v>4.4444444444444446</c:v>
                </c:pt>
                <c:pt idx="41">
                  <c:v>4.4000000000000004</c:v>
                </c:pt>
                <c:pt idx="42">
                  <c:v>4.384615384615385</c:v>
                </c:pt>
                <c:pt idx="43">
                  <c:v>4.3529411764705879</c:v>
                </c:pt>
                <c:pt idx="44">
                  <c:v>4.2105263157894735</c:v>
                </c:pt>
                <c:pt idx="45">
                  <c:v>4.083333333333333</c:v>
                </c:pt>
                <c:pt idx="46">
                  <c:v>4</c:v>
                </c:pt>
                <c:pt idx="47">
                  <c:v>4</c:v>
                </c:pt>
                <c:pt idx="48">
                  <c:v>3.9666666666666668</c:v>
                </c:pt>
                <c:pt idx="49">
                  <c:v>3.9642857142857144</c:v>
                </c:pt>
                <c:pt idx="50">
                  <c:v>3.94</c:v>
                </c:pt>
                <c:pt idx="51">
                  <c:v>3.925925925925926</c:v>
                </c:pt>
                <c:pt idx="52">
                  <c:v>3.9193548387096775</c:v>
                </c:pt>
                <c:pt idx="53">
                  <c:v>3.9</c:v>
                </c:pt>
                <c:pt idx="54">
                  <c:v>3.8571428571428572</c:v>
                </c:pt>
                <c:pt idx="55">
                  <c:v>3.8</c:v>
                </c:pt>
                <c:pt idx="56">
                  <c:v>3.7804878048780486</c:v>
                </c:pt>
                <c:pt idx="57">
                  <c:v>3.5714285714285716</c:v>
                </c:pt>
                <c:pt idx="58">
                  <c:v>3.5357142857142856</c:v>
                </c:pt>
                <c:pt idx="59">
                  <c:v>3.9342434997714499</c:v>
                </c:pt>
                <c:pt idx="60">
                  <c:v>4.583333333333333</c:v>
                </c:pt>
                <c:pt idx="61">
                  <c:v>4.333333333333333</c:v>
                </c:pt>
                <c:pt idx="62">
                  <c:v>4.333333333333333</c:v>
                </c:pt>
                <c:pt idx="63">
                  <c:v>4.25</c:v>
                </c:pt>
                <c:pt idx="64">
                  <c:v>4.2</c:v>
                </c:pt>
                <c:pt idx="65">
                  <c:v>4.0999999999999996</c:v>
                </c:pt>
                <c:pt idx="66">
                  <c:v>4.0454545454545459</c:v>
                </c:pt>
                <c:pt idx="67">
                  <c:v>4.0434782608695654</c:v>
                </c:pt>
                <c:pt idx="68">
                  <c:v>3.8571428571428572</c:v>
                </c:pt>
                <c:pt idx="69">
                  <c:v>3.7857142857142856</c:v>
                </c:pt>
                <c:pt idx="70">
                  <c:v>3.6</c:v>
                </c:pt>
                <c:pt idx="71">
                  <c:v>3.5333333333333332</c:v>
                </c:pt>
                <c:pt idx="72">
                  <c:v>3.2142857142857144</c:v>
                </c:pt>
                <c:pt idx="73">
                  <c:v>3.2</c:v>
                </c:pt>
                <c:pt idx="74">
                  <c:v>3.9532751650299378</c:v>
                </c:pt>
                <c:pt idx="75">
                  <c:v>4.4948453608247423</c:v>
                </c:pt>
                <c:pt idx="76">
                  <c:v>4.46875</c:v>
                </c:pt>
                <c:pt idx="77">
                  <c:v>4.4615384615384617</c:v>
                </c:pt>
                <c:pt idx="78">
                  <c:v>4.4117647058823533</c:v>
                </c:pt>
                <c:pt idx="79">
                  <c:v>4.3731343283582094</c:v>
                </c:pt>
                <c:pt idx="80">
                  <c:v>4.3125</c:v>
                </c:pt>
                <c:pt idx="81">
                  <c:v>4.3</c:v>
                </c:pt>
                <c:pt idx="82">
                  <c:v>4.24</c:v>
                </c:pt>
                <c:pt idx="83">
                  <c:v>4.1944444444444446</c:v>
                </c:pt>
                <c:pt idx="84">
                  <c:v>4.1428571428571432</c:v>
                </c:pt>
                <c:pt idx="85">
                  <c:v>4.0909090909090908</c:v>
                </c:pt>
                <c:pt idx="86">
                  <c:v>4.0869565217391308</c:v>
                </c:pt>
                <c:pt idx="87">
                  <c:v>4.0714285714285712</c:v>
                </c:pt>
                <c:pt idx="88">
                  <c:v>4.0625</c:v>
                </c:pt>
                <c:pt idx="89">
                  <c:v>4</c:v>
                </c:pt>
                <c:pt idx="90">
                  <c:v>3.9</c:v>
                </c:pt>
                <c:pt idx="91">
                  <c:v>3.8787878787878789</c:v>
                </c:pt>
                <c:pt idx="92">
                  <c:v>3.8611111111111112</c:v>
                </c:pt>
                <c:pt idx="93">
                  <c:v>3.8333333333333335</c:v>
                </c:pt>
                <c:pt idx="94">
                  <c:v>3.8285714285714287</c:v>
                </c:pt>
                <c:pt idx="95">
                  <c:v>3.75</c:v>
                </c:pt>
                <c:pt idx="96">
                  <c:v>3.68</c:v>
                </c:pt>
                <c:pt idx="97">
                  <c:v>3.6538461538461537</c:v>
                </c:pt>
                <c:pt idx="98">
                  <c:v>3.6511627906976742</c:v>
                </c:pt>
                <c:pt idx="99">
                  <c:v>3.5</c:v>
                </c:pt>
                <c:pt idx="100">
                  <c:v>3.4615384615384617</c:v>
                </c:pt>
                <c:pt idx="101">
                  <c:v>3.375</c:v>
                </c:pt>
                <c:pt idx="102">
                  <c:v>3.36</c:v>
                </c:pt>
                <c:pt idx="103">
                  <c:v>3.2</c:v>
                </c:pt>
                <c:pt idx="105">
                  <c:v>4.1324214691861751</c:v>
                </c:pt>
                <c:pt idx="106">
                  <c:v>4.4117647058823533</c:v>
                </c:pt>
                <c:pt idx="107">
                  <c:v>4.4000000000000004</c:v>
                </c:pt>
                <c:pt idx="108">
                  <c:v>4.2727272727272725</c:v>
                </c:pt>
                <c:pt idx="109">
                  <c:v>4.25</c:v>
                </c:pt>
                <c:pt idx="110">
                  <c:v>4.2162162162162158</c:v>
                </c:pt>
                <c:pt idx="111">
                  <c:v>3.9090909090909092</c:v>
                </c:pt>
                <c:pt idx="112">
                  <c:v>3.8611111111111112</c:v>
                </c:pt>
                <c:pt idx="113">
                  <c:v>3.7384615384615385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диаграмма'!$H$5:$H$119</c:f>
              <c:numCache>
                <c:formatCode>0.00</c:formatCode>
                <c:ptCount val="115"/>
                <c:pt idx="0">
                  <c:v>4.04</c:v>
                </c:pt>
                <c:pt idx="1">
                  <c:v>4.04</c:v>
                </c:pt>
                <c:pt idx="2">
                  <c:v>4.04</c:v>
                </c:pt>
                <c:pt idx="3">
                  <c:v>4.04</c:v>
                </c:pt>
                <c:pt idx="4">
                  <c:v>4.04</c:v>
                </c:pt>
                <c:pt idx="5">
                  <c:v>4.04</c:v>
                </c:pt>
                <c:pt idx="6">
                  <c:v>4.04</c:v>
                </c:pt>
                <c:pt idx="7">
                  <c:v>4.04</c:v>
                </c:pt>
                <c:pt idx="8">
                  <c:v>4.04</c:v>
                </c:pt>
                <c:pt idx="9">
                  <c:v>4.04</c:v>
                </c:pt>
                <c:pt idx="10">
                  <c:v>4.04</c:v>
                </c:pt>
                <c:pt idx="11">
                  <c:v>4.04</c:v>
                </c:pt>
                <c:pt idx="12">
                  <c:v>4.04</c:v>
                </c:pt>
                <c:pt idx="13">
                  <c:v>4.04</c:v>
                </c:pt>
                <c:pt idx="14">
                  <c:v>4.04</c:v>
                </c:pt>
                <c:pt idx="15">
                  <c:v>4.04</c:v>
                </c:pt>
                <c:pt idx="16">
                  <c:v>4.04</c:v>
                </c:pt>
                <c:pt idx="17">
                  <c:v>4.04</c:v>
                </c:pt>
                <c:pt idx="18">
                  <c:v>4.04</c:v>
                </c:pt>
                <c:pt idx="19">
                  <c:v>4.04</c:v>
                </c:pt>
                <c:pt idx="20">
                  <c:v>4.04</c:v>
                </c:pt>
                <c:pt idx="21">
                  <c:v>4.04</c:v>
                </c:pt>
                <c:pt idx="22">
                  <c:v>4.04</c:v>
                </c:pt>
                <c:pt idx="23">
                  <c:v>4.04</c:v>
                </c:pt>
                <c:pt idx="24">
                  <c:v>4.04</c:v>
                </c:pt>
                <c:pt idx="25">
                  <c:v>4.04</c:v>
                </c:pt>
                <c:pt idx="26">
                  <c:v>4.04</c:v>
                </c:pt>
                <c:pt idx="27">
                  <c:v>4.04</c:v>
                </c:pt>
                <c:pt idx="28">
                  <c:v>4.04</c:v>
                </c:pt>
                <c:pt idx="29">
                  <c:v>4.04</c:v>
                </c:pt>
                <c:pt idx="30">
                  <c:v>4.04</c:v>
                </c:pt>
                <c:pt idx="31">
                  <c:v>4.04</c:v>
                </c:pt>
                <c:pt idx="32">
                  <c:v>4.04</c:v>
                </c:pt>
                <c:pt idx="33">
                  <c:v>4.04</c:v>
                </c:pt>
                <c:pt idx="34">
                  <c:v>4.04</c:v>
                </c:pt>
                <c:pt idx="35">
                  <c:v>4.04</c:v>
                </c:pt>
                <c:pt idx="36">
                  <c:v>4.04</c:v>
                </c:pt>
                <c:pt idx="37">
                  <c:v>4.04</c:v>
                </c:pt>
                <c:pt idx="38">
                  <c:v>4.04</c:v>
                </c:pt>
                <c:pt idx="39">
                  <c:v>4.04</c:v>
                </c:pt>
                <c:pt idx="40">
                  <c:v>4.04</c:v>
                </c:pt>
                <c:pt idx="41">
                  <c:v>4.04</c:v>
                </c:pt>
                <c:pt idx="42">
                  <c:v>4.04</c:v>
                </c:pt>
                <c:pt idx="43">
                  <c:v>4.04</c:v>
                </c:pt>
                <c:pt idx="44">
                  <c:v>4.04</c:v>
                </c:pt>
                <c:pt idx="45">
                  <c:v>4.04</c:v>
                </c:pt>
                <c:pt idx="46">
                  <c:v>4.04</c:v>
                </c:pt>
                <c:pt idx="47">
                  <c:v>4.04</c:v>
                </c:pt>
                <c:pt idx="48">
                  <c:v>4.04</c:v>
                </c:pt>
                <c:pt idx="49">
                  <c:v>4.04</c:v>
                </c:pt>
                <c:pt idx="50">
                  <c:v>4.04</c:v>
                </c:pt>
                <c:pt idx="51">
                  <c:v>4.04</c:v>
                </c:pt>
                <c:pt idx="52">
                  <c:v>4.04</c:v>
                </c:pt>
                <c:pt idx="53">
                  <c:v>4.04</c:v>
                </c:pt>
                <c:pt idx="54">
                  <c:v>4.04</c:v>
                </c:pt>
                <c:pt idx="55">
                  <c:v>4.04</c:v>
                </c:pt>
                <c:pt idx="56">
                  <c:v>4.04</c:v>
                </c:pt>
                <c:pt idx="57">
                  <c:v>4.04</c:v>
                </c:pt>
                <c:pt idx="58">
                  <c:v>4.04</c:v>
                </c:pt>
                <c:pt idx="59">
                  <c:v>4.04</c:v>
                </c:pt>
                <c:pt idx="60">
                  <c:v>4.04</c:v>
                </c:pt>
                <c:pt idx="61">
                  <c:v>4.04</c:v>
                </c:pt>
                <c:pt idx="62">
                  <c:v>4.04</c:v>
                </c:pt>
                <c:pt idx="63">
                  <c:v>4.04</c:v>
                </c:pt>
                <c:pt idx="64">
                  <c:v>4.04</c:v>
                </c:pt>
                <c:pt idx="65">
                  <c:v>4.04</c:v>
                </c:pt>
                <c:pt idx="66">
                  <c:v>4.04</c:v>
                </c:pt>
                <c:pt idx="67">
                  <c:v>4.04</c:v>
                </c:pt>
                <c:pt idx="68">
                  <c:v>4.04</c:v>
                </c:pt>
                <c:pt idx="69">
                  <c:v>4.04</c:v>
                </c:pt>
                <c:pt idx="70">
                  <c:v>4.04</c:v>
                </c:pt>
                <c:pt idx="71">
                  <c:v>4.04</c:v>
                </c:pt>
                <c:pt idx="72">
                  <c:v>4.04</c:v>
                </c:pt>
                <c:pt idx="73">
                  <c:v>4.04</c:v>
                </c:pt>
                <c:pt idx="74">
                  <c:v>4.04</c:v>
                </c:pt>
                <c:pt idx="75">
                  <c:v>4.04</c:v>
                </c:pt>
                <c:pt idx="76">
                  <c:v>4.04</c:v>
                </c:pt>
                <c:pt idx="77">
                  <c:v>4.04</c:v>
                </c:pt>
                <c:pt idx="78">
                  <c:v>4.04</c:v>
                </c:pt>
                <c:pt idx="79">
                  <c:v>4.04</c:v>
                </c:pt>
                <c:pt idx="80">
                  <c:v>4.04</c:v>
                </c:pt>
                <c:pt idx="81">
                  <c:v>4.04</c:v>
                </c:pt>
                <c:pt idx="82">
                  <c:v>4.04</c:v>
                </c:pt>
                <c:pt idx="83">
                  <c:v>4.04</c:v>
                </c:pt>
                <c:pt idx="84">
                  <c:v>4.04</c:v>
                </c:pt>
                <c:pt idx="85">
                  <c:v>4.04</c:v>
                </c:pt>
                <c:pt idx="86">
                  <c:v>4.04</c:v>
                </c:pt>
                <c:pt idx="87">
                  <c:v>4.04</c:v>
                </c:pt>
                <c:pt idx="88">
                  <c:v>4.04</c:v>
                </c:pt>
                <c:pt idx="89">
                  <c:v>4.04</c:v>
                </c:pt>
                <c:pt idx="90">
                  <c:v>4.04</c:v>
                </c:pt>
                <c:pt idx="91">
                  <c:v>4.04</c:v>
                </c:pt>
                <c:pt idx="92">
                  <c:v>4.04</c:v>
                </c:pt>
                <c:pt idx="93">
                  <c:v>4.04</c:v>
                </c:pt>
                <c:pt idx="94">
                  <c:v>4.04</c:v>
                </c:pt>
                <c:pt idx="95">
                  <c:v>4.04</c:v>
                </c:pt>
                <c:pt idx="96">
                  <c:v>4.04</c:v>
                </c:pt>
                <c:pt idx="97">
                  <c:v>4.04</c:v>
                </c:pt>
                <c:pt idx="98">
                  <c:v>4.04</c:v>
                </c:pt>
                <c:pt idx="99">
                  <c:v>4.04</c:v>
                </c:pt>
                <c:pt idx="100">
                  <c:v>4.04</c:v>
                </c:pt>
                <c:pt idx="101">
                  <c:v>4.04</c:v>
                </c:pt>
                <c:pt idx="102">
                  <c:v>4.04</c:v>
                </c:pt>
                <c:pt idx="103">
                  <c:v>4.04</c:v>
                </c:pt>
                <c:pt idx="104">
                  <c:v>4.04</c:v>
                </c:pt>
                <c:pt idx="105">
                  <c:v>4.04</c:v>
                </c:pt>
                <c:pt idx="106">
                  <c:v>4.04</c:v>
                </c:pt>
                <c:pt idx="107">
                  <c:v>4.04</c:v>
                </c:pt>
                <c:pt idx="108">
                  <c:v>4.04</c:v>
                </c:pt>
                <c:pt idx="109">
                  <c:v>4.04</c:v>
                </c:pt>
                <c:pt idx="110">
                  <c:v>4.04</c:v>
                </c:pt>
                <c:pt idx="111">
                  <c:v>4.04</c:v>
                </c:pt>
                <c:pt idx="112">
                  <c:v>4.04</c:v>
                </c:pt>
                <c:pt idx="113">
                  <c:v>4.04</c:v>
                </c:pt>
                <c:pt idx="114">
                  <c:v>4.04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диаграмма'!$I$5:$I$119</c:f>
              <c:numCache>
                <c:formatCode>0.00</c:formatCode>
                <c:ptCount val="115"/>
                <c:pt idx="0">
                  <c:v>3.932069728373456</c:v>
                </c:pt>
                <c:pt idx="1">
                  <c:v>4.4772727272727275</c:v>
                </c:pt>
                <c:pt idx="2">
                  <c:v>3.8</c:v>
                </c:pt>
                <c:pt idx="3">
                  <c:v>3.4285714285714284</c:v>
                </c:pt>
                <c:pt idx="4">
                  <c:v>4.24</c:v>
                </c:pt>
                <c:pt idx="5">
                  <c:v>3.9736842105263159</c:v>
                </c:pt>
                <c:pt idx="6">
                  <c:v>3.838709677419355</c:v>
                </c:pt>
                <c:pt idx="7">
                  <c:v>3.9760975609756</c:v>
                </c:pt>
                <c:pt idx="8">
                  <c:v>3.7222222222222223</c:v>
                </c:pt>
                <c:pt idx="9">
                  <c:v>4.1213784884070916</c:v>
                </c:pt>
                <c:pt idx="10">
                  <c:v>4.291666666666667</c:v>
                </c:pt>
                <c:pt idx="11">
                  <c:v>4.3157894736842106</c:v>
                </c:pt>
                <c:pt idx="12">
                  <c:v>4.0434782608695654</c:v>
                </c:pt>
                <c:pt idx="13">
                  <c:v>4.3111111111111109</c:v>
                </c:pt>
                <c:pt idx="14">
                  <c:v>4.2380952380952381</c:v>
                </c:pt>
                <c:pt idx="15">
                  <c:v>3.9090909090909092</c:v>
                </c:pt>
                <c:pt idx="16">
                  <c:v>4.1538461538461542</c:v>
                </c:pt>
                <c:pt idx="18">
                  <c:v>3.88</c:v>
                </c:pt>
                <c:pt idx="20">
                  <c:v>3.8888888888888888</c:v>
                </c:pt>
                <c:pt idx="21">
                  <c:v>4.1818181818181817</c:v>
                </c:pt>
                <c:pt idx="22">
                  <c:v>3.8389384609605322</c:v>
                </c:pt>
                <c:pt idx="23">
                  <c:v>4</c:v>
                </c:pt>
                <c:pt idx="24">
                  <c:v>4.3571428571428568</c:v>
                </c:pt>
                <c:pt idx="25">
                  <c:v>4.04</c:v>
                </c:pt>
                <c:pt idx="26">
                  <c:v>3.9166666666666665</c:v>
                </c:pt>
                <c:pt idx="27">
                  <c:v>4.1111111111111107</c:v>
                </c:pt>
                <c:pt idx="28">
                  <c:v>4.208333333333333</c:v>
                </c:pt>
                <c:pt idx="29">
                  <c:v>3.903225806451613</c:v>
                </c:pt>
                <c:pt idx="30">
                  <c:v>3.7692307692307692</c:v>
                </c:pt>
                <c:pt idx="32">
                  <c:v>3.2727272727272729</c:v>
                </c:pt>
                <c:pt idx="33">
                  <c:v>3.9</c:v>
                </c:pt>
                <c:pt idx="34">
                  <c:v>3.5714285714285716</c:v>
                </c:pt>
                <c:pt idx="35">
                  <c:v>3.75</c:v>
                </c:pt>
                <c:pt idx="36">
                  <c:v>3.6</c:v>
                </c:pt>
                <c:pt idx="37">
                  <c:v>3.5</c:v>
                </c:pt>
                <c:pt idx="38">
                  <c:v>3.6842105263157894</c:v>
                </c:pt>
                <c:pt idx="39">
                  <c:v>3.9790048502353224</c:v>
                </c:pt>
                <c:pt idx="40">
                  <c:v>4.125</c:v>
                </c:pt>
                <c:pt idx="41">
                  <c:v>4.166666666666667</c:v>
                </c:pt>
                <c:pt idx="42">
                  <c:v>4.333333333333333</c:v>
                </c:pt>
                <c:pt idx="43">
                  <c:v>4.1282051282051286</c:v>
                </c:pt>
                <c:pt idx="44">
                  <c:v>3.75</c:v>
                </c:pt>
                <c:pt idx="45">
                  <c:v>4</c:v>
                </c:pt>
                <c:pt idx="46">
                  <c:v>4.32</c:v>
                </c:pt>
                <c:pt idx="47">
                  <c:v>4.1111111111111107</c:v>
                </c:pt>
                <c:pt idx="48">
                  <c:v>4.3103448275862073</c:v>
                </c:pt>
                <c:pt idx="49">
                  <c:v>4.0454545454545459</c:v>
                </c:pt>
                <c:pt idx="50">
                  <c:v>4.0634920634920633</c:v>
                </c:pt>
                <c:pt idx="51">
                  <c:v>3.5555555555555554</c:v>
                </c:pt>
                <c:pt idx="52">
                  <c:v>4.0757575757575761</c:v>
                </c:pt>
                <c:pt idx="54">
                  <c:v>3.6315789473684212</c:v>
                </c:pt>
                <c:pt idx="55">
                  <c:v>3.6923076923076925</c:v>
                </c:pt>
                <c:pt idx="56">
                  <c:v>3.4117647058823528</c:v>
                </c:pt>
                <c:pt idx="57">
                  <c:v>3.75</c:v>
                </c:pt>
                <c:pt idx="58">
                  <c:v>4.1515151515151514</c:v>
                </c:pt>
                <c:pt idx="59">
                  <c:v>3.9403555021976073</c:v>
                </c:pt>
                <c:pt idx="61">
                  <c:v>3.8148148148148149</c:v>
                </c:pt>
                <c:pt idx="62">
                  <c:v>4.5</c:v>
                </c:pt>
                <c:pt idx="63">
                  <c:v>4.0714285714285712</c:v>
                </c:pt>
                <c:pt idx="64">
                  <c:v>3.9714285714285715</c:v>
                </c:pt>
                <c:pt idx="65">
                  <c:v>3.7777777777777777</c:v>
                </c:pt>
                <c:pt idx="66">
                  <c:v>4.1578947368421053</c:v>
                </c:pt>
                <c:pt idx="67">
                  <c:v>4.2380952380952381</c:v>
                </c:pt>
                <c:pt idx="68">
                  <c:v>4</c:v>
                </c:pt>
                <c:pt idx="69">
                  <c:v>3.7083333333333335</c:v>
                </c:pt>
                <c:pt idx="70">
                  <c:v>3.7857142857142856</c:v>
                </c:pt>
                <c:pt idx="71">
                  <c:v>3.9047619047619047</c:v>
                </c:pt>
                <c:pt idx="72">
                  <c:v>3.4761904761904763</c:v>
                </c:pt>
                <c:pt idx="73">
                  <c:v>3.8181818181818183</c:v>
                </c:pt>
                <c:pt idx="74">
                  <c:v>3.9690327716604599</c:v>
                </c:pt>
                <c:pt idx="75">
                  <c:v>4.4456521739130439</c:v>
                </c:pt>
                <c:pt idx="76">
                  <c:v>4.1803278688524594</c:v>
                </c:pt>
                <c:pt idx="77">
                  <c:v>4.5471698113207548</c:v>
                </c:pt>
                <c:pt idx="78">
                  <c:v>4.25</c:v>
                </c:pt>
                <c:pt idx="79">
                  <c:v>4.2405063291139244</c:v>
                </c:pt>
                <c:pt idx="80">
                  <c:v>3.6923076923076925</c:v>
                </c:pt>
                <c:pt idx="81">
                  <c:v>3.8</c:v>
                </c:pt>
                <c:pt idx="82">
                  <c:v>4.1304347826086953</c:v>
                </c:pt>
                <c:pt idx="83">
                  <c:v>4.161290322580645</c:v>
                </c:pt>
                <c:pt idx="84">
                  <c:v>3.9310344827586206</c:v>
                </c:pt>
                <c:pt idx="85">
                  <c:v>3.8125</c:v>
                </c:pt>
                <c:pt idx="86">
                  <c:v>3.9375</c:v>
                </c:pt>
                <c:pt idx="87">
                  <c:v>3.6</c:v>
                </c:pt>
                <c:pt idx="88">
                  <c:v>3.9</c:v>
                </c:pt>
                <c:pt idx="89">
                  <c:v>4.28</c:v>
                </c:pt>
                <c:pt idx="90">
                  <c:v>3.953846153846154</c:v>
                </c:pt>
                <c:pt idx="91">
                  <c:v>3.9473684210526314</c:v>
                </c:pt>
                <c:pt idx="92">
                  <c:v>4.0588235294117645</c:v>
                </c:pt>
                <c:pt idx="93">
                  <c:v>3.8076923076923075</c:v>
                </c:pt>
                <c:pt idx="94">
                  <c:v>3.9058823529411764</c:v>
                </c:pt>
                <c:pt idx="95">
                  <c:v>3.8823529411764706</c:v>
                </c:pt>
                <c:pt idx="96">
                  <c:v>3.75</c:v>
                </c:pt>
                <c:pt idx="97">
                  <c:v>3.8333333333333335</c:v>
                </c:pt>
                <c:pt idx="98">
                  <c:v>4.5526315789473681</c:v>
                </c:pt>
                <c:pt idx="99">
                  <c:v>3.7</c:v>
                </c:pt>
                <c:pt idx="100">
                  <c:v>4.25</c:v>
                </c:pt>
                <c:pt idx="101">
                  <c:v>3.5416666666666665</c:v>
                </c:pt>
                <c:pt idx="102">
                  <c:v>3.6296296296296298</c:v>
                </c:pt>
                <c:pt idx="104">
                  <c:v>3.38</c:v>
                </c:pt>
                <c:pt idx="105">
                  <c:v>4.1767954893989989</c:v>
                </c:pt>
                <c:pt idx="106">
                  <c:v>4.3499999999999996</c:v>
                </c:pt>
                <c:pt idx="107">
                  <c:v>4.3888888888888893</c:v>
                </c:pt>
                <c:pt idx="108">
                  <c:v>4.032258064516129</c:v>
                </c:pt>
                <c:pt idx="109">
                  <c:v>4.1578947368421053</c:v>
                </c:pt>
                <c:pt idx="110">
                  <c:v>4.4000000000000004</c:v>
                </c:pt>
                <c:pt idx="111">
                  <c:v>4.1818181818181817</c:v>
                </c:pt>
                <c:pt idx="112">
                  <c:v>3.7714285714285714</c:v>
                </c:pt>
                <c:pt idx="113">
                  <c:v>4.132075471698113</c:v>
                </c:pt>
              </c:numCache>
            </c:numRef>
          </c:val>
          <c:smooth val="0"/>
        </c:ser>
        <c:ser>
          <c:idx val="2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диаграмма'!$L$5:$L$119</c:f>
              <c:numCache>
                <c:formatCode>0.00</c:formatCode>
                <c:ptCount val="1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диаграмма'!$M$5:$M$119</c:f>
              <c:numCache>
                <c:formatCode>0.00</c:formatCode>
                <c:ptCount val="115"/>
                <c:pt idx="0">
                  <c:v>4.0261322011322012</c:v>
                </c:pt>
                <c:pt idx="1">
                  <c:v>4.4782608695652177</c:v>
                </c:pt>
                <c:pt idx="2">
                  <c:v>4.4230769230769234</c:v>
                </c:pt>
                <c:pt idx="3">
                  <c:v>3.5217391304347827</c:v>
                </c:pt>
                <c:pt idx="4">
                  <c:v>3.7</c:v>
                </c:pt>
                <c:pt idx="5">
                  <c:v>4.2</c:v>
                </c:pt>
                <c:pt idx="6">
                  <c:v>3.4848484848484849</c:v>
                </c:pt>
                <c:pt idx="7">
                  <c:v>4.375</c:v>
                </c:pt>
                <c:pt idx="9">
                  <c:v>4.0073359176476799</c:v>
                </c:pt>
                <c:pt idx="10">
                  <c:v>4.3157894736842106</c:v>
                </c:pt>
                <c:pt idx="11">
                  <c:v>4.40625</c:v>
                </c:pt>
                <c:pt idx="12">
                  <c:v>3.9411764705882355</c:v>
                </c:pt>
                <c:pt idx="13">
                  <c:v>4.0555555555555554</c:v>
                </c:pt>
                <c:pt idx="14">
                  <c:v>4.0555555555555554</c:v>
                </c:pt>
                <c:pt idx="15">
                  <c:v>4</c:v>
                </c:pt>
                <c:pt idx="16">
                  <c:v>4.0677966101694913</c:v>
                </c:pt>
                <c:pt idx="17">
                  <c:v>3.77</c:v>
                </c:pt>
                <c:pt idx="18">
                  <c:v>3.6785714285714284</c:v>
                </c:pt>
                <c:pt idx="19">
                  <c:v>3.75</c:v>
                </c:pt>
                <c:pt idx="20">
                  <c:v>4.04</c:v>
                </c:pt>
                <c:pt idx="22">
                  <c:v>3.8484892586167794</c:v>
                </c:pt>
                <c:pt idx="23">
                  <c:v>4.0625</c:v>
                </c:pt>
                <c:pt idx="24">
                  <c:v>4.333333333333333</c:v>
                </c:pt>
                <c:pt idx="25">
                  <c:v>3.8</c:v>
                </c:pt>
                <c:pt idx="27">
                  <c:v>4.4285714285714288</c:v>
                </c:pt>
                <c:pt idx="28">
                  <c:v>4.166666666666667</c:v>
                </c:pt>
                <c:pt idx="29">
                  <c:v>4</c:v>
                </c:pt>
                <c:pt idx="30">
                  <c:v>3.44</c:v>
                </c:pt>
                <c:pt idx="32">
                  <c:v>3.3125</c:v>
                </c:pt>
                <c:pt idx="33">
                  <c:v>3.7317073170731709</c:v>
                </c:pt>
                <c:pt idx="34">
                  <c:v>3.7916666666666665</c:v>
                </c:pt>
                <c:pt idx="35">
                  <c:v>3.6086956521739131</c:v>
                </c:pt>
                <c:pt idx="36">
                  <c:v>3.5882352941176472</c:v>
                </c:pt>
                <c:pt idx="37">
                  <c:v>3.7058823529411766</c:v>
                </c:pt>
                <c:pt idx="38">
                  <c:v>3.9090909090909092</c:v>
                </c:pt>
                <c:pt idx="39">
                  <c:v>4.1073957188725956</c:v>
                </c:pt>
                <c:pt idx="40">
                  <c:v>4.3571428571428568</c:v>
                </c:pt>
                <c:pt idx="41">
                  <c:v>3.75</c:v>
                </c:pt>
                <c:pt idx="42">
                  <c:v>4.2</c:v>
                </c:pt>
                <c:pt idx="43">
                  <c:v>4.2692307692307692</c:v>
                </c:pt>
                <c:pt idx="44">
                  <c:v>3.9166666666666665</c:v>
                </c:pt>
                <c:pt idx="45">
                  <c:v>4.2</c:v>
                </c:pt>
                <c:pt idx="46">
                  <c:v>3.8461538461538463</c:v>
                </c:pt>
                <c:pt idx="47">
                  <c:v>4.3125</c:v>
                </c:pt>
                <c:pt idx="48">
                  <c:v>4.3571428571428568</c:v>
                </c:pt>
                <c:pt idx="49">
                  <c:v>4.1785714285714288</c:v>
                </c:pt>
                <c:pt idx="50">
                  <c:v>4.2222222222222223</c:v>
                </c:pt>
                <c:pt idx="51">
                  <c:v>4.384615384615385</c:v>
                </c:pt>
                <c:pt idx="52">
                  <c:v>4.3157894736842106</c:v>
                </c:pt>
                <c:pt idx="54">
                  <c:v>3.9090909090909092</c:v>
                </c:pt>
                <c:pt idx="57">
                  <c:v>3.8235294117647061</c:v>
                </c:pt>
                <c:pt idx="58">
                  <c:v>3.6756756756756759</c:v>
                </c:pt>
                <c:pt idx="59">
                  <c:v>4.0606092450915705</c:v>
                </c:pt>
                <c:pt idx="60">
                  <c:v>4.4444444444444446</c:v>
                </c:pt>
                <c:pt idx="61">
                  <c:v>4</c:v>
                </c:pt>
                <c:pt idx="62">
                  <c:v>3.8695652173913042</c:v>
                </c:pt>
                <c:pt idx="63">
                  <c:v>4.2820512820512819</c:v>
                </c:pt>
                <c:pt idx="64">
                  <c:v>4.1500000000000004</c:v>
                </c:pt>
                <c:pt idx="65">
                  <c:v>3.8333333333333335</c:v>
                </c:pt>
                <c:pt idx="66">
                  <c:v>4.4375</c:v>
                </c:pt>
                <c:pt idx="67">
                  <c:v>4.3499999999999996</c:v>
                </c:pt>
                <c:pt idx="68">
                  <c:v>3.84375</c:v>
                </c:pt>
                <c:pt idx="69">
                  <c:v>3.9285714285714284</c:v>
                </c:pt>
                <c:pt idx="70">
                  <c:v>4.1333333333333337</c:v>
                </c:pt>
                <c:pt idx="71">
                  <c:v>4.117647058823529</c:v>
                </c:pt>
                <c:pt idx="72">
                  <c:v>3.375</c:v>
                </c:pt>
                <c:pt idx="73">
                  <c:v>4.083333333333333</c:v>
                </c:pt>
                <c:pt idx="74">
                  <c:v>3.8755563747608495</c:v>
                </c:pt>
                <c:pt idx="75">
                  <c:v>4.5256410256410255</c:v>
                </c:pt>
                <c:pt idx="76">
                  <c:v>4.1836734693877551</c:v>
                </c:pt>
                <c:pt idx="77">
                  <c:v>4.6785714285714288</c:v>
                </c:pt>
                <c:pt idx="78">
                  <c:v>4</c:v>
                </c:pt>
                <c:pt idx="79">
                  <c:v>4.1076923076923073</c:v>
                </c:pt>
                <c:pt idx="80">
                  <c:v>3.8333333333333335</c:v>
                </c:pt>
                <c:pt idx="81">
                  <c:v>3.7857142857142856</c:v>
                </c:pt>
                <c:pt idx="82">
                  <c:v>4.0384615384615383</c:v>
                </c:pt>
                <c:pt idx="83">
                  <c:v>3.9242424242424243</c:v>
                </c:pt>
                <c:pt idx="84">
                  <c:v>3.75</c:v>
                </c:pt>
                <c:pt idx="85">
                  <c:v>4.1538461538461542</c:v>
                </c:pt>
                <c:pt idx="86">
                  <c:v>4.0869565217391308</c:v>
                </c:pt>
                <c:pt idx="87">
                  <c:v>3.5263157894736841</c:v>
                </c:pt>
                <c:pt idx="88">
                  <c:v>4.1372549019607847</c:v>
                </c:pt>
                <c:pt idx="89">
                  <c:v>3.7804878048780486</c:v>
                </c:pt>
                <c:pt idx="90">
                  <c:v>3.6833333333333331</c:v>
                </c:pt>
                <c:pt idx="91">
                  <c:v>3.5185185185185186</c:v>
                </c:pt>
                <c:pt idx="92">
                  <c:v>3.6595744680851063</c:v>
                </c:pt>
                <c:pt idx="93">
                  <c:v>3.5238095238095237</c:v>
                </c:pt>
                <c:pt idx="94">
                  <c:v>3.9368421052631577</c:v>
                </c:pt>
                <c:pt idx="95">
                  <c:v>4.0714285714285712</c:v>
                </c:pt>
                <c:pt idx="96">
                  <c:v>3.8571428571428572</c:v>
                </c:pt>
                <c:pt idx="97">
                  <c:v>3.6666666666666665</c:v>
                </c:pt>
                <c:pt idx="98">
                  <c:v>3.8571428571428572</c:v>
                </c:pt>
                <c:pt idx="99">
                  <c:v>3.6666666666666665</c:v>
                </c:pt>
                <c:pt idx="100">
                  <c:v>3.7</c:v>
                </c:pt>
                <c:pt idx="101">
                  <c:v>3.5</c:v>
                </c:pt>
                <c:pt idx="102">
                  <c:v>3.806451612903226</c:v>
                </c:pt>
                <c:pt idx="103">
                  <c:v>4.0769230769230766</c:v>
                </c:pt>
                <c:pt idx="104">
                  <c:v>3.23</c:v>
                </c:pt>
                <c:pt idx="105">
                  <c:v>3.9631606326741227</c:v>
                </c:pt>
                <c:pt idx="106">
                  <c:v>4.24</c:v>
                </c:pt>
                <c:pt idx="107">
                  <c:v>4.4489795918367347</c:v>
                </c:pt>
                <c:pt idx="108">
                  <c:v>4</c:v>
                </c:pt>
                <c:pt idx="109">
                  <c:v>3.6666666666666665</c:v>
                </c:pt>
                <c:pt idx="110">
                  <c:v>4.2666666666666666</c:v>
                </c:pt>
                <c:pt idx="111">
                  <c:v>3.5882352941176472</c:v>
                </c:pt>
                <c:pt idx="112">
                  <c:v>3.6</c:v>
                </c:pt>
                <c:pt idx="113">
                  <c:v>3.8947368421052633</c:v>
                </c:pt>
              </c:numCache>
            </c:numRef>
          </c:val>
          <c:smooth val="0"/>
        </c:ser>
        <c:ser>
          <c:idx val="0"/>
          <c:order val="6"/>
          <c:tx>
            <c:v>2022 ср. балл по городу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диаграмма'!$P$5:$P$119</c:f>
              <c:numCache>
                <c:formatCode>0.00</c:formatCode>
                <c:ptCount val="115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4.0999999999999996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4.0999999999999996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4.0999999999999996</c:v>
                </c:pt>
                <c:pt idx="42">
                  <c:v>4.0999999999999996</c:v>
                </c:pt>
                <c:pt idx="43">
                  <c:v>4.0999999999999996</c:v>
                </c:pt>
                <c:pt idx="44">
                  <c:v>4.0999999999999996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4.0999999999999996</c:v>
                </c:pt>
                <c:pt idx="52">
                  <c:v>4.0999999999999996</c:v>
                </c:pt>
                <c:pt idx="53">
                  <c:v>4.0999999999999996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4.0999999999999996</c:v>
                </c:pt>
                <c:pt idx="58">
                  <c:v>4.0999999999999996</c:v>
                </c:pt>
                <c:pt idx="59">
                  <c:v>4.0999999999999996</c:v>
                </c:pt>
                <c:pt idx="60">
                  <c:v>4.0999999999999996</c:v>
                </c:pt>
                <c:pt idx="61">
                  <c:v>4.0999999999999996</c:v>
                </c:pt>
                <c:pt idx="62">
                  <c:v>4.0999999999999996</c:v>
                </c:pt>
                <c:pt idx="63">
                  <c:v>4.0999999999999996</c:v>
                </c:pt>
                <c:pt idx="64">
                  <c:v>4.0999999999999996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4.0999999999999996</c:v>
                </c:pt>
                <c:pt idx="68">
                  <c:v>4.0999999999999996</c:v>
                </c:pt>
                <c:pt idx="69">
                  <c:v>4.0999999999999996</c:v>
                </c:pt>
                <c:pt idx="70">
                  <c:v>4.0999999999999996</c:v>
                </c:pt>
                <c:pt idx="71">
                  <c:v>4.0999999999999996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4.0999999999999996</c:v>
                </c:pt>
                <c:pt idx="77">
                  <c:v>4.0999999999999996</c:v>
                </c:pt>
                <c:pt idx="78">
                  <c:v>4.0999999999999996</c:v>
                </c:pt>
                <c:pt idx="79">
                  <c:v>4.0999999999999996</c:v>
                </c:pt>
                <c:pt idx="80">
                  <c:v>4.0999999999999996</c:v>
                </c:pt>
                <c:pt idx="81">
                  <c:v>4.0999999999999996</c:v>
                </c:pt>
                <c:pt idx="82">
                  <c:v>4.0999999999999996</c:v>
                </c:pt>
                <c:pt idx="83">
                  <c:v>4.0999999999999996</c:v>
                </c:pt>
                <c:pt idx="84">
                  <c:v>4.0999999999999996</c:v>
                </c:pt>
                <c:pt idx="85">
                  <c:v>4.0999999999999996</c:v>
                </c:pt>
                <c:pt idx="86">
                  <c:v>4.0999999999999996</c:v>
                </c:pt>
                <c:pt idx="87">
                  <c:v>4.0999999999999996</c:v>
                </c:pt>
                <c:pt idx="88">
                  <c:v>4.0999999999999996</c:v>
                </c:pt>
                <c:pt idx="89">
                  <c:v>4.0999999999999996</c:v>
                </c:pt>
                <c:pt idx="90">
                  <c:v>4.0999999999999996</c:v>
                </c:pt>
                <c:pt idx="91">
                  <c:v>4.0999999999999996</c:v>
                </c:pt>
                <c:pt idx="92">
                  <c:v>4.0999999999999996</c:v>
                </c:pt>
                <c:pt idx="93">
                  <c:v>4.0999999999999996</c:v>
                </c:pt>
                <c:pt idx="94">
                  <c:v>4.0999999999999996</c:v>
                </c:pt>
                <c:pt idx="95">
                  <c:v>4.0999999999999996</c:v>
                </c:pt>
                <c:pt idx="96">
                  <c:v>4.0999999999999996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4.0999999999999996</c:v>
                </c:pt>
                <c:pt idx="101">
                  <c:v>4.0999999999999996</c:v>
                </c:pt>
                <c:pt idx="102">
                  <c:v>4.0999999999999996</c:v>
                </c:pt>
                <c:pt idx="103">
                  <c:v>4.0999999999999996</c:v>
                </c:pt>
                <c:pt idx="104">
                  <c:v>4.0999999999999996</c:v>
                </c:pt>
                <c:pt idx="105">
                  <c:v>4.0999999999999996</c:v>
                </c:pt>
                <c:pt idx="106">
                  <c:v>4.0999999999999996</c:v>
                </c:pt>
                <c:pt idx="107">
                  <c:v>4.0999999999999996</c:v>
                </c:pt>
                <c:pt idx="108">
                  <c:v>4.0999999999999996</c:v>
                </c:pt>
                <c:pt idx="109">
                  <c:v>4.0999999999999996</c:v>
                </c:pt>
                <c:pt idx="110">
                  <c:v>4.0999999999999996</c:v>
                </c:pt>
                <c:pt idx="111">
                  <c:v>4.0999999999999996</c:v>
                </c:pt>
                <c:pt idx="112">
                  <c:v>4.0999999999999996</c:v>
                </c:pt>
                <c:pt idx="113">
                  <c:v>4.0999999999999996</c:v>
                </c:pt>
                <c:pt idx="114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 балл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'Матем-11 база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Гимназия № 8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8 "Созидание"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МАОУ Лицей № 3</c:v>
                </c:pt>
                <c:pt idx="26">
                  <c:v>МБОУ СШ № 31</c:v>
                </c:pt>
                <c:pt idx="27">
                  <c:v>МБОУ СШ № 64</c:v>
                </c:pt>
                <c:pt idx="28">
                  <c:v>МАОУ Гимназия № 11 </c:v>
                </c:pt>
                <c:pt idx="29">
                  <c:v>МАОУ Гимназия № 15</c:v>
                </c:pt>
                <c:pt idx="30">
                  <c:v>МАОУ СШ № 53</c:v>
                </c:pt>
                <c:pt idx="31">
                  <c:v>МАОУ СШ № 16</c:v>
                </c:pt>
                <c:pt idx="32">
                  <c:v>МБОУ СШ № 13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МБОУ СШ № 84</c:v>
                </c:pt>
                <c:pt idx="42">
                  <c:v>МАОУ Школа-интернат № 1</c:v>
                </c:pt>
                <c:pt idx="43">
                  <c:v>МАОУ Гимназия № 13 "Академ"</c:v>
                </c:pt>
                <c:pt idx="44">
                  <c:v>МБОУ Лицей № 10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МБОУ СШ № 99</c:v>
                </c:pt>
                <c:pt idx="48">
                  <c:v>МБОУ Гимназия № 3</c:v>
                </c:pt>
                <c:pt idx="49">
                  <c:v>МБОУ Лицей № 8</c:v>
                </c:pt>
                <c:pt idx="50">
                  <c:v>МАОУ Лицей № 1</c:v>
                </c:pt>
                <c:pt idx="51">
                  <c:v>МБОУ СШ № 95</c:v>
                </c:pt>
                <c:pt idx="52">
                  <c:v>МАОУ "КУГ № 1 - Универс"</c:v>
                </c:pt>
                <c:pt idx="53">
                  <c:v>МБОУ СШ № 73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159</c:v>
                </c:pt>
                <c:pt idx="57">
                  <c:v>МБОУ СШ № 21</c:v>
                </c:pt>
                <c:pt idx="58">
                  <c:v>МБОУ СШ № 133 </c:v>
                </c:pt>
                <c:pt idx="59">
                  <c:v>СВЕРДЛОВСКИЙ РАЙОН</c:v>
                </c:pt>
                <c:pt idx="60">
                  <c:v>МАОУ СШ № 42</c:v>
                </c:pt>
                <c:pt idx="61">
                  <c:v>МАОУ Гимназия № 14</c:v>
                </c:pt>
                <c:pt idx="62">
                  <c:v>МАОУ СШ № 45</c:v>
                </c:pt>
                <c:pt idx="63">
                  <c:v>МАОУ Лицей № 9 "Лидер"</c:v>
                </c:pt>
                <c:pt idx="64">
                  <c:v>МАОУ СШ № 76</c:v>
                </c:pt>
                <c:pt idx="65">
                  <c:v>МАОУ СШ № 34</c:v>
                </c:pt>
                <c:pt idx="66">
                  <c:v>МАОУ СШ № 6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МАОУ СШ № 23</c:v>
                </c:pt>
                <c:pt idx="70">
                  <c:v>МАОУ СШ № 17</c:v>
                </c:pt>
                <c:pt idx="71">
                  <c:v>МАОУ СШ № 93</c:v>
                </c:pt>
                <c:pt idx="72">
                  <c:v>МАОУ СШ № 78</c:v>
                </c:pt>
                <c:pt idx="73">
                  <c:v>МБОУ СШ № 62</c:v>
                </c:pt>
                <c:pt idx="74">
                  <c:v>СОВЕТСКИЙ РАЙОН</c:v>
                </c:pt>
                <c:pt idx="75">
                  <c:v>МАОУ СШ № 144</c:v>
                </c:pt>
                <c:pt idx="76">
                  <c:v>МАОУ СШ № 149</c:v>
                </c:pt>
                <c:pt idx="77">
                  <c:v>МАОУ СШ № 152</c:v>
                </c:pt>
                <c:pt idx="78">
                  <c:v>МАОУ СШ № 91</c:v>
                </c:pt>
                <c:pt idx="79">
                  <c:v>МАОУ СШ № 151</c:v>
                </c:pt>
                <c:pt idx="80">
                  <c:v>МАОУ СШ № 66</c:v>
                </c:pt>
                <c:pt idx="81">
                  <c:v>МАОУ СШ № 98</c:v>
                </c:pt>
                <c:pt idx="82">
                  <c:v>МАОУ СШ № 7</c:v>
                </c:pt>
                <c:pt idx="83">
                  <c:v>МАОУ СШ № 154</c:v>
                </c:pt>
                <c:pt idx="84">
                  <c:v>МАОУ СШ № 156</c:v>
                </c:pt>
                <c:pt idx="85">
                  <c:v>МАОУ СШ № 115</c:v>
                </c:pt>
                <c:pt idx="86">
                  <c:v>МАОУ СШ № 141</c:v>
                </c:pt>
                <c:pt idx="87">
                  <c:v>МАОУ СШ № 121</c:v>
                </c:pt>
                <c:pt idx="88">
                  <c:v>МАОУ СШ № 24</c:v>
                </c:pt>
                <c:pt idx="89">
                  <c:v>МАОУ СШ № 108</c:v>
                </c:pt>
                <c:pt idx="90">
                  <c:v>МАОУ СШ № 143</c:v>
                </c:pt>
                <c:pt idx="91">
                  <c:v>МАОУ СШ № 18</c:v>
                </c:pt>
                <c:pt idx="92">
                  <c:v>МАОУ СШ № 145</c:v>
                </c:pt>
                <c:pt idx="93">
                  <c:v>МАОУ СШ № 139</c:v>
                </c:pt>
                <c:pt idx="94">
                  <c:v>МАОУ СШ № 150</c:v>
                </c:pt>
                <c:pt idx="95">
                  <c:v>МАОУ СШ № 129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157</c:v>
                </c:pt>
                <c:pt idx="99">
                  <c:v>МАОУ СШ № 1</c:v>
                </c:pt>
                <c:pt idx="100">
                  <c:v>МАОУ СШ № 69</c:v>
                </c:pt>
                <c:pt idx="101">
                  <c:v>МАОУ СШ № 134</c:v>
                </c:pt>
                <c:pt idx="102">
                  <c:v>МАОУ СШ № 147</c:v>
                </c:pt>
                <c:pt idx="103">
                  <c:v>МБОУ СШ № 56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Лицей № 2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МАОУ СШ № 155</c:v>
                </c:pt>
                <c:pt idx="113">
                  <c:v>МАОУ СШ "Комплекс Покровский"</c:v>
                </c:pt>
                <c:pt idx="114">
                  <c:v>МБОУ СШ № 51</c:v>
                </c:pt>
              </c:strCache>
            </c:strRef>
          </c:cat>
          <c:val>
            <c:numRef>
              <c:f>'Матем-11 база диаграмма'!$Q$5:$Q$119</c:f>
              <c:numCache>
                <c:formatCode>0.00</c:formatCode>
                <c:ptCount val="115"/>
                <c:pt idx="0">
                  <c:v>4.1474412627101573</c:v>
                </c:pt>
                <c:pt idx="1">
                  <c:v>4.5199999999999996</c:v>
                </c:pt>
                <c:pt idx="2">
                  <c:v>4.5999999999999996</c:v>
                </c:pt>
                <c:pt idx="3">
                  <c:v>3.8571428571428572</c:v>
                </c:pt>
                <c:pt idx="4">
                  <c:v>4.166666666666667</c:v>
                </c:pt>
                <c:pt idx="5">
                  <c:v>4.4883720930232558</c:v>
                </c:pt>
                <c:pt idx="6">
                  <c:v>3.3333333333333335</c:v>
                </c:pt>
                <c:pt idx="7">
                  <c:v>4.395833333333333</c:v>
                </c:pt>
                <c:pt idx="8">
                  <c:v>3.8181818181818183</c:v>
                </c:pt>
                <c:pt idx="9">
                  <c:v>4.1315215761405781</c:v>
                </c:pt>
                <c:pt idx="10">
                  <c:v>4.4117647058823533</c:v>
                </c:pt>
                <c:pt idx="11">
                  <c:v>4.1500000000000004</c:v>
                </c:pt>
                <c:pt idx="12">
                  <c:v>3.7115384615384617</c:v>
                </c:pt>
                <c:pt idx="13">
                  <c:v>4.4000000000000004</c:v>
                </c:pt>
                <c:pt idx="14">
                  <c:v>4.3571428571428568</c:v>
                </c:pt>
                <c:pt idx="15">
                  <c:v>4.0526315789473681</c:v>
                </c:pt>
                <c:pt idx="16">
                  <c:v>4.046875</c:v>
                </c:pt>
                <c:pt idx="18">
                  <c:v>4.1052631578947372</c:v>
                </c:pt>
                <c:pt idx="20">
                  <c:v>4.5999999999999996</c:v>
                </c:pt>
                <c:pt idx="21">
                  <c:v>3.48</c:v>
                </c:pt>
                <c:pt idx="22">
                  <c:v>3.9870601245039028</c:v>
                </c:pt>
                <c:pt idx="23">
                  <c:v>4.333333333333333</c:v>
                </c:pt>
                <c:pt idx="24">
                  <c:v>4.2702702702702702</c:v>
                </c:pt>
                <c:pt idx="25">
                  <c:v>4.1363636363636367</c:v>
                </c:pt>
                <c:pt idx="26">
                  <c:v>3.6206896551724137</c:v>
                </c:pt>
                <c:pt idx="27">
                  <c:v>3.9615384615384617</c:v>
                </c:pt>
                <c:pt idx="28">
                  <c:v>4.4230769230769234</c:v>
                </c:pt>
                <c:pt idx="29">
                  <c:v>4.1304347826086953</c:v>
                </c:pt>
                <c:pt idx="30">
                  <c:v>3.8571428571428572</c:v>
                </c:pt>
                <c:pt idx="32">
                  <c:v>3.8181818181818183</c:v>
                </c:pt>
                <c:pt idx="33">
                  <c:v>3.95</c:v>
                </c:pt>
                <c:pt idx="34">
                  <c:v>3.9393939393939394</c:v>
                </c:pt>
                <c:pt idx="35">
                  <c:v>3.8666666666666667</c:v>
                </c:pt>
                <c:pt idx="36">
                  <c:v>3.7916666666666665</c:v>
                </c:pt>
                <c:pt idx="37">
                  <c:v>3.6071428571428572</c:v>
                </c:pt>
                <c:pt idx="38">
                  <c:v>4.0999999999999996</c:v>
                </c:pt>
                <c:pt idx="39">
                  <c:v>4.1689973445588242</c:v>
                </c:pt>
                <c:pt idx="40">
                  <c:v>4.615384615384615</c:v>
                </c:pt>
                <c:pt idx="41">
                  <c:v>4.5</c:v>
                </c:pt>
                <c:pt idx="42">
                  <c:v>4.375</c:v>
                </c:pt>
                <c:pt idx="43">
                  <c:v>4.3720930232558137</c:v>
                </c:pt>
                <c:pt idx="44">
                  <c:v>3.9583333333333335</c:v>
                </c:pt>
                <c:pt idx="45">
                  <c:v>3.875</c:v>
                </c:pt>
                <c:pt idx="46">
                  <c:v>4.3600000000000003</c:v>
                </c:pt>
                <c:pt idx="47">
                  <c:v>4.2727272727272725</c:v>
                </c:pt>
                <c:pt idx="48">
                  <c:v>4.0882352941176467</c:v>
                </c:pt>
                <c:pt idx="49">
                  <c:v>4.2857142857142856</c:v>
                </c:pt>
                <c:pt idx="50">
                  <c:v>4.1375000000000002</c:v>
                </c:pt>
                <c:pt idx="51">
                  <c:v>4</c:v>
                </c:pt>
                <c:pt idx="52">
                  <c:v>4.333333333333333</c:v>
                </c:pt>
                <c:pt idx="53">
                  <c:v>4</c:v>
                </c:pt>
                <c:pt idx="54">
                  <c:v>4.2380952380952381</c:v>
                </c:pt>
                <c:pt idx="57">
                  <c:v>3.4615384615384617</c:v>
                </c:pt>
                <c:pt idx="58">
                  <c:v>4</c:v>
                </c:pt>
                <c:pt idx="59">
                  <c:v>3.9872782678500225</c:v>
                </c:pt>
                <c:pt idx="60">
                  <c:v>3.9230769230769229</c:v>
                </c:pt>
                <c:pt idx="61">
                  <c:v>4.28125</c:v>
                </c:pt>
                <c:pt idx="62">
                  <c:v>3.896551724137931</c:v>
                </c:pt>
                <c:pt idx="63">
                  <c:v>4.2</c:v>
                </c:pt>
                <c:pt idx="64">
                  <c:v>4.382352941176471</c:v>
                </c:pt>
                <c:pt idx="65">
                  <c:v>3.4375</c:v>
                </c:pt>
                <c:pt idx="66">
                  <c:v>4.4615384615384617</c:v>
                </c:pt>
                <c:pt idx="67">
                  <c:v>4.3461538461538458</c:v>
                </c:pt>
                <c:pt idx="68">
                  <c:v>4.3611111111111107</c:v>
                </c:pt>
                <c:pt idx="69">
                  <c:v>4</c:v>
                </c:pt>
                <c:pt idx="70">
                  <c:v>3.9</c:v>
                </c:pt>
                <c:pt idx="71">
                  <c:v>4.2</c:v>
                </c:pt>
                <c:pt idx="72">
                  <c:v>2.8461538461538463</c:v>
                </c:pt>
                <c:pt idx="73">
                  <c:v>3.5862068965517242</c:v>
                </c:pt>
                <c:pt idx="74">
                  <c:v>4.0374461483403401</c:v>
                </c:pt>
                <c:pt idx="75">
                  <c:v>4.5514018691588785</c:v>
                </c:pt>
                <c:pt idx="76">
                  <c:v>4.1960784313725492</c:v>
                </c:pt>
                <c:pt idx="77">
                  <c:v>4.3478260869565215</c:v>
                </c:pt>
                <c:pt idx="78">
                  <c:v>4.1875</c:v>
                </c:pt>
                <c:pt idx="79">
                  <c:v>4.21875</c:v>
                </c:pt>
                <c:pt idx="80">
                  <c:v>4.666666666666667</c:v>
                </c:pt>
                <c:pt idx="81">
                  <c:v>4.0476190476190474</c:v>
                </c:pt>
                <c:pt idx="82">
                  <c:v>4.1481481481481479</c:v>
                </c:pt>
                <c:pt idx="83">
                  <c:v>4.083333333333333</c:v>
                </c:pt>
                <c:pt idx="84">
                  <c:v>3.8</c:v>
                </c:pt>
                <c:pt idx="85">
                  <c:v>3.75</c:v>
                </c:pt>
                <c:pt idx="86">
                  <c:v>4.2285714285714286</c:v>
                </c:pt>
                <c:pt idx="87">
                  <c:v>3.55</c:v>
                </c:pt>
                <c:pt idx="88">
                  <c:v>3.9777777777777779</c:v>
                </c:pt>
                <c:pt idx="89">
                  <c:v>4.2285714285714286</c:v>
                </c:pt>
                <c:pt idx="90">
                  <c:v>4.16</c:v>
                </c:pt>
                <c:pt idx="91">
                  <c:v>3.71875</c:v>
                </c:pt>
                <c:pt idx="92">
                  <c:v>3.9722222222222223</c:v>
                </c:pt>
                <c:pt idx="93">
                  <c:v>3.9090909090909092</c:v>
                </c:pt>
                <c:pt idx="94">
                  <c:v>4.1857142857142859</c:v>
                </c:pt>
                <c:pt idx="95">
                  <c:v>3.5</c:v>
                </c:pt>
                <c:pt idx="96">
                  <c:v>4.12</c:v>
                </c:pt>
                <c:pt idx="97">
                  <c:v>3.71875</c:v>
                </c:pt>
                <c:pt idx="98">
                  <c:v>3.84</c:v>
                </c:pt>
                <c:pt idx="99">
                  <c:v>3.9583333333333335</c:v>
                </c:pt>
                <c:pt idx="100">
                  <c:v>3.9375</c:v>
                </c:pt>
                <c:pt idx="101">
                  <c:v>3.75</c:v>
                </c:pt>
                <c:pt idx="102">
                  <c:v>4.2</c:v>
                </c:pt>
                <c:pt idx="103">
                  <c:v>4.1333333333333337</c:v>
                </c:pt>
                <c:pt idx="105">
                  <c:v>4.1597347614318192</c:v>
                </c:pt>
                <c:pt idx="106">
                  <c:v>4.4000000000000004</c:v>
                </c:pt>
                <c:pt idx="107">
                  <c:v>4.5319148936170217</c:v>
                </c:pt>
                <c:pt idx="108">
                  <c:v>4.1304347826086953</c:v>
                </c:pt>
                <c:pt idx="109">
                  <c:v>4.4285714285714288</c:v>
                </c:pt>
                <c:pt idx="110">
                  <c:v>4.096774193548387</c:v>
                </c:pt>
                <c:pt idx="111">
                  <c:v>3.9375</c:v>
                </c:pt>
                <c:pt idx="112">
                  <c:v>3.8148148148148149</c:v>
                </c:pt>
                <c:pt idx="113">
                  <c:v>3.9726027397260273</c:v>
                </c:pt>
                <c:pt idx="114">
                  <c:v>4.125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704"/>
        <c:axId val="110739456"/>
      </c:lineChart>
      <c:catAx>
        <c:axId val="11069670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739456"/>
        <c:crosses val="autoZero"/>
        <c:auto val="1"/>
        <c:lblAlgn val="ctr"/>
        <c:lblOffset val="100"/>
        <c:noMultiLvlLbl val="0"/>
      </c:catAx>
      <c:valAx>
        <c:axId val="11073945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967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88068674145294"/>
          <c:y val="1.5755468790514416E-2"/>
          <c:w val="0.73059170796482242"/>
          <c:h val="5.104363685558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0</xdr:row>
      <xdr:rowOff>47624</xdr:rowOff>
    </xdr:from>
    <xdr:to>
      <xdr:col>33</xdr:col>
      <xdr:colOff>571500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0.02277</cdr:x>
      <cdr:y>0.07252</cdr:y>
    </cdr:from>
    <cdr:to>
      <cdr:x>0.02348</cdr:x>
      <cdr:y>0.62972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2488" y="366123"/>
          <a:ext cx="12326" cy="28128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0.0998</cdr:x>
      <cdr:y>0.07583</cdr:y>
    </cdr:from>
    <cdr:to>
      <cdr:x>0.09996</cdr:x>
      <cdr:y>0.62973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2088446" y="384611"/>
          <a:ext cx="3349" cy="28094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0.20958</cdr:x>
      <cdr:y>0.08123</cdr:y>
    </cdr:from>
    <cdr:to>
      <cdr:x>0.21092</cdr:x>
      <cdr:y>0.63598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651352" y="412004"/>
          <a:ext cx="29739" cy="28137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0.35476</cdr:x>
      <cdr:y>0.08231</cdr:y>
    </cdr:from>
    <cdr:to>
      <cdr:x>0.35545</cdr:x>
      <cdr:y>0.62948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7873240" y="417458"/>
          <a:ext cx="15314" cy="27752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0.52497</cdr:x>
      <cdr:y>0.07742</cdr:y>
    </cdr:from>
    <cdr:to>
      <cdr:x>0.52528</cdr:x>
      <cdr:y>0.62686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1650832" y="392681"/>
          <a:ext cx="6880" cy="27867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0.65292</cdr:x>
      <cdr:y>0.07746</cdr:y>
    </cdr:from>
    <cdr:to>
      <cdr:x>0.65343</cdr:x>
      <cdr:y>0.62921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4490472" y="392907"/>
          <a:ext cx="11342" cy="27984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0.91769</cdr:x>
      <cdr:y>0.08676</cdr:y>
    </cdr:from>
    <cdr:to>
      <cdr:x>0.91792</cdr:x>
      <cdr:y>0.64613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8632969" y="440069"/>
          <a:ext cx="4670" cy="28371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0</xdr:row>
      <xdr:rowOff>79375</xdr:rowOff>
    </xdr:from>
    <xdr:to>
      <xdr:col>33</xdr:col>
      <xdr:colOff>603250</xdr:colOff>
      <xdr:row>0</xdr:row>
      <xdr:rowOff>5069417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0.02205</cdr:x>
      <cdr:y>0.0824</cdr:y>
    </cdr:from>
    <cdr:to>
      <cdr:x>0.02258</cdr:x>
      <cdr:y>0.61503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49794" y="407458"/>
          <a:ext cx="10897" cy="26339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0.09792</cdr:x>
      <cdr:y>0.07496</cdr:y>
    </cdr:from>
    <cdr:to>
      <cdr:x>0.09969</cdr:x>
      <cdr:y>0.61694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1997580" y="370679"/>
          <a:ext cx="36107" cy="26801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0.21194</cdr:x>
      <cdr:y>0.07691</cdr:y>
    </cdr:from>
    <cdr:to>
      <cdr:x>0.21362</cdr:x>
      <cdr:y>0.62761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323517" y="380325"/>
          <a:ext cx="34271" cy="27232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0.3484</cdr:x>
      <cdr:y>0.081</cdr:y>
    </cdr:from>
    <cdr:to>
      <cdr:x>0.34989</cdr:x>
      <cdr:y>0.62391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7107191" y="400550"/>
          <a:ext cx="30395" cy="26847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0.52094</cdr:x>
      <cdr:y>0.08472</cdr:y>
    </cdr:from>
    <cdr:to>
      <cdr:x>0.52262</cdr:x>
      <cdr:y>0.62707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626870" y="418945"/>
          <a:ext cx="34271" cy="26819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0.65007</cdr:x>
      <cdr:y>0.08364</cdr:y>
    </cdr:from>
    <cdr:to>
      <cdr:x>0.65053</cdr:x>
      <cdr:y>0.62793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3260935" y="413608"/>
          <a:ext cx="9384" cy="26915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0.91749</cdr:x>
      <cdr:y>0.09215</cdr:y>
    </cdr:from>
    <cdr:to>
      <cdr:x>0.91759</cdr:x>
      <cdr:y>0.63675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8716176" y="455692"/>
          <a:ext cx="2040" cy="26930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4" bestFit="1" customWidth="1"/>
    <col min="2" max="2" width="31.7109375" customWidth="1"/>
    <col min="3" max="5" width="8.7109375" customWidth="1"/>
    <col min="6" max="6" width="7.7109375" customWidth="1"/>
    <col min="7" max="9" width="8.7109375" customWidth="1"/>
    <col min="10" max="10" width="7.7109375" customWidth="1"/>
    <col min="11" max="13" width="8.7109375" customWidth="1"/>
    <col min="14" max="14" width="7.7109375" customWidth="1"/>
    <col min="15" max="17" width="8.7109375" customWidth="1"/>
    <col min="18" max="20" width="7.7109375" customWidth="1"/>
    <col min="21" max="21" width="8.7109375" customWidth="1"/>
  </cols>
  <sheetData>
    <row r="1" spans="1:24" ht="409.5" customHeight="1" thickBot="1" x14ac:dyDescent="0.3"/>
    <row r="2" spans="1:24" ht="15" customHeight="1" x14ac:dyDescent="0.25">
      <c r="A2" s="383" t="s">
        <v>55</v>
      </c>
      <c r="B2" s="385" t="s">
        <v>130</v>
      </c>
      <c r="C2" s="387">
        <v>2025</v>
      </c>
      <c r="D2" s="388"/>
      <c r="E2" s="388"/>
      <c r="F2" s="389"/>
      <c r="G2" s="387">
        <v>2024</v>
      </c>
      <c r="H2" s="388"/>
      <c r="I2" s="388"/>
      <c r="J2" s="389"/>
      <c r="K2" s="387">
        <v>2023</v>
      </c>
      <c r="L2" s="388"/>
      <c r="M2" s="388"/>
      <c r="N2" s="389"/>
      <c r="O2" s="387">
        <v>2022</v>
      </c>
      <c r="P2" s="388"/>
      <c r="Q2" s="388"/>
      <c r="R2" s="389"/>
      <c r="S2" s="381" t="s">
        <v>84</v>
      </c>
    </row>
    <row r="3" spans="1:24" ht="46.5" customHeight="1" thickBot="1" x14ac:dyDescent="0.3">
      <c r="A3" s="384"/>
      <c r="B3" s="386"/>
      <c r="C3" s="178" t="s">
        <v>131</v>
      </c>
      <c r="D3" s="179" t="s">
        <v>106</v>
      </c>
      <c r="E3" s="179" t="s">
        <v>132</v>
      </c>
      <c r="F3" s="265" t="s">
        <v>133</v>
      </c>
      <c r="G3" s="178" t="s">
        <v>131</v>
      </c>
      <c r="H3" s="179" t="s">
        <v>106</v>
      </c>
      <c r="I3" s="179" t="s">
        <v>132</v>
      </c>
      <c r="J3" s="261" t="s">
        <v>133</v>
      </c>
      <c r="K3" s="178" t="s">
        <v>131</v>
      </c>
      <c r="L3" s="179" t="s">
        <v>106</v>
      </c>
      <c r="M3" s="179" t="s">
        <v>132</v>
      </c>
      <c r="N3" s="220" t="s">
        <v>133</v>
      </c>
      <c r="O3" s="178" t="s">
        <v>131</v>
      </c>
      <c r="P3" s="179" t="s">
        <v>106</v>
      </c>
      <c r="Q3" s="179" t="s">
        <v>132</v>
      </c>
      <c r="R3" s="176" t="s">
        <v>133</v>
      </c>
      <c r="S3" s="382"/>
    </row>
    <row r="4" spans="1:24" ht="15.75" customHeight="1" thickBot="1" x14ac:dyDescent="0.3">
      <c r="A4" s="36"/>
      <c r="B4" s="145" t="s">
        <v>114</v>
      </c>
      <c r="C4" s="169">
        <f>C5+C14+C27+C44+C64+C79+C110</f>
        <v>2646</v>
      </c>
      <c r="D4" s="212">
        <v>3.99</v>
      </c>
      <c r="E4" s="212">
        <f>AVERAGE(E6:E13,E15:E26,E28:E43,E45:E63,E65:E78,E80:E109,E111:E119)</f>
        <v>3.9748567911339876</v>
      </c>
      <c r="F4" s="170"/>
      <c r="G4" s="169">
        <f>G5+G14+G27+G44+G64+G79+G110</f>
        <v>2815</v>
      </c>
      <c r="H4" s="212">
        <v>4.04</v>
      </c>
      <c r="I4" s="212">
        <f>AVERAGE(I6:I13,I15:I26,I28:I43,I45:I63,I65:I78,I80:I109,I111:I119)</f>
        <v>3.9764103242734317</v>
      </c>
      <c r="J4" s="170"/>
      <c r="K4" s="169">
        <f>K5+K14+K27+K44+K64+K79+K110</f>
        <v>3046</v>
      </c>
      <c r="L4" s="212">
        <v>4</v>
      </c>
      <c r="M4" s="212">
        <f>AVERAGE(M6:M13,M15:M26,M28:M43,M45:M63,M65:M78,M80:M109,M111:M119)</f>
        <v>3.9668130736014673</v>
      </c>
      <c r="N4" s="170"/>
      <c r="O4" s="169">
        <f>O5+O14+O27+O44+O64+O79+O110</f>
        <v>3142</v>
      </c>
      <c r="P4" s="212">
        <v>4.0999999999999996</v>
      </c>
      <c r="Q4" s="212">
        <f>AVERAGE(Q6:Q13,Q15:Q26,Q28:Q43,Q45:Q63,Q65:Q78,Q80:Q109,Q111:Q119)</f>
        <v>4.0737161714980603</v>
      </c>
      <c r="R4" s="170"/>
      <c r="S4" s="133"/>
      <c r="U4" s="43"/>
      <c r="V4" s="21" t="s">
        <v>104</v>
      </c>
    </row>
    <row r="5" spans="1:24" ht="15" customHeight="1" thickBot="1" x14ac:dyDescent="0.3">
      <c r="A5" s="36"/>
      <c r="B5" s="147" t="s">
        <v>115</v>
      </c>
      <c r="C5" s="206">
        <f>SUM(C6:C13)</f>
        <v>165</v>
      </c>
      <c r="D5" s="213">
        <v>3.99</v>
      </c>
      <c r="E5" s="213">
        <f>AVERAGE(E6:E13)</f>
        <v>4.0946319547700361</v>
      </c>
      <c r="F5" s="180"/>
      <c r="G5" s="206">
        <f>SUM(G6:G13)</f>
        <v>226</v>
      </c>
      <c r="H5" s="213">
        <v>4.04</v>
      </c>
      <c r="I5" s="213">
        <f>AVERAGE(I6:I13)</f>
        <v>3.9320697283734565</v>
      </c>
      <c r="J5" s="180"/>
      <c r="K5" s="206">
        <f>SUM(K6:K13)</f>
        <v>207</v>
      </c>
      <c r="L5" s="213">
        <v>4</v>
      </c>
      <c r="M5" s="213">
        <f>AVERAGE(M6:M13)</f>
        <v>4.0261322011322012</v>
      </c>
      <c r="N5" s="180"/>
      <c r="O5" s="206">
        <f>SUM(O6:O13)</f>
        <v>235</v>
      </c>
      <c r="P5" s="213">
        <v>4.0999999999999996</v>
      </c>
      <c r="Q5" s="213">
        <f>AVERAGE(Q6:Q13)</f>
        <v>4.1474412627101582</v>
      </c>
      <c r="R5" s="180"/>
      <c r="S5" s="133"/>
      <c r="U5" s="42"/>
      <c r="V5" s="21" t="s">
        <v>108</v>
      </c>
    </row>
    <row r="6" spans="1:24" ht="15" customHeight="1" x14ac:dyDescent="0.25">
      <c r="A6" s="166">
        <v>1</v>
      </c>
      <c r="B6" s="149" t="s">
        <v>149</v>
      </c>
      <c r="C6" s="254">
        <v>24</v>
      </c>
      <c r="D6" s="66">
        <v>3.99</v>
      </c>
      <c r="E6" s="237">
        <v>3.9166666666666665</v>
      </c>
      <c r="F6" s="252">
        <v>62</v>
      </c>
      <c r="G6" s="254">
        <v>41</v>
      </c>
      <c r="H6" s="66">
        <v>4.04</v>
      </c>
      <c r="I6" s="237">
        <v>3.9760975609756</v>
      </c>
      <c r="J6" s="252">
        <v>50</v>
      </c>
      <c r="K6" s="254">
        <v>32</v>
      </c>
      <c r="L6" s="66">
        <v>4</v>
      </c>
      <c r="M6" s="237">
        <v>4.375</v>
      </c>
      <c r="N6" s="252">
        <v>11</v>
      </c>
      <c r="O6" s="254">
        <v>48</v>
      </c>
      <c r="P6" s="66">
        <v>4.0999999999999996</v>
      </c>
      <c r="Q6" s="237">
        <v>4.395833333333333</v>
      </c>
      <c r="R6" s="243">
        <v>16</v>
      </c>
      <c r="S6" s="171">
        <f>R6+N6+J6+F6</f>
        <v>139</v>
      </c>
      <c r="U6" s="40"/>
      <c r="V6" s="21" t="s">
        <v>109</v>
      </c>
    </row>
    <row r="7" spans="1:24" x14ac:dyDescent="0.25">
      <c r="A7" s="13">
        <v>2</v>
      </c>
      <c r="B7" s="149" t="s">
        <v>68</v>
      </c>
      <c r="C7" s="254">
        <v>43</v>
      </c>
      <c r="D7" s="66">
        <v>3.99</v>
      </c>
      <c r="E7" s="237">
        <v>3.9534883720930232</v>
      </c>
      <c r="F7" s="252">
        <v>55</v>
      </c>
      <c r="G7" s="254">
        <v>38</v>
      </c>
      <c r="H7" s="66">
        <v>4.04</v>
      </c>
      <c r="I7" s="237">
        <v>3.9736842105263159</v>
      </c>
      <c r="J7" s="252">
        <v>51</v>
      </c>
      <c r="K7" s="254">
        <v>50</v>
      </c>
      <c r="L7" s="66">
        <v>4</v>
      </c>
      <c r="M7" s="237">
        <v>4.2</v>
      </c>
      <c r="N7" s="252">
        <v>24</v>
      </c>
      <c r="O7" s="254">
        <v>43</v>
      </c>
      <c r="P7" s="66">
        <v>4.0999999999999996</v>
      </c>
      <c r="Q7" s="237">
        <v>4.4883720930232558</v>
      </c>
      <c r="R7" s="243">
        <v>9</v>
      </c>
      <c r="S7" s="156">
        <f t="shared" ref="S7:S13" si="0">R7+N7+J7+F7</f>
        <v>139</v>
      </c>
      <c r="U7" s="136"/>
      <c r="V7" s="21" t="s">
        <v>105</v>
      </c>
      <c r="X7" s="22"/>
    </row>
    <row r="8" spans="1:24" x14ac:dyDescent="0.25">
      <c r="A8" s="8">
        <v>3</v>
      </c>
      <c r="B8" s="149" t="s">
        <v>65</v>
      </c>
      <c r="C8" s="254">
        <v>33</v>
      </c>
      <c r="D8" s="66">
        <v>3.99</v>
      </c>
      <c r="E8" s="237">
        <v>4.5151515151515156</v>
      </c>
      <c r="F8" s="252">
        <v>2</v>
      </c>
      <c r="G8" s="254">
        <v>44</v>
      </c>
      <c r="H8" s="66">
        <v>4.04</v>
      </c>
      <c r="I8" s="237">
        <v>4.4772727272727275</v>
      </c>
      <c r="J8" s="252">
        <v>4</v>
      </c>
      <c r="K8" s="254">
        <v>23</v>
      </c>
      <c r="L8" s="66">
        <v>4</v>
      </c>
      <c r="M8" s="237">
        <v>4.4782608695652177</v>
      </c>
      <c r="N8" s="252">
        <v>3</v>
      </c>
      <c r="O8" s="254">
        <v>25</v>
      </c>
      <c r="P8" s="66">
        <v>4.0999999999999996</v>
      </c>
      <c r="Q8" s="237">
        <v>4.5199999999999996</v>
      </c>
      <c r="R8" s="243">
        <v>7</v>
      </c>
      <c r="S8" s="150">
        <f t="shared" si="0"/>
        <v>16</v>
      </c>
      <c r="X8" s="22"/>
    </row>
    <row r="9" spans="1:24" x14ac:dyDescent="0.25">
      <c r="A9" s="8">
        <v>4</v>
      </c>
      <c r="B9" s="149" t="s">
        <v>190</v>
      </c>
      <c r="C9" s="254">
        <v>12</v>
      </c>
      <c r="D9" s="66">
        <v>3.99</v>
      </c>
      <c r="E9" s="237">
        <v>4.416666666666667</v>
      </c>
      <c r="F9" s="252">
        <v>9</v>
      </c>
      <c r="G9" s="254">
        <v>15</v>
      </c>
      <c r="H9" s="66">
        <v>4.04</v>
      </c>
      <c r="I9" s="237">
        <v>3.8</v>
      </c>
      <c r="J9" s="252">
        <v>73</v>
      </c>
      <c r="K9" s="254">
        <v>26</v>
      </c>
      <c r="L9" s="66">
        <v>4</v>
      </c>
      <c r="M9" s="237">
        <v>4.4230769230769234</v>
      </c>
      <c r="N9" s="252">
        <v>8</v>
      </c>
      <c r="O9" s="254">
        <v>25</v>
      </c>
      <c r="P9" s="66">
        <v>4.0999999999999996</v>
      </c>
      <c r="Q9" s="237">
        <v>4.5999999999999996</v>
      </c>
      <c r="R9" s="243">
        <v>3</v>
      </c>
      <c r="S9" s="150">
        <f t="shared" si="0"/>
        <v>93</v>
      </c>
      <c r="U9" s="151"/>
      <c r="V9" s="22"/>
      <c r="X9" s="22"/>
    </row>
    <row r="10" spans="1:24" x14ac:dyDescent="0.25">
      <c r="A10" s="8">
        <v>5</v>
      </c>
      <c r="B10" s="149" t="s">
        <v>141</v>
      </c>
      <c r="C10" s="254">
        <v>10</v>
      </c>
      <c r="D10" s="66">
        <v>3.99</v>
      </c>
      <c r="E10" s="237">
        <v>4.0999999999999996</v>
      </c>
      <c r="F10" s="252">
        <v>38</v>
      </c>
      <c r="G10" s="254">
        <v>14</v>
      </c>
      <c r="H10" s="66">
        <v>4.04</v>
      </c>
      <c r="I10" s="237">
        <v>3.4285714285714284</v>
      </c>
      <c r="J10" s="252">
        <v>98</v>
      </c>
      <c r="K10" s="254">
        <v>23</v>
      </c>
      <c r="L10" s="66">
        <v>4</v>
      </c>
      <c r="M10" s="237">
        <v>3.5217391304347827</v>
      </c>
      <c r="N10" s="252">
        <v>93</v>
      </c>
      <c r="O10" s="254">
        <v>21</v>
      </c>
      <c r="P10" s="66">
        <v>4.0999999999999996</v>
      </c>
      <c r="Q10" s="237">
        <v>3.8571428571428572</v>
      </c>
      <c r="R10" s="243">
        <v>80</v>
      </c>
      <c r="S10" s="150">
        <f t="shared" si="0"/>
        <v>309</v>
      </c>
      <c r="U10" s="151"/>
      <c r="V10" s="22"/>
      <c r="X10" s="22"/>
    </row>
    <row r="11" spans="1:24" x14ac:dyDescent="0.25">
      <c r="A11" s="8">
        <v>6</v>
      </c>
      <c r="B11" s="149" t="s">
        <v>142</v>
      </c>
      <c r="C11" s="254">
        <v>14</v>
      </c>
      <c r="D11" s="66">
        <v>3.99</v>
      </c>
      <c r="E11" s="237">
        <v>4.0714285714285712</v>
      </c>
      <c r="F11" s="252">
        <v>43</v>
      </c>
      <c r="G11" s="254">
        <v>25</v>
      </c>
      <c r="H11" s="66">
        <v>4.04</v>
      </c>
      <c r="I11" s="237">
        <v>4.24</v>
      </c>
      <c r="J11" s="252">
        <v>20</v>
      </c>
      <c r="K11" s="254">
        <v>20</v>
      </c>
      <c r="L11" s="66">
        <v>4</v>
      </c>
      <c r="M11" s="237">
        <v>3.7</v>
      </c>
      <c r="N11" s="252">
        <v>78</v>
      </c>
      <c r="O11" s="254">
        <v>30</v>
      </c>
      <c r="P11" s="66">
        <v>4.0999999999999996</v>
      </c>
      <c r="Q11" s="237">
        <v>4.166666666666667</v>
      </c>
      <c r="R11" s="243">
        <v>41</v>
      </c>
      <c r="S11" s="150">
        <f t="shared" si="0"/>
        <v>182</v>
      </c>
      <c r="U11" s="151"/>
      <c r="V11" s="22"/>
      <c r="X11" s="22"/>
    </row>
    <row r="12" spans="1:24" x14ac:dyDescent="0.25">
      <c r="A12" s="11">
        <v>7</v>
      </c>
      <c r="B12" s="149" t="s">
        <v>69</v>
      </c>
      <c r="C12" s="254">
        <v>16</v>
      </c>
      <c r="D12" s="66">
        <v>3.99</v>
      </c>
      <c r="E12" s="238">
        <v>3.9375</v>
      </c>
      <c r="F12" s="260">
        <v>57</v>
      </c>
      <c r="G12" s="254">
        <v>31</v>
      </c>
      <c r="H12" s="66">
        <v>4.04</v>
      </c>
      <c r="I12" s="238">
        <v>3.838709677419355</v>
      </c>
      <c r="J12" s="260">
        <v>67</v>
      </c>
      <c r="K12" s="254">
        <v>33</v>
      </c>
      <c r="L12" s="66">
        <v>4</v>
      </c>
      <c r="M12" s="238">
        <v>3.4848484848484849</v>
      </c>
      <c r="N12" s="260">
        <v>96</v>
      </c>
      <c r="O12" s="254">
        <v>21</v>
      </c>
      <c r="P12" s="66">
        <v>4.0999999999999996</v>
      </c>
      <c r="Q12" s="238">
        <v>3.3333333333333335</v>
      </c>
      <c r="R12" s="243">
        <v>101</v>
      </c>
      <c r="S12" s="150">
        <f t="shared" si="0"/>
        <v>321</v>
      </c>
      <c r="U12" s="151"/>
      <c r="V12" s="22"/>
      <c r="X12" s="22"/>
    </row>
    <row r="13" spans="1:24" ht="15.75" thickBot="1" x14ac:dyDescent="0.3">
      <c r="A13" s="11">
        <v>8</v>
      </c>
      <c r="B13" s="149" t="s">
        <v>110</v>
      </c>
      <c r="C13" s="254">
        <v>13</v>
      </c>
      <c r="D13" s="66">
        <v>3.99</v>
      </c>
      <c r="E13" s="237">
        <v>3.8461538461538463</v>
      </c>
      <c r="F13" s="252">
        <v>73</v>
      </c>
      <c r="G13" s="254">
        <v>18</v>
      </c>
      <c r="H13" s="66">
        <v>4.04</v>
      </c>
      <c r="I13" s="237">
        <v>3.7222222222222223</v>
      </c>
      <c r="J13" s="252">
        <v>83</v>
      </c>
      <c r="K13" s="254"/>
      <c r="L13" s="66">
        <v>4</v>
      </c>
      <c r="M13" s="237"/>
      <c r="N13" s="252">
        <v>101</v>
      </c>
      <c r="O13" s="254">
        <v>22</v>
      </c>
      <c r="P13" s="66">
        <v>4.0999999999999996</v>
      </c>
      <c r="Q13" s="237">
        <v>3.8181818181818183</v>
      </c>
      <c r="R13" s="243">
        <v>83</v>
      </c>
      <c r="S13" s="152">
        <f t="shared" si="0"/>
        <v>340</v>
      </c>
      <c r="U13" s="151"/>
      <c r="V13" s="22"/>
      <c r="X13" s="22"/>
    </row>
    <row r="14" spans="1:24" ht="16.5" thickBot="1" x14ac:dyDescent="0.3">
      <c r="A14" s="153"/>
      <c r="B14" s="154" t="s">
        <v>116</v>
      </c>
      <c r="C14" s="208">
        <f>SUM(C15:C26)</f>
        <v>222</v>
      </c>
      <c r="D14" s="214">
        <v>3.99</v>
      </c>
      <c r="E14" s="214">
        <f>AVERAGE(E15:E26)</f>
        <v>4.0339262413923924</v>
      </c>
      <c r="F14" s="182"/>
      <c r="G14" s="208">
        <f>SUM(G15:G26)</f>
        <v>253</v>
      </c>
      <c r="H14" s="214">
        <v>4.04</v>
      </c>
      <c r="I14" s="214">
        <f>AVERAGE(I15:I26)</f>
        <v>4.1213784884070925</v>
      </c>
      <c r="J14" s="182"/>
      <c r="K14" s="208">
        <f>SUM(K15:K26)</f>
        <v>271</v>
      </c>
      <c r="L14" s="214">
        <v>4</v>
      </c>
      <c r="M14" s="214">
        <f>AVERAGE(M15:M26)</f>
        <v>4.0073359176476799</v>
      </c>
      <c r="N14" s="182"/>
      <c r="O14" s="208">
        <f>SUM(O15:O26)</f>
        <v>345</v>
      </c>
      <c r="P14" s="214">
        <v>4.0999999999999996</v>
      </c>
      <c r="Q14" s="214">
        <f>AVERAGE(Q15:Q26)</f>
        <v>4.1315215761405781</v>
      </c>
      <c r="R14" s="182"/>
      <c r="S14" s="155"/>
      <c r="U14" s="151"/>
      <c r="V14" s="22"/>
      <c r="X14" s="22"/>
    </row>
    <row r="15" spans="1:24" ht="15" customHeight="1" x14ac:dyDescent="0.25">
      <c r="A15" s="8">
        <v>1</v>
      </c>
      <c r="B15" s="149" t="s">
        <v>48</v>
      </c>
      <c r="C15" s="254">
        <v>25</v>
      </c>
      <c r="D15" s="66">
        <v>3.99</v>
      </c>
      <c r="E15" s="237">
        <v>3.92</v>
      </c>
      <c r="F15" s="252">
        <v>60</v>
      </c>
      <c r="G15" s="254">
        <v>26</v>
      </c>
      <c r="H15" s="66">
        <v>4.04</v>
      </c>
      <c r="I15" s="237">
        <v>4.1538461538461542</v>
      </c>
      <c r="J15" s="252">
        <v>31</v>
      </c>
      <c r="K15" s="254">
        <v>59</v>
      </c>
      <c r="L15" s="66">
        <v>4</v>
      </c>
      <c r="M15" s="237">
        <v>4.0677966101694913</v>
      </c>
      <c r="N15" s="252">
        <v>40</v>
      </c>
      <c r="O15" s="254">
        <v>64</v>
      </c>
      <c r="P15" s="66">
        <v>4.0999999999999996</v>
      </c>
      <c r="Q15" s="237">
        <v>4.046875</v>
      </c>
      <c r="R15" s="243">
        <v>59</v>
      </c>
      <c r="S15" s="150">
        <f t="shared" ref="S15:S26" si="1">R15+N15+J15+F15</f>
        <v>190</v>
      </c>
      <c r="U15" s="22"/>
      <c r="V15" s="22"/>
      <c r="X15" s="22"/>
    </row>
    <row r="16" spans="1:24" x14ac:dyDescent="0.25">
      <c r="A16" s="8">
        <v>2</v>
      </c>
      <c r="B16" s="149" t="s">
        <v>47</v>
      </c>
      <c r="C16" s="254">
        <v>10</v>
      </c>
      <c r="D16" s="66">
        <v>3.99</v>
      </c>
      <c r="E16" s="237">
        <v>4.5</v>
      </c>
      <c r="F16" s="252">
        <v>3</v>
      </c>
      <c r="G16" s="254">
        <v>24</v>
      </c>
      <c r="H16" s="66">
        <v>4.04</v>
      </c>
      <c r="I16" s="237">
        <v>4.291666666666667</v>
      </c>
      <c r="J16" s="252">
        <v>15</v>
      </c>
      <c r="K16" s="254">
        <v>19</v>
      </c>
      <c r="L16" s="66">
        <v>4</v>
      </c>
      <c r="M16" s="237">
        <v>4.3157894736842106</v>
      </c>
      <c r="N16" s="252">
        <v>16</v>
      </c>
      <c r="O16" s="254">
        <v>34</v>
      </c>
      <c r="P16" s="66">
        <v>4.0999999999999996</v>
      </c>
      <c r="Q16" s="237">
        <v>4.4117647058823533</v>
      </c>
      <c r="R16" s="243">
        <v>13</v>
      </c>
      <c r="S16" s="150">
        <f t="shared" si="1"/>
        <v>47</v>
      </c>
      <c r="U16" s="22"/>
      <c r="V16" s="22"/>
      <c r="X16" s="22"/>
    </row>
    <row r="17" spans="1:24" x14ac:dyDescent="0.25">
      <c r="A17" s="8">
        <v>3</v>
      </c>
      <c r="B17" s="149" t="s">
        <v>49</v>
      </c>
      <c r="C17" s="254">
        <v>26</v>
      </c>
      <c r="D17" s="66">
        <v>3.99</v>
      </c>
      <c r="E17" s="237">
        <v>4.2307692307692308</v>
      </c>
      <c r="F17" s="252">
        <v>27</v>
      </c>
      <c r="G17" s="254">
        <v>45</v>
      </c>
      <c r="H17" s="66">
        <v>4.04</v>
      </c>
      <c r="I17" s="237">
        <v>4.3111111111111109</v>
      </c>
      <c r="J17" s="252">
        <v>13</v>
      </c>
      <c r="K17" s="254">
        <v>18</v>
      </c>
      <c r="L17" s="66">
        <v>4</v>
      </c>
      <c r="M17" s="237">
        <v>4.0555555555555554</v>
      </c>
      <c r="N17" s="252">
        <v>42</v>
      </c>
      <c r="O17" s="254">
        <v>40</v>
      </c>
      <c r="P17" s="66">
        <v>4.0999999999999996</v>
      </c>
      <c r="Q17" s="237">
        <v>4.4000000000000004</v>
      </c>
      <c r="R17" s="243">
        <v>14</v>
      </c>
      <c r="S17" s="156">
        <f t="shared" si="1"/>
        <v>96</v>
      </c>
      <c r="U17" s="22"/>
      <c r="V17" s="22"/>
      <c r="X17" s="22"/>
    </row>
    <row r="18" spans="1:24" ht="15" customHeight="1" x14ac:dyDescent="0.25">
      <c r="A18" s="8">
        <v>4</v>
      </c>
      <c r="B18" s="149" t="s">
        <v>50</v>
      </c>
      <c r="C18" s="254">
        <v>28</v>
      </c>
      <c r="D18" s="66">
        <v>3.99</v>
      </c>
      <c r="E18" s="238">
        <v>4.4642857142857144</v>
      </c>
      <c r="F18" s="260">
        <v>6</v>
      </c>
      <c r="G18" s="254">
        <v>38</v>
      </c>
      <c r="H18" s="66">
        <v>4.04</v>
      </c>
      <c r="I18" s="238">
        <v>4.3157894736842106</v>
      </c>
      <c r="J18" s="260">
        <v>12</v>
      </c>
      <c r="K18" s="254">
        <v>32</v>
      </c>
      <c r="L18" s="66">
        <v>4</v>
      </c>
      <c r="M18" s="238">
        <v>4.40625</v>
      </c>
      <c r="N18" s="260">
        <v>9</v>
      </c>
      <c r="O18" s="254">
        <v>20</v>
      </c>
      <c r="P18" s="66">
        <v>4.0999999999999996</v>
      </c>
      <c r="Q18" s="238">
        <v>4.1500000000000004</v>
      </c>
      <c r="R18" s="243">
        <v>43</v>
      </c>
      <c r="S18" s="150">
        <f t="shared" si="1"/>
        <v>70</v>
      </c>
      <c r="U18" s="22"/>
      <c r="V18" s="22"/>
      <c r="X18" s="22"/>
    </row>
    <row r="19" spans="1:24" x14ac:dyDescent="0.25">
      <c r="A19" s="8">
        <v>5</v>
      </c>
      <c r="B19" s="149" t="s">
        <v>51</v>
      </c>
      <c r="C19" s="254">
        <v>13</v>
      </c>
      <c r="D19" s="66">
        <v>3.99</v>
      </c>
      <c r="E19" s="237">
        <v>4.1538461538461542</v>
      </c>
      <c r="F19" s="252">
        <v>35</v>
      </c>
      <c r="G19" s="254">
        <v>21</v>
      </c>
      <c r="H19" s="66">
        <v>4.04</v>
      </c>
      <c r="I19" s="237">
        <v>4.2380952380952381</v>
      </c>
      <c r="J19" s="252">
        <v>21</v>
      </c>
      <c r="K19" s="254">
        <v>18</v>
      </c>
      <c r="L19" s="66">
        <v>4</v>
      </c>
      <c r="M19" s="237">
        <v>4.0555555555555554</v>
      </c>
      <c r="N19" s="252">
        <v>43</v>
      </c>
      <c r="O19" s="254">
        <v>28</v>
      </c>
      <c r="P19" s="66">
        <v>4.0999999999999996</v>
      </c>
      <c r="Q19" s="237">
        <v>4.3571428571428568</v>
      </c>
      <c r="R19" s="243">
        <v>22</v>
      </c>
      <c r="S19" s="150">
        <f t="shared" si="1"/>
        <v>121</v>
      </c>
      <c r="U19" s="22"/>
      <c r="V19" s="22"/>
      <c r="X19" s="22"/>
    </row>
    <row r="20" spans="1:24" x14ac:dyDescent="0.25">
      <c r="A20" s="8">
        <v>6</v>
      </c>
      <c r="B20" s="149" t="s">
        <v>150</v>
      </c>
      <c r="C20" s="254">
        <v>11</v>
      </c>
      <c r="D20" s="66">
        <v>3.99</v>
      </c>
      <c r="E20" s="237">
        <v>4.2727272727272725</v>
      </c>
      <c r="F20" s="252">
        <v>22</v>
      </c>
      <c r="G20" s="254">
        <v>23</v>
      </c>
      <c r="H20" s="66">
        <v>4.04</v>
      </c>
      <c r="I20" s="237">
        <v>4.0434782608695654</v>
      </c>
      <c r="J20" s="252">
        <v>44</v>
      </c>
      <c r="K20" s="254">
        <v>34</v>
      </c>
      <c r="L20" s="66">
        <v>4</v>
      </c>
      <c r="M20" s="237">
        <v>3.9411764705882355</v>
      </c>
      <c r="N20" s="252">
        <v>51</v>
      </c>
      <c r="O20" s="254">
        <v>52</v>
      </c>
      <c r="P20" s="66">
        <v>4.0999999999999996</v>
      </c>
      <c r="Q20" s="237">
        <v>3.7115384615384617</v>
      </c>
      <c r="R20" s="243">
        <v>92</v>
      </c>
      <c r="S20" s="150">
        <f t="shared" si="1"/>
        <v>209</v>
      </c>
      <c r="U20" s="22"/>
      <c r="V20" s="22"/>
      <c r="X20" s="22"/>
    </row>
    <row r="21" spans="1:24" x14ac:dyDescent="0.25">
      <c r="A21" s="8">
        <v>7</v>
      </c>
      <c r="B21" s="149" t="s">
        <v>188</v>
      </c>
      <c r="C21" s="254">
        <v>28</v>
      </c>
      <c r="D21" s="66">
        <v>3.99</v>
      </c>
      <c r="E21" s="237">
        <v>4</v>
      </c>
      <c r="F21" s="252">
        <v>48</v>
      </c>
      <c r="G21" s="254">
        <v>22</v>
      </c>
      <c r="H21" s="66">
        <v>4.04</v>
      </c>
      <c r="I21" s="237">
        <v>3.9090909090909092</v>
      </c>
      <c r="J21" s="252">
        <v>58</v>
      </c>
      <c r="K21" s="254">
        <v>17</v>
      </c>
      <c r="L21" s="66">
        <v>4</v>
      </c>
      <c r="M21" s="237">
        <v>4</v>
      </c>
      <c r="N21" s="252">
        <v>46</v>
      </c>
      <c r="O21" s="254">
        <v>19</v>
      </c>
      <c r="P21" s="66">
        <v>4.0999999999999996</v>
      </c>
      <c r="Q21" s="237">
        <v>4.0526315789473681</v>
      </c>
      <c r="R21" s="243">
        <v>57</v>
      </c>
      <c r="S21" s="150">
        <f t="shared" si="1"/>
        <v>209</v>
      </c>
      <c r="U21" s="22"/>
      <c r="V21" s="22"/>
      <c r="X21" s="22"/>
    </row>
    <row r="22" spans="1:24" x14ac:dyDescent="0.25">
      <c r="A22" s="8">
        <v>8</v>
      </c>
      <c r="B22" s="149" t="s">
        <v>185</v>
      </c>
      <c r="C22" s="254">
        <v>12</v>
      </c>
      <c r="D22" s="66">
        <v>3.99</v>
      </c>
      <c r="E22" s="237">
        <v>3.9166666666666665</v>
      </c>
      <c r="F22" s="252">
        <v>63</v>
      </c>
      <c r="G22" s="254"/>
      <c r="H22" s="66">
        <v>4.04</v>
      </c>
      <c r="I22" s="237"/>
      <c r="J22" s="252">
        <v>102</v>
      </c>
      <c r="K22" s="254">
        <v>13</v>
      </c>
      <c r="L22" s="66">
        <v>4</v>
      </c>
      <c r="M22" s="237">
        <v>3.77</v>
      </c>
      <c r="N22" s="252">
        <v>72</v>
      </c>
      <c r="O22" s="254"/>
      <c r="P22" s="66">
        <v>4.0999999999999996</v>
      </c>
      <c r="Q22" s="237"/>
      <c r="R22" s="243">
        <v>103</v>
      </c>
      <c r="S22" s="150">
        <f t="shared" si="1"/>
        <v>340</v>
      </c>
      <c r="U22" s="22"/>
      <c r="V22" s="22"/>
      <c r="X22" s="22"/>
    </row>
    <row r="23" spans="1:24" x14ac:dyDescent="0.25">
      <c r="A23" s="8">
        <v>9</v>
      </c>
      <c r="B23" s="149" t="s">
        <v>191</v>
      </c>
      <c r="C23" s="254">
        <v>11</v>
      </c>
      <c r="D23" s="66">
        <v>3.99</v>
      </c>
      <c r="E23" s="237">
        <v>3.7272727272727271</v>
      </c>
      <c r="F23" s="252">
        <v>81</v>
      </c>
      <c r="G23" s="254"/>
      <c r="H23" s="66">
        <v>4.04</v>
      </c>
      <c r="I23" s="237"/>
      <c r="J23" s="252">
        <v>102</v>
      </c>
      <c r="K23" s="254">
        <v>8</v>
      </c>
      <c r="L23" s="66">
        <v>4</v>
      </c>
      <c r="M23" s="237">
        <v>3.75</v>
      </c>
      <c r="N23" s="252">
        <v>73</v>
      </c>
      <c r="O23" s="254"/>
      <c r="P23" s="66">
        <v>4.0999999999999996</v>
      </c>
      <c r="Q23" s="237"/>
      <c r="R23" s="243">
        <v>103</v>
      </c>
      <c r="S23" s="150">
        <f t="shared" si="1"/>
        <v>359</v>
      </c>
      <c r="U23" s="22"/>
      <c r="V23" s="22"/>
      <c r="X23" s="22"/>
    </row>
    <row r="24" spans="1:24" x14ac:dyDescent="0.25">
      <c r="A24" s="8">
        <v>10</v>
      </c>
      <c r="B24" s="149" t="s">
        <v>151</v>
      </c>
      <c r="C24" s="254"/>
      <c r="D24" s="66">
        <v>3.99</v>
      </c>
      <c r="E24" s="237"/>
      <c r="F24" s="252">
        <v>105</v>
      </c>
      <c r="G24" s="254">
        <v>11</v>
      </c>
      <c r="H24" s="66">
        <v>4.04</v>
      </c>
      <c r="I24" s="237">
        <v>4.1818181818181817</v>
      </c>
      <c r="J24" s="252">
        <v>24</v>
      </c>
      <c r="K24" s="254"/>
      <c r="L24" s="66">
        <v>4</v>
      </c>
      <c r="M24" s="237"/>
      <c r="N24" s="252">
        <v>101</v>
      </c>
      <c r="O24" s="254">
        <v>25</v>
      </c>
      <c r="P24" s="66">
        <v>4.0999999999999996</v>
      </c>
      <c r="Q24" s="237">
        <v>3.48</v>
      </c>
      <c r="R24" s="243">
        <v>98</v>
      </c>
      <c r="S24" s="150">
        <f t="shared" si="1"/>
        <v>328</v>
      </c>
      <c r="U24" s="22"/>
      <c r="V24" s="22"/>
      <c r="X24" s="22"/>
    </row>
    <row r="25" spans="1:24" x14ac:dyDescent="0.25">
      <c r="A25" s="8">
        <v>11</v>
      </c>
      <c r="B25" s="149" t="s">
        <v>152</v>
      </c>
      <c r="C25" s="254">
        <v>47</v>
      </c>
      <c r="D25" s="66">
        <v>3.99</v>
      </c>
      <c r="E25" s="237">
        <v>3.9148936170212765</v>
      </c>
      <c r="F25" s="252">
        <v>64</v>
      </c>
      <c r="G25" s="254">
        <v>25</v>
      </c>
      <c r="H25" s="66">
        <v>4.04</v>
      </c>
      <c r="I25" s="237">
        <v>3.88</v>
      </c>
      <c r="J25" s="252">
        <v>66</v>
      </c>
      <c r="K25" s="254">
        <v>28</v>
      </c>
      <c r="L25" s="66">
        <v>4</v>
      </c>
      <c r="M25" s="237">
        <v>3.6785714285714284</v>
      </c>
      <c r="N25" s="252">
        <v>81</v>
      </c>
      <c r="O25" s="254">
        <v>38</v>
      </c>
      <c r="P25" s="66">
        <v>4.0999999999999996</v>
      </c>
      <c r="Q25" s="237">
        <v>4.1052631578947372</v>
      </c>
      <c r="R25" s="243">
        <v>52</v>
      </c>
      <c r="S25" s="150">
        <f t="shared" si="1"/>
        <v>263</v>
      </c>
      <c r="U25" s="22"/>
      <c r="V25" s="22"/>
      <c r="X25" s="22"/>
    </row>
    <row r="26" spans="1:24" ht="15.75" thickBot="1" x14ac:dyDescent="0.3">
      <c r="A26" s="8">
        <v>12</v>
      </c>
      <c r="B26" s="149" t="s">
        <v>153</v>
      </c>
      <c r="C26" s="254">
        <v>11</v>
      </c>
      <c r="D26" s="66">
        <v>3.99</v>
      </c>
      <c r="E26" s="237">
        <v>3.2727272727272729</v>
      </c>
      <c r="F26" s="252">
        <v>100</v>
      </c>
      <c r="G26" s="254">
        <v>18</v>
      </c>
      <c r="H26" s="66">
        <v>4.04</v>
      </c>
      <c r="I26" s="237">
        <v>3.8888888888888888</v>
      </c>
      <c r="J26" s="252">
        <v>64</v>
      </c>
      <c r="K26" s="254">
        <v>25</v>
      </c>
      <c r="L26" s="66">
        <v>4</v>
      </c>
      <c r="M26" s="237">
        <v>4.04</v>
      </c>
      <c r="N26" s="252">
        <v>44</v>
      </c>
      <c r="O26" s="254">
        <v>25</v>
      </c>
      <c r="P26" s="66">
        <v>4.0999999999999996</v>
      </c>
      <c r="Q26" s="237">
        <v>4.5999999999999996</v>
      </c>
      <c r="R26" s="243">
        <v>4</v>
      </c>
      <c r="S26" s="150">
        <f t="shared" si="1"/>
        <v>212</v>
      </c>
      <c r="U26" s="22"/>
      <c r="V26" s="22"/>
      <c r="X26" s="22"/>
    </row>
    <row r="27" spans="1:24" ht="16.5" thickBot="1" x14ac:dyDescent="0.3">
      <c r="A27" s="153"/>
      <c r="B27" s="154" t="s">
        <v>117</v>
      </c>
      <c r="C27" s="208">
        <f>SUM(C28:C43)</f>
        <v>343</v>
      </c>
      <c r="D27" s="214">
        <v>3.99</v>
      </c>
      <c r="E27" s="214">
        <f>AVERAGE(E28:E43)</f>
        <v>3.8289489419263538</v>
      </c>
      <c r="F27" s="182"/>
      <c r="G27" s="208">
        <f>SUM(G28:G43)</f>
        <v>342</v>
      </c>
      <c r="H27" s="214">
        <v>4.04</v>
      </c>
      <c r="I27" s="214">
        <f>AVERAGE(I28:I43)</f>
        <v>3.8389384609605317</v>
      </c>
      <c r="J27" s="182"/>
      <c r="K27" s="208">
        <f>SUM(K28:K43)</f>
        <v>356</v>
      </c>
      <c r="L27" s="214">
        <v>4</v>
      </c>
      <c r="M27" s="214">
        <f>AVERAGE(M28:M43)</f>
        <v>3.8484892586167794</v>
      </c>
      <c r="N27" s="182"/>
      <c r="O27" s="208">
        <f>SUM(O28:O43)</f>
        <v>397</v>
      </c>
      <c r="P27" s="214">
        <v>4.0999999999999996</v>
      </c>
      <c r="Q27" s="214">
        <f>AVERAGE(Q28:Q43)</f>
        <v>3.9870601245039023</v>
      </c>
      <c r="R27" s="182"/>
      <c r="S27" s="155"/>
      <c r="U27" s="22"/>
      <c r="V27" s="22"/>
      <c r="X27" s="22"/>
    </row>
    <row r="28" spans="1:24" x14ac:dyDescent="0.25">
      <c r="A28" s="13">
        <v>1</v>
      </c>
      <c r="B28" s="149" t="s">
        <v>70</v>
      </c>
      <c r="C28" s="117">
        <v>45</v>
      </c>
      <c r="D28" s="66">
        <v>3.99</v>
      </c>
      <c r="E28" s="66">
        <v>4.2222222222222223</v>
      </c>
      <c r="F28" s="181">
        <v>28</v>
      </c>
      <c r="G28" s="117">
        <v>42</v>
      </c>
      <c r="H28" s="66">
        <v>4.04</v>
      </c>
      <c r="I28" s="66">
        <v>4.3571428571428568</v>
      </c>
      <c r="J28" s="181">
        <v>8</v>
      </c>
      <c r="K28" s="117">
        <v>45</v>
      </c>
      <c r="L28" s="66">
        <v>4</v>
      </c>
      <c r="M28" s="66">
        <v>4.333333333333333</v>
      </c>
      <c r="N28" s="181">
        <v>15</v>
      </c>
      <c r="O28" s="117">
        <v>37</v>
      </c>
      <c r="P28" s="66">
        <v>4.0999999999999996</v>
      </c>
      <c r="Q28" s="66">
        <v>4.2702702702702702</v>
      </c>
      <c r="R28" s="181">
        <v>30</v>
      </c>
      <c r="S28" s="150">
        <f t="shared" ref="S28:S43" si="2">R28+N28+J28+F28</f>
        <v>81</v>
      </c>
      <c r="U28" s="22"/>
      <c r="V28" s="22"/>
      <c r="X28" s="22"/>
    </row>
    <row r="29" spans="1:24" ht="15" customHeight="1" x14ac:dyDescent="0.25">
      <c r="A29" s="8">
        <v>2</v>
      </c>
      <c r="B29" s="149" t="s">
        <v>111</v>
      </c>
      <c r="C29" s="117">
        <v>13</v>
      </c>
      <c r="D29" s="66">
        <v>3.99</v>
      </c>
      <c r="E29" s="66">
        <v>4</v>
      </c>
      <c r="F29" s="181">
        <v>49</v>
      </c>
      <c r="G29" s="117">
        <v>24</v>
      </c>
      <c r="H29" s="66">
        <v>4.04</v>
      </c>
      <c r="I29" s="66">
        <v>4.208333333333333</v>
      </c>
      <c r="J29" s="181">
        <v>23</v>
      </c>
      <c r="K29" s="117">
        <v>24</v>
      </c>
      <c r="L29" s="66">
        <v>4</v>
      </c>
      <c r="M29" s="66">
        <v>4.166666666666667</v>
      </c>
      <c r="N29" s="181">
        <v>29</v>
      </c>
      <c r="O29" s="117">
        <v>26</v>
      </c>
      <c r="P29" s="66">
        <v>4.0999999999999996</v>
      </c>
      <c r="Q29" s="66">
        <v>4.4230769230769234</v>
      </c>
      <c r="R29" s="181">
        <v>12</v>
      </c>
      <c r="S29" s="156">
        <f t="shared" si="2"/>
        <v>113</v>
      </c>
      <c r="U29" s="22"/>
      <c r="V29" s="22"/>
      <c r="X29" s="22"/>
    </row>
    <row r="30" spans="1:24" ht="15" customHeight="1" x14ac:dyDescent="0.25">
      <c r="A30" s="8">
        <v>3</v>
      </c>
      <c r="B30" s="149" t="s">
        <v>64</v>
      </c>
      <c r="C30" s="117">
        <v>14</v>
      </c>
      <c r="D30" s="66">
        <v>3.99</v>
      </c>
      <c r="E30" s="66">
        <v>3.9285714285714284</v>
      </c>
      <c r="F30" s="181">
        <v>58</v>
      </c>
      <c r="G30" s="117">
        <v>31</v>
      </c>
      <c r="H30" s="66">
        <v>4.04</v>
      </c>
      <c r="I30" s="66">
        <v>3.903225806451613</v>
      </c>
      <c r="J30" s="181">
        <v>61</v>
      </c>
      <c r="K30" s="117">
        <v>21</v>
      </c>
      <c r="L30" s="66">
        <v>4</v>
      </c>
      <c r="M30" s="66">
        <v>4</v>
      </c>
      <c r="N30" s="181">
        <v>47</v>
      </c>
      <c r="O30" s="117">
        <v>23</v>
      </c>
      <c r="P30" s="66">
        <v>4.0999999999999996</v>
      </c>
      <c r="Q30" s="66">
        <v>4.1304347826086953</v>
      </c>
      <c r="R30" s="181">
        <v>48</v>
      </c>
      <c r="S30" s="150">
        <f t="shared" si="2"/>
        <v>214</v>
      </c>
      <c r="U30" s="22"/>
      <c r="V30" s="22"/>
      <c r="X30" s="22"/>
    </row>
    <row r="31" spans="1:24" ht="15" customHeight="1" x14ac:dyDescent="0.25">
      <c r="A31" s="8">
        <v>4</v>
      </c>
      <c r="B31" s="149" t="s">
        <v>154</v>
      </c>
      <c r="C31" s="117">
        <v>15</v>
      </c>
      <c r="D31" s="66">
        <v>3.99</v>
      </c>
      <c r="E31" s="66">
        <v>4.2</v>
      </c>
      <c r="F31" s="181">
        <v>31</v>
      </c>
      <c r="G31" s="117">
        <v>25</v>
      </c>
      <c r="H31" s="66">
        <v>4.04</v>
      </c>
      <c r="I31" s="66">
        <v>4.04</v>
      </c>
      <c r="J31" s="181">
        <v>45</v>
      </c>
      <c r="K31" s="117">
        <v>15</v>
      </c>
      <c r="L31" s="66">
        <v>4</v>
      </c>
      <c r="M31" s="66">
        <v>3.8</v>
      </c>
      <c r="N31" s="181">
        <v>68</v>
      </c>
      <c r="O31" s="117">
        <v>22</v>
      </c>
      <c r="P31" s="66">
        <v>4.0999999999999996</v>
      </c>
      <c r="Q31" s="66">
        <v>4.1363636363636367</v>
      </c>
      <c r="R31" s="181">
        <v>46</v>
      </c>
      <c r="S31" s="150">
        <f t="shared" si="2"/>
        <v>190</v>
      </c>
      <c r="U31" s="22"/>
      <c r="V31" s="22"/>
      <c r="X31" s="22"/>
    </row>
    <row r="32" spans="1:24" ht="15" customHeight="1" x14ac:dyDescent="0.25">
      <c r="A32" s="8">
        <v>5</v>
      </c>
      <c r="B32" s="149" t="s">
        <v>62</v>
      </c>
      <c r="C32" s="117">
        <v>22</v>
      </c>
      <c r="D32" s="66">
        <v>3.99</v>
      </c>
      <c r="E32" s="66">
        <v>4.3181818181818183</v>
      </c>
      <c r="F32" s="181">
        <v>19</v>
      </c>
      <c r="G32" s="117">
        <v>25</v>
      </c>
      <c r="H32" s="66">
        <v>4.04</v>
      </c>
      <c r="I32" s="66">
        <v>4</v>
      </c>
      <c r="J32" s="181">
        <v>47</v>
      </c>
      <c r="K32" s="117">
        <v>32</v>
      </c>
      <c r="L32" s="66">
        <v>4</v>
      </c>
      <c r="M32" s="66">
        <v>4.0625</v>
      </c>
      <c r="N32" s="181">
        <v>41</v>
      </c>
      <c r="O32" s="117">
        <v>24</v>
      </c>
      <c r="P32" s="66">
        <v>4.0999999999999996</v>
      </c>
      <c r="Q32" s="66">
        <v>4.333333333333333</v>
      </c>
      <c r="R32" s="181">
        <v>25</v>
      </c>
      <c r="S32" s="150">
        <f t="shared" si="2"/>
        <v>132</v>
      </c>
      <c r="U32" s="22"/>
      <c r="V32" s="22"/>
      <c r="X32" s="22"/>
    </row>
    <row r="33" spans="1:24" ht="15" customHeight="1" x14ac:dyDescent="0.25">
      <c r="A33" s="8">
        <v>6</v>
      </c>
      <c r="B33" s="149" t="s">
        <v>40</v>
      </c>
      <c r="C33" s="117">
        <v>8</v>
      </c>
      <c r="D33" s="66">
        <v>3.99</v>
      </c>
      <c r="E33" s="66">
        <v>3.625</v>
      </c>
      <c r="F33" s="181">
        <v>87</v>
      </c>
      <c r="G33" s="117">
        <v>11</v>
      </c>
      <c r="H33" s="66">
        <v>4.04</v>
      </c>
      <c r="I33" s="66">
        <v>3.2727272727272729</v>
      </c>
      <c r="J33" s="181">
        <v>101</v>
      </c>
      <c r="K33" s="117">
        <v>16</v>
      </c>
      <c r="L33" s="66">
        <v>4</v>
      </c>
      <c r="M33" s="66">
        <v>3.3125</v>
      </c>
      <c r="N33" s="181">
        <v>99</v>
      </c>
      <c r="O33" s="117">
        <v>22</v>
      </c>
      <c r="P33" s="66">
        <v>4.0999999999999996</v>
      </c>
      <c r="Q33" s="66">
        <v>3.8181818181818183</v>
      </c>
      <c r="R33" s="181">
        <v>84</v>
      </c>
      <c r="S33" s="150">
        <f t="shared" si="2"/>
        <v>371</v>
      </c>
      <c r="U33" s="22"/>
      <c r="V33" s="22"/>
      <c r="X33" s="22"/>
    </row>
    <row r="34" spans="1:24" ht="15" customHeight="1" x14ac:dyDescent="0.25">
      <c r="A34" s="8">
        <v>7</v>
      </c>
      <c r="B34" s="149" t="s">
        <v>201</v>
      </c>
      <c r="C34" s="117">
        <v>28</v>
      </c>
      <c r="D34" s="66">
        <v>3.99</v>
      </c>
      <c r="E34" s="66">
        <v>3.6428571428571428</v>
      </c>
      <c r="F34" s="181">
        <v>86</v>
      </c>
      <c r="G34" s="117"/>
      <c r="H34" s="66">
        <v>4.04</v>
      </c>
      <c r="I34" s="66"/>
      <c r="J34" s="181">
        <v>102</v>
      </c>
      <c r="K34" s="117"/>
      <c r="L34" s="66">
        <v>4</v>
      </c>
      <c r="M34" s="66"/>
      <c r="N34" s="181">
        <v>101</v>
      </c>
      <c r="O34" s="117"/>
      <c r="P34" s="66">
        <v>4.0999999999999996</v>
      </c>
      <c r="Q34" s="66"/>
      <c r="R34" s="181">
        <v>103</v>
      </c>
      <c r="S34" s="150">
        <f t="shared" si="2"/>
        <v>392</v>
      </c>
      <c r="U34" s="22"/>
      <c r="V34" s="22"/>
      <c r="X34" s="22"/>
    </row>
    <row r="35" spans="1:24" ht="15" customHeight="1" x14ac:dyDescent="0.25">
      <c r="A35" s="8">
        <v>8</v>
      </c>
      <c r="B35" s="149" t="s">
        <v>38</v>
      </c>
      <c r="C35" s="117">
        <v>15</v>
      </c>
      <c r="D35" s="66">
        <v>3.99</v>
      </c>
      <c r="E35" s="66">
        <v>4.2</v>
      </c>
      <c r="F35" s="181">
        <v>32</v>
      </c>
      <c r="G35" s="117">
        <v>12</v>
      </c>
      <c r="H35" s="66">
        <v>4.04</v>
      </c>
      <c r="I35" s="66">
        <v>3.9166666666666665</v>
      </c>
      <c r="J35" s="181">
        <v>57</v>
      </c>
      <c r="K35" s="117"/>
      <c r="L35" s="66">
        <v>4</v>
      </c>
      <c r="M35" s="66"/>
      <c r="N35" s="181">
        <v>101</v>
      </c>
      <c r="O35" s="117">
        <v>29</v>
      </c>
      <c r="P35" s="66">
        <v>4.0999999999999996</v>
      </c>
      <c r="Q35" s="66">
        <v>3.6206896551724137</v>
      </c>
      <c r="R35" s="181">
        <v>93</v>
      </c>
      <c r="S35" s="150">
        <f t="shared" si="2"/>
        <v>283</v>
      </c>
      <c r="U35" s="22"/>
      <c r="V35" s="22"/>
      <c r="X35" s="22"/>
    </row>
    <row r="36" spans="1:24" ht="15" customHeight="1" x14ac:dyDescent="0.25">
      <c r="A36" s="8">
        <v>9</v>
      </c>
      <c r="B36" s="149" t="s">
        <v>39</v>
      </c>
      <c r="C36" s="117"/>
      <c r="D36" s="66">
        <v>3.99</v>
      </c>
      <c r="E36" s="66"/>
      <c r="F36" s="181">
        <v>105</v>
      </c>
      <c r="G36" s="117">
        <v>19</v>
      </c>
      <c r="H36" s="66">
        <v>4.04</v>
      </c>
      <c r="I36" s="66">
        <v>3.6842105263157894</v>
      </c>
      <c r="J36" s="181">
        <v>88</v>
      </c>
      <c r="K36" s="117">
        <v>11</v>
      </c>
      <c r="L36" s="66">
        <v>4</v>
      </c>
      <c r="M36" s="66">
        <v>3.9090909090909092</v>
      </c>
      <c r="N36" s="181">
        <v>56</v>
      </c>
      <c r="O36" s="117">
        <v>20</v>
      </c>
      <c r="P36" s="66">
        <v>4.0999999999999996</v>
      </c>
      <c r="Q36" s="66">
        <v>4.0999999999999996</v>
      </c>
      <c r="R36" s="181">
        <v>53</v>
      </c>
      <c r="S36" s="150">
        <f t="shared" si="2"/>
        <v>302</v>
      </c>
      <c r="U36" s="22"/>
      <c r="V36" s="22"/>
      <c r="X36" s="22"/>
    </row>
    <row r="37" spans="1:24" ht="15" customHeight="1" x14ac:dyDescent="0.25">
      <c r="A37" s="8">
        <v>10</v>
      </c>
      <c r="B37" s="149" t="s">
        <v>155</v>
      </c>
      <c r="C37" s="117">
        <v>35</v>
      </c>
      <c r="D37" s="66">
        <v>3.99</v>
      </c>
      <c r="E37" s="66">
        <v>3.7142857142857144</v>
      </c>
      <c r="F37" s="181">
        <v>82</v>
      </c>
      <c r="G37" s="117">
        <v>26</v>
      </c>
      <c r="H37" s="66">
        <v>4.04</v>
      </c>
      <c r="I37" s="66">
        <v>3.7692307692307692</v>
      </c>
      <c r="J37" s="181">
        <v>78</v>
      </c>
      <c r="K37" s="117">
        <v>25</v>
      </c>
      <c r="L37" s="66">
        <v>4</v>
      </c>
      <c r="M37" s="66">
        <v>3.44</v>
      </c>
      <c r="N37" s="181">
        <v>97</v>
      </c>
      <c r="O37" s="117">
        <v>28</v>
      </c>
      <c r="P37" s="66">
        <v>4.0999999999999996</v>
      </c>
      <c r="Q37" s="66">
        <v>3.8571428571428572</v>
      </c>
      <c r="R37" s="181">
        <v>81</v>
      </c>
      <c r="S37" s="150">
        <f t="shared" si="2"/>
        <v>338</v>
      </c>
      <c r="U37" s="22"/>
      <c r="V37" s="22"/>
      <c r="X37" s="22"/>
    </row>
    <row r="38" spans="1:24" ht="15" customHeight="1" x14ac:dyDescent="0.25">
      <c r="A38" s="8">
        <v>11</v>
      </c>
      <c r="B38" s="157" t="s">
        <v>43</v>
      </c>
      <c r="C38" s="121">
        <v>23</v>
      </c>
      <c r="D38" s="70">
        <v>3.99</v>
      </c>
      <c r="E38" s="70">
        <v>4.1304347826086953</v>
      </c>
      <c r="F38" s="183">
        <v>37</v>
      </c>
      <c r="G38" s="121">
        <v>18</v>
      </c>
      <c r="H38" s="70">
        <v>4.04</v>
      </c>
      <c r="I38" s="70">
        <v>4.1111111111111107</v>
      </c>
      <c r="J38" s="183">
        <v>37</v>
      </c>
      <c r="K38" s="121">
        <v>21</v>
      </c>
      <c r="L38" s="70">
        <v>4</v>
      </c>
      <c r="M38" s="70">
        <v>4.4285714285714288</v>
      </c>
      <c r="N38" s="183">
        <v>7</v>
      </c>
      <c r="O38" s="121">
        <v>26</v>
      </c>
      <c r="P38" s="70">
        <v>4.0999999999999996</v>
      </c>
      <c r="Q38" s="70">
        <v>3.9615384615384617</v>
      </c>
      <c r="R38" s="183">
        <v>67</v>
      </c>
      <c r="S38" s="150">
        <f t="shared" si="2"/>
        <v>148</v>
      </c>
      <c r="U38" s="22"/>
      <c r="V38" s="22"/>
      <c r="X38" s="22"/>
    </row>
    <row r="39" spans="1:24" ht="15" customHeight="1" x14ac:dyDescent="0.25">
      <c r="A39" s="8">
        <v>12</v>
      </c>
      <c r="B39" s="149" t="s">
        <v>156</v>
      </c>
      <c r="C39" s="117">
        <v>19</v>
      </c>
      <c r="D39" s="66">
        <v>3.99</v>
      </c>
      <c r="E39" s="66">
        <v>3.4736842105263159</v>
      </c>
      <c r="F39" s="181">
        <v>96</v>
      </c>
      <c r="G39" s="117">
        <v>15</v>
      </c>
      <c r="H39" s="66">
        <v>4.04</v>
      </c>
      <c r="I39" s="66">
        <v>3.6</v>
      </c>
      <c r="J39" s="181">
        <v>91</v>
      </c>
      <c r="K39" s="117">
        <v>17</v>
      </c>
      <c r="L39" s="66">
        <v>4</v>
      </c>
      <c r="M39" s="66">
        <v>3.5882352941176472</v>
      </c>
      <c r="N39" s="181">
        <v>89</v>
      </c>
      <c r="O39" s="117">
        <v>24</v>
      </c>
      <c r="P39" s="66">
        <v>4.0999999999999996</v>
      </c>
      <c r="Q39" s="66">
        <v>3.7916666666666665</v>
      </c>
      <c r="R39" s="181">
        <v>87</v>
      </c>
      <c r="S39" s="150">
        <f t="shared" si="2"/>
        <v>363</v>
      </c>
      <c r="U39" s="22"/>
      <c r="V39" s="22"/>
      <c r="X39" s="22"/>
    </row>
    <row r="40" spans="1:24" ht="15" customHeight="1" x14ac:dyDescent="0.25">
      <c r="A40" s="8">
        <v>13</v>
      </c>
      <c r="B40" s="149" t="s">
        <v>61</v>
      </c>
      <c r="C40" s="117">
        <v>28</v>
      </c>
      <c r="D40" s="66">
        <v>3.99</v>
      </c>
      <c r="E40" s="66">
        <v>3.25</v>
      </c>
      <c r="F40" s="181">
        <v>101</v>
      </c>
      <c r="G40" s="117">
        <v>20</v>
      </c>
      <c r="H40" s="66">
        <v>4.04</v>
      </c>
      <c r="I40" s="66">
        <v>3.5</v>
      </c>
      <c r="J40" s="181">
        <v>96</v>
      </c>
      <c r="K40" s="117">
        <v>17</v>
      </c>
      <c r="L40" s="66">
        <v>4</v>
      </c>
      <c r="M40" s="66">
        <v>3.7058823529411766</v>
      </c>
      <c r="N40" s="181">
        <v>77</v>
      </c>
      <c r="O40" s="117">
        <v>28</v>
      </c>
      <c r="P40" s="66">
        <v>4.0999999999999996</v>
      </c>
      <c r="Q40" s="66">
        <v>3.6071428571428572</v>
      </c>
      <c r="R40" s="181">
        <v>94</v>
      </c>
      <c r="S40" s="150">
        <f t="shared" si="2"/>
        <v>368</v>
      </c>
      <c r="U40" s="22"/>
      <c r="V40" s="22"/>
      <c r="X40" s="22"/>
    </row>
    <row r="41" spans="1:24" ht="15" customHeight="1" x14ac:dyDescent="0.25">
      <c r="A41" s="8">
        <v>14</v>
      </c>
      <c r="B41" s="157" t="s">
        <v>157</v>
      </c>
      <c r="C41" s="121">
        <v>21</v>
      </c>
      <c r="D41" s="70">
        <v>3.99</v>
      </c>
      <c r="E41" s="70">
        <v>3.5714285714285716</v>
      </c>
      <c r="F41" s="183">
        <v>91</v>
      </c>
      <c r="G41" s="121">
        <v>16</v>
      </c>
      <c r="H41" s="70">
        <v>4.04</v>
      </c>
      <c r="I41" s="70">
        <v>3.75</v>
      </c>
      <c r="J41" s="183">
        <v>79</v>
      </c>
      <c r="K41" s="121">
        <v>23</v>
      </c>
      <c r="L41" s="70">
        <v>4</v>
      </c>
      <c r="M41" s="70">
        <v>3.6086956521739131</v>
      </c>
      <c r="N41" s="183">
        <v>87</v>
      </c>
      <c r="O41" s="121">
        <v>15</v>
      </c>
      <c r="P41" s="70">
        <v>4.0999999999999996</v>
      </c>
      <c r="Q41" s="70">
        <v>3.8666666666666667</v>
      </c>
      <c r="R41" s="183">
        <v>79</v>
      </c>
      <c r="S41" s="150">
        <f t="shared" si="2"/>
        <v>336</v>
      </c>
      <c r="U41" s="22"/>
      <c r="V41" s="22"/>
      <c r="X41" s="22"/>
    </row>
    <row r="42" spans="1:24" ht="15" customHeight="1" x14ac:dyDescent="0.25">
      <c r="A42" s="8">
        <v>15</v>
      </c>
      <c r="B42" s="157" t="s">
        <v>35</v>
      </c>
      <c r="C42" s="121">
        <v>31</v>
      </c>
      <c r="D42" s="70">
        <v>3.99</v>
      </c>
      <c r="E42" s="70">
        <v>3.5806451612903225</v>
      </c>
      <c r="F42" s="183">
        <v>89</v>
      </c>
      <c r="G42" s="121">
        <v>30</v>
      </c>
      <c r="H42" s="70">
        <v>4.04</v>
      </c>
      <c r="I42" s="70">
        <v>3.9</v>
      </c>
      <c r="J42" s="183">
        <v>62</v>
      </c>
      <c r="K42" s="121">
        <v>41</v>
      </c>
      <c r="L42" s="70">
        <v>4</v>
      </c>
      <c r="M42" s="70">
        <v>3.7317073170731709</v>
      </c>
      <c r="N42" s="183">
        <v>76</v>
      </c>
      <c r="O42" s="121">
        <v>40</v>
      </c>
      <c r="P42" s="70">
        <v>4.0999999999999996</v>
      </c>
      <c r="Q42" s="70">
        <v>3.95</v>
      </c>
      <c r="R42" s="183">
        <v>70</v>
      </c>
      <c r="S42" s="150">
        <f t="shared" si="2"/>
        <v>297</v>
      </c>
      <c r="U42" s="22"/>
      <c r="V42" s="22"/>
      <c r="X42" s="22"/>
    </row>
    <row r="43" spans="1:24" ht="15" customHeight="1" thickBot="1" x14ac:dyDescent="0.3">
      <c r="A43" s="8">
        <v>16</v>
      </c>
      <c r="B43" s="149" t="s">
        <v>41</v>
      </c>
      <c r="C43" s="117">
        <v>26</v>
      </c>
      <c r="D43" s="66">
        <v>3.99</v>
      </c>
      <c r="E43" s="66">
        <v>3.5769230769230771</v>
      </c>
      <c r="F43" s="181">
        <v>90</v>
      </c>
      <c r="G43" s="117">
        <v>28</v>
      </c>
      <c r="H43" s="66">
        <v>4.04</v>
      </c>
      <c r="I43" s="66">
        <v>3.5714285714285716</v>
      </c>
      <c r="J43" s="181">
        <v>93</v>
      </c>
      <c r="K43" s="117">
        <v>48</v>
      </c>
      <c r="L43" s="66">
        <v>4</v>
      </c>
      <c r="M43" s="66">
        <v>3.7916666666666665</v>
      </c>
      <c r="N43" s="181">
        <v>69</v>
      </c>
      <c r="O43" s="117">
        <v>33</v>
      </c>
      <c r="P43" s="66">
        <v>4.0999999999999996</v>
      </c>
      <c r="Q43" s="66">
        <v>3.9393939393939394</v>
      </c>
      <c r="R43" s="181">
        <v>71</v>
      </c>
      <c r="S43" s="150">
        <f t="shared" si="2"/>
        <v>323</v>
      </c>
      <c r="U43" s="22"/>
      <c r="V43" s="22"/>
      <c r="X43" s="22"/>
    </row>
    <row r="44" spans="1:24" ht="15" customHeight="1" thickBot="1" x14ac:dyDescent="0.3">
      <c r="A44" s="153"/>
      <c r="B44" s="154" t="s">
        <v>118</v>
      </c>
      <c r="C44" s="208">
        <f>SUM(C45:C63)</f>
        <v>443</v>
      </c>
      <c r="D44" s="214">
        <v>3.99</v>
      </c>
      <c r="E44" s="214">
        <f>AVERAGE(E45:E63)</f>
        <v>4.0019403852318405</v>
      </c>
      <c r="F44" s="182"/>
      <c r="G44" s="208">
        <f>SUM(G45:G63)</f>
        <v>438</v>
      </c>
      <c r="H44" s="214">
        <v>4.04</v>
      </c>
      <c r="I44" s="214">
        <f>AVERAGE(I45:I63)</f>
        <v>3.9790048502353224</v>
      </c>
      <c r="J44" s="182"/>
      <c r="K44" s="208">
        <f>SUM(K45:K63)</f>
        <v>458</v>
      </c>
      <c r="L44" s="214">
        <v>4</v>
      </c>
      <c r="M44" s="214">
        <f>AVERAGE(M45:M63)</f>
        <v>4.1073957188725956</v>
      </c>
      <c r="N44" s="182"/>
      <c r="O44" s="208">
        <f>SUM(O45:O63)</f>
        <v>490</v>
      </c>
      <c r="P44" s="214">
        <v>4.0999999999999996</v>
      </c>
      <c r="Q44" s="214">
        <f>AVERAGE(Q45:Q63)</f>
        <v>4.1689973445588233</v>
      </c>
      <c r="R44" s="182"/>
      <c r="S44" s="175"/>
      <c r="U44" s="22"/>
      <c r="V44" s="22"/>
      <c r="X44" s="22"/>
    </row>
    <row r="45" spans="1:24" ht="15" customHeight="1" x14ac:dyDescent="0.25">
      <c r="A45" s="13">
        <v>1</v>
      </c>
      <c r="B45" s="149" t="s">
        <v>74</v>
      </c>
      <c r="C45" s="117">
        <v>62</v>
      </c>
      <c r="D45" s="66">
        <v>3.99</v>
      </c>
      <c r="E45" s="66">
        <v>3.9193548387096775</v>
      </c>
      <c r="F45" s="181">
        <v>61</v>
      </c>
      <c r="G45" s="117">
        <v>66</v>
      </c>
      <c r="H45" s="66">
        <v>4.04</v>
      </c>
      <c r="I45" s="66">
        <v>4.0757575757575761</v>
      </c>
      <c r="J45" s="181">
        <v>39</v>
      </c>
      <c r="K45" s="117">
        <v>95</v>
      </c>
      <c r="L45" s="66">
        <v>4</v>
      </c>
      <c r="M45" s="66">
        <v>4.3157894736842106</v>
      </c>
      <c r="N45" s="181">
        <v>17</v>
      </c>
      <c r="O45" s="117">
        <v>87</v>
      </c>
      <c r="P45" s="66">
        <v>4.0999999999999996</v>
      </c>
      <c r="Q45" s="66">
        <v>4.333333333333333</v>
      </c>
      <c r="R45" s="181">
        <v>26</v>
      </c>
      <c r="S45" s="156">
        <f t="shared" ref="S45:S63" si="3">R45+N45+J45+F45</f>
        <v>143</v>
      </c>
      <c r="U45" s="22"/>
      <c r="V45" s="22"/>
      <c r="X45" s="22"/>
    </row>
    <row r="46" spans="1:24" ht="15" customHeight="1" x14ac:dyDescent="0.25">
      <c r="A46" s="13">
        <v>2</v>
      </c>
      <c r="B46" s="149" t="s">
        <v>158</v>
      </c>
      <c r="C46" s="117">
        <v>30</v>
      </c>
      <c r="D46" s="66">
        <v>3.99</v>
      </c>
      <c r="E46" s="66">
        <v>3.9666666666666668</v>
      </c>
      <c r="F46" s="181">
        <v>53</v>
      </c>
      <c r="G46" s="117">
        <v>29</v>
      </c>
      <c r="H46" s="66">
        <v>4.04</v>
      </c>
      <c r="I46" s="66">
        <v>4.3103448275862073</v>
      </c>
      <c r="J46" s="181">
        <v>14</v>
      </c>
      <c r="K46" s="117">
        <v>28</v>
      </c>
      <c r="L46" s="66">
        <v>4</v>
      </c>
      <c r="M46" s="66">
        <v>4.3571428571428568</v>
      </c>
      <c r="N46" s="181">
        <v>12</v>
      </c>
      <c r="O46" s="117">
        <v>34</v>
      </c>
      <c r="P46" s="66">
        <v>4.0999999999999996</v>
      </c>
      <c r="Q46" s="66">
        <v>4.0882352941176467</v>
      </c>
      <c r="R46" s="181">
        <v>55</v>
      </c>
      <c r="S46" s="150">
        <f t="shared" si="3"/>
        <v>134</v>
      </c>
      <c r="U46" s="22"/>
      <c r="V46" s="22"/>
      <c r="X46" s="22"/>
    </row>
    <row r="47" spans="1:24" ht="15" customHeight="1" x14ac:dyDescent="0.25">
      <c r="A47" s="8">
        <v>3</v>
      </c>
      <c r="B47" s="174" t="s">
        <v>75</v>
      </c>
      <c r="C47" s="184">
        <v>34</v>
      </c>
      <c r="D47" s="215">
        <v>3.99</v>
      </c>
      <c r="E47" s="215">
        <v>4.3529411764705879</v>
      </c>
      <c r="F47" s="185">
        <v>16</v>
      </c>
      <c r="G47" s="184">
        <v>39</v>
      </c>
      <c r="H47" s="215">
        <v>4.04</v>
      </c>
      <c r="I47" s="215">
        <v>4.1282051282051286</v>
      </c>
      <c r="J47" s="185">
        <v>35</v>
      </c>
      <c r="K47" s="184">
        <v>52</v>
      </c>
      <c r="L47" s="215">
        <v>4</v>
      </c>
      <c r="M47" s="215">
        <v>4.2692307692307692</v>
      </c>
      <c r="N47" s="185">
        <v>20</v>
      </c>
      <c r="O47" s="184">
        <v>43</v>
      </c>
      <c r="P47" s="215">
        <v>4.0999999999999996</v>
      </c>
      <c r="Q47" s="215">
        <v>4.3720930232558137</v>
      </c>
      <c r="R47" s="185">
        <v>19</v>
      </c>
      <c r="S47" s="150">
        <f t="shared" si="3"/>
        <v>90</v>
      </c>
      <c r="U47" s="22"/>
      <c r="V47" s="22"/>
      <c r="X47" s="22"/>
    </row>
    <row r="48" spans="1:24" ht="15" customHeight="1" x14ac:dyDescent="0.25">
      <c r="A48" s="8">
        <v>4</v>
      </c>
      <c r="B48" s="149" t="s">
        <v>97</v>
      </c>
      <c r="C48" s="117">
        <v>50</v>
      </c>
      <c r="D48" s="66">
        <v>3.99</v>
      </c>
      <c r="E48" s="66">
        <v>3.94</v>
      </c>
      <c r="F48" s="181">
        <v>56</v>
      </c>
      <c r="G48" s="117">
        <v>63</v>
      </c>
      <c r="H48" s="66">
        <v>4.04</v>
      </c>
      <c r="I48" s="66">
        <v>4.0634920634920633</v>
      </c>
      <c r="J48" s="181">
        <v>41</v>
      </c>
      <c r="K48" s="117">
        <v>63</v>
      </c>
      <c r="L48" s="66">
        <v>4</v>
      </c>
      <c r="M48" s="66">
        <v>4.2222222222222223</v>
      </c>
      <c r="N48" s="181">
        <v>23</v>
      </c>
      <c r="O48" s="117">
        <v>80</v>
      </c>
      <c r="P48" s="66">
        <v>4.0999999999999996</v>
      </c>
      <c r="Q48" s="66">
        <v>4.1375000000000002</v>
      </c>
      <c r="R48" s="181">
        <v>45</v>
      </c>
      <c r="S48" s="150">
        <f t="shared" si="3"/>
        <v>165</v>
      </c>
      <c r="U48" s="22"/>
      <c r="V48" s="22"/>
      <c r="X48" s="22"/>
    </row>
    <row r="49" spans="1:24" ht="15" customHeight="1" x14ac:dyDescent="0.25">
      <c r="A49" s="8">
        <v>5</v>
      </c>
      <c r="B49" s="149" t="s">
        <v>32</v>
      </c>
      <c r="C49" s="117">
        <v>28</v>
      </c>
      <c r="D49" s="66">
        <v>3.99</v>
      </c>
      <c r="E49" s="66">
        <v>3.9642857142857144</v>
      </c>
      <c r="F49" s="181">
        <v>54</v>
      </c>
      <c r="G49" s="117">
        <v>22</v>
      </c>
      <c r="H49" s="66">
        <v>4.04</v>
      </c>
      <c r="I49" s="66">
        <v>4.0454545454545459</v>
      </c>
      <c r="J49" s="181">
        <v>43</v>
      </c>
      <c r="K49" s="117">
        <v>28</v>
      </c>
      <c r="L49" s="66">
        <v>4</v>
      </c>
      <c r="M49" s="66">
        <v>4.1785714285714288</v>
      </c>
      <c r="N49" s="181">
        <v>28</v>
      </c>
      <c r="O49" s="117">
        <v>21</v>
      </c>
      <c r="P49" s="66">
        <v>4.0999999999999996</v>
      </c>
      <c r="Q49" s="66">
        <v>4.2857142857142856</v>
      </c>
      <c r="R49" s="181">
        <v>27</v>
      </c>
      <c r="S49" s="150">
        <f t="shared" si="3"/>
        <v>152</v>
      </c>
      <c r="U49" s="22"/>
      <c r="V49" s="22"/>
      <c r="X49" s="22"/>
    </row>
    <row r="50" spans="1:24" ht="15" customHeight="1" x14ac:dyDescent="0.25">
      <c r="A50" s="8">
        <v>6</v>
      </c>
      <c r="B50" s="149" t="s">
        <v>31</v>
      </c>
      <c r="C50" s="117">
        <v>19</v>
      </c>
      <c r="D50" s="66">
        <v>3.99</v>
      </c>
      <c r="E50" s="66">
        <v>4.2105263157894735</v>
      </c>
      <c r="F50" s="181">
        <v>30</v>
      </c>
      <c r="G50" s="117">
        <v>16</v>
      </c>
      <c r="H50" s="66">
        <v>4.04</v>
      </c>
      <c r="I50" s="66">
        <v>3.75</v>
      </c>
      <c r="J50" s="181">
        <v>80</v>
      </c>
      <c r="K50" s="117">
        <v>12</v>
      </c>
      <c r="L50" s="66">
        <v>4</v>
      </c>
      <c r="M50" s="66">
        <v>3.9166666666666665</v>
      </c>
      <c r="N50" s="181">
        <v>55</v>
      </c>
      <c r="O50" s="117">
        <v>24</v>
      </c>
      <c r="P50" s="66">
        <v>4.0999999999999996</v>
      </c>
      <c r="Q50" s="66">
        <v>3.9583333333333335</v>
      </c>
      <c r="R50" s="181">
        <v>68</v>
      </c>
      <c r="S50" s="150">
        <f t="shared" si="3"/>
        <v>233</v>
      </c>
      <c r="U50" s="22"/>
      <c r="V50" s="22"/>
      <c r="X50" s="22"/>
    </row>
    <row r="51" spans="1:24" ht="15" customHeight="1" x14ac:dyDescent="0.25">
      <c r="A51" s="8">
        <v>7</v>
      </c>
      <c r="B51" s="149" t="s">
        <v>148</v>
      </c>
      <c r="C51" s="117">
        <v>13</v>
      </c>
      <c r="D51" s="66">
        <v>3.99</v>
      </c>
      <c r="E51" s="66">
        <v>4.384615384615385</v>
      </c>
      <c r="F51" s="181">
        <v>14</v>
      </c>
      <c r="G51" s="117">
        <v>15</v>
      </c>
      <c r="H51" s="66">
        <v>4.04</v>
      </c>
      <c r="I51" s="66">
        <v>4.333333333333333</v>
      </c>
      <c r="J51" s="181">
        <v>10</v>
      </c>
      <c r="K51" s="117">
        <v>15</v>
      </c>
      <c r="L51" s="66">
        <v>4</v>
      </c>
      <c r="M51" s="66">
        <v>4.2</v>
      </c>
      <c r="N51" s="181">
        <v>25</v>
      </c>
      <c r="O51" s="117">
        <v>16</v>
      </c>
      <c r="P51" s="66">
        <v>4.0999999999999996</v>
      </c>
      <c r="Q51" s="66">
        <v>4.375</v>
      </c>
      <c r="R51" s="181">
        <v>18</v>
      </c>
      <c r="S51" s="150">
        <f t="shared" si="3"/>
        <v>67</v>
      </c>
      <c r="U51" s="22"/>
      <c r="V51" s="22"/>
      <c r="X51" s="22"/>
    </row>
    <row r="52" spans="1:24" ht="15" customHeight="1" x14ac:dyDescent="0.25">
      <c r="A52" s="8">
        <v>8</v>
      </c>
      <c r="B52" s="149" t="s">
        <v>192</v>
      </c>
      <c r="C52" s="117">
        <v>9</v>
      </c>
      <c r="D52" s="66">
        <v>3.99</v>
      </c>
      <c r="E52" s="66">
        <v>4.4444444444444446</v>
      </c>
      <c r="F52" s="181">
        <v>8</v>
      </c>
      <c r="G52" s="117">
        <v>8</v>
      </c>
      <c r="H52" s="66">
        <v>4.04</v>
      </c>
      <c r="I52" s="66">
        <v>4.125</v>
      </c>
      <c r="J52" s="181">
        <v>36</v>
      </c>
      <c r="K52" s="117">
        <v>14</v>
      </c>
      <c r="L52" s="66">
        <v>4</v>
      </c>
      <c r="M52" s="66">
        <v>4.3571428571428568</v>
      </c>
      <c r="N52" s="181">
        <v>13</v>
      </c>
      <c r="O52" s="117">
        <v>13</v>
      </c>
      <c r="P52" s="66">
        <v>4.0999999999999996</v>
      </c>
      <c r="Q52" s="66">
        <v>4.615384615384615</v>
      </c>
      <c r="R52" s="181">
        <v>2</v>
      </c>
      <c r="S52" s="150">
        <f t="shared" si="3"/>
        <v>59</v>
      </c>
      <c r="U52" s="22"/>
      <c r="V52" s="22"/>
      <c r="X52" s="22"/>
    </row>
    <row r="53" spans="1:24" ht="15" customHeight="1" x14ac:dyDescent="0.25">
      <c r="A53" s="8">
        <v>9</v>
      </c>
      <c r="B53" s="149" t="s">
        <v>71</v>
      </c>
      <c r="C53" s="117">
        <v>14</v>
      </c>
      <c r="D53" s="66">
        <v>3.99</v>
      </c>
      <c r="E53" s="66">
        <v>3.5714285714285716</v>
      </c>
      <c r="F53" s="181">
        <v>92</v>
      </c>
      <c r="G53" s="117">
        <v>20</v>
      </c>
      <c r="H53" s="66">
        <v>4.04</v>
      </c>
      <c r="I53" s="66">
        <v>3.75</v>
      </c>
      <c r="J53" s="181">
        <v>81</v>
      </c>
      <c r="K53" s="117">
        <v>17</v>
      </c>
      <c r="L53" s="66">
        <v>4</v>
      </c>
      <c r="M53" s="66">
        <v>3.8235294117647061</v>
      </c>
      <c r="N53" s="181">
        <v>66</v>
      </c>
      <c r="O53" s="117">
        <v>13</v>
      </c>
      <c r="P53" s="66">
        <v>4.0999999999999996</v>
      </c>
      <c r="Q53" s="66">
        <v>3.4615384615384617</v>
      </c>
      <c r="R53" s="181">
        <v>99</v>
      </c>
      <c r="S53" s="150">
        <f t="shared" si="3"/>
        <v>338</v>
      </c>
      <c r="U53" s="22"/>
      <c r="V53" s="22"/>
      <c r="X53" s="22"/>
    </row>
    <row r="54" spans="1:24" ht="15" customHeight="1" x14ac:dyDescent="0.25">
      <c r="A54" s="8">
        <v>10</v>
      </c>
      <c r="B54" s="149" t="s">
        <v>200</v>
      </c>
      <c r="C54" s="117">
        <v>15</v>
      </c>
      <c r="D54" s="66">
        <v>3.99</v>
      </c>
      <c r="E54" s="66">
        <v>3.8</v>
      </c>
      <c r="F54" s="181">
        <v>76</v>
      </c>
      <c r="G54" s="117">
        <v>13</v>
      </c>
      <c r="H54" s="66">
        <v>4.04</v>
      </c>
      <c r="I54" s="66">
        <v>3.6923076923076925</v>
      </c>
      <c r="J54" s="181">
        <v>86</v>
      </c>
      <c r="K54" s="117"/>
      <c r="L54" s="66">
        <v>4</v>
      </c>
      <c r="M54" s="66"/>
      <c r="N54" s="181">
        <v>101</v>
      </c>
      <c r="O54" s="117"/>
      <c r="P54" s="66">
        <v>4.0999999999999996</v>
      </c>
      <c r="Q54" s="66"/>
      <c r="R54" s="181">
        <v>103</v>
      </c>
      <c r="S54" s="150">
        <f t="shared" si="3"/>
        <v>366</v>
      </c>
      <c r="U54" s="22"/>
      <c r="V54" s="22"/>
      <c r="X54" s="22"/>
    </row>
    <row r="55" spans="1:24" ht="15" customHeight="1" x14ac:dyDescent="0.25">
      <c r="A55" s="8">
        <v>11</v>
      </c>
      <c r="B55" s="149" t="s">
        <v>58</v>
      </c>
      <c r="C55" s="117">
        <v>14</v>
      </c>
      <c r="D55" s="66">
        <v>3.99</v>
      </c>
      <c r="E55" s="66">
        <v>3.8571428571428572</v>
      </c>
      <c r="F55" s="181">
        <v>71</v>
      </c>
      <c r="G55" s="117">
        <v>19</v>
      </c>
      <c r="H55" s="66">
        <v>4.04</v>
      </c>
      <c r="I55" s="66">
        <v>3.6315789473684212</v>
      </c>
      <c r="J55" s="181">
        <v>89</v>
      </c>
      <c r="K55" s="117">
        <v>11</v>
      </c>
      <c r="L55" s="66">
        <v>4</v>
      </c>
      <c r="M55" s="66">
        <v>3.9090909090909092</v>
      </c>
      <c r="N55" s="181">
        <v>57</v>
      </c>
      <c r="O55" s="117">
        <v>21</v>
      </c>
      <c r="P55" s="66">
        <v>4.0999999999999996</v>
      </c>
      <c r="Q55" s="66">
        <v>4.2380952380952381</v>
      </c>
      <c r="R55" s="181">
        <v>31</v>
      </c>
      <c r="S55" s="150">
        <f t="shared" si="3"/>
        <v>248</v>
      </c>
      <c r="U55" s="22"/>
      <c r="V55" s="22"/>
      <c r="X55" s="22"/>
    </row>
    <row r="56" spans="1:24" ht="15" customHeight="1" x14ac:dyDescent="0.25">
      <c r="A56" s="8">
        <v>12</v>
      </c>
      <c r="B56" s="157" t="s">
        <v>193</v>
      </c>
      <c r="C56" s="121">
        <v>18</v>
      </c>
      <c r="D56" s="70">
        <v>3.99</v>
      </c>
      <c r="E56" s="70">
        <v>4</v>
      </c>
      <c r="F56" s="183">
        <v>50</v>
      </c>
      <c r="G56" s="121">
        <v>25</v>
      </c>
      <c r="H56" s="70">
        <v>4.04</v>
      </c>
      <c r="I56" s="70">
        <v>4.32</v>
      </c>
      <c r="J56" s="183">
        <v>11</v>
      </c>
      <c r="K56" s="121">
        <v>26</v>
      </c>
      <c r="L56" s="70">
        <v>4</v>
      </c>
      <c r="M56" s="70">
        <v>3.8461538461538463</v>
      </c>
      <c r="N56" s="183">
        <v>62</v>
      </c>
      <c r="O56" s="121">
        <v>25</v>
      </c>
      <c r="P56" s="70">
        <v>4.0999999999999996</v>
      </c>
      <c r="Q56" s="70">
        <v>4.3600000000000003</v>
      </c>
      <c r="R56" s="183">
        <v>21</v>
      </c>
      <c r="S56" s="150">
        <f t="shared" si="3"/>
        <v>144</v>
      </c>
      <c r="U56" s="22"/>
      <c r="V56" s="22"/>
      <c r="X56" s="22"/>
    </row>
    <row r="57" spans="1:24" ht="15" customHeight="1" x14ac:dyDescent="0.25">
      <c r="A57" s="8">
        <v>13</v>
      </c>
      <c r="B57" s="149" t="s">
        <v>72</v>
      </c>
      <c r="C57" s="117">
        <v>10</v>
      </c>
      <c r="D57" s="66">
        <v>3.99</v>
      </c>
      <c r="E57" s="66">
        <v>3.9</v>
      </c>
      <c r="F57" s="181">
        <v>66</v>
      </c>
      <c r="G57" s="117"/>
      <c r="H57" s="66">
        <v>4.04</v>
      </c>
      <c r="I57" s="66"/>
      <c r="J57" s="181">
        <v>102</v>
      </c>
      <c r="K57" s="117"/>
      <c r="L57" s="66">
        <v>4</v>
      </c>
      <c r="M57" s="66"/>
      <c r="N57" s="181">
        <v>101</v>
      </c>
      <c r="O57" s="117">
        <v>6</v>
      </c>
      <c r="P57" s="66">
        <v>4.0999999999999996</v>
      </c>
      <c r="Q57" s="66">
        <v>4</v>
      </c>
      <c r="R57" s="181">
        <v>60</v>
      </c>
      <c r="S57" s="150">
        <f t="shared" si="3"/>
        <v>329</v>
      </c>
      <c r="U57" s="22"/>
      <c r="V57" s="22"/>
      <c r="X57" s="22"/>
    </row>
    <row r="58" spans="1:24" ht="15" customHeight="1" x14ac:dyDescent="0.25">
      <c r="A58" s="8">
        <v>14</v>
      </c>
      <c r="B58" s="149" t="s">
        <v>159</v>
      </c>
      <c r="C58" s="117">
        <v>12</v>
      </c>
      <c r="D58" s="66">
        <v>3.99</v>
      </c>
      <c r="E58" s="66">
        <v>4.083333333333333</v>
      </c>
      <c r="F58" s="181">
        <v>42</v>
      </c>
      <c r="G58" s="117">
        <v>14</v>
      </c>
      <c r="H58" s="66">
        <v>4.04</v>
      </c>
      <c r="I58" s="66">
        <v>4</v>
      </c>
      <c r="J58" s="181">
        <v>48</v>
      </c>
      <c r="K58" s="117">
        <v>15</v>
      </c>
      <c r="L58" s="66">
        <v>4</v>
      </c>
      <c r="M58" s="66">
        <v>4.2</v>
      </c>
      <c r="N58" s="181">
        <v>26</v>
      </c>
      <c r="O58" s="117">
        <v>8</v>
      </c>
      <c r="P58" s="66">
        <v>4.0999999999999996</v>
      </c>
      <c r="Q58" s="66">
        <v>3.875</v>
      </c>
      <c r="R58" s="181">
        <v>78</v>
      </c>
      <c r="S58" s="150">
        <f t="shared" si="3"/>
        <v>194</v>
      </c>
      <c r="U58" s="22"/>
      <c r="V58" s="22"/>
      <c r="X58" s="22"/>
    </row>
    <row r="59" spans="1:24" ht="15" customHeight="1" x14ac:dyDescent="0.25">
      <c r="A59" s="8">
        <v>15</v>
      </c>
      <c r="B59" s="149" t="s">
        <v>30</v>
      </c>
      <c r="C59" s="117">
        <v>10</v>
      </c>
      <c r="D59" s="66">
        <v>3.99</v>
      </c>
      <c r="E59" s="66">
        <v>4.4000000000000004</v>
      </c>
      <c r="F59" s="181">
        <v>12</v>
      </c>
      <c r="G59" s="117">
        <v>12</v>
      </c>
      <c r="H59" s="66">
        <v>4.04</v>
      </c>
      <c r="I59" s="66">
        <v>4.166666666666667</v>
      </c>
      <c r="J59" s="181">
        <v>27</v>
      </c>
      <c r="K59" s="117">
        <v>16</v>
      </c>
      <c r="L59" s="66">
        <v>4</v>
      </c>
      <c r="M59" s="66">
        <v>3.75</v>
      </c>
      <c r="N59" s="181">
        <v>74</v>
      </c>
      <c r="O59" s="117">
        <v>12</v>
      </c>
      <c r="P59" s="66">
        <v>4.0999999999999996</v>
      </c>
      <c r="Q59" s="66">
        <v>4.5</v>
      </c>
      <c r="R59" s="181">
        <v>8</v>
      </c>
      <c r="S59" s="150">
        <f t="shared" si="3"/>
        <v>121</v>
      </c>
      <c r="U59" s="22"/>
      <c r="V59" s="22"/>
      <c r="X59" s="22"/>
    </row>
    <row r="60" spans="1:24" ht="15" customHeight="1" x14ac:dyDescent="0.25">
      <c r="A60" s="8">
        <v>16</v>
      </c>
      <c r="B60" s="149" t="s">
        <v>73</v>
      </c>
      <c r="C60" s="117">
        <v>27</v>
      </c>
      <c r="D60" s="66">
        <v>3.99</v>
      </c>
      <c r="E60" s="66">
        <v>3.925925925925926</v>
      </c>
      <c r="F60" s="181">
        <v>59</v>
      </c>
      <c r="G60" s="117">
        <v>9</v>
      </c>
      <c r="H60" s="66">
        <v>4.04</v>
      </c>
      <c r="I60" s="66">
        <v>3.5555555555555554</v>
      </c>
      <c r="J60" s="181">
        <v>94</v>
      </c>
      <c r="K60" s="117">
        <v>13</v>
      </c>
      <c r="L60" s="66">
        <v>4</v>
      </c>
      <c r="M60" s="66">
        <v>4.384615384615385</v>
      </c>
      <c r="N60" s="181">
        <v>10</v>
      </c>
      <c r="O60" s="117">
        <v>20</v>
      </c>
      <c r="P60" s="66">
        <v>4.0999999999999996</v>
      </c>
      <c r="Q60" s="66">
        <v>4</v>
      </c>
      <c r="R60" s="181">
        <v>61</v>
      </c>
      <c r="S60" s="150">
        <f t="shared" si="3"/>
        <v>224</v>
      </c>
      <c r="U60" s="22"/>
      <c r="V60" s="22"/>
      <c r="X60" s="22"/>
    </row>
    <row r="61" spans="1:24" ht="15" customHeight="1" x14ac:dyDescent="0.25">
      <c r="A61" s="8">
        <v>17</v>
      </c>
      <c r="B61" s="149" t="s">
        <v>33</v>
      </c>
      <c r="C61" s="117">
        <v>9</v>
      </c>
      <c r="D61" s="66">
        <v>3.99</v>
      </c>
      <c r="E61" s="66">
        <v>4</v>
      </c>
      <c r="F61" s="181">
        <v>51</v>
      </c>
      <c r="G61" s="117">
        <v>18</v>
      </c>
      <c r="H61" s="66">
        <v>4.04</v>
      </c>
      <c r="I61" s="66">
        <v>4.1111111111111107</v>
      </c>
      <c r="J61" s="181">
        <v>38</v>
      </c>
      <c r="K61" s="117">
        <v>16</v>
      </c>
      <c r="L61" s="66">
        <v>4</v>
      </c>
      <c r="M61" s="66">
        <v>4.3125</v>
      </c>
      <c r="N61" s="181">
        <v>18</v>
      </c>
      <c r="O61" s="117">
        <v>22</v>
      </c>
      <c r="P61" s="66">
        <v>4.0999999999999996</v>
      </c>
      <c r="Q61" s="66">
        <v>4.2727272727272725</v>
      </c>
      <c r="R61" s="181">
        <v>29</v>
      </c>
      <c r="S61" s="150">
        <f t="shared" si="3"/>
        <v>136</v>
      </c>
      <c r="U61" s="22"/>
      <c r="V61" s="22"/>
      <c r="X61" s="22"/>
    </row>
    <row r="62" spans="1:24" ht="15" customHeight="1" x14ac:dyDescent="0.25">
      <c r="A62" s="8">
        <v>18</v>
      </c>
      <c r="B62" s="158" t="s">
        <v>27</v>
      </c>
      <c r="C62" s="123">
        <v>28</v>
      </c>
      <c r="D62" s="162">
        <v>3.99</v>
      </c>
      <c r="E62" s="162">
        <v>3.5357142857142856</v>
      </c>
      <c r="F62" s="186">
        <v>93</v>
      </c>
      <c r="G62" s="123">
        <v>33</v>
      </c>
      <c r="H62" s="162">
        <v>4.04</v>
      </c>
      <c r="I62" s="162">
        <v>4.1515151515151514</v>
      </c>
      <c r="J62" s="186">
        <v>32</v>
      </c>
      <c r="K62" s="123">
        <v>37</v>
      </c>
      <c r="L62" s="162">
        <v>4</v>
      </c>
      <c r="M62" s="162">
        <v>3.6756756756756759</v>
      </c>
      <c r="N62" s="186">
        <v>82</v>
      </c>
      <c r="O62" s="123">
        <v>45</v>
      </c>
      <c r="P62" s="162">
        <v>4.0999999999999996</v>
      </c>
      <c r="Q62" s="162">
        <v>4</v>
      </c>
      <c r="R62" s="186">
        <v>62</v>
      </c>
      <c r="S62" s="150">
        <f t="shared" si="3"/>
        <v>269</v>
      </c>
      <c r="U62" s="22"/>
      <c r="V62" s="22"/>
      <c r="X62" s="22"/>
    </row>
    <row r="63" spans="1:24" ht="15" customHeight="1" thickBot="1" x14ac:dyDescent="0.3">
      <c r="A63" s="8">
        <v>19</v>
      </c>
      <c r="B63" s="149" t="s">
        <v>199</v>
      </c>
      <c r="C63" s="117">
        <v>41</v>
      </c>
      <c r="D63" s="66">
        <v>3.99</v>
      </c>
      <c r="E63" s="66">
        <v>3.7804878048780486</v>
      </c>
      <c r="F63" s="181">
        <v>78</v>
      </c>
      <c r="G63" s="117">
        <v>17</v>
      </c>
      <c r="H63" s="66">
        <v>4.04</v>
      </c>
      <c r="I63" s="66">
        <v>3.4117647058823528</v>
      </c>
      <c r="J63" s="181">
        <v>99</v>
      </c>
      <c r="K63" s="117"/>
      <c r="L63" s="66">
        <v>4</v>
      </c>
      <c r="M63" s="66"/>
      <c r="N63" s="181">
        <v>101</v>
      </c>
      <c r="O63" s="118"/>
      <c r="P63" s="69">
        <v>4.0999999999999996</v>
      </c>
      <c r="Q63" s="69"/>
      <c r="R63" s="189">
        <v>103</v>
      </c>
      <c r="S63" s="150">
        <f t="shared" si="3"/>
        <v>381</v>
      </c>
      <c r="U63" s="22"/>
      <c r="V63" s="22"/>
      <c r="X63" s="22"/>
    </row>
    <row r="64" spans="1:24" ht="15" customHeight="1" thickBot="1" x14ac:dyDescent="0.3">
      <c r="A64" s="153"/>
      <c r="B64" s="154" t="s">
        <v>119</v>
      </c>
      <c r="C64" s="208">
        <f>SUM(C65:C78)</f>
        <v>288</v>
      </c>
      <c r="D64" s="214">
        <v>3.99</v>
      </c>
      <c r="E64" s="214">
        <f>AVERAGE(E65:E78)</f>
        <v>3.9342434997714499</v>
      </c>
      <c r="F64" s="182"/>
      <c r="G64" s="208">
        <f>SUM(G65:G78)</f>
        <v>323</v>
      </c>
      <c r="H64" s="214">
        <v>4.04</v>
      </c>
      <c r="I64" s="214">
        <f>AVERAGE(I65:I78)</f>
        <v>3.9403555021976078</v>
      </c>
      <c r="J64" s="182"/>
      <c r="K64" s="208">
        <f>SUM(K65:K78)</f>
        <v>364</v>
      </c>
      <c r="L64" s="214">
        <v>4</v>
      </c>
      <c r="M64" s="214">
        <f>AVERAGE(M65:M78)</f>
        <v>4.0606092450915705</v>
      </c>
      <c r="N64" s="182"/>
      <c r="O64" s="259">
        <f>SUM(O65:O78)</f>
        <v>380</v>
      </c>
      <c r="P64" s="214">
        <v>4.0999999999999996</v>
      </c>
      <c r="Q64" s="214">
        <f>AVERAGE(Q65:Q78)</f>
        <v>3.9872782678500229</v>
      </c>
      <c r="R64" s="182"/>
      <c r="S64" s="175"/>
      <c r="U64" s="22"/>
      <c r="V64" s="22"/>
      <c r="X64" s="22"/>
    </row>
    <row r="65" spans="1:24" x14ac:dyDescent="0.25">
      <c r="A65" s="13">
        <v>1</v>
      </c>
      <c r="B65" s="149" t="s">
        <v>77</v>
      </c>
      <c r="C65" s="117">
        <v>24</v>
      </c>
      <c r="D65" s="66">
        <v>3.99</v>
      </c>
      <c r="E65" s="66">
        <v>4.333333333333333</v>
      </c>
      <c r="F65" s="181">
        <v>17</v>
      </c>
      <c r="G65" s="117">
        <v>27</v>
      </c>
      <c r="H65" s="66">
        <v>4.04</v>
      </c>
      <c r="I65" s="66">
        <v>3.8148148148148149</v>
      </c>
      <c r="J65" s="181">
        <v>70</v>
      </c>
      <c r="K65" s="117">
        <v>28</v>
      </c>
      <c r="L65" s="66">
        <v>4</v>
      </c>
      <c r="M65" s="66">
        <v>4</v>
      </c>
      <c r="N65" s="181">
        <v>48</v>
      </c>
      <c r="O65" s="225">
        <v>32</v>
      </c>
      <c r="P65" s="66">
        <v>4.0999999999999996</v>
      </c>
      <c r="Q65" s="66">
        <v>4.28125</v>
      </c>
      <c r="R65" s="181">
        <v>28</v>
      </c>
      <c r="S65" s="156">
        <f t="shared" ref="S65:S78" si="4">R65+N65+J65+F65</f>
        <v>163</v>
      </c>
      <c r="U65" s="22"/>
      <c r="V65" s="22"/>
      <c r="X65" s="22"/>
    </row>
    <row r="66" spans="1:24" x14ac:dyDescent="0.25">
      <c r="A66" s="8">
        <v>2</v>
      </c>
      <c r="B66" s="149" t="s">
        <v>98</v>
      </c>
      <c r="C66" s="117">
        <v>36</v>
      </c>
      <c r="D66" s="66">
        <v>3.99</v>
      </c>
      <c r="E66" s="66">
        <v>4.25</v>
      </c>
      <c r="F66" s="181">
        <v>24</v>
      </c>
      <c r="G66" s="117">
        <v>14</v>
      </c>
      <c r="H66" s="66">
        <v>4.04</v>
      </c>
      <c r="I66" s="66">
        <v>4.0714285714285712</v>
      </c>
      <c r="J66" s="181">
        <v>40</v>
      </c>
      <c r="K66" s="117">
        <v>39</v>
      </c>
      <c r="L66" s="66">
        <v>4</v>
      </c>
      <c r="M66" s="66">
        <v>4.2820512820512819</v>
      </c>
      <c r="N66" s="181">
        <v>19</v>
      </c>
      <c r="O66" s="225">
        <v>35</v>
      </c>
      <c r="P66" s="66">
        <v>4.0999999999999996</v>
      </c>
      <c r="Q66" s="66">
        <v>4.2</v>
      </c>
      <c r="R66" s="181">
        <v>35</v>
      </c>
      <c r="S66" s="167">
        <f t="shared" si="4"/>
        <v>118</v>
      </c>
      <c r="U66" s="22"/>
      <c r="V66" s="22"/>
      <c r="X66" s="22"/>
    </row>
    <row r="67" spans="1:24" x14ac:dyDescent="0.25">
      <c r="A67" s="8">
        <v>3</v>
      </c>
      <c r="B67" s="149" t="s">
        <v>160</v>
      </c>
      <c r="C67" s="117">
        <v>22</v>
      </c>
      <c r="D67" s="66">
        <v>3.99</v>
      </c>
      <c r="E67" s="66">
        <v>4.0454545454545459</v>
      </c>
      <c r="F67" s="181">
        <v>46</v>
      </c>
      <c r="G67" s="117">
        <v>38</v>
      </c>
      <c r="H67" s="66">
        <v>4.04</v>
      </c>
      <c r="I67" s="66">
        <v>4.1578947368421053</v>
      </c>
      <c r="J67" s="181">
        <v>29</v>
      </c>
      <c r="K67" s="117">
        <v>32</v>
      </c>
      <c r="L67" s="66">
        <v>4</v>
      </c>
      <c r="M67" s="66">
        <v>4.4375</v>
      </c>
      <c r="N67" s="181">
        <v>6</v>
      </c>
      <c r="O67" s="225">
        <v>26</v>
      </c>
      <c r="P67" s="66">
        <v>4.0999999999999996</v>
      </c>
      <c r="Q67" s="66">
        <v>4.4615384615384617</v>
      </c>
      <c r="R67" s="181">
        <v>10</v>
      </c>
      <c r="S67" s="150">
        <f t="shared" si="4"/>
        <v>91</v>
      </c>
      <c r="U67" s="22"/>
      <c r="V67" s="22"/>
      <c r="X67" s="22"/>
    </row>
    <row r="68" spans="1:24" x14ac:dyDescent="0.25">
      <c r="A68" s="8">
        <v>4</v>
      </c>
      <c r="B68" s="149" t="s">
        <v>161</v>
      </c>
      <c r="C68" s="117">
        <v>15</v>
      </c>
      <c r="D68" s="66">
        <v>3.99</v>
      </c>
      <c r="E68" s="66">
        <v>3.6</v>
      </c>
      <c r="F68" s="181">
        <v>88</v>
      </c>
      <c r="G68" s="117">
        <v>14</v>
      </c>
      <c r="H68" s="66">
        <v>4.04</v>
      </c>
      <c r="I68" s="66">
        <v>3.7857142857142856</v>
      </c>
      <c r="J68" s="181">
        <v>75</v>
      </c>
      <c r="K68" s="117">
        <v>15</v>
      </c>
      <c r="L68" s="66">
        <v>4</v>
      </c>
      <c r="M68" s="66">
        <v>4.1333333333333337</v>
      </c>
      <c r="N68" s="181">
        <v>33</v>
      </c>
      <c r="O68" s="225">
        <v>20</v>
      </c>
      <c r="P68" s="66">
        <v>4.0999999999999996</v>
      </c>
      <c r="Q68" s="66">
        <v>3.9</v>
      </c>
      <c r="R68" s="181">
        <v>76</v>
      </c>
      <c r="S68" s="150">
        <f t="shared" si="4"/>
        <v>272</v>
      </c>
      <c r="U68" s="22"/>
      <c r="V68" s="22"/>
      <c r="X68" s="22"/>
    </row>
    <row r="69" spans="1:24" x14ac:dyDescent="0.25">
      <c r="A69" s="8">
        <v>5</v>
      </c>
      <c r="B69" s="149" t="s">
        <v>101</v>
      </c>
      <c r="C69" s="117">
        <v>14</v>
      </c>
      <c r="D69" s="66">
        <v>3.99</v>
      </c>
      <c r="E69" s="66">
        <v>3.7857142857142856</v>
      </c>
      <c r="F69" s="181">
        <v>77</v>
      </c>
      <c r="G69" s="117">
        <v>24</v>
      </c>
      <c r="H69" s="66">
        <v>4.04</v>
      </c>
      <c r="I69" s="66">
        <v>3.7083333333333335</v>
      </c>
      <c r="J69" s="181">
        <v>84</v>
      </c>
      <c r="K69" s="117">
        <v>28</v>
      </c>
      <c r="L69" s="66">
        <v>4</v>
      </c>
      <c r="M69" s="66">
        <v>3.9285714285714284</v>
      </c>
      <c r="N69" s="181">
        <v>53</v>
      </c>
      <c r="O69" s="225">
        <v>22</v>
      </c>
      <c r="P69" s="66">
        <v>4.0999999999999996</v>
      </c>
      <c r="Q69" s="66">
        <v>4</v>
      </c>
      <c r="R69" s="181">
        <v>63</v>
      </c>
      <c r="S69" s="150">
        <f t="shared" si="4"/>
        <v>277</v>
      </c>
      <c r="U69" s="22"/>
      <c r="V69" s="22"/>
      <c r="X69" s="22"/>
    </row>
    <row r="70" spans="1:24" x14ac:dyDescent="0.25">
      <c r="A70" s="8">
        <v>6</v>
      </c>
      <c r="B70" s="149" t="s">
        <v>162</v>
      </c>
      <c r="C70" s="117">
        <v>10</v>
      </c>
      <c r="D70" s="66">
        <v>3.99</v>
      </c>
      <c r="E70" s="66">
        <v>4.0999999999999996</v>
      </c>
      <c r="F70" s="181">
        <v>39</v>
      </c>
      <c r="G70" s="117">
        <v>18</v>
      </c>
      <c r="H70" s="66">
        <v>4.04</v>
      </c>
      <c r="I70" s="66">
        <v>3.7777777777777777</v>
      </c>
      <c r="J70" s="181">
        <v>76</v>
      </c>
      <c r="K70" s="117">
        <v>12</v>
      </c>
      <c r="L70" s="66">
        <v>4</v>
      </c>
      <c r="M70" s="66">
        <v>3.8333333333333335</v>
      </c>
      <c r="N70" s="181">
        <v>64</v>
      </c>
      <c r="O70" s="225">
        <v>32</v>
      </c>
      <c r="P70" s="66">
        <v>4.0999999999999996</v>
      </c>
      <c r="Q70" s="66">
        <v>3.4375</v>
      </c>
      <c r="R70" s="181">
        <v>100</v>
      </c>
      <c r="S70" s="161">
        <f t="shared" si="4"/>
        <v>279</v>
      </c>
      <c r="U70" s="22"/>
      <c r="V70" s="22"/>
      <c r="X70" s="22"/>
    </row>
    <row r="71" spans="1:24" x14ac:dyDescent="0.25">
      <c r="A71" s="8">
        <v>7</v>
      </c>
      <c r="B71" s="149" t="s">
        <v>163</v>
      </c>
      <c r="C71" s="117">
        <v>12</v>
      </c>
      <c r="D71" s="66">
        <v>3.99</v>
      </c>
      <c r="E71" s="66">
        <v>4.583333333333333</v>
      </c>
      <c r="F71" s="181">
        <v>1</v>
      </c>
      <c r="G71" s="117"/>
      <c r="H71" s="66">
        <v>4.04</v>
      </c>
      <c r="I71" s="66"/>
      <c r="J71" s="181">
        <v>102</v>
      </c>
      <c r="K71" s="117">
        <v>18</v>
      </c>
      <c r="L71" s="66">
        <v>4</v>
      </c>
      <c r="M71" s="66">
        <v>4.4444444444444446</v>
      </c>
      <c r="N71" s="181">
        <v>5</v>
      </c>
      <c r="O71" s="225">
        <v>26</v>
      </c>
      <c r="P71" s="66">
        <v>4.0999999999999996</v>
      </c>
      <c r="Q71" s="66">
        <v>3.9230769230769229</v>
      </c>
      <c r="R71" s="181">
        <v>74</v>
      </c>
      <c r="S71" s="150">
        <f t="shared" si="4"/>
        <v>182</v>
      </c>
      <c r="U71" s="22"/>
      <c r="V71" s="22"/>
      <c r="X71" s="22"/>
    </row>
    <row r="72" spans="1:24" x14ac:dyDescent="0.25">
      <c r="A72" s="8">
        <v>8</v>
      </c>
      <c r="B72" s="149" t="s">
        <v>164</v>
      </c>
      <c r="C72" s="117">
        <v>9</v>
      </c>
      <c r="D72" s="66">
        <v>3.99</v>
      </c>
      <c r="E72" s="66">
        <v>4.333333333333333</v>
      </c>
      <c r="F72" s="181">
        <v>18</v>
      </c>
      <c r="G72" s="117">
        <v>14</v>
      </c>
      <c r="H72" s="66">
        <v>4.04</v>
      </c>
      <c r="I72" s="66">
        <v>4.5</v>
      </c>
      <c r="J72" s="181">
        <v>3</v>
      </c>
      <c r="K72" s="117">
        <v>23</v>
      </c>
      <c r="L72" s="66">
        <v>4</v>
      </c>
      <c r="M72" s="66">
        <v>3.8695652173913042</v>
      </c>
      <c r="N72" s="181">
        <v>59</v>
      </c>
      <c r="O72" s="225">
        <v>29</v>
      </c>
      <c r="P72" s="66">
        <v>4.0999999999999996</v>
      </c>
      <c r="Q72" s="66">
        <v>3.896551724137931</v>
      </c>
      <c r="R72" s="181">
        <v>77</v>
      </c>
      <c r="S72" s="150">
        <f t="shared" si="4"/>
        <v>157</v>
      </c>
      <c r="U72" s="22"/>
      <c r="V72" s="22"/>
      <c r="X72" s="22"/>
    </row>
    <row r="73" spans="1:24" x14ac:dyDescent="0.25">
      <c r="A73" s="8">
        <v>9</v>
      </c>
      <c r="B73" s="149" t="s">
        <v>23</v>
      </c>
      <c r="C73" s="117">
        <v>15</v>
      </c>
      <c r="D73" s="66">
        <v>3.99</v>
      </c>
      <c r="E73" s="66">
        <v>3.2</v>
      </c>
      <c r="F73" s="181">
        <v>103</v>
      </c>
      <c r="G73" s="117">
        <v>11</v>
      </c>
      <c r="H73" s="66">
        <v>4.04</v>
      </c>
      <c r="I73" s="66">
        <v>3.8181818181818183</v>
      </c>
      <c r="J73" s="181">
        <v>69</v>
      </c>
      <c r="K73" s="117">
        <v>12</v>
      </c>
      <c r="L73" s="66">
        <v>4</v>
      </c>
      <c r="M73" s="66">
        <v>4.083333333333333</v>
      </c>
      <c r="N73" s="181">
        <v>37</v>
      </c>
      <c r="O73" s="225">
        <v>29</v>
      </c>
      <c r="P73" s="66">
        <v>4.0999999999999996</v>
      </c>
      <c r="Q73" s="66">
        <v>3.5862068965517242</v>
      </c>
      <c r="R73" s="181">
        <v>95</v>
      </c>
      <c r="S73" s="150">
        <f t="shared" si="4"/>
        <v>304</v>
      </c>
      <c r="U73" s="22"/>
      <c r="V73" s="22"/>
      <c r="X73" s="22"/>
    </row>
    <row r="74" spans="1:24" x14ac:dyDescent="0.25">
      <c r="A74" s="8">
        <v>10</v>
      </c>
      <c r="B74" s="157" t="s">
        <v>165</v>
      </c>
      <c r="C74" s="121">
        <v>30</v>
      </c>
      <c r="D74" s="70">
        <v>3.99</v>
      </c>
      <c r="E74" s="70">
        <v>4.2</v>
      </c>
      <c r="F74" s="183">
        <v>33</v>
      </c>
      <c r="G74" s="121">
        <v>35</v>
      </c>
      <c r="H74" s="70">
        <v>4.04</v>
      </c>
      <c r="I74" s="70">
        <v>3.9714285714285715</v>
      </c>
      <c r="J74" s="183">
        <v>52</v>
      </c>
      <c r="K74" s="121">
        <v>40</v>
      </c>
      <c r="L74" s="70">
        <v>4</v>
      </c>
      <c r="M74" s="70">
        <v>4.1500000000000004</v>
      </c>
      <c r="N74" s="183">
        <v>31</v>
      </c>
      <c r="O74" s="227">
        <v>34</v>
      </c>
      <c r="P74" s="70">
        <v>4.0999999999999996</v>
      </c>
      <c r="Q74" s="70">
        <v>4.382352941176471</v>
      </c>
      <c r="R74" s="183">
        <v>17</v>
      </c>
      <c r="S74" s="150">
        <f t="shared" si="4"/>
        <v>133</v>
      </c>
      <c r="U74" s="22"/>
      <c r="V74" s="22"/>
      <c r="X74" s="22"/>
    </row>
    <row r="75" spans="1:24" x14ac:dyDescent="0.25">
      <c r="A75" s="8">
        <v>11</v>
      </c>
      <c r="B75" s="149" t="s">
        <v>167</v>
      </c>
      <c r="C75" s="117">
        <v>14</v>
      </c>
      <c r="D75" s="66">
        <v>3.99</v>
      </c>
      <c r="E75" s="66">
        <v>3.2142857142857144</v>
      </c>
      <c r="F75" s="181">
        <v>102</v>
      </c>
      <c r="G75" s="117">
        <v>21</v>
      </c>
      <c r="H75" s="66">
        <v>4.04</v>
      </c>
      <c r="I75" s="66">
        <v>3.4761904761904763</v>
      </c>
      <c r="J75" s="181">
        <v>97</v>
      </c>
      <c r="K75" s="117">
        <v>16</v>
      </c>
      <c r="L75" s="66">
        <v>4</v>
      </c>
      <c r="M75" s="66">
        <v>3.375</v>
      </c>
      <c r="N75" s="181">
        <v>98</v>
      </c>
      <c r="O75" s="225">
        <v>13</v>
      </c>
      <c r="P75" s="66">
        <v>4.0999999999999996</v>
      </c>
      <c r="Q75" s="66">
        <v>2.8461538461538463</v>
      </c>
      <c r="R75" s="181">
        <v>102</v>
      </c>
      <c r="S75" s="150">
        <f t="shared" si="4"/>
        <v>399</v>
      </c>
      <c r="U75" s="22"/>
      <c r="V75" s="22"/>
      <c r="X75" s="22"/>
    </row>
    <row r="76" spans="1:24" x14ac:dyDescent="0.25">
      <c r="A76" s="8">
        <v>12</v>
      </c>
      <c r="B76" s="149" t="s">
        <v>166</v>
      </c>
      <c r="C76" s="117">
        <v>15</v>
      </c>
      <c r="D76" s="66">
        <v>3.99</v>
      </c>
      <c r="E76" s="66">
        <v>3.5333333333333332</v>
      </c>
      <c r="F76" s="181">
        <v>94</v>
      </c>
      <c r="G76" s="117">
        <v>21</v>
      </c>
      <c r="H76" s="66">
        <v>4.04</v>
      </c>
      <c r="I76" s="66">
        <v>3.9047619047619047</v>
      </c>
      <c r="J76" s="181">
        <v>60</v>
      </c>
      <c r="K76" s="117">
        <v>17</v>
      </c>
      <c r="L76" s="66">
        <v>4</v>
      </c>
      <c r="M76" s="66">
        <v>4.117647058823529</v>
      </c>
      <c r="N76" s="181">
        <v>34</v>
      </c>
      <c r="O76" s="225">
        <v>20</v>
      </c>
      <c r="P76" s="66">
        <v>4.0999999999999996</v>
      </c>
      <c r="Q76" s="66">
        <v>4.2</v>
      </c>
      <c r="R76" s="181">
        <v>36</v>
      </c>
      <c r="S76" s="150">
        <f t="shared" si="4"/>
        <v>224</v>
      </c>
      <c r="U76" s="22"/>
      <c r="V76" s="22"/>
      <c r="X76" s="22"/>
    </row>
    <row r="77" spans="1:24" x14ac:dyDescent="0.25">
      <c r="A77" s="8">
        <v>13</v>
      </c>
      <c r="B77" s="149" t="s">
        <v>100</v>
      </c>
      <c r="C77" s="117">
        <v>23</v>
      </c>
      <c r="D77" s="66">
        <v>3.99</v>
      </c>
      <c r="E77" s="66">
        <v>4.0434782608695654</v>
      </c>
      <c r="F77" s="181">
        <v>47</v>
      </c>
      <c r="G77" s="117">
        <v>21</v>
      </c>
      <c r="H77" s="66">
        <v>4.04</v>
      </c>
      <c r="I77" s="66">
        <v>4.2380952380952381</v>
      </c>
      <c r="J77" s="181">
        <v>22</v>
      </c>
      <c r="K77" s="117">
        <v>20</v>
      </c>
      <c r="L77" s="66">
        <v>4</v>
      </c>
      <c r="M77" s="66">
        <v>4.3499999999999996</v>
      </c>
      <c r="N77" s="181">
        <v>14</v>
      </c>
      <c r="O77" s="225">
        <v>26</v>
      </c>
      <c r="P77" s="66">
        <v>4.0999999999999996</v>
      </c>
      <c r="Q77" s="66">
        <v>4.3461538461538458</v>
      </c>
      <c r="R77" s="181">
        <v>24</v>
      </c>
      <c r="S77" s="173">
        <f t="shared" si="4"/>
        <v>107</v>
      </c>
      <c r="U77" s="22"/>
      <c r="V77" s="22"/>
      <c r="X77" s="22"/>
    </row>
    <row r="78" spans="1:24" ht="15.75" thickBot="1" x14ac:dyDescent="0.3">
      <c r="A78" s="8">
        <v>14</v>
      </c>
      <c r="B78" s="149" t="s">
        <v>168</v>
      </c>
      <c r="C78" s="117">
        <v>49</v>
      </c>
      <c r="D78" s="66">
        <v>3.99</v>
      </c>
      <c r="E78" s="66">
        <v>3.8571428571428572</v>
      </c>
      <c r="F78" s="181">
        <v>72</v>
      </c>
      <c r="G78" s="117">
        <v>65</v>
      </c>
      <c r="H78" s="66">
        <v>4.04</v>
      </c>
      <c r="I78" s="66">
        <v>4</v>
      </c>
      <c r="J78" s="181">
        <v>49</v>
      </c>
      <c r="K78" s="117">
        <v>64</v>
      </c>
      <c r="L78" s="66">
        <v>4</v>
      </c>
      <c r="M78" s="66">
        <v>3.84375</v>
      </c>
      <c r="N78" s="181">
        <v>63</v>
      </c>
      <c r="O78" s="225">
        <v>36</v>
      </c>
      <c r="P78" s="66">
        <v>4.0999999999999996</v>
      </c>
      <c r="Q78" s="66">
        <v>4.3611111111111107</v>
      </c>
      <c r="R78" s="181">
        <v>20</v>
      </c>
      <c r="S78" s="161">
        <f t="shared" si="4"/>
        <v>204</v>
      </c>
      <c r="U78" s="22"/>
      <c r="V78" s="22"/>
      <c r="X78" s="22"/>
    </row>
    <row r="79" spans="1:24" ht="16.5" thickBot="1" x14ac:dyDescent="0.3">
      <c r="A79" s="153"/>
      <c r="B79" s="154" t="s">
        <v>120</v>
      </c>
      <c r="C79" s="208">
        <f>SUM(C80:C109)</f>
        <v>928</v>
      </c>
      <c r="D79" s="214">
        <v>3.99</v>
      </c>
      <c r="E79" s="214">
        <f>AVERAGE(E80:E109)</f>
        <v>3.9532751650299369</v>
      </c>
      <c r="F79" s="182"/>
      <c r="G79" s="208">
        <f>SUM(G80:G109)</f>
        <v>988</v>
      </c>
      <c r="H79" s="214">
        <v>4.04</v>
      </c>
      <c r="I79" s="214">
        <f>AVERAGE(I80:I109)</f>
        <v>3.9690327716604603</v>
      </c>
      <c r="J79" s="182"/>
      <c r="K79" s="208">
        <f>SUM(K80:K109)</f>
        <v>1074</v>
      </c>
      <c r="L79" s="214">
        <v>4</v>
      </c>
      <c r="M79" s="214">
        <f>AVERAGE(M80:M109)</f>
        <v>3.8755563747608486</v>
      </c>
      <c r="N79" s="182"/>
      <c r="O79" s="259">
        <f>SUM(O80:O109)</f>
        <v>974</v>
      </c>
      <c r="P79" s="214">
        <v>4.0999999999999996</v>
      </c>
      <c r="Q79" s="214">
        <f>AVERAGE(Q80:Q109)</f>
        <v>4.0374461483403401</v>
      </c>
      <c r="R79" s="182"/>
      <c r="S79" s="155"/>
      <c r="U79" s="22"/>
      <c r="V79" s="22"/>
      <c r="X79" s="22"/>
    </row>
    <row r="80" spans="1:24" x14ac:dyDescent="0.25">
      <c r="A80" s="13">
        <v>1</v>
      </c>
      <c r="B80" s="149" t="s">
        <v>169</v>
      </c>
      <c r="C80" s="117">
        <v>14</v>
      </c>
      <c r="D80" s="66">
        <v>3.99</v>
      </c>
      <c r="E80" s="66">
        <v>3.5</v>
      </c>
      <c r="F80" s="181">
        <v>95</v>
      </c>
      <c r="G80" s="117">
        <v>20</v>
      </c>
      <c r="H80" s="66">
        <v>4.04</v>
      </c>
      <c r="I80" s="66">
        <v>3.7</v>
      </c>
      <c r="J80" s="181">
        <v>85</v>
      </c>
      <c r="K80" s="117">
        <v>30</v>
      </c>
      <c r="L80" s="66">
        <v>4</v>
      </c>
      <c r="M80" s="66">
        <v>3.6666666666666665</v>
      </c>
      <c r="N80" s="181">
        <v>83</v>
      </c>
      <c r="O80" s="225">
        <v>24</v>
      </c>
      <c r="P80" s="66">
        <v>4.0999999999999996</v>
      </c>
      <c r="Q80" s="66">
        <v>3.9583333333333335</v>
      </c>
      <c r="R80" s="181">
        <v>69</v>
      </c>
      <c r="S80" s="150">
        <f t="shared" ref="S80:S109" si="5">R80+N80+J80+F80</f>
        <v>332</v>
      </c>
      <c r="U80" s="22"/>
      <c r="V80" s="22"/>
      <c r="X80" s="22"/>
    </row>
    <row r="81" spans="1:24" x14ac:dyDescent="0.25">
      <c r="A81" s="8">
        <v>2</v>
      </c>
      <c r="B81" s="149" t="s">
        <v>189</v>
      </c>
      <c r="C81" s="117"/>
      <c r="D81" s="66">
        <v>3.99</v>
      </c>
      <c r="E81" s="66"/>
      <c r="F81" s="181">
        <v>105</v>
      </c>
      <c r="G81" s="117">
        <v>13</v>
      </c>
      <c r="H81" s="66">
        <v>4.04</v>
      </c>
      <c r="I81" s="66">
        <v>3.38</v>
      </c>
      <c r="J81" s="181">
        <v>100</v>
      </c>
      <c r="K81" s="117">
        <v>13</v>
      </c>
      <c r="L81" s="66">
        <v>4</v>
      </c>
      <c r="M81" s="66">
        <v>3.23</v>
      </c>
      <c r="N81" s="181">
        <v>100</v>
      </c>
      <c r="O81" s="225"/>
      <c r="P81" s="66">
        <v>4.0999999999999996</v>
      </c>
      <c r="Q81" s="66"/>
      <c r="R81" s="181">
        <v>103</v>
      </c>
      <c r="S81" s="150">
        <f t="shared" si="5"/>
        <v>408</v>
      </c>
      <c r="U81" s="22"/>
      <c r="V81" s="22"/>
      <c r="X81" s="22"/>
    </row>
    <row r="82" spans="1:24" x14ac:dyDescent="0.25">
      <c r="A82" s="8">
        <v>3</v>
      </c>
      <c r="B82" s="149" t="s">
        <v>170</v>
      </c>
      <c r="C82" s="117">
        <v>26</v>
      </c>
      <c r="D82" s="66">
        <v>3.99</v>
      </c>
      <c r="E82" s="66">
        <v>3.6538461538461537</v>
      </c>
      <c r="F82" s="181">
        <v>84</v>
      </c>
      <c r="G82" s="117">
        <v>30</v>
      </c>
      <c r="H82" s="66">
        <v>4.04</v>
      </c>
      <c r="I82" s="66">
        <v>3.8333333333333335</v>
      </c>
      <c r="J82" s="181">
        <v>68</v>
      </c>
      <c r="K82" s="117">
        <v>36</v>
      </c>
      <c r="L82" s="66">
        <v>4</v>
      </c>
      <c r="M82" s="66">
        <v>3.6666666666666665</v>
      </c>
      <c r="N82" s="181">
        <v>84</v>
      </c>
      <c r="O82" s="225">
        <v>32</v>
      </c>
      <c r="P82" s="66">
        <v>4.0999999999999996</v>
      </c>
      <c r="Q82" s="66">
        <v>3.71875</v>
      </c>
      <c r="R82" s="181">
        <v>90</v>
      </c>
      <c r="S82" s="150">
        <f t="shared" si="5"/>
        <v>326</v>
      </c>
      <c r="U82" s="22"/>
      <c r="V82" s="22"/>
      <c r="X82" s="22"/>
    </row>
    <row r="83" spans="1:24" x14ac:dyDescent="0.25">
      <c r="A83" s="8">
        <v>4</v>
      </c>
      <c r="B83" s="149" t="s">
        <v>171</v>
      </c>
      <c r="C83" s="117">
        <v>25</v>
      </c>
      <c r="D83" s="66">
        <v>3.99</v>
      </c>
      <c r="E83" s="66">
        <v>4.24</v>
      </c>
      <c r="F83" s="181">
        <v>26</v>
      </c>
      <c r="G83" s="117">
        <v>23</v>
      </c>
      <c r="H83" s="66">
        <v>4.04</v>
      </c>
      <c r="I83" s="66">
        <v>4.1304347826086953</v>
      </c>
      <c r="J83" s="181">
        <v>34</v>
      </c>
      <c r="K83" s="117">
        <v>26</v>
      </c>
      <c r="L83" s="66">
        <v>4</v>
      </c>
      <c r="M83" s="66">
        <v>4.0384615384615383</v>
      </c>
      <c r="N83" s="181">
        <v>45</v>
      </c>
      <c r="O83" s="225">
        <v>27</v>
      </c>
      <c r="P83" s="66">
        <v>4.0999999999999996</v>
      </c>
      <c r="Q83" s="66">
        <v>4.1481481481481479</v>
      </c>
      <c r="R83" s="181">
        <v>44</v>
      </c>
      <c r="S83" s="150">
        <f t="shared" si="5"/>
        <v>149</v>
      </c>
      <c r="U83" s="22"/>
      <c r="V83" s="22"/>
      <c r="X83" s="22"/>
    </row>
    <row r="84" spans="1:24" x14ac:dyDescent="0.25">
      <c r="A84" s="8">
        <v>5</v>
      </c>
      <c r="B84" s="149" t="s">
        <v>172</v>
      </c>
      <c r="C84" s="117">
        <v>33</v>
      </c>
      <c r="D84" s="66">
        <v>3.99</v>
      </c>
      <c r="E84" s="66">
        <v>3.8787878787878789</v>
      </c>
      <c r="F84" s="181">
        <v>68</v>
      </c>
      <c r="G84" s="117">
        <v>19</v>
      </c>
      <c r="H84" s="66">
        <v>4.04</v>
      </c>
      <c r="I84" s="66">
        <v>3.9473684210526314</v>
      </c>
      <c r="J84" s="181">
        <v>54</v>
      </c>
      <c r="K84" s="117">
        <v>27</v>
      </c>
      <c r="L84" s="66">
        <v>4</v>
      </c>
      <c r="M84" s="66">
        <v>3.5185185185185186</v>
      </c>
      <c r="N84" s="181">
        <v>94</v>
      </c>
      <c r="O84" s="225">
        <v>32</v>
      </c>
      <c r="P84" s="66">
        <v>4.0999999999999996</v>
      </c>
      <c r="Q84" s="66">
        <v>3.71875</v>
      </c>
      <c r="R84" s="181">
        <v>91</v>
      </c>
      <c r="S84" s="150">
        <f t="shared" si="5"/>
        <v>307</v>
      </c>
      <c r="U84" s="22"/>
      <c r="V84" s="22"/>
      <c r="X84" s="22"/>
    </row>
    <row r="85" spans="1:24" x14ac:dyDescent="0.25">
      <c r="A85" s="8">
        <v>6</v>
      </c>
      <c r="B85" s="149" t="s">
        <v>173</v>
      </c>
      <c r="C85" s="117">
        <v>48</v>
      </c>
      <c r="D85" s="66">
        <v>3.99</v>
      </c>
      <c r="E85" s="66">
        <v>4.0625</v>
      </c>
      <c r="F85" s="181">
        <v>45</v>
      </c>
      <c r="G85" s="117">
        <v>40</v>
      </c>
      <c r="H85" s="66">
        <v>4.04</v>
      </c>
      <c r="I85" s="66">
        <v>3.9</v>
      </c>
      <c r="J85" s="181">
        <v>63</v>
      </c>
      <c r="K85" s="117">
        <v>51</v>
      </c>
      <c r="L85" s="66">
        <v>4</v>
      </c>
      <c r="M85" s="66">
        <v>4.1372549019607847</v>
      </c>
      <c r="N85" s="181">
        <v>32</v>
      </c>
      <c r="O85" s="225">
        <v>45</v>
      </c>
      <c r="P85" s="66">
        <v>4.0999999999999996</v>
      </c>
      <c r="Q85" s="66">
        <v>3.9777777777777779</v>
      </c>
      <c r="R85" s="181">
        <v>64</v>
      </c>
      <c r="S85" s="150">
        <f t="shared" si="5"/>
        <v>204</v>
      </c>
      <c r="U85" s="22"/>
      <c r="V85" s="22"/>
      <c r="X85" s="22"/>
    </row>
    <row r="86" spans="1:24" x14ac:dyDescent="0.25">
      <c r="A86" s="8">
        <v>7</v>
      </c>
      <c r="B86" s="149" t="s">
        <v>21</v>
      </c>
      <c r="C86" s="117">
        <v>10</v>
      </c>
      <c r="D86" s="66">
        <v>3.99</v>
      </c>
      <c r="E86" s="66">
        <v>3.2</v>
      </c>
      <c r="F86" s="181">
        <v>104</v>
      </c>
      <c r="G86" s="117"/>
      <c r="H86" s="66">
        <v>4.04</v>
      </c>
      <c r="I86" s="66"/>
      <c r="J86" s="181">
        <v>102</v>
      </c>
      <c r="K86" s="117">
        <v>13</v>
      </c>
      <c r="L86" s="66">
        <v>4</v>
      </c>
      <c r="M86" s="66">
        <v>4.0769230769230766</v>
      </c>
      <c r="N86" s="181">
        <v>38</v>
      </c>
      <c r="O86" s="225">
        <v>15</v>
      </c>
      <c r="P86" s="66">
        <v>4.0999999999999996</v>
      </c>
      <c r="Q86" s="66">
        <v>4.1333333333333337</v>
      </c>
      <c r="R86" s="181">
        <v>47</v>
      </c>
      <c r="S86" s="150">
        <f t="shared" si="5"/>
        <v>291</v>
      </c>
      <c r="U86" s="22"/>
      <c r="V86" s="22"/>
      <c r="X86" s="22"/>
    </row>
    <row r="87" spans="1:24" x14ac:dyDescent="0.25">
      <c r="A87" s="8">
        <v>8</v>
      </c>
      <c r="B87" s="149" t="s">
        <v>174</v>
      </c>
      <c r="C87" s="117">
        <v>16</v>
      </c>
      <c r="D87" s="66">
        <v>3.99</v>
      </c>
      <c r="E87" s="66">
        <v>4.3125</v>
      </c>
      <c r="F87" s="181">
        <v>20</v>
      </c>
      <c r="G87" s="117">
        <v>13</v>
      </c>
      <c r="H87" s="66">
        <v>4.04</v>
      </c>
      <c r="I87" s="66">
        <v>3.6923076923076925</v>
      </c>
      <c r="J87" s="181">
        <v>87</v>
      </c>
      <c r="K87" s="117">
        <v>12</v>
      </c>
      <c r="L87" s="66">
        <v>4</v>
      </c>
      <c r="M87" s="66">
        <v>3.8333333333333335</v>
      </c>
      <c r="N87" s="181">
        <v>65</v>
      </c>
      <c r="O87" s="225">
        <v>12</v>
      </c>
      <c r="P87" s="66">
        <v>4.0999999999999996</v>
      </c>
      <c r="Q87" s="66">
        <v>4.666666666666667</v>
      </c>
      <c r="R87" s="181">
        <v>1</v>
      </c>
      <c r="S87" s="150">
        <f t="shared" si="5"/>
        <v>173</v>
      </c>
      <c r="U87" s="22"/>
      <c r="V87" s="22"/>
      <c r="X87" s="22"/>
    </row>
    <row r="88" spans="1:24" x14ac:dyDescent="0.25">
      <c r="A88" s="8">
        <v>9</v>
      </c>
      <c r="B88" s="149" t="s">
        <v>175</v>
      </c>
      <c r="C88" s="117">
        <v>13</v>
      </c>
      <c r="D88" s="66">
        <v>3.99</v>
      </c>
      <c r="E88" s="66">
        <v>3.4615384615384617</v>
      </c>
      <c r="F88" s="181">
        <v>97</v>
      </c>
      <c r="G88" s="117">
        <v>12</v>
      </c>
      <c r="H88" s="66">
        <v>4.04</v>
      </c>
      <c r="I88" s="66">
        <v>4.25</v>
      </c>
      <c r="J88" s="181">
        <v>17</v>
      </c>
      <c r="K88" s="117">
        <v>20</v>
      </c>
      <c r="L88" s="66">
        <v>4</v>
      </c>
      <c r="M88" s="66">
        <v>3.7</v>
      </c>
      <c r="N88" s="181">
        <v>79</v>
      </c>
      <c r="O88" s="225">
        <v>16</v>
      </c>
      <c r="P88" s="66">
        <v>4.0999999999999996</v>
      </c>
      <c r="Q88" s="66">
        <v>3.9375</v>
      </c>
      <c r="R88" s="181">
        <v>72</v>
      </c>
      <c r="S88" s="150">
        <f t="shared" si="5"/>
        <v>265</v>
      </c>
      <c r="U88" s="22"/>
      <c r="V88" s="22"/>
      <c r="X88" s="22"/>
    </row>
    <row r="89" spans="1:24" x14ac:dyDescent="0.25">
      <c r="A89" s="8">
        <v>10</v>
      </c>
      <c r="B89" s="149" t="s">
        <v>176</v>
      </c>
      <c r="C89" s="117">
        <v>25</v>
      </c>
      <c r="D89" s="66">
        <v>3.99</v>
      </c>
      <c r="E89" s="66">
        <v>3.68</v>
      </c>
      <c r="F89" s="181">
        <v>83</v>
      </c>
      <c r="G89" s="117">
        <v>28</v>
      </c>
      <c r="H89" s="66">
        <v>4.04</v>
      </c>
      <c r="I89" s="66">
        <v>3.75</v>
      </c>
      <c r="J89" s="181">
        <v>82</v>
      </c>
      <c r="K89" s="117">
        <v>28</v>
      </c>
      <c r="L89" s="66">
        <v>4</v>
      </c>
      <c r="M89" s="66">
        <v>3.8571428571428572</v>
      </c>
      <c r="N89" s="181">
        <v>60</v>
      </c>
      <c r="O89" s="225">
        <v>25</v>
      </c>
      <c r="P89" s="66">
        <v>4.0999999999999996</v>
      </c>
      <c r="Q89" s="66">
        <v>4.12</v>
      </c>
      <c r="R89" s="181">
        <v>51</v>
      </c>
      <c r="S89" s="150">
        <f t="shared" si="5"/>
        <v>276</v>
      </c>
      <c r="U89" s="22"/>
      <c r="V89" s="22"/>
      <c r="X89" s="22"/>
    </row>
    <row r="90" spans="1:24" x14ac:dyDescent="0.25">
      <c r="A90" s="8">
        <v>11</v>
      </c>
      <c r="B90" s="149" t="s">
        <v>194</v>
      </c>
      <c r="C90" s="117">
        <v>17</v>
      </c>
      <c r="D90" s="66">
        <v>3.99</v>
      </c>
      <c r="E90" s="66">
        <v>4.4117647058823533</v>
      </c>
      <c r="F90" s="181">
        <v>10</v>
      </c>
      <c r="G90" s="117">
        <v>20</v>
      </c>
      <c r="H90" s="66">
        <v>4.04</v>
      </c>
      <c r="I90" s="66">
        <v>4.25</v>
      </c>
      <c r="J90" s="181">
        <v>18</v>
      </c>
      <c r="K90" s="117">
        <v>10</v>
      </c>
      <c r="L90" s="66">
        <v>4</v>
      </c>
      <c r="M90" s="66">
        <v>4</v>
      </c>
      <c r="N90" s="181">
        <v>49</v>
      </c>
      <c r="O90" s="225">
        <v>16</v>
      </c>
      <c r="P90" s="66">
        <v>4.0999999999999996</v>
      </c>
      <c r="Q90" s="66">
        <v>4.1875</v>
      </c>
      <c r="R90" s="181">
        <v>39</v>
      </c>
      <c r="S90" s="150">
        <f t="shared" si="5"/>
        <v>116</v>
      </c>
      <c r="U90" s="22"/>
      <c r="V90" s="22"/>
      <c r="X90" s="22"/>
    </row>
    <row r="91" spans="1:24" x14ac:dyDescent="0.25">
      <c r="A91" s="8">
        <v>12</v>
      </c>
      <c r="B91" s="149" t="s">
        <v>195</v>
      </c>
      <c r="C91" s="117">
        <v>20</v>
      </c>
      <c r="D91" s="66">
        <v>3.99</v>
      </c>
      <c r="E91" s="66">
        <v>4.3</v>
      </c>
      <c r="F91" s="181">
        <v>21</v>
      </c>
      <c r="G91" s="117">
        <v>15</v>
      </c>
      <c r="H91" s="66">
        <v>4.04</v>
      </c>
      <c r="I91" s="66">
        <v>3.8</v>
      </c>
      <c r="J91" s="181">
        <v>74</v>
      </c>
      <c r="K91" s="117">
        <v>28</v>
      </c>
      <c r="L91" s="66">
        <v>4</v>
      </c>
      <c r="M91" s="66">
        <v>3.7857142857142856</v>
      </c>
      <c r="N91" s="181">
        <v>70</v>
      </c>
      <c r="O91" s="225">
        <v>21</v>
      </c>
      <c r="P91" s="66">
        <v>4.0999999999999996</v>
      </c>
      <c r="Q91" s="66">
        <v>4.0476190476190474</v>
      </c>
      <c r="R91" s="181">
        <v>58</v>
      </c>
      <c r="S91" s="150">
        <f t="shared" si="5"/>
        <v>223</v>
      </c>
      <c r="U91" s="22"/>
      <c r="V91" s="22"/>
      <c r="X91" s="22"/>
    </row>
    <row r="92" spans="1:24" x14ac:dyDescent="0.25">
      <c r="A92" s="8">
        <v>13</v>
      </c>
      <c r="B92" s="149" t="s">
        <v>177</v>
      </c>
      <c r="C92" s="117">
        <v>31</v>
      </c>
      <c r="D92" s="66">
        <v>3.99</v>
      </c>
      <c r="E92" s="66">
        <v>4</v>
      </c>
      <c r="F92" s="181">
        <v>52</v>
      </c>
      <c r="G92" s="117">
        <v>25</v>
      </c>
      <c r="H92" s="66">
        <v>4.04</v>
      </c>
      <c r="I92" s="66">
        <v>4.28</v>
      </c>
      <c r="J92" s="181">
        <v>16</v>
      </c>
      <c r="K92" s="117">
        <v>41</v>
      </c>
      <c r="L92" s="66">
        <v>4</v>
      </c>
      <c r="M92" s="66">
        <v>3.7804878048780486</v>
      </c>
      <c r="N92" s="181">
        <v>71</v>
      </c>
      <c r="O92" s="225">
        <v>35</v>
      </c>
      <c r="P92" s="66">
        <v>4.0999999999999996</v>
      </c>
      <c r="Q92" s="66">
        <v>4.2285714285714286</v>
      </c>
      <c r="R92" s="181">
        <v>32</v>
      </c>
      <c r="S92" s="156">
        <f t="shared" si="5"/>
        <v>171</v>
      </c>
      <c r="U92" s="22"/>
      <c r="V92" s="22"/>
      <c r="X92" s="22"/>
    </row>
    <row r="93" spans="1:24" x14ac:dyDescent="0.25">
      <c r="A93" s="8">
        <v>14</v>
      </c>
      <c r="B93" s="149" t="s">
        <v>178</v>
      </c>
      <c r="C93" s="117">
        <v>11</v>
      </c>
      <c r="D93" s="66">
        <v>3.99</v>
      </c>
      <c r="E93" s="66">
        <v>4.0909090909090908</v>
      </c>
      <c r="F93" s="181">
        <v>40</v>
      </c>
      <c r="G93" s="117">
        <v>16</v>
      </c>
      <c r="H93" s="66">
        <v>4.04</v>
      </c>
      <c r="I93" s="66">
        <v>3.8125</v>
      </c>
      <c r="J93" s="181">
        <v>71</v>
      </c>
      <c r="K93" s="117">
        <v>26</v>
      </c>
      <c r="L93" s="66">
        <v>4</v>
      </c>
      <c r="M93" s="66">
        <v>4.1538461538461542</v>
      </c>
      <c r="N93" s="181">
        <v>30</v>
      </c>
      <c r="O93" s="225">
        <v>24</v>
      </c>
      <c r="P93" s="66">
        <v>4.0999999999999996</v>
      </c>
      <c r="Q93" s="66">
        <v>3.75</v>
      </c>
      <c r="R93" s="181">
        <v>88</v>
      </c>
      <c r="S93" s="152">
        <f t="shared" si="5"/>
        <v>229</v>
      </c>
      <c r="U93" s="22"/>
      <c r="V93" s="22"/>
      <c r="X93" s="22"/>
    </row>
    <row r="94" spans="1:24" x14ac:dyDescent="0.25">
      <c r="A94" s="8">
        <v>15</v>
      </c>
      <c r="B94" s="149" t="s">
        <v>179</v>
      </c>
      <c r="C94" s="117">
        <v>14</v>
      </c>
      <c r="D94" s="66">
        <v>3.99</v>
      </c>
      <c r="E94" s="66">
        <v>4.0714285714285712</v>
      </c>
      <c r="F94" s="181">
        <v>44</v>
      </c>
      <c r="G94" s="117">
        <v>20</v>
      </c>
      <c r="H94" s="66">
        <v>4.04</v>
      </c>
      <c r="I94" s="66">
        <v>3.6</v>
      </c>
      <c r="J94" s="181">
        <v>92</v>
      </c>
      <c r="K94" s="117">
        <v>19</v>
      </c>
      <c r="L94" s="66">
        <v>4</v>
      </c>
      <c r="M94" s="66">
        <v>3.5263157894736841</v>
      </c>
      <c r="N94" s="181">
        <v>91</v>
      </c>
      <c r="O94" s="225">
        <v>20</v>
      </c>
      <c r="P94" s="66">
        <v>4.0999999999999996</v>
      </c>
      <c r="Q94" s="66">
        <v>3.55</v>
      </c>
      <c r="R94" s="181">
        <v>96</v>
      </c>
      <c r="S94" s="150">
        <f t="shared" si="5"/>
        <v>323</v>
      </c>
      <c r="U94" s="22"/>
      <c r="V94" s="22"/>
      <c r="X94" s="22"/>
    </row>
    <row r="95" spans="1:24" x14ac:dyDescent="0.25">
      <c r="A95" s="8">
        <v>16</v>
      </c>
      <c r="B95" s="149" t="s">
        <v>196</v>
      </c>
      <c r="C95" s="117">
        <v>28</v>
      </c>
      <c r="D95" s="66">
        <v>3.99</v>
      </c>
      <c r="E95" s="66">
        <v>3.75</v>
      </c>
      <c r="F95" s="181">
        <v>79</v>
      </c>
      <c r="G95" s="117">
        <v>17</v>
      </c>
      <c r="H95" s="66">
        <v>4.04</v>
      </c>
      <c r="I95" s="66">
        <v>3.8823529411764706</v>
      </c>
      <c r="J95" s="181">
        <v>65</v>
      </c>
      <c r="K95" s="117">
        <v>14</v>
      </c>
      <c r="L95" s="66">
        <v>4</v>
      </c>
      <c r="M95" s="66">
        <v>4.0714285714285712</v>
      </c>
      <c r="N95" s="181">
        <v>39</v>
      </c>
      <c r="O95" s="225">
        <v>10</v>
      </c>
      <c r="P95" s="66">
        <v>4.0999999999999996</v>
      </c>
      <c r="Q95" s="66">
        <v>3.5</v>
      </c>
      <c r="R95" s="181">
        <v>97</v>
      </c>
      <c r="S95" s="150">
        <f t="shared" si="5"/>
        <v>280</v>
      </c>
      <c r="U95" s="22"/>
      <c r="V95" s="22"/>
      <c r="X95" s="22"/>
    </row>
    <row r="96" spans="1:24" x14ac:dyDescent="0.25">
      <c r="A96" s="8">
        <v>17</v>
      </c>
      <c r="B96" s="149" t="s">
        <v>180</v>
      </c>
      <c r="C96" s="117">
        <v>32</v>
      </c>
      <c r="D96" s="66">
        <v>3.99</v>
      </c>
      <c r="E96" s="66">
        <v>3.375</v>
      </c>
      <c r="F96" s="181">
        <v>98</v>
      </c>
      <c r="G96" s="117">
        <v>24</v>
      </c>
      <c r="H96" s="66">
        <v>4.04</v>
      </c>
      <c r="I96" s="66">
        <v>3.5416666666666665</v>
      </c>
      <c r="J96" s="181">
        <v>95</v>
      </c>
      <c r="K96" s="117">
        <v>22</v>
      </c>
      <c r="L96" s="66">
        <v>4</v>
      </c>
      <c r="M96" s="66">
        <v>3.5</v>
      </c>
      <c r="N96" s="181">
        <v>95</v>
      </c>
      <c r="O96" s="225">
        <v>32</v>
      </c>
      <c r="P96" s="66">
        <v>4.0999999999999996</v>
      </c>
      <c r="Q96" s="66">
        <v>3.75</v>
      </c>
      <c r="R96" s="181">
        <v>89</v>
      </c>
      <c r="S96" s="150">
        <f t="shared" si="5"/>
        <v>377</v>
      </c>
      <c r="U96" s="22"/>
      <c r="V96" s="22"/>
      <c r="X96" s="22"/>
    </row>
    <row r="97" spans="1:24" x14ac:dyDescent="0.25">
      <c r="A97" s="8">
        <v>18</v>
      </c>
      <c r="B97" s="149" t="s">
        <v>181</v>
      </c>
      <c r="C97" s="117">
        <v>18</v>
      </c>
      <c r="D97" s="66">
        <v>3.99</v>
      </c>
      <c r="E97" s="66">
        <v>3.8333333333333335</v>
      </c>
      <c r="F97" s="181">
        <v>74</v>
      </c>
      <c r="G97" s="117">
        <v>26</v>
      </c>
      <c r="H97" s="66">
        <v>4.04</v>
      </c>
      <c r="I97" s="66">
        <v>3.8076923076923075</v>
      </c>
      <c r="J97" s="181">
        <v>72</v>
      </c>
      <c r="K97" s="117">
        <v>21</v>
      </c>
      <c r="L97" s="66">
        <v>4</v>
      </c>
      <c r="M97" s="66">
        <v>3.5238095238095237</v>
      </c>
      <c r="N97" s="181">
        <v>92</v>
      </c>
      <c r="O97" s="225">
        <v>11</v>
      </c>
      <c r="P97" s="66">
        <v>4.0999999999999996</v>
      </c>
      <c r="Q97" s="66">
        <v>3.9090909090909092</v>
      </c>
      <c r="R97" s="181">
        <v>75</v>
      </c>
      <c r="S97" s="150">
        <f t="shared" si="5"/>
        <v>313</v>
      </c>
      <c r="U97" s="22"/>
      <c r="V97" s="22"/>
      <c r="X97" s="22"/>
    </row>
    <row r="98" spans="1:24" x14ac:dyDescent="0.25">
      <c r="A98" s="8">
        <v>19</v>
      </c>
      <c r="B98" s="149" t="s">
        <v>182</v>
      </c>
      <c r="C98" s="117">
        <v>23</v>
      </c>
      <c r="D98" s="66">
        <v>3.99</v>
      </c>
      <c r="E98" s="66">
        <v>4.0869565217391308</v>
      </c>
      <c r="F98" s="181">
        <v>41</v>
      </c>
      <c r="G98" s="117">
        <v>16</v>
      </c>
      <c r="H98" s="66">
        <v>4.04</v>
      </c>
      <c r="I98" s="66">
        <v>3.9375</v>
      </c>
      <c r="J98" s="181">
        <v>55</v>
      </c>
      <c r="K98" s="117">
        <v>23</v>
      </c>
      <c r="L98" s="66">
        <v>4</v>
      </c>
      <c r="M98" s="66">
        <v>4.0869565217391308</v>
      </c>
      <c r="N98" s="181">
        <v>36</v>
      </c>
      <c r="O98" s="225">
        <v>35</v>
      </c>
      <c r="P98" s="66">
        <v>4.0999999999999996</v>
      </c>
      <c r="Q98" s="66">
        <v>4.2285714285714286</v>
      </c>
      <c r="R98" s="181">
        <v>33</v>
      </c>
      <c r="S98" s="150">
        <f t="shared" si="5"/>
        <v>165</v>
      </c>
      <c r="U98" s="22"/>
      <c r="V98" s="22"/>
      <c r="X98" s="22"/>
    </row>
    <row r="99" spans="1:24" x14ac:dyDescent="0.25">
      <c r="A99" s="8">
        <v>20</v>
      </c>
      <c r="B99" s="149" t="s">
        <v>139</v>
      </c>
      <c r="C99" s="117">
        <v>50</v>
      </c>
      <c r="D99" s="66">
        <v>3.99</v>
      </c>
      <c r="E99" s="66">
        <v>3.9</v>
      </c>
      <c r="F99" s="181">
        <v>67</v>
      </c>
      <c r="G99" s="117">
        <v>65</v>
      </c>
      <c r="H99" s="66">
        <v>4.04</v>
      </c>
      <c r="I99" s="66">
        <v>3.953846153846154</v>
      </c>
      <c r="J99" s="181">
        <v>53</v>
      </c>
      <c r="K99" s="117">
        <v>60</v>
      </c>
      <c r="L99" s="66">
        <v>4</v>
      </c>
      <c r="M99" s="66">
        <v>3.6833333333333331</v>
      </c>
      <c r="N99" s="181">
        <v>80</v>
      </c>
      <c r="O99" s="225">
        <v>50</v>
      </c>
      <c r="P99" s="66">
        <v>4.0999999999999996</v>
      </c>
      <c r="Q99" s="66">
        <v>4.16</v>
      </c>
      <c r="R99" s="181">
        <v>42</v>
      </c>
      <c r="S99" s="150">
        <f t="shared" si="5"/>
        <v>242</v>
      </c>
      <c r="U99" s="22"/>
      <c r="V99" s="22"/>
      <c r="X99" s="22"/>
    </row>
    <row r="100" spans="1:24" x14ac:dyDescent="0.25">
      <c r="A100" s="8">
        <v>21</v>
      </c>
      <c r="B100" s="149" t="s">
        <v>183</v>
      </c>
      <c r="C100" s="117">
        <v>97</v>
      </c>
      <c r="D100" s="66">
        <v>3.99</v>
      </c>
      <c r="E100" s="66">
        <v>4.4948453608247423</v>
      </c>
      <c r="F100" s="181">
        <v>4</v>
      </c>
      <c r="G100" s="117">
        <v>92</v>
      </c>
      <c r="H100" s="66">
        <v>4.04</v>
      </c>
      <c r="I100" s="66">
        <v>4.4456521739130439</v>
      </c>
      <c r="J100" s="181">
        <v>5</v>
      </c>
      <c r="K100" s="117">
        <v>78</v>
      </c>
      <c r="L100" s="66">
        <v>4</v>
      </c>
      <c r="M100" s="66">
        <v>4.5256410256410255</v>
      </c>
      <c r="N100" s="181">
        <v>2</v>
      </c>
      <c r="O100" s="225">
        <v>107</v>
      </c>
      <c r="P100" s="66">
        <v>4.0999999999999996</v>
      </c>
      <c r="Q100" s="66">
        <v>4.5514018691588785</v>
      </c>
      <c r="R100" s="181">
        <v>5</v>
      </c>
      <c r="S100" s="150">
        <f t="shared" si="5"/>
        <v>16</v>
      </c>
      <c r="U100" s="22"/>
      <c r="V100" s="22"/>
      <c r="X100" s="22"/>
    </row>
    <row r="101" spans="1:24" x14ac:dyDescent="0.25">
      <c r="A101" s="8">
        <v>22</v>
      </c>
      <c r="B101" s="149" t="s">
        <v>136</v>
      </c>
      <c r="C101" s="117">
        <v>36</v>
      </c>
      <c r="D101" s="66">
        <v>3.99</v>
      </c>
      <c r="E101" s="66">
        <v>3.8611111111111112</v>
      </c>
      <c r="F101" s="181">
        <v>69</v>
      </c>
      <c r="G101" s="117">
        <v>51</v>
      </c>
      <c r="H101" s="66">
        <v>4.04</v>
      </c>
      <c r="I101" s="66">
        <v>4.0588235294117645</v>
      </c>
      <c r="J101" s="181">
        <v>42</v>
      </c>
      <c r="K101" s="117">
        <v>47</v>
      </c>
      <c r="L101" s="66">
        <v>4</v>
      </c>
      <c r="M101" s="66">
        <v>3.6595744680851063</v>
      </c>
      <c r="N101" s="181">
        <v>86</v>
      </c>
      <c r="O101" s="225">
        <v>36</v>
      </c>
      <c r="P101" s="66">
        <v>4.0999999999999996</v>
      </c>
      <c r="Q101" s="66">
        <v>3.9722222222222223</v>
      </c>
      <c r="R101" s="181">
        <v>66</v>
      </c>
      <c r="S101" s="150">
        <f t="shared" si="5"/>
        <v>263</v>
      </c>
      <c r="U101" s="22"/>
      <c r="V101" s="22"/>
      <c r="X101" s="22"/>
    </row>
    <row r="102" spans="1:24" x14ac:dyDescent="0.25">
      <c r="A102" s="8">
        <v>23</v>
      </c>
      <c r="B102" s="149" t="s">
        <v>197</v>
      </c>
      <c r="C102" s="117">
        <v>25</v>
      </c>
      <c r="D102" s="66">
        <v>3.99</v>
      </c>
      <c r="E102" s="66">
        <v>3.36</v>
      </c>
      <c r="F102" s="181">
        <v>99</v>
      </c>
      <c r="G102" s="117">
        <v>27</v>
      </c>
      <c r="H102" s="66">
        <v>4.04</v>
      </c>
      <c r="I102" s="66">
        <v>3.6296296296296298</v>
      </c>
      <c r="J102" s="181">
        <v>90</v>
      </c>
      <c r="K102" s="117">
        <v>31</v>
      </c>
      <c r="L102" s="66">
        <v>4</v>
      </c>
      <c r="M102" s="66">
        <v>3.806451612903226</v>
      </c>
      <c r="N102" s="181">
        <v>67</v>
      </c>
      <c r="O102" s="225">
        <v>25</v>
      </c>
      <c r="P102" s="66">
        <v>4.0999999999999996</v>
      </c>
      <c r="Q102" s="66">
        <v>4.2</v>
      </c>
      <c r="R102" s="181">
        <v>37</v>
      </c>
      <c r="S102" s="150">
        <f t="shared" si="5"/>
        <v>293</v>
      </c>
      <c r="U102" s="22"/>
      <c r="V102" s="22"/>
      <c r="X102" s="22"/>
    </row>
    <row r="103" spans="1:24" x14ac:dyDescent="0.25">
      <c r="A103" s="8">
        <v>24</v>
      </c>
      <c r="B103" s="149" t="s">
        <v>137</v>
      </c>
      <c r="C103" s="117">
        <v>32</v>
      </c>
      <c r="D103" s="66">
        <v>3.99</v>
      </c>
      <c r="E103" s="66">
        <v>4.46875</v>
      </c>
      <c r="F103" s="181">
        <v>5</v>
      </c>
      <c r="G103" s="117">
        <v>61</v>
      </c>
      <c r="H103" s="66">
        <v>4.04</v>
      </c>
      <c r="I103" s="66">
        <v>4.1803278688524594</v>
      </c>
      <c r="J103" s="181">
        <v>26</v>
      </c>
      <c r="K103" s="117">
        <v>49</v>
      </c>
      <c r="L103" s="66">
        <v>4</v>
      </c>
      <c r="M103" s="66">
        <v>4.1836734693877551</v>
      </c>
      <c r="N103" s="181">
        <v>27</v>
      </c>
      <c r="O103" s="225">
        <v>51</v>
      </c>
      <c r="P103" s="66">
        <v>4.0999999999999996</v>
      </c>
      <c r="Q103" s="66">
        <v>4.1960784313725492</v>
      </c>
      <c r="R103" s="181">
        <v>38</v>
      </c>
      <c r="S103" s="150">
        <f t="shared" si="5"/>
        <v>96</v>
      </c>
      <c r="U103" s="22"/>
      <c r="V103" s="22"/>
      <c r="X103" s="22"/>
    </row>
    <row r="104" spans="1:24" x14ac:dyDescent="0.25">
      <c r="A104" s="8">
        <v>25</v>
      </c>
      <c r="B104" s="149" t="s">
        <v>138</v>
      </c>
      <c r="C104" s="117">
        <v>70</v>
      </c>
      <c r="D104" s="66">
        <v>3.99</v>
      </c>
      <c r="E104" s="66">
        <v>3.8285714285714287</v>
      </c>
      <c r="F104" s="181">
        <v>75</v>
      </c>
      <c r="G104" s="117">
        <v>85</v>
      </c>
      <c r="H104" s="66">
        <v>4.04</v>
      </c>
      <c r="I104" s="66">
        <v>3.9058823529411764</v>
      </c>
      <c r="J104" s="181">
        <v>59</v>
      </c>
      <c r="K104" s="117">
        <v>95</v>
      </c>
      <c r="L104" s="66">
        <v>4</v>
      </c>
      <c r="M104" s="66">
        <v>3.9368421052631577</v>
      </c>
      <c r="N104" s="181">
        <v>52</v>
      </c>
      <c r="O104" s="225">
        <v>70</v>
      </c>
      <c r="P104" s="66">
        <v>4.0999999999999996</v>
      </c>
      <c r="Q104" s="66">
        <v>4.1857142857142859</v>
      </c>
      <c r="R104" s="181">
        <v>40</v>
      </c>
      <c r="S104" s="150">
        <f t="shared" si="5"/>
        <v>226</v>
      </c>
      <c r="U104" s="22"/>
      <c r="V104" s="22"/>
      <c r="X104" s="22"/>
    </row>
    <row r="105" spans="1:24" x14ac:dyDescent="0.25">
      <c r="A105" s="8">
        <v>26</v>
      </c>
      <c r="B105" s="149" t="s">
        <v>14</v>
      </c>
      <c r="C105" s="117">
        <v>67</v>
      </c>
      <c r="D105" s="66">
        <v>3.99</v>
      </c>
      <c r="E105" s="66">
        <v>4.3731343283582094</v>
      </c>
      <c r="F105" s="181">
        <v>15</v>
      </c>
      <c r="G105" s="117">
        <v>79</v>
      </c>
      <c r="H105" s="66">
        <v>4.04</v>
      </c>
      <c r="I105" s="66">
        <v>4.2405063291139244</v>
      </c>
      <c r="J105" s="181">
        <v>19</v>
      </c>
      <c r="K105" s="117">
        <v>65</v>
      </c>
      <c r="L105" s="66">
        <v>4</v>
      </c>
      <c r="M105" s="66">
        <v>4.1076923076923073</v>
      </c>
      <c r="N105" s="181">
        <v>35</v>
      </c>
      <c r="O105" s="225">
        <v>96</v>
      </c>
      <c r="P105" s="66">
        <v>4.0999999999999996</v>
      </c>
      <c r="Q105" s="66">
        <v>4.21875</v>
      </c>
      <c r="R105" s="181">
        <v>34</v>
      </c>
      <c r="S105" s="150">
        <f t="shared" si="5"/>
        <v>103</v>
      </c>
      <c r="U105" s="22"/>
      <c r="V105" s="22"/>
      <c r="X105" s="22"/>
    </row>
    <row r="106" spans="1:24" x14ac:dyDescent="0.25">
      <c r="A106" s="8">
        <v>27</v>
      </c>
      <c r="B106" s="149" t="s">
        <v>102</v>
      </c>
      <c r="C106" s="117">
        <v>26</v>
      </c>
      <c r="D106" s="66">
        <v>3.99</v>
      </c>
      <c r="E106" s="66">
        <v>4.4615384615384617</v>
      </c>
      <c r="F106" s="181">
        <v>7</v>
      </c>
      <c r="G106" s="117">
        <v>53</v>
      </c>
      <c r="H106" s="66">
        <v>4.04</v>
      </c>
      <c r="I106" s="66">
        <v>4.5471698113207548</v>
      </c>
      <c r="J106" s="181">
        <v>2</v>
      </c>
      <c r="K106" s="117">
        <v>28</v>
      </c>
      <c r="L106" s="66">
        <v>4</v>
      </c>
      <c r="M106" s="66">
        <v>4.6785714285714288</v>
      </c>
      <c r="N106" s="181">
        <v>1</v>
      </c>
      <c r="O106" s="225">
        <v>23</v>
      </c>
      <c r="P106" s="66">
        <v>4.0999999999999996</v>
      </c>
      <c r="Q106" s="66">
        <v>4.3478260869565215</v>
      </c>
      <c r="R106" s="181">
        <v>23</v>
      </c>
      <c r="S106" s="150">
        <f t="shared" si="5"/>
        <v>33</v>
      </c>
      <c r="U106" s="22"/>
      <c r="V106" s="22"/>
      <c r="X106" s="22"/>
    </row>
    <row r="107" spans="1:24" x14ac:dyDescent="0.25">
      <c r="A107" s="8">
        <v>28</v>
      </c>
      <c r="B107" s="149" t="s">
        <v>140</v>
      </c>
      <c r="C107" s="117">
        <v>36</v>
      </c>
      <c r="D107" s="66">
        <v>3.99</v>
      </c>
      <c r="E107" s="66">
        <v>4.1944444444444446</v>
      </c>
      <c r="F107" s="181">
        <v>34</v>
      </c>
      <c r="G107" s="117">
        <v>31</v>
      </c>
      <c r="H107" s="66">
        <v>4.04</v>
      </c>
      <c r="I107" s="66">
        <v>4.161290322580645</v>
      </c>
      <c r="J107" s="181">
        <v>28</v>
      </c>
      <c r="K107" s="117">
        <v>66</v>
      </c>
      <c r="L107" s="66">
        <v>4</v>
      </c>
      <c r="M107" s="66">
        <v>3.9242424242424243</v>
      </c>
      <c r="N107" s="181">
        <v>54</v>
      </c>
      <c r="O107" s="225">
        <v>24</v>
      </c>
      <c r="P107" s="66">
        <v>4.0999999999999996</v>
      </c>
      <c r="Q107" s="66">
        <v>4.083333333333333</v>
      </c>
      <c r="R107" s="181">
        <v>56</v>
      </c>
      <c r="S107" s="156">
        <f t="shared" si="5"/>
        <v>172</v>
      </c>
      <c r="U107" s="22"/>
      <c r="V107" s="22"/>
      <c r="X107" s="22"/>
    </row>
    <row r="108" spans="1:24" x14ac:dyDescent="0.25">
      <c r="A108" s="8">
        <v>29</v>
      </c>
      <c r="B108" s="149" t="s">
        <v>145</v>
      </c>
      <c r="C108" s="117">
        <v>42</v>
      </c>
      <c r="D108" s="66">
        <v>3.99</v>
      </c>
      <c r="E108" s="66">
        <v>4.1428571428571432</v>
      </c>
      <c r="F108" s="181">
        <v>36</v>
      </c>
      <c r="G108" s="117">
        <v>29</v>
      </c>
      <c r="H108" s="66">
        <v>4.04</v>
      </c>
      <c r="I108" s="66">
        <v>3.9310344827586206</v>
      </c>
      <c r="J108" s="181">
        <v>56</v>
      </c>
      <c r="K108" s="117">
        <v>32</v>
      </c>
      <c r="L108" s="66">
        <v>4</v>
      </c>
      <c r="M108" s="66">
        <v>3.75</v>
      </c>
      <c r="N108" s="181">
        <v>75</v>
      </c>
      <c r="O108" s="225">
        <v>35</v>
      </c>
      <c r="P108" s="66">
        <v>4.0999999999999996</v>
      </c>
      <c r="Q108" s="66">
        <v>3.8</v>
      </c>
      <c r="R108" s="181">
        <v>86</v>
      </c>
      <c r="S108" s="156">
        <f t="shared" si="5"/>
        <v>253</v>
      </c>
      <c r="U108" s="22"/>
      <c r="V108" s="22"/>
      <c r="X108" s="22"/>
    </row>
    <row r="109" spans="1:24" ht="15.75" thickBot="1" x14ac:dyDescent="0.3">
      <c r="A109" s="8">
        <v>30</v>
      </c>
      <c r="B109" s="149" t="s">
        <v>146</v>
      </c>
      <c r="C109" s="117">
        <v>43</v>
      </c>
      <c r="D109" s="66">
        <v>3.99</v>
      </c>
      <c r="E109" s="66">
        <v>3.6511627906976742</v>
      </c>
      <c r="F109" s="181">
        <v>85</v>
      </c>
      <c r="G109" s="117">
        <v>38</v>
      </c>
      <c r="H109" s="66">
        <v>4.04</v>
      </c>
      <c r="I109" s="66">
        <v>4.5526315789473681</v>
      </c>
      <c r="J109" s="181">
        <v>1</v>
      </c>
      <c r="K109" s="117">
        <v>63</v>
      </c>
      <c r="L109" s="66">
        <v>4</v>
      </c>
      <c r="M109" s="66">
        <v>3.8571428571428572</v>
      </c>
      <c r="N109" s="181">
        <v>61</v>
      </c>
      <c r="O109" s="225">
        <v>25</v>
      </c>
      <c r="P109" s="66">
        <v>4.0999999999999996</v>
      </c>
      <c r="Q109" s="66">
        <v>3.84</v>
      </c>
      <c r="R109" s="181">
        <v>82</v>
      </c>
      <c r="S109" s="150">
        <f t="shared" si="5"/>
        <v>229</v>
      </c>
      <c r="U109" s="22"/>
      <c r="V109" s="22"/>
      <c r="X109" s="22"/>
    </row>
    <row r="110" spans="1:24" ht="16.5" thickBot="1" x14ac:dyDescent="0.3">
      <c r="A110" s="153"/>
      <c r="B110" s="154" t="s">
        <v>121</v>
      </c>
      <c r="C110" s="208">
        <f>SUM(C111:C119)</f>
        <v>257</v>
      </c>
      <c r="D110" s="214">
        <v>3.99</v>
      </c>
      <c r="E110" s="214">
        <f>AVERAGE(E111:E119)</f>
        <v>4.132421469186176</v>
      </c>
      <c r="F110" s="182"/>
      <c r="G110" s="208">
        <f>SUM(G111:G119)</f>
        <v>245</v>
      </c>
      <c r="H110" s="214">
        <v>4.04</v>
      </c>
      <c r="I110" s="214">
        <f>AVERAGE(I111:I119)</f>
        <v>4.176795489398998</v>
      </c>
      <c r="J110" s="182"/>
      <c r="K110" s="208">
        <f>SUM(K111:K119)</f>
        <v>316</v>
      </c>
      <c r="L110" s="214">
        <v>4</v>
      </c>
      <c r="M110" s="214">
        <f>AVERAGE(M111:M119)</f>
        <v>3.9631606326741227</v>
      </c>
      <c r="N110" s="182"/>
      <c r="O110" s="259">
        <f>SUM(O111:O119)</f>
        <v>321</v>
      </c>
      <c r="P110" s="214">
        <v>4.0999999999999996</v>
      </c>
      <c r="Q110" s="214">
        <f>AVERAGE(Q111:Q119)</f>
        <v>4.1597347614318192</v>
      </c>
      <c r="R110" s="182"/>
      <c r="S110" s="155"/>
      <c r="U110" s="22"/>
      <c r="V110" s="22"/>
      <c r="X110" s="22"/>
    </row>
    <row r="111" spans="1:24" x14ac:dyDescent="0.25">
      <c r="A111" s="6">
        <v>1</v>
      </c>
      <c r="B111" s="187" t="s">
        <v>82</v>
      </c>
      <c r="C111" s="116">
        <v>35</v>
      </c>
      <c r="D111" s="65">
        <v>3.99</v>
      </c>
      <c r="E111" s="65">
        <v>4.4000000000000004</v>
      </c>
      <c r="F111" s="188">
        <v>13</v>
      </c>
      <c r="G111" s="116">
        <v>36</v>
      </c>
      <c r="H111" s="65">
        <v>4.04</v>
      </c>
      <c r="I111" s="65">
        <v>4.3888888888888893</v>
      </c>
      <c r="J111" s="188">
        <v>7</v>
      </c>
      <c r="K111" s="116">
        <v>49</v>
      </c>
      <c r="L111" s="65">
        <v>4</v>
      </c>
      <c r="M111" s="65">
        <v>4.4489795918367347</v>
      </c>
      <c r="N111" s="188">
        <v>4</v>
      </c>
      <c r="O111" s="224">
        <v>47</v>
      </c>
      <c r="P111" s="65">
        <v>4.0999999999999996</v>
      </c>
      <c r="Q111" s="65">
        <v>4.5319148936170217</v>
      </c>
      <c r="R111" s="188">
        <v>6</v>
      </c>
      <c r="S111" s="146">
        <f t="shared" ref="S111:S119" si="6">R111+N111+J111+F111</f>
        <v>30</v>
      </c>
      <c r="U111" s="22"/>
      <c r="V111" s="22"/>
      <c r="X111" s="22"/>
    </row>
    <row r="112" spans="1:24" x14ac:dyDescent="0.25">
      <c r="A112" s="8">
        <v>2</v>
      </c>
      <c r="B112" s="149" t="s">
        <v>103</v>
      </c>
      <c r="C112" s="117">
        <v>33</v>
      </c>
      <c r="D112" s="66">
        <v>3.99</v>
      </c>
      <c r="E112" s="66">
        <v>4.2727272727272725</v>
      </c>
      <c r="F112" s="181">
        <v>23</v>
      </c>
      <c r="G112" s="117">
        <v>31</v>
      </c>
      <c r="H112" s="66">
        <v>4.04</v>
      </c>
      <c r="I112" s="66">
        <v>4.032258064516129</v>
      </c>
      <c r="J112" s="181">
        <v>46</v>
      </c>
      <c r="K112" s="117">
        <v>43</v>
      </c>
      <c r="L112" s="66">
        <v>4</v>
      </c>
      <c r="M112" s="66">
        <v>4</v>
      </c>
      <c r="N112" s="181">
        <v>50</v>
      </c>
      <c r="O112" s="225">
        <v>46</v>
      </c>
      <c r="P112" s="66">
        <v>4.0999999999999996</v>
      </c>
      <c r="Q112" s="66">
        <v>4.1304347826086953</v>
      </c>
      <c r="R112" s="181">
        <v>49</v>
      </c>
      <c r="S112" s="150">
        <f t="shared" si="6"/>
        <v>168</v>
      </c>
      <c r="U112" s="22"/>
      <c r="V112" s="22"/>
      <c r="X112" s="22"/>
    </row>
    <row r="113" spans="1:24" x14ac:dyDescent="0.25">
      <c r="A113" s="13">
        <v>3</v>
      </c>
      <c r="B113" s="149" t="s">
        <v>81</v>
      </c>
      <c r="C113" s="117">
        <v>17</v>
      </c>
      <c r="D113" s="66">
        <v>3.99</v>
      </c>
      <c r="E113" s="66">
        <v>4.4117647058823533</v>
      </c>
      <c r="F113" s="181">
        <v>11</v>
      </c>
      <c r="G113" s="117">
        <v>40</v>
      </c>
      <c r="H113" s="66">
        <v>4.04</v>
      </c>
      <c r="I113" s="66">
        <v>4.3499999999999996</v>
      </c>
      <c r="J113" s="181">
        <v>9</v>
      </c>
      <c r="K113" s="117">
        <v>25</v>
      </c>
      <c r="L113" s="66">
        <v>4</v>
      </c>
      <c r="M113" s="66">
        <v>4.24</v>
      </c>
      <c r="N113" s="181">
        <v>22</v>
      </c>
      <c r="O113" s="225">
        <v>35</v>
      </c>
      <c r="P113" s="66">
        <v>4.0999999999999996</v>
      </c>
      <c r="Q113" s="66">
        <v>4.4000000000000004</v>
      </c>
      <c r="R113" s="181">
        <v>15</v>
      </c>
      <c r="S113" s="150">
        <f t="shared" si="6"/>
        <v>57</v>
      </c>
      <c r="U113" s="22"/>
      <c r="V113" s="22"/>
      <c r="X113" s="22"/>
    </row>
    <row r="114" spans="1:24" x14ac:dyDescent="0.25">
      <c r="A114" s="13">
        <v>4</v>
      </c>
      <c r="B114" s="149" t="s">
        <v>57</v>
      </c>
      <c r="C114" s="117">
        <v>12</v>
      </c>
      <c r="D114" s="66">
        <v>3.99</v>
      </c>
      <c r="E114" s="66">
        <v>4.25</v>
      </c>
      <c r="F114" s="181">
        <v>25</v>
      </c>
      <c r="G114" s="117">
        <v>19</v>
      </c>
      <c r="H114" s="66">
        <v>4.04</v>
      </c>
      <c r="I114" s="66">
        <v>4.1578947368421053</v>
      </c>
      <c r="J114" s="181">
        <v>30</v>
      </c>
      <c r="K114" s="117">
        <v>12</v>
      </c>
      <c r="L114" s="66">
        <v>4</v>
      </c>
      <c r="M114" s="66">
        <v>3.6666666666666665</v>
      </c>
      <c r="N114" s="181">
        <v>85</v>
      </c>
      <c r="O114" s="225">
        <v>14</v>
      </c>
      <c r="P114" s="66">
        <v>4.0999999999999996</v>
      </c>
      <c r="Q114" s="66">
        <v>4.4285714285714288</v>
      </c>
      <c r="R114" s="181">
        <v>11</v>
      </c>
      <c r="S114" s="150">
        <f t="shared" si="6"/>
        <v>151</v>
      </c>
      <c r="U114" s="22"/>
      <c r="V114" s="22"/>
      <c r="X114" s="22"/>
    </row>
    <row r="115" spans="1:24" x14ac:dyDescent="0.25">
      <c r="A115" s="13">
        <v>5</v>
      </c>
      <c r="B115" s="149" t="s">
        <v>202</v>
      </c>
      <c r="C115" s="117">
        <v>37</v>
      </c>
      <c r="D115" s="66">
        <v>3.99</v>
      </c>
      <c r="E115" s="66">
        <v>4.2162162162162158</v>
      </c>
      <c r="F115" s="181">
        <v>29</v>
      </c>
      <c r="G115" s="117">
        <v>20</v>
      </c>
      <c r="H115" s="66">
        <v>4.04</v>
      </c>
      <c r="I115" s="66">
        <v>4.4000000000000004</v>
      </c>
      <c r="J115" s="181">
        <v>6</v>
      </c>
      <c r="K115" s="117">
        <v>45</v>
      </c>
      <c r="L115" s="66">
        <v>4</v>
      </c>
      <c r="M115" s="66">
        <v>4.2666666666666666</v>
      </c>
      <c r="N115" s="181">
        <v>21</v>
      </c>
      <c r="O115" s="225">
        <v>31</v>
      </c>
      <c r="P115" s="66">
        <v>4.0999999999999996</v>
      </c>
      <c r="Q115" s="66">
        <v>4.096774193548387</v>
      </c>
      <c r="R115" s="181">
        <v>54</v>
      </c>
      <c r="S115" s="156">
        <f t="shared" si="6"/>
        <v>110</v>
      </c>
      <c r="U115" s="22"/>
      <c r="V115" s="22"/>
      <c r="X115" s="22"/>
    </row>
    <row r="116" spans="1:24" x14ac:dyDescent="0.25">
      <c r="A116" s="13">
        <v>6</v>
      </c>
      <c r="B116" s="149" t="s">
        <v>83</v>
      </c>
      <c r="C116" s="117">
        <v>22</v>
      </c>
      <c r="D116" s="66">
        <v>3.99</v>
      </c>
      <c r="E116" s="66">
        <v>3.9090909090909092</v>
      </c>
      <c r="F116" s="181">
        <v>65</v>
      </c>
      <c r="G116" s="117">
        <v>11</v>
      </c>
      <c r="H116" s="66">
        <v>4.04</v>
      </c>
      <c r="I116" s="66">
        <v>4.1818181818181817</v>
      </c>
      <c r="J116" s="181">
        <v>25</v>
      </c>
      <c r="K116" s="117">
        <v>17</v>
      </c>
      <c r="L116" s="66">
        <v>4</v>
      </c>
      <c r="M116" s="66">
        <v>3.5882352941176472</v>
      </c>
      <c r="N116" s="181">
        <v>90</v>
      </c>
      <c r="O116" s="225">
        <v>32</v>
      </c>
      <c r="P116" s="66">
        <v>4.0999999999999996</v>
      </c>
      <c r="Q116" s="66">
        <v>3.9375</v>
      </c>
      <c r="R116" s="181">
        <v>73</v>
      </c>
      <c r="S116" s="150">
        <f t="shared" si="6"/>
        <v>253</v>
      </c>
      <c r="U116" s="22"/>
      <c r="V116" s="22"/>
      <c r="X116" s="22"/>
    </row>
    <row r="117" spans="1:24" x14ac:dyDescent="0.25">
      <c r="A117" s="13">
        <v>7</v>
      </c>
      <c r="B117" s="149" t="s">
        <v>56</v>
      </c>
      <c r="C117" s="117"/>
      <c r="D117" s="66">
        <v>3.99</v>
      </c>
      <c r="E117" s="66"/>
      <c r="F117" s="181">
        <v>105</v>
      </c>
      <c r="G117" s="117"/>
      <c r="H117" s="66">
        <v>4.04</v>
      </c>
      <c r="I117" s="66"/>
      <c r="J117" s="181">
        <v>102</v>
      </c>
      <c r="K117" s="117"/>
      <c r="L117" s="66">
        <v>4</v>
      </c>
      <c r="M117" s="66"/>
      <c r="N117" s="181">
        <v>101</v>
      </c>
      <c r="O117" s="225">
        <v>16</v>
      </c>
      <c r="P117" s="66">
        <v>4.0999999999999996</v>
      </c>
      <c r="Q117" s="66">
        <v>4.125</v>
      </c>
      <c r="R117" s="181">
        <v>50</v>
      </c>
      <c r="S117" s="150">
        <f t="shared" si="6"/>
        <v>358</v>
      </c>
      <c r="U117" s="22"/>
      <c r="V117" s="22"/>
      <c r="X117" s="22"/>
    </row>
    <row r="118" spans="1:24" ht="15" customHeight="1" x14ac:dyDescent="0.25">
      <c r="A118" s="13">
        <v>8</v>
      </c>
      <c r="B118" s="149" t="s">
        <v>125</v>
      </c>
      <c r="C118" s="117">
        <v>65</v>
      </c>
      <c r="D118" s="66">
        <v>3.99</v>
      </c>
      <c r="E118" s="66">
        <v>3.7384615384615385</v>
      </c>
      <c r="F118" s="181">
        <v>80</v>
      </c>
      <c r="G118" s="117">
        <v>53</v>
      </c>
      <c r="H118" s="66">
        <v>4.04</v>
      </c>
      <c r="I118" s="66">
        <v>4.132075471698113</v>
      </c>
      <c r="J118" s="181">
        <v>33</v>
      </c>
      <c r="K118" s="117">
        <v>95</v>
      </c>
      <c r="L118" s="66">
        <v>4</v>
      </c>
      <c r="M118" s="66">
        <v>3.8947368421052633</v>
      </c>
      <c r="N118" s="181">
        <v>58</v>
      </c>
      <c r="O118" s="225">
        <v>73</v>
      </c>
      <c r="P118" s="66">
        <v>4.0999999999999996</v>
      </c>
      <c r="Q118" s="66">
        <v>3.9726027397260273</v>
      </c>
      <c r="R118" s="181">
        <v>65</v>
      </c>
      <c r="S118" s="150">
        <f t="shared" si="6"/>
        <v>236</v>
      </c>
      <c r="V118" s="22"/>
    </row>
    <row r="119" spans="1:24" ht="15.75" thickBot="1" x14ac:dyDescent="0.3">
      <c r="A119" s="9">
        <v>9</v>
      </c>
      <c r="B119" s="163" t="s">
        <v>184</v>
      </c>
      <c r="C119" s="118">
        <v>36</v>
      </c>
      <c r="D119" s="69">
        <v>3.99</v>
      </c>
      <c r="E119" s="69">
        <v>3.8611111111111112</v>
      </c>
      <c r="F119" s="189">
        <v>70</v>
      </c>
      <c r="G119" s="118">
        <v>35</v>
      </c>
      <c r="H119" s="69">
        <v>4.04</v>
      </c>
      <c r="I119" s="69">
        <v>3.7714285714285714</v>
      </c>
      <c r="J119" s="189">
        <v>77</v>
      </c>
      <c r="K119" s="118">
        <v>30</v>
      </c>
      <c r="L119" s="69">
        <v>4</v>
      </c>
      <c r="M119" s="69">
        <v>3.6</v>
      </c>
      <c r="N119" s="189">
        <v>88</v>
      </c>
      <c r="O119" s="226">
        <v>27</v>
      </c>
      <c r="P119" s="69">
        <v>4.0999999999999996</v>
      </c>
      <c r="Q119" s="69">
        <v>3.8148148148148149</v>
      </c>
      <c r="R119" s="189">
        <v>85</v>
      </c>
      <c r="S119" s="159">
        <f t="shared" si="6"/>
        <v>320</v>
      </c>
      <c r="V119" s="22"/>
    </row>
    <row r="120" spans="1:24" x14ac:dyDescent="0.25">
      <c r="A120" s="164" t="s">
        <v>134</v>
      </c>
      <c r="E120" s="380">
        <f>$E$4</f>
        <v>3.9748567911339876</v>
      </c>
      <c r="I120" s="218">
        <f>$I$4</f>
        <v>3.9764103242734317</v>
      </c>
      <c r="M120" s="218">
        <f>$M$4</f>
        <v>3.9668130736014673</v>
      </c>
      <c r="Q120" s="218">
        <f>$Q$4</f>
        <v>4.0737161714980603</v>
      </c>
    </row>
    <row r="121" spans="1:24" x14ac:dyDescent="0.25">
      <c r="A121" s="165" t="s">
        <v>135</v>
      </c>
      <c r="E121" s="379">
        <v>3.99</v>
      </c>
      <c r="I121" s="219">
        <v>4.04</v>
      </c>
      <c r="M121" s="219">
        <v>4</v>
      </c>
      <c r="Q121" s="219">
        <v>4.0999999999999996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Q4:Q5 Q14">
    <cfRule type="containsBlanks" dxfId="161" priority="50">
      <formula>LEN(TRIM(Q4))=0</formula>
    </cfRule>
  </conditionalFormatting>
  <conditionalFormatting sqref="M6:M13">
    <cfRule type="containsBlanks" dxfId="160" priority="38" stopIfTrue="1">
      <formula>LEN(TRIM(M6))=0</formula>
    </cfRule>
    <cfRule type="cellIs" dxfId="159" priority="39" stopIfTrue="1" operator="equal">
      <formula>$N$126</formula>
    </cfRule>
    <cfRule type="cellIs" dxfId="158" priority="40" stopIfTrue="1" operator="lessThan">
      <formula>3.5</formula>
    </cfRule>
    <cfRule type="cellIs" dxfId="157" priority="41" stopIfTrue="1" operator="between">
      <formula>3.5</formula>
      <formula>$N$126</formula>
    </cfRule>
    <cfRule type="cellIs" dxfId="156" priority="42" stopIfTrue="1" operator="between">
      <formula>$N$126</formula>
      <formula>4.495</formula>
    </cfRule>
    <cfRule type="cellIs" dxfId="155" priority="43" stopIfTrue="1" operator="greaterThanOrEqual">
      <formula>4.5</formula>
    </cfRule>
  </conditionalFormatting>
  <conditionalFormatting sqref="Q6:Q13">
    <cfRule type="containsBlanks" dxfId="154" priority="44" stopIfTrue="1">
      <formula>LEN(TRIM(Q6))=0</formula>
    </cfRule>
    <cfRule type="cellIs" dxfId="153" priority="45" stopIfTrue="1" operator="equal">
      <formula>$R$126</formula>
    </cfRule>
    <cfRule type="cellIs" dxfId="152" priority="46" stopIfTrue="1" operator="lessThan">
      <formula>3.5</formula>
    </cfRule>
    <cfRule type="cellIs" dxfId="151" priority="47" stopIfTrue="1" operator="between">
      <formula>3.5</formula>
      <formula>$R$126</formula>
    </cfRule>
    <cfRule type="cellIs" dxfId="150" priority="48" stopIfTrue="1" operator="between">
      <formula>$R$126</formula>
      <formula>4.495</formula>
    </cfRule>
    <cfRule type="cellIs" dxfId="149" priority="49" stopIfTrue="1" operator="greaterThanOrEqual">
      <formula>4.5</formula>
    </cfRule>
  </conditionalFormatting>
  <conditionalFormatting sqref="M15:M26">
    <cfRule type="containsBlanks" dxfId="148" priority="26" stopIfTrue="1">
      <formula>LEN(TRIM(M15))=0</formula>
    </cfRule>
    <cfRule type="cellIs" dxfId="147" priority="27" stopIfTrue="1" operator="equal">
      <formula>$N$126</formula>
    </cfRule>
    <cfRule type="cellIs" dxfId="146" priority="28" stopIfTrue="1" operator="lessThan">
      <formula>3.5</formula>
    </cfRule>
    <cfRule type="cellIs" dxfId="145" priority="29" stopIfTrue="1" operator="between">
      <formula>3.5</formula>
      <formula>$N$126</formula>
    </cfRule>
    <cfRule type="cellIs" dxfId="144" priority="30" stopIfTrue="1" operator="between">
      <formula>$N$126</formula>
      <formula>4.495</formula>
    </cfRule>
    <cfRule type="cellIs" dxfId="143" priority="31" stopIfTrue="1" operator="greaterThanOrEqual">
      <formula>4.5</formula>
    </cfRule>
  </conditionalFormatting>
  <conditionalFormatting sqref="Q15:Q26">
    <cfRule type="containsBlanks" dxfId="142" priority="32" stopIfTrue="1">
      <formula>LEN(TRIM(Q15))=0</formula>
    </cfRule>
    <cfRule type="cellIs" dxfId="141" priority="33" stopIfTrue="1" operator="equal">
      <formula>$R$126</formula>
    </cfRule>
    <cfRule type="cellIs" dxfId="140" priority="34" stopIfTrue="1" operator="lessThan">
      <formula>3.5</formula>
    </cfRule>
    <cfRule type="cellIs" dxfId="139" priority="35" stopIfTrue="1" operator="between">
      <formula>3.5</formula>
      <formula>$R$126</formula>
    </cfRule>
    <cfRule type="cellIs" dxfId="138" priority="36" stopIfTrue="1" operator="between">
      <formula>$R$126</formula>
      <formula>4.495</formula>
    </cfRule>
    <cfRule type="cellIs" dxfId="137" priority="37" stopIfTrue="1" operator="greaterThanOrEqual">
      <formula>4.5</formula>
    </cfRule>
  </conditionalFormatting>
  <conditionalFormatting sqref="M4:M121">
    <cfRule type="containsBlanks" dxfId="136" priority="51">
      <formula>LEN(TRIM(M4))=0</formula>
    </cfRule>
    <cfRule type="cellIs" dxfId="135" priority="52" operator="equal">
      <formula>$M$120</formula>
    </cfRule>
    <cfRule type="cellIs" dxfId="134" priority="53" operator="lessThan">
      <formula>3.5</formula>
    </cfRule>
    <cfRule type="cellIs" dxfId="133" priority="54" operator="between">
      <formula>$M$120</formula>
      <formula>3.5</formula>
    </cfRule>
    <cfRule type="cellIs" dxfId="132" priority="55" operator="between">
      <formula>4.495</formula>
      <formula>$M$120</formula>
    </cfRule>
    <cfRule type="cellIs" dxfId="131" priority="56" operator="greaterThanOrEqual">
      <formula>4.5</formula>
    </cfRule>
  </conditionalFormatting>
  <conditionalFormatting sqref="Q4:Q121">
    <cfRule type="containsBlanks" dxfId="130" priority="25">
      <formula>LEN(TRIM(Q4))=0</formula>
    </cfRule>
    <cfRule type="cellIs" dxfId="129" priority="57" operator="equal">
      <formula>$Q$120</formula>
    </cfRule>
    <cfRule type="cellIs" dxfId="128" priority="58" operator="lessThan">
      <formula>3.5</formula>
    </cfRule>
    <cfRule type="cellIs" dxfId="127" priority="59" operator="between">
      <formula>$Q$120</formula>
      <formula>3.5</formula>
    </cfRule>
    <cfRule type="cellIs" dxfId="126" priority="60" operator="between">
      <formula>4.495</formula>
      <formula>$Q$120</formula>
    </cfRule>
    <cfRule type="cellIs" dxfId="125" priority="61" operator="greaterThanOrEqual">
      <formula>4.5</formula>
    </cfRule>
  </conditionalFormatting>
  <conditionalFormatting sqref="I4:I121">
    <cfRule type="containsBlanks" dxfId="124" priority="19">
      <formula>LEN(TRIM(I4))=0</formula>
    </cfRule>
    <cfRule type="cellIs" dxfId="123" priority="20" operator="between">
      <formula>$I$120</formula>
      <formula>3.976</formula>
    </cfRule>
    <cfRule type="cellIs" dxfId="122" priority="21" operator="lessThan">
      <formula>3.5</formula>
    </cfRule>
    <cfRule type="cellIs" dxfId="121" priority="22" operator="between">
      <formula>$I$120</formula>
      <formula>3.5</formula>
    </cfRule>
    <cfRule type="cellIs" dxfId="120" priority="23" operator="between">
      <formula>4.495</formula>
      <formula>$I$120</formula>
    </cfRule>
    <cfRule type="cellIs" dxfId="119" priority="24" operator="greaterThanOrEqual">
      <formula>4.5</formula>
    </cfRule>
  </conditionalFormatting>
  <conditionalFormatting sqref="E4:E121">
    <cfRule type="cellIs" dxfId="118" priority="6" operator="greaterThanOrEqual">
      <formula>4.5</formula>
    </cfRule>
    <cfRule type="cellIs" dxfId="117" priority="5" operator="between">
      <formula>4.495</formula>
      <formula>$E$120</formula>
    </cfRule>
    <cfRule type="cellIs" dxfId="116" priority="4" operator="between">
      <formula>$E$120</formula>
      <formula>3.5</formula>
    </cfRule>
    <cfRule type="cellIs" dxfId="115" priority="3" operator="lessThan">
      <formula>3.5</formula>
    </cfRule>
    <cfRule type="cellIs" dxfId="114" priority="2" operator="between">
      <formula>$E$120</formula>
      <formula>3.966</formula>
    </cfRule>
    <cfRule type="containsBlanks" dxfId="113" priority="1">
      <formula>LEN(TRIM(E4))=0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zoomScale="90" zoomScaleNormal="90" workbookViewId="0">
      <selection activeCell="B115" sqref="B115"/>
    </sheetView>
  </sheetViews>
  <sheetFormatPr defaultRowHeight="15" x14ac:dyDescent="0.25"/>
  <cols>
    <col min="1" max="1" width="4.85546875" customWidth="1"/>
    <col min="2" max="2" width="33.5703125" customWidth="1"/>
    <col min="3" max="5" width="8.7109375" customWidth="1"/>
    <col min="6" max="6" width="7.7109375" customWidth="1"/>
    <col min="7" max="9" width="8.7109375" customWidth="1"/>
    <col min="10" max="10" width="7.85546875" customWidth="1"/>
    <col min="11" max="13" width="8.7109375" customWidth="1"/>
    <col min="14" max="14" width="7.7109375" customWidth="1"/>
    <col min="15" max="17" width="8.7109375" customWidth="1"/>
    <col min="18" max="20" width="7.7109375" customWidth="1"/>
    <col min="21" max="21" width="8.7109375" customWidth="1"/>
  </cols>
  <sheetData>
    <row r="1" spans="1:24" ht="405" customHeight="1" thickBot="1" x14ac:dyDescent="0.3"/>
    <row r="2" spans="1:24" ht="15" customHeight="1" x14ac:dyDescent="0.25">
      <c r="A2" s="383" t="s">
        <v>55</v>
      </c>
      <c r="B2" s="385" t="s">
        <v>130</v>
      </c>
      <c r="C2" s="387">
        <v>2025</v>
      </c>
      <c r="D2" s="388"/>
      <c r="E2" s="388"/>
      <c r="F2" s="389"/>
      <c r="G2" s="387">
        <v>2024</v>
      </c>
      <c r="H2" s="388"/>
      <c r="I2" s="388"/>
      <c r="J2" s="389"/>
      <c r="K2" s="387">
        <v>2023</v>
      </c>
      <c r="L2" s="388"/>
      <c r="M2" s="388"/>
      <c r="N2" s="389"/>
      <c r="O2" s="387">
        <v>2022</v>
      </c>
      <c r="P2" s="388"/>
      <c r="Q2" s="388"/>
      <c r="R2" s="389"/>
      <c r="S2" s="390" t="s">
        <v>84</v>
      </c>
    </row>
    <row r="3" spans="1:24" ht="46.5" customHeight="1" thickBot="1" x14ac:dyDescent="0.3">
      <c r="A3" s="384"/>
      <c r="B3" s="386"/>
      <c r="C3" s="178" t="s">
        <v>131</v>
      </c>
      <c r="D3" s="267" t="s">
        <v>106</v>
      </c>
      <c r="E3" s="267" t="s">
        <v>132</v>
      </c>
      <c r="F3" s="265" t="s">
        <v>133</v>
      </c>
      <c r="G3" s="178" t="s">
        <v>131</v>
      </c>
      <c r="H3" s="263" t="s">
        <v>106</v>
      </c>
      <c r="I3" s="263" t="s">
        <v>132</v>
      </c>
      <c r="J3" s="261" t="s">
        <v>133</v>
      </c>
      <c r="K3" s="178" t="s">
        <v>131</v>
      </c>
      <c r="L3" s="144" t="s">
        <v>106</v>
      </c>
      <c r="M3" s="144" t="s">
        <v>132</v>
      </c>
      <c r="N3" s="220" t="s">
        <v>133</v>
      </c>
      <c r="O3" s="178" t="s">
        <v>131</v>
      </c>
      <c r="P3" s="144" t="s">
        <v>106</v>
      </c>
      <c r="Q3" s="144" t="s">
        <v>132</v>
      </c>
      <c r="R3" s="176" t="s">
        <v>133</v>
      </c>
      <c r="S3" s="391"/>
    </row>
    <row r="4" spans="1:24" ht="15.75" customHeight="1" thickBot="1" x14ac:dyDescent="0.3">
      <c r="A4" s="36"/>
      <c r="B4" s="145" t="s">
        <v>114</v>
      </c>
      <c r="C4" s="169">
        <f>C5+C14+C27+C44+C64+C79+C110</f>
        <v>2646</v>
      </c>
      <c r="D4" s="212">
        <v>3.99</v>
      </c>
      <c r="E4" s="212">
        <f>AVERAGE(E6:E13,E15:E26,E28:E43,E45:E63,E65:E78,E80:E109,E111:E119)</f>
        <v>3.9748567911339876</v>
      </c>
      <c r="F4" s="170"/>
      <c r="G4" s="169">
        <f>G5+G14+G27+G44+G64+G79+G110</f>
        <v>2815</v>
      </c>
      <c r="H4" s="212">
        <v>4.04</v>
      </c>
      <c r="I4" s="212">
        <f>AVERAGE(I6:I13,I15:I26,I28:I43,I45:I63,I65:I78,I80:I109,I111:I119)</f>
        <v>3.9764103242734308</v>
      </c>
      <c r="J4" s="170"/>
      <c r="K4" s="169">
        <f>K5+K14+K27+K44+K64+K79+K110</f>
        <v>3046</v>
      </c>
      <c r="L4" s="212">
        <v>4</v>
      </c>
      <c r="M4" s="212">
        <f>AVERAGE(M6:M13,M15:M26,M28:M43,M45:M63,M65:M78,M80:M109,M111:M119)</f>
        <v>3.9668130736014677</v>
      </c>
      <c r="N4" s="170"/>
      <c r="O4" s="169">
        <f>O5+O14+O27+O44+O64+O79+O110</f>
        <v>3142</v>
      </c>
      <c r="P4" s="212">
        <v>4.0999999999999996</v>
      </c>
      <c r="Q4" s="212">
        <f>AVERAGE(Q6:Q13,Q15:Q26,Q28:Q43,Q45:Q63,Q65:Q78,Q80:Q109,Q111:Q119)</f>
        <v>4.0737161714980603</v>
      </c>
      <c r="R4" s="170"/>
      <c r="S4" s="133"/>
      <c r="U4" s="43"/>
      <c r="V4" s="21" t="s">
        <v>104</v>
      </c>
    </row>
    <row r="5" spans="1:24" ht="15" customHeight="1" thickBot="1" x14ac:dyDescent="0.3">
      <c r="A5" s="36"/>
      <c r="B5" s="147" t="s">
        <v>115</v>
      </c>
      <c r="C5" s="206">
        <f>SUM(C6:C13)</f>
        <v>165</v>
      </c>
      <c r="D5" s="213">
        <v>3.99</v>
      </c>
      <c r="E5" s="213">
        <f>AVERAGE(E6:E13)</f>
        <v>4.0946319547700361</v>
      </c>
      <c r="F5" s="207"/>
      <c r="G5" s="206">
        <f>SUM(G6:G13)</f>
        <v>226</v>
      </c>
      <c r="H5" s="213">
        <v>4.04</v>
      </c>
      <c r="I5" s="213">
        <f>AVERAGE(I6:I13)</f>
        <v>3.932069728373456</v>
      </c>
      <c r="J5" s="207"/>
      <c r="K5" s="206">
        <f>SUM(K6:K13)</f>
        <v>207</v>
      </c>
      <c r="L5" s="213">
        <v>4</v>
      </c>
      <c r="M5" s="213">
        <f>AVERAGE(M6:M13)</f>
        <v>4.0261322011322012</v>
      </c>
      <c r="N5" s="207"/>
      <c r="O5" s="206">
        <f>SUM(O6:O13)</f>
        <v>235</v>
      </c>
      <c r="P5" s="213">
        <v>4.0999999999999996</v>
      </c>
      <c r="Q5" s="213">
        <f>AVERAGE(Q6:Q13)</f>
        <v>4.1474412627101573</v>
      </c>
      <c r="R5" s="207"/>
      <c r="S5" s="148"/>
      <c r="U5" s="42"/>
      <c r="V5" s="21" t="s">
        <v>108</v>
      </c>
    </row>
    <row r="6" spans="1:24" x14ac:dyDescent="0.25">
      <c r="A6" s="6">
        <v>1</v>
      </c>
      <c r="B6" s="125" t="s">
        <v>65</v>
      </c>
      <c r="C6" s="116">
        <v>33</v>
      </c>
      <c r="D6" s="65">
        <v>3.99</v>
      </c>
      <c r="E6" s="233">
        <v>4.5151515151515156</v>
      </c>
      <c r="F6" s="247">
        <v>2</v>
      </c>
      <c r="G6" s="116">
        <v>44</v>
      </c>
      <c r="H6" s="65">
        <v>4.04</v>
      </c>
      <c r="I6" s="233">
        <v>4.4772727272727275</v>
      </c>
      <c r="J6" s="247">
        <v>4</v>
      </c>
      <c r="K6" s="116">
        <v>23</v>
      </c>
      <c r="L6" s="65">
        <v>4</v>
      </c>
      <c r="M6" s="233">
        <v>4.4782608695652177</v>
      </c>
      <c r="N6" s="247">
        <v>3</v>
      </c>
      <c r="O6" s="116">
        <v>25</v>
      </c>
      <c r="P6" s="65">
        <v>4.0999999999999996</v>
      </c>
      <c r="Q6" s="233">
        <v>4.5199999999999996</v>
      </c>
      <c r="R6" s="229">
        <v>7</v>
      </c>
      <c r="S6" s="171">
        <f>R6+N6+J6+F6</f>
        <v>16</v>
      </c>
      <c r="U6" s="40"/>
      <c r="V6" s="21" t="s">
        <v>109</v>
      </c>
      <c r="X6" s="22"/>
    </row>
    <row r="7" spans="1:24" x14ac:dyDescent="0.25">
      <c r="A7" s="8">
        <v>2</v>
      </c>
      <c r="B7" s="126" t="s">
        <v>190</v>
      </c>
      <c r="C7" s="117">
        <v>12</v>
      </c>
      <c r="D7" s="66">
        <v>3.99</v>
      </c>
      <c r="E7" s="237">
        <v>4.416666666666667</v>
      </c>
      <c r="F7" s="248">
        <v>9</v>
      </c>
      <c r="G7" s="117">
        <v>15</v>
      </c>
      <c r="H7" s="66">
        <v>4.04</v>
      </c>
      <c r="I7" s="237">
        <v>3.8</v>
      </c>
      <c r="J7" s="248">
        <v>73</v>
      </c>
      <c r="K7" s="117">
        <v>26</v>
      </c>
      <c r="L7" s="66">
        <v>4</v>
      </c>
      <c r="M7" s="237">
        <v>4.4230769230769234</v>
      </c>
      <c r="N7" s="248">
        <v>8</v>
      </c>
      <c r="O7" s="117">
        <v>25</v>
      </c>
      <c r="P7" s="66">
        <v>4.0999999999999996</v>
      </c>
      <c r="Q7" s="237">
        <v>4.5999999999999996</v>
      </c>
      <c r="R7" s="230">
        <v>3</v>
      </c>
      <c r="S7" s="150">
        <f t="shared" ref="S7:S13" si="0">R7+N7+J7+F7</f>
        <v>93</v>
      </c>
      <c r="U7" s="41"/>
      <c r="V7" s="21" t="s">
        <v>105</v>
      </c>
      <c r="X7" s="22"/>
    </row>
    <row r="8" spans="1:24" x14ac:dyDescent="0.25">
      <c r="A8" s="8">
        <v>3</v>
      </c>
      <c r="B8" s="126" t="s">
        <v>141</v>
      </c>
      <c r="C8" s="117">
        <v>10</v>
      </c>
      <c r="D8" s="66">
        <v>3.99</v>
      </c>
      <c r="E8" s="237">
        <v>4.0999999999999996</v>
      </c>
      <c r="F8" s="248">
        <v>38</v>
      </c>
      <c r="G8" s="117">
        <v>14</v>
      </c>
      <c r="H8" s="66">
        <v>4.04</v>
      </c>
      <c r="I8" s="237">
        <v>3.4285714285714284</v>
      </c>
      <c r="J8" s="248">
        <v>98</v>
      </c>
      <c r="K8" s="117">
        <v>23</v>
      </c>
      <c r="L8" s="66">
        <v>4</v>
      </c>
      <c r="M8" s="237">
        <v>3.5217391304347827</v>
      </c>
      <c r="N8" s="248">
        <v>93</v>
      </c>
      <c r="O8" s="117">
        <v>21</v>
      </c>
      <c r="P8" s="66">
        <v>4.0999999999999996</v>
      </c>
      <c r="Q8" s="237">
        <v>3.8571428571428572</v>
      </c>
      <c r="R8" s="230">
        <v>80</v>
      </c>
      <c r="S8" s="150">
        <f t="shared" si="0"/>
        <v>309</v>
      </c>
      <c r="X8" s="22"/>
    </row>
    <row r="9" spans="1:24" x14ac:dyDescent="0.25">
      <c r="A9" s="8">
        <v>4</v>
      </c>
      <c r="B9" s="126" t="s">
        <v>142</v>
      </c>
      <c r="C9" s="117">
        <v>14</v>
      </c>
      <c r="D9" s="66">
        <v>3.99</v>
      </c>
      <c r="E9" s="237">
        <v>4.0714285714285712</v>
      </c>
      <c r="F9" s="248">
        <v>43</v>
      </c>
      <c r="G9" s="117">
        <v>25</v>
      </c>
      <c r="H9" s="66">
        <v>4.04</v>
      </c>
      <c r="I9" s="237">
        <v>4.24</v>
      </c>
      <c r="J9" s="248">
        <v>20</v>
      </c>
      <c r="K9" s="117">
        <v>20</v>
      </c>
      <c r="L9" s="66">
        <v>4</v>
      </c>
      <c r="M9" s="237">
        <v>3.7</v>
      </c>
      <c r="N9" s="248">
        <v>78</v>
      </c>
      <c r="O9" s="117">
        <v>30</v>
      </c>
      <c r="P9" s="66">
        <v>4.0999999999999996</v>
      </c>
      <c r="Q9" s="237">
        <v>4.166666666666667</v>
      </c>
      <c r="R9" s="230">
        <v>41</v>
      </c>
      <c r="S9" s="150">
        <f t="shared" si="0"/>
        <v>182</v>
      </c>
      <c r="X9" s="22"/>
    </row>
    <row r="10" spans="1:24" x14ac:dyDescent="0.25">
      <c r="A10" s="8">
        <v>5</v>
      </c>
      <c r="B10" s="126" t="s">
        <v>68</v>
      </c>
      <c r="C10" s="117">
        <v>43</v>
      </c>
      <c r="D10" s="66">
        <v>3.99</v>
      </c>
      <c r="E10" s="237">
        <v>3.9534883720930232</v>
      </c>
      <c r="F10" s="248">
        <v>55</v>
      </c>
      <c r="G10" s="117">
        <v>38</v>
      </c>
      <c r="H10" s="66">
        <v>4.04</v>
      </c>
      <c r="I10" s="237">
        <v>3.9736842105263159</v>
      </c>
      <c r="J10" s="248">
        <v>51</v>
      </c>
      <c r="K10" s="117">
        <v>50</v>
      </c>
      <c r="L10" s="66">
        <v>4</v>
      </c>
      <c r="M10" s="237">
        <v>4.2</v>
      </c>
      <c r="N10" s="248">
        <v>24</v>
      </c>
      <c r="O10" s="117">
        <v>43</v>
      </c>
      <c r="P10" s="66">
        <v>4.0999999999999996</v>
      </c>
      <c r="Q10" s="237">
        <v>4.4883720930232558</v>
      </c>
      <c r="R10" s="230">
        <v>9</v>
      </c>
      <c r="S10" s="150">
        <f t="shared" si="0"/>
        <v>139</v>
      </c>
      <c r="U10" s="151"/>
      <c r="V10" s="22"/>
      <c r="X10" s="22"/>
    </row>
    <row r="11" spans="1:24" x14ac:dyDescent="0.25">
      <c r="A11" s="8">
        <v>6</v>
      </c>
      <c r="B11" s="126" t="s">
        <v>69</v>
      </c>
      <c r="C11" s="117">
        <v>16</v>
      </c>
      <c r="D11" s="66">
        <v>3.99</v>
      </c>
      <c r="E11" s="237">
        <v>3.9375</v>
      </c>
      <c r="F11" s="248">
        <v>57</v>
      </c>
      <c r="G11" s="117">
        <v>31</v>
      </c>
      <c r="H11" s="66">
        <v>4.04</v>
      </c>
      <c r="I11" s="237">
        <v>3.838709677419355</v>
      </c>
      <c r="J11" s="248">
        <v>67</v>
      </c>
      <c r="K11" s="117">
        <v>33</v>
      </c>
      <c r="L11" s="66">
        <v>4</v>
      </c>
      <c r="M11" s="237">
        <v>3.4848484848484849</v>
      </c>
      <c r="N11" s="248">
        <v>96</v>
      </c>
      <c r="O11" s="117">
        <v>21</v>
      </c>
      <c r="P11" s="66">
        <v>4.0999999999999996</v>
      </c>
      <c r="Q11" s="237">
        <v>3.3333333333333335</v>
      </c>
      <c r="R11" s="230">
        <v>101</v>
      </c>
      <c r="S11" s="150">
        <f t="shared" si="0"/>
        <v>321</v>
      </c>
      <c r="U11" s="151"/>
      <c r="V11" s="22"/>
      <c r="X11" s="22"/>
    </row>
    <row r="12" spans="1:24" x14ac:dyDescent="0.25">
      <c r="A12" s="8">
        <v>7</v>
      </c>
      <c r="B12" s="126" t="s">
        <v>149</v>
      </c>
      <c r="C12" s="117">
        <v>24</v>
      </c>
      <c r="D12" s="66">
        <v>3.99</v>
      </c>
      <c r="E12" s="238">
        <v>3.9166666666666665</v>
      </c>
      <c r="F12" s="249">
        <v>62</v>
      </c>
      <c r="G12" s="117">
        <v>41</v>
      </c>
      <c r="H12" s="66">
        <v>4.04</v>
      </c>
      <c r="I12" s="238">
        <v>3.9760975609756</v>
      </c>
      <c r="J12" s="249">
        <v>50</v>
      </c>
      <c r="K12" s="117">
        <v>32</v>
      </c>
      <c r="L12" s="66">
        <v>4</v>
      </c>
      <c r="M12" s="238">
        <v>4.375</v>
      </c>
      <c r="N12" s="249">
        <v>11</v>
      </c>
      <c r="O12" s="117">
        <v>48</v>
      </c>
      <c r="P12" s="66">
        <v>4.0999999999999996</v>
      </c>
      <c r="Q12" s="238">
        <v>4.395833333333333</v>
      </c>
      <c r="R12" s="230">
        <v>16</v>
      </c>
      <c r="S12" s="150">
        <f t="shared" si="0"/>
        <v>139</v>
      </c>
      <c r="U12" s="151"/>
      <c r="V12" s="22"/>
      <c r="X12" s="22"/>
    </row>
    <row r="13" spans="1:24" ht="15.75" thickBot="1" x14ac:dyDescent="0.3">
      <c r="A13" s="11">
        <v>8</v>
      </c>
      <c r="B13" s="126" t="s">
        <v>110</v>
      </c>
      <c r="C13" s="117">
        <v>13</v>
      </c>
      <c r="D13" s="66">
        <v>3.99</v>
      </c>
      <c r="E13" s="237">
        <v>3.8461538461538463</v>
      </c>
      <c r="F13" s="248">
        <v>73</v>
      </c>
      <c r="G13" s="117">
        <v>18</v>
      </c>
      <c r="H13" s="66">
        <v>4.04</v>
      </c>
      <c r="I13" s="237">
        <v>3.7222222222222223</v>
      </c>
      <c r="J13" s="248">
        <v>83</v>
      </c>
      <c r="K13" s="117"/>
      <c r="L13" s="66">
        <v>4</v>
      </c>
      <c r="M13" s="237"/>
      <c r="N13" s="248">
        <v>101</v>
      </c>
      <c r="O13" s="117">
        <v>22</v>
      </c>
      <c r="P13" s="66">
        <v>4.0999999999999996</v>
      </c>
      <c r="Q13" s="237">
        <v>3.8181818181818183</v>
      </c>
      <c r="R13" s="230">
        <v>83</v>
      </c>
      <c r="S13" s="152">
        <f t="shared" si="0"/>
        <v>340</v>
      </c>
      <c r="U13" s="151"/>
      <c r="V13" s="22"/>
      <c r="X13" s="22"/>
    </row>
    <row r="14" spans="1:24" ht="16.5" thickBot="1" x14ac:dyDescent="0.3">
      <c r="A14" s="153"/>
      <c r="B14" s="154" t="s">
        <v>116</v>
      </c>
      <c r="C14" s="208">
        <f>SUM(C15:C26)</f>
        <v>222</v>
      </c>
      <c r="D14" s="214">
        <v>3.99</v>
      </c>
      <c r="E14" s="214">
        <f>AVERAGE(E15:E26)</f>
        <v>4.0339262413923924</v>
      </c>
      <c r="F14" s="209"/>
      <c r="G14" s="208">
        <f>SUM(G15:G26)</f>
        <v>253</v>
      </c>
      <c r="H14" s="214">
        <v>4.04</v>
      </c>
      <c r="I14" s="214">
        <f>AVERAGE(I15:I26)</f>
        <v>4.1213784884070916</v>
      </c>
      <c r="J14" s="209"/>
      <c r="K14" s="208">
        <f>SUM(K15:K26)</f>
        <v>271</v>
      </c>
      <c r="L14" s="214">
        <v>4</v>
      </c>
      <c r="M14" s="214">
        <f>AVERAGE(M15:M26)</f>
        <v>4.0073359176476799</v>
      </c>
      <c r="N14" s="209"/>
      <c r="O14" s="208">
        <f>SUM(O15:O26)</f>
        <v>345</v>
      </c>
      <c r="P14" s="214">
        <v>4.0999999999999996</v>
      </c>
      <c r="Q14" s="214">
        <f>AVERAGE(Q15:Q26)</f>
        <v>4.1315215761405781</v>
      </c>
      <c r="R14" s="209"/>
      <c r="S14" s="210"/>
      <c r="U14" s="151"/>
      <c r="V14" s="22"/>
      <c r="X14" s="22"/>
    </row>
    <row r="15" spans="1:24" x14ac:dyDescent="0.25">
      <c r="A15" s="13">
        <v>1</v>
      </c>
      <c r="B15" s="126" t="s">
        <v>47</v>
      </c>
      <c r="C15" s="117">
        <v>10</v>
      </c>
      <c r="D15" s="66">
        <v>3.99</v>
      </c>
      <c r="E15" s="238">
        <v>4.5</v>
      </c>
      <c r="F15" s="249">
        <v>3</v>
      </c>
      <c r="G15" s="117">
        <v>24</v>
      </c>
      <c r="H15" s="66">
        <v>4.04</v>
      </c>
      <c r="I15" s="238">
        <v>4.291666666666667</v>
      </c>
      <c r="J15" s="249">
        <v>15</v>
      </c>
      <c r="K15" s="117">
        <v>19</v>
      </c>
      <c r="L15" s="66">
        <v>4</v>
      </c>
      <c r="M15" s="238">
        <v>4.3157894736842106</v>
      </c>
      <c r="N15" s="249">
        <v>16</v>
      </c>
      <c r="O15" s="117">
        <v>34</v>
      </c>
      <c r="P15" s="66">
        <v>4.0999999999999996</v>
      </c>
      <c r="Q15" s="238">
        <v>4.4117647058823533</v>
      </c>
      <c r="R15" s="230">
        <v>13</v>
      </c>
      <c r="S15" s="156">
        <f t="shared" ref="S15:S26" si="1">R15+N15+J15+F15</f>
        <v>47</v>
      </c>
      <c r="U15" s="22"/>
      <c r="V15" s="22"/>
      <c r="X15" s="22"/>
    </row>
    <row r="16" spans="1:24" ht="15" customHeight="1" x14ac:dyDescent="0.25">
      <c r="A16" s="8">
        <v>2</v>
      </c>
      <c r="B16" s="126" t="s">
        <v>50</v>
      </c>
      <c r="C16" s="117">
        <v>28</v>
      </c>
      <c r="D16" s="66">
        <v>3.99</v>
      </c>
      <c r="E16" s="237">
        <v>4.4642857142857144</v>
      </c>
      <c r="F16" s="251">
        <v>6</v>
      </c>
      <c r="G16" s="117">
        <v>38</v>
      </c>
      <c r="H16" s="66">
        <v>4.04</v>
      </c>
      <c r="I16" s="237">
        <v>4.3157894736842106</v>
      </c>
      <c r="J16" s="251">
        <v>12</v>
      </c>
      <c r="K16" s="117">
        <v>32</v>
      </c>
      <c r="L16" s="66">
        <v>4</v>
      </c>
      <c r="M16" s="237">
        <v>4.40625</v>
      </c>
      <c r="N16" s="251">
        <v>9</v>
      </c>
      <c r="O16" s="117">
        <v>20</v>
      </c>
      <c r="P16" s="66">
        <v>4.0999999999999996</v>
      </c>
      <c r="Q16" s="237">
        <v>4.1500000000000004</v>
      </c>
      <c r="R16" s="232">
        <v>43</v>
      </c>
      <c r="S16" s="150">
        <f t="shared" si="1"/>
        <v>70</v>
      </c>
      <c r="U16" s="22"/>
      <c r="V16" s="22"/>
      <c r="X16" s="22"/>
    </row>
    <row r="17" spans="1:24" x14ac:dyDescent="0.25">
      <c r="A17" s="8">
        <v>3</v>
      </c>
      <c r="B17" s="128" t="s">
        <v>150</v>
      </c>
      <c r="C17" s="119">
        <v>11</v>
      </c>
      <c r="D17" s="67">
        <v>3.99</v>
      </c>
      <c r="E17" s="234">
        <v>4.2727272727272725</v>
      </c>
      <c r="F17" s="248">
        <v>22</v>
      </c>
      <c r="G17" s="119">
        <v>23</v>
      </c>
      <c r="H17" s="67">
        <v>4.04</v>
      </c>
      <c r="I17" s="234">
        <v>4.0434782608695654</v>
      </c>
      <c r="J17" s="248">
        <v>44</v>
      </c>
      <c r="K17" s="119">
        <v>34</v>
      </c>
      <c r="L17" s="67">
        <v>4</v>
      </c>
      <c r="M17" s="234">
        <v>3.9411764705882355</v>
      </c>
      <c r="N17" s="248">
        <v>51</v>
      </c>
      <c r="O17" s="119">
        <v>52</v>
      </c>
      <c r="P17" s="67">
        <v>4.0999999999999996</v>
      </c>
      <c r="Q17" s="234">
        <v>3.7115384615384617</v>
      </c>
      <c r="R17" s="230">
        <v>92</v>
      </c>
      <c r="S17" s="150">
        <f t="shared" si="1"/>
        <v>209</v>
      </c>
      <c r="U17" s="22"/>
      <c r="V17" s="22"/>
      <c r="X17" s="22"/>
    </row>
    <row r="18" spans="1:24" x14ac:dyDescent="0.25">
      <c r="A18" s="8">
        <v>4</v>
      </c>
      <c r="B18" s="128" t="s">
        <v>49</v>
      </c>
      <c r="C18" s="119">
        <v>26</v>
      </c>
      <c r="D18" s="67">
        <v>3.99</v>
      </c>
      <c r="E18" s="237">
        <v>4.2307692307692308</v>
      </c>
      <c r="F18" s="248">
        <v>27</v>
      </c>
      <c r="G18" s="119">
        <v>45</v>
      </c>
      <c r="H18" s="67">
        <v>4.04</v>
      </c>
      <c r="I18" s="237">
        <v>4.3111111111111109</v>
      </c>
      <c r="J18" s="248">
        <v>13</v>
      </c>
      <c r="K18" s="119">
        <v>18</v>
      </c>
      <c r="L18" s="67">
        <v>4</v>
      </c>
      <c r="M18" s="237">
        <v>4.0555555555555554</v>
      </c>
      <c r="N18" s="248">
        <v>42</v>
      </c>
      <c r="O18" s="119">
        <v>40</v>
      </c>
      <c r="P18" s="67">
        <v>4.0999999999999996</v>
      </c>
      <c r="Q18" s="237">
        <v>4.4000000000000004</v>
      </c>
      <c r="R18" s="230">
        <v>14</v>
      </c>
      <c r="S18" s="150">
        <f t="shared" si="1"/>
        <v>96</v>
      </c>
      <c r="U18" s="22"/>
      <c r="V18" s="22"/>
      <c r="X18" s="22"/>
    </row>
    <row r="19" spans="1:24" x14ac:dyDescent="0.25">
      <c r="A19" s="8">
        <v>5</v>
      </c>
      <c r="B19" s="126" t="s">
        <v>51</v>
      </c>
      <c r="C19" s="117">
        <v>13</v>
      </c>
      <c r="D19" s="66">
        <v>3.99</v>
      </c>
      <c r="E19" s="237">
        <v>4.1538461538461542</v>
      </c>
      <c r="F19" s="248">
        <v>35</v>
      </c>
      <c r="G19" s="117">
        <v>21</v>
      </c>
      <c r="H19" s="66">
        <v>4.04</v>
      </c>
      <c r="I19" s="237">
        <v>4.2380952380952381</v>
      </c>
      <c r="J19" s="248">
        <v>21</v>
      </c>
      <c r="K19" s="117">
        <v>18</v>
      </c>
      <c r="L19" s="66">
        <v>4</v>
      </c>
      <c r="M19" s="237">
        <v>4.0555555555555554</v>
      </c>
      <c r="N19" s="248">
        <v>43</v>
      </c>
      <c r="O19" s="117">
        <v>28</v>
      </c>
      <c r="P19" s="66">
        <v>4.0999999999999996</v>
      </c>
      <c r="Q19" s="237">
        <v>4.3571428571428568</v>
      </c>
      <c r="R19" s="230">
        <v>22</v>
      </c>
      <c r="S19" s="150">
        <f t="shared" si="1"/>
        <v>121</v>
      </c>
      <c r="U19" s="22"/>
      <c r="V19" s="22"/>
      <c r="X19" s="22"/>
    </row>
    <row r="20" spans="1:24" x14ac:dyDescent="0.25">
      <c r="A20" s="8">
        <v>6</v>
      </c>
      <c r="B20" s="126" t="s">
        <v>188</v>
      </c>
      <c r="C20" s="117">
        <v>28</v>
      </c>
      <c r="D20" s="66">
        <v>3.99</v>
      </c>
      <c r="E20" s="237">
        <v>4</v>
      </c>
      <c r="F20" s="248">
        <v>48</v>
      </c>
      <c r="G20" s="117">
        <v>22</v>
      </c>
      <c r="H20" s="66">
        <v>4.04</v>
      </c>
      <c r="I20" s="237">
        <v>3.9090909090909092</v>
      </c>
      <c r="J20" s="248">
        <v>58</v>
      </c>
      <c r="K20" s="117">
        <v>17</v>
      </c>
      <c r="L20" s="66">
        <v>4</v>
      </c>
      <c r="M20" s="237">
        <v>4</v>
      </c>
      <c r="N20" s="248">
        <v>46</v>
      </c>
      <c r="O20" s="117">
        <v>19</v>
      </c>
      <c r="P20" s="66">
        <v>4.0999999999999996</v>
      </c>
      <c r="Q20" s="237">
        <v>4.0526315789473681</v>
      </c>
      <c r="R20" s="230">
        <v>57</v>
      </c>
      <c r="S20" s="150">
        <f t="shared" si="1"/>
        <v>209</v>
      </c>
      <c r="U20" s="22"/>
      <c r="V20" s="22"/>
      <c r="X20" s="22"/>
    </row>
    <row r="21" spans="1:24" x14ac:dyDescent="0.25">
      <c r="A21" s="8">
        <v>7</v>
      </c>
      <c r="B21" s="126" t="s">
        <v>48</v>
      </c>
      <c r="C21" s="117">
        <v>25</v>
      </c>
      <c r="D21" s="66">
        <v>3.99</v>
      </c>
      <c r="E21" s="237">
        <v>3.92</v>
      </c>
      <c r="F21" s="248">
        <v>60</v>
      </c>
      <c r="G21" s="117">
        <v>26</v>
      </c>
      <c r="H21" s="66">
        <v>4.04</v>
      </c>
      <c r="I21" s="237">
        <v>4.1538461538461542</v>
      </c>
      <c r="J21" s="248">
        <v>31</v>
      </c>
      <c r="K21" s="117">
        <v>59</v>
      </c>
      <c r="L21" s="66">
        <v>4</v>
      </c>
      <c r="M21" s="237">
        <v>4.0677966101694913</v>
      </c>
      <c r="N21" s="248">
        <v>40</v>
      </c>
      <c r="O21" s="117">
        <v>64</v>
      </c>
      <c r="P21" s="66">
        <v>4.0999999999999996</v>
      </c>
      <c r="Q21" s="237">
        <v>4.046875</v>
      </c>
      <c r="R21" s="230">
        <v>59</v>
      </c>
      <c r="S21" s="156">
        <f t="shared" si="1"/>
        <v>190</v>
      </c>
      <c r="U21" s="22"/>
      <c r="V21" s="22"/>
      <c r="X21" s="22"/>
    </row>
    <row r="22" spans="1:24" x14ac:dyDescent="0.25">
      <c r="A22" s="8">
        <v>8</v>
      </c>
      <c r="B22" s="126" t="s">
        <v>185</v>
      </c>
      <c r="C22" s="117">
        <v>12</v>
      </c>
      <c r="D22" s="66">
        <v>3.99</v>
      </c>
      <c r="E22" s="237">
        <v>3.9166666666666665</v>
      </c>
      <c r="F22" s="248">
        <v>63</v>
      </c>
      <c r="G22" s="117"/>
      <c r="H22" s="66">
        <v>4.04</v>
      </c>
      <c r="I22" s="237"/>
      <c r="J22" s="248">
        <v>102</v>
      </c>
      <c r="K22" s="117">
        <v>13</v>
      </c>
      <c r="L22" s="66">
        <v>4</v>
      </c>
      <c r="M22" s="237">
        <v>3.77</v>
      </c>
      <c r="N22" s="248">
        <v>72</v>
      </c>
      <c r="O22" s="117"/>
      <c r="P22" s="66">
        <v>4.0999999999999996</v>
      </c>
      <c r="Q22" s="237"/>
      <c r="R22" s="230">
        <v>103</v>
      </c>
      <c r="S22" s="150">
        <f t="shared" si="1"/>
        <v>340</v>
      </c>
      <c r="U22" s="22"/>
      <c r="V22" s="22"/>
      <c r="X22" s="22"/>
    </row>
    <row r="23" spans="1:24" x14ac:dyDescent="0.25">
      <c r="A23" s="8">
        <v>9</v>
      </c>
      <c r="B23" s="126" t="s">
        <v>152</v>
      </c>
      <c r="C23" s="117">
        <v>47</v>
      </c>
      <c r="D23" s="66">
        <v>3.99</v>
      </c>
      <c r="E23" s="237">
        <v>3.9148936170212765</v>
      </c>
      <c r="F23" s="248">
        <v>64</v>
      </c>
      <c r="G23" s="117">
        <v>25</v>
      </c>
      <c r="H23" s="66">
        <v>4.04</v>
      </c>
      <c r="I23" s="237">
        <v>3.88</v>
      </c>
      <c r="J23" s="248">
        <v>66</v>
      </c>
      <c r="K23" s="117">
        <v>28</v>
      </c>
      <c r="L23" s="66">
        <v>4</v>
      </c>
      <c r="M23" s="237">
        <v>3.6785714285714284</v>
      </c>
      <c r="N23" s="248">
        <v>81</v>
      </c>
      <c r="O23" s="117">
        <v>38</v>
      </c>
      <c r="P23" s="66">
        <v>4.0999999999999996</v>
      </c>
      <c r="Q23" s="237">
        <v>4.1052631578947372</v>
      </c>
      <c r="R23" s="230">
        <v>52</v>
      </c>
      <c r="S23" s="150">
        <f t="shared" si="1"/>
        <v>263</v>
      </c>
      <c r="U23" s="22"/>
      <c r="V23" s="22"/>
      <c r="X23" s="22"/>
    </row>
    <row r="24" spans="1:24" x14ac:dyDescent="0.25">
      <c r="A24" s="8">
        <v>10</v>
      </c>
      <c r="B24" s="126" t="s">
        <v>191</v>
      </c>
      <c r="C24" s="117">
        <v>11</v>
      </c>
      <c r="D24" s="66">
        <v>3.99</v>
      </c>
      <c r="E24" s="237">
        <v>3.7272727272727271</v>
      </c>
      <c r="F24" s="248">
        <v>81</v>
      </c>
      <c r="G24" s="117"/>
      <c r="H24" s="66">
        <v>4.04</v>
      </c>
      <c r="I24" s="237"/>
      <c r="J24" s="248">
        <v>102</v>
      </c>
      <c r="K24" s="117">
        <v>8</v>
      </c>
      <c r="L24" s="66">
        <v>4</v>
      </c>
      <c r="M24" s="237">
        <v>3.75</v>
      </c>
      <c r="N24" s="248">
        <v>73</v>
      </c>
      <c r="O24" s="117"/>
      <c r="P24" s="66">
        <v>4.0999999999999996</v>
      </c>
      <c r="Q24" s="237"/>
      <c r="R24" s="230">
        <v>103</v>
      </c>
      <c r="S24" s="150">
        <f t="shared" si="1"/>
        <v>359</v>
      </c>
      <c r="U24" s="22"/>
      <c r="V24" s="22"/>
      <c r="X24" s="22"/>
    </row>
    <row r="25" spans="1:24" x14ac:dyDescent="0.25">
      <c r="A25" s="8">
        <v>11</v>
      </c>
      <c r="B25" s="128" t="s">
        <v>153</v>
      </c>
      <c r="C25" s="119">
        <v>11</v>
      </c>
      <c r="D25" s="67">
        <v>3.99</v>
      </c>
      <c r="E25" s="237">
        <v>3.2727272727272729</v>
      </c>
      <c r="F25" s="248">
        <v>100</v>
      </c>
      <c r="G25" s="119">
        <v>18</v>
      </c>
      <c r="H25" s="67">
        <v>4.04</v>
      </c>
      <c r="I25" s="237">
        <v>3.8888888888888888</v>
      </c>
      <c r="J25" s="248">
        <v>64</v>
      </c>
      <c r="K25" s="119">
        <v>25</v>
      </c>
      <c r="L25" s="67">
        <v>4</v>
      </c>
      <c r="M25" s="237">
        <v>4.04</v>
      </c>
      <c r="N25" s="248">
        <v>44</v>
      </c>
      <c r="O25" s="119">
        <v>25</v>
      </c>
      <c r="P25" s="67">
        <v>4.0999999999999996</v>
      </c>
      <c r="Q25" s="237">
        <v>4.5999999999999996</v>
      </c>
      <c r="R25" s="230">
        <v>4</v>
      </c>
      <c r="S25" s="150">
        <f t="shared" si="1"/>
        <v>212</v>
      </c>
      <c r="U25" s="22"/>
      <c r="V25" s="22"/>
      <c r="X25" s="22"/>
    </row>
    <row r="26" spans="1:24" ht="15.75" thickBot="1" x14ac:dyDescent="0.3">
      <c r="A26" s="8">
        <v>12</v>
      </c>
      <c r="B26" s="127" t="s">
        <v>151</v>
      </c>
      <c r="C26" s="118"/>
      <c r="D26" s="69">
        <v>3.99</v>
      </c>
      <c r="E26" s="236"/>
      <c r="F26" s="250">
        <v>105</v>
      </c>
      <c r="G26" s="118">
        <v>11</v>
      </c>
      <c r="H26" s="69">
        <v>4.04</v>
      </c>
      <c r="I26" s="236">
        <v>4.1818181818181817</v>
      </c>
      <c r="J26" s="250">
        <v>24</v>
      </c>
      <c r="K26" s="118"/>
      <c r="L26" s="69">
        <v>4</v>
      </c>
      <c r="M26" s="236"/>
      <c r="N26" s="250">
        <v>101</v>
      </c>
      <c r="O26" s="118">
        <v>25</v>
      </c>
      <c r="P26" s="69">
        <v>4.0999999999999996</v>
      </c>
      <c r="Q26" s="236">
        <v>3.48</v>
      </c>
      <c r="R26" s="231">
        <v>98</v>
      </c>
      <c r="S26" s="150">
        <f t="shared" si="1"/>
        <v>328</v>
      </c>
      <c r="U26" s="22"/>
      <c r="V26" s="22"/>
      <c r="X26" s="22"/>
    </row>
    <row r="27" spans="1:24" ht="16.5" thickBot="1" x14ac:dyDescent="0.3">
      <c r="A27" s="153"/>
      <c r="B27" s="154" t="s">
        <v>117</v>
      </c>
      <c r="C27" s="208">
        <f>SUM(C28:C43)</f>
        <v>343</v>
      </c>
      <c r="D27" s="214">
        <v>3.99</v>
      </c>
      <c r="E27" s="214">
        <f>AVERAGE(E28:E43)</f>
        <v>3.8289489419263538</v>
      </c>
      <c r="F27" s="209"/>
      <c r="G27" s="208">
        <f>SUM(G28:G43)</f>
        <v>342</v>
      </c>
      <c r="H27" s="214">
        <v>4.04</v>
      </c>
      <c r="I27" s="214">
        <f>AVERAGE(I28:I43)</f>
        <v>3.8389384609605322</v>
      </c>
      <c r="J27" s="209"/>
      <c r="K27" s="208">
        <f>SUM(K28:K43)</f>
        <v>356</v>
      </c>
      <c r="L27" s="214">
        <v>4</v>
      </c>
      <c r="M27" s="214">
        <f>AVERAGE(M28:M43)</f>
        <v>3.8484892586167794</v>
      </c>
      <c r="N27" s="209"/>
      <c r="O27" s="208">
        <f>SUM(O28:O43)</f>
        <v>397</v>
      </c>
      <c r="P27" s="214">
        <v>4.0999999999999996</v>
      </c>
      <c r="Q27" s="214">
        <f>AVERAGE(Q28:Q43)</f>
        <v>3.9870601245039028</v>
      </c>
      <c r="R27" s="209"/>
      <c r="S27" s="210"/>
      <c r="U27" s="22"/>
      <c r="V27" s="22"/>
      <c r="X27" s="22"/>
    </row>
    <row r="28" spans="1:24" ht="15" customHeight="1" x14ac:dyDescent="0.25">
      <c r="A28" s="13">
        <v>1</v>
      </c>
      <c r="B28" s="128" t="s">
        <v>62</v>
      </c>
      <c r="C28" s="119">
        <v>22</v>
      </c>
      <c r="D28" s="67">
        <v>3.99</v>
      </c>
      <c r="E28" s="233">
        <v>4.3181818181818183</v>
      </c>
      <c r="F28" s="248">
        <v>19</v>
      </c>
      <c r="G28" s="119">
        <v>25</v>
      </c>
      <c r="H28" s="67">
        <v>4.04</v>
      </c>
      <c r="I28" s="233">
        <v>4</v>
      </c>
      <c r="J28" s="248">
        <v>47</v>
      </c>
      <c r="K28" s="119">
        <v>32</v>
      </c>
      <c r="L28" s="67">
        <v>4</v>
      </c>
      <c r="M28" s="233">
        <v>4.0625</v>
      </c>
      <c r="N28" s="248">
        <v>41</v>
      </c>
      <c r="O28" s="119">
        <v>24</v>
      </c>
      <c r="P28" s="67">
        <v>4.0999999999999996</v>
      </c>
      <c r="Q28" s="233">
        <v>4.333333333333333</v>
      </c>
      <c r="R28" s="230">
        <v>25</v>
      </c>
      <c r="S28" s="156">
        <f t="shared" ref="S28:S43" si="2">R28+N28+J28+F28</f>
        <v>132</v>
      </c>
      <c r="U28" s="22"/>
      <c r="V28" s="22"/>
      <c r="X28" s="22"/>
    </row>
    <row r="29" spans="1:24" ht="15" customHeight="1" x14ac:dyDescent="0.25">
      <c r="A29" s="8">
        <v>2</v>
      </c>
      <c r="B29" s="126" t="s">
        <v>70</v>
      </c>
      <c r="C29" s="117">
        <v>45</v>
      </c>
      <c r="D29" s="66">
        <v>3.99</v>
      </c>
      <c r="E29" s="235">
        <v>4.2222222222222223</v>
      </c>
      <c r="F29" s="249">
        <v>28</v>
      </c>
      <c r="G29" s="117">
        <v>42</v>
      </c>
      <c r="H29" s="66">
        <v>4.04</v>
      </c>
      <c r="I29" s="235">
        <v>4.3571428571428568</v>
      </c>
      <c r="J29" s="249">
        <v>8</v>
      </c>
      <c r="K29" s="117">
        <v>45</v>
      </c>
      <c r="L29" s="66">
        <v>4</v>
      </c>
      <c r="M29" s="235">
        <v>4.333333333333333</v>
      </c>
      <c r="N29" s="249">
        <v>15</v>
      </c>
      <c r="O29" s="117">
        <v>37</v>
      </c>
      <c r="P29" s="66">
        <v>4.0999999999999996</v>
      </c>
      <c r="Q29" s="235">
        <v>4.2702702702702702</v>
      </c>
      <c r="R29" s="232">
        <v>30</v>
      </c>
      <c r="S29" s="150">
        <f t="shared" si="2"/>
        <v>81</v>
      </c>
      <c r="U29" s="22"/>
      <c r="V29" s="22"/>
      <c r="X29" s="22"/>
    </row>
    <row r="30" spans="1:24" ht="15" customHeight="1" x14ac:dyDescent="0.25">
      <c r="A30" s="8">
        <v>3</v>
      </c>
      <c r="B30" s="126" t="s">
        <v>154</v>
      </c>
      <c r="C30" s="117">
        <v>15</v>
      </c>
      <c r="D30" s="66">
        <v>3.99</v>
      </c>
      <c r="E30" s="237">
        <v>4.2</v>
      </c>
      <c r="F30" s="251">
        <v>31</v>
      </c>
      <c r="G30" s="117">
        <v>25</v>
      </c>
      <c r="H30" s="66">
        <v>4.04</v>
      </c>
      <c r="I30" s="237">
        <v>4.04</v>
      </c>
      <c r="J30" s="251">
        <v>45</v>
      </c>
      <c r="K30" s="117">
        <v>15</v>
      </c>
      <c r="L30" s="66">
        <v>4</v>
      </c>
      <c r="M30" s="237">
        <v>3.8</v>
      </c>
      <c r="N30" s="251">
        <v>68</v>
      </c>
      <c r="O30" s="117">
        <v>22</v>
      </c>
      <c r="P30" s="66">
        <v>4.0999999999999996</v>
      </c>
      <c r="Q30" s="237">
        <v>4.1363636363636367</v>
      </c>
      <c r="R30" s="232">
        <v>46</v>
      </c>
      <c r="S30" s="150">
        <f t="shared" si="2"/>
        <v>190</v>
      </c>
      <c r="U30" s="22"/>
      <c r="V30" s="22"/>
      <c r="X30" s="22"/>
    </row>
    <row r="31" spans="1:24" ht="15" customHeight="1" x14ac:dyDescent="0.25">
      <c r="A31" s="8">
        <v>4</v>
      </c>
      <c r="B31" s="126" t="s">
        <v>38</v>
      </c>
      <c r="C31" s="117">
        <v>15</v>
      </c>
      <c r="D31" s="66">
        <v>3.99</v>
      </c>
      <c r="E31" s="237">
        <v>4.2</v>
      </c>
      <c r="F31" s="251">
        <v>32</v>
      </c>
      <c r="G31" s="117">
        <v>12</v>
      </c>
      <c r="H31" s="66">
        <v>4.04</v>
      </c>
      <c r="I31" s="237">
        <v>3.9166666666666665</v>
      </c>
      <c r="J31" s="251">
        <v>57</v>
      </c>
      <c r="K31" s="117"/>
      <c r="L31" s="66">
        <v>4</v>
      </c>
      <c r="M31" s="237"/>
      <c r="N31" s="251">
        <v>101</v>
      </c>
      <c r="O31" s="117">
        <v>29</v>
      </c>
      <c r="P31" s="66">
        <v>4.0999999999999996</v>
      </c>
      <c r="Q31" s="237">
        <v>3.6206896551724137</v>
      </c>
      <c r="R31" s="232">
        <v>93</v>
      </c>
      <c r="S31" s="150">
        <f t="shared" si="2"/>
        <v>283</v>
      </c>
      <c r="U31" s="22"/>
      <c r="V31" s="22"/>
      <c r="X31" s="22"/>
    </row>
    <row r="32" spans="1:24" ht="15" customHeight="1" x14ac:dyDescent="0.25">
      <c r="A32" s="8">
        <v>5</v>
      </c>
      <c r="B32" s="126" t="s">
        <v>43</v>
      </c>
      <c r="C32" s="117">
        <v>23</v>
      </c>
      <c r="D32" s="66">
        <v>3.99</v>
      </c>
      <c r="E32" s="237">
        <v>4.1304347826086953</v>
      </c>
      <c r="F32" s="251">
        <v>37</v>
      </c>
      <c r="G32" s="117">
        <v>18</v>
      </c>
      <c r="H32" s="66">
        <v>4.04</v>
      </c>
      <c r="I32" s="237">
        <v>4.1111111111111107</v>
      </c>
      <c r="J32" s="251">
        <v>37</v>
      </c>
      <c r="K32" s="117">
        <v>21</v>
      </c>
      <c r="L32" s="66">
        <v>4</v>
      </c>
      <c r="M32" s="237">
        <v>4.4285714285714288</v>
      </c>
      <c r="N32" s="251">
        <v>7</v>
      </c>
      <c r="O32" s="117">
        <v>26</v>
      </c>
      <c r="P32" s="66">
        <v>4.0999999999999996</v>
      </c>
      <c r="Q32" s="237">
        <v>3.9615384615384617</v>
      </c>
      <c r="R32" s="232">
        <v>67</v>
      </c>
      <c r="S32" s="150">
        <f t="shared" si="2"/>
        <v>148</v>
      </c>
      <c r="U32" s="22"/>
      <c r="V32" s="22"/>
      <c r="X32" s="22"/>
    </row>
    <row r="33" spans="1:24" ht="15" customHeight="1" x14ac:dyDescent="0.25">
      <c r="A33" s="8">
        <v>6</v>
      </c>
      <c r="B33" s="126" t="s">
        <v>111</v>
      </c>
      <c r="C33" s="117">
        <v>13</v>
      </c>
      <c r="D33" s="66">
        <v>3.99</v>
      </c>
      <c r="E33" s="237">
        <v>4</v>
      </c>
      <c r="F33" s="251">
        <v>49</v>
      </c>
      <c r="G33" s="117">
        <v>24</v>
      </c>
      <c r="H33" s="66">
        <v>4.04</v>
      </c>
      <c r="I33" s="237">
        <v>4.208333333333333</v>
      </c>
      <c r="J33" s="251">
        <v>23</v>
      </c>
      <c r="K33" s="117">
        <v>24</v>
      </c>
      <c r="L33" s="66">
        <v>4</v>
      </c>
      <c r="M33" s="237">
        <v>4.166666666666667</v>
      </c>
      <c r="N33" s="251">
        <v>29</v>
      </c>
      <c r="O33" s="117">
        <v>26</v>
      </c>
      <c r="P33" s="66">
        <v>4.0999999999999996</v>
      </c>
      <c r="Q33" s="237">
        <v>4.4230769230769234</v>
      </c>
      <c r="R33" s="232">
        <v>12</v>
      </c>
      <c r="S33" s="150">
        <f t="shared" si="2"/>
        <v>113</v>
      </c>
      <c r="U33" s="22"/>
      <c r="V33" s="22"/>
      <c r="X33" s="22"/>
    </row>
    <row r="34" spans="1:24" ht="15" customHeight="1" x14ac:dyDescent="0.25">
      <c r="A34" s="8">
        <v>7</v>
      </c>
      <c r="B34" s="126" t="s">
        <v>64</v>
      </c>
      <c r="C34" s="117">
        <v>14</v>
      </c>
      <c r="D34" s="66">
        <v>3.99</v>
      </c>
      <c r="E34" s="237">
        <v>3.9285714285714284</v>
      </c>
      <c r="F34" s="251">
        <v>58</v>
      </c>
      <c r="G34" s="117">
        <v>31</v>
      </c>
      <c r="H34" s="66">
        <v>4.04</v>
      </c>
      <c r="I34" s="237">
        <v>3.903225806451613</v>
      </c>
      <c r="J34" s="251">
        <v>61</v>
      </c>
      <c r="K34" s="117">
        <v>21</v>
      </c>
      <c r="L34" s="66">
        <v>4</v>
      </c>
      <c r="M34" s="237">
        <v>4</v>
      </c>
      <c r="N34" s="251">
        <v>47</v>
      </c>
      <c r="O34" s="117">
        <v>23</v>
      </c>
      <c r="P34" s="66">
        <v>4.0999999999999996</v>
      </c>
      <c r="Q34" s="237">
        <v>4.1304347826086953</v>
      </c>
      <c r="R34" s="232">
        <v>48</v>
      </c>
      <c r="S34" s="150">
        <f t="shared" si="2"/>
        <v>214</v>
      </c>
      <c r="U34" s="22"/>
      <c r="V34" s="22"/>
      <c r="X34" s="22"/>
    </row>
    <row r="35" spans="1:24" ht="15" customHeight="1" x14ac:dyDescent="0.25">
      <c r="A35" s="8">
        <v>8</v>
      </c>
      <c r="B35" s="126" t="s">
        <v>155</v>
      </c>
      <c r="C35" s="117">
        <v>35</v>
      </c>
      <c r="D35" s="66">
        <v>3.99</v>
      </c>
      <c r="E35" s="237">
        <v>3.7142857142857144</v>
      </c>
      <c r="F35" s="251">
        <v>82</v>
      </c>
      <c r="G35" s="117">
        <v>26</v>
      </c>
      <c r="H35" s="66">
        <v>4.04</v>
      </c>
      <c r="I35" s="237">
        <v>3.7692307692307692</v>
      </c>
      <c r="J35" s="251">
        <v>78</v>
      </c>
      <c r="K35" s="117">
        <v>25</v>
      </c>
      <c r="L35" s="66">
        <v>4</v>
      </c>
      <c r="M35" s="237">
        <v>3.44</v>
      </c>
      <c r="N35" s="251">
        <v>97</v>
      </c>
      <c r="O35" s="117">
        <v>28</v>
      </c>
      <c r="P35" s="66">
        <v>4.0999999999999996</v>
      </c>
      <c r="Q35" s="237">
        <v>3.8571428571428572</v>
      </c>
      <c r="R35" s="232">
        <v>81</v>
      </c>
      <c r="S35" s="150">
        <f t="shared" si="2"/>
        <v>338</v>
      </c>
      <c r="U35" s="22"/>
      <c r="V35" s="22"/>
      <c r="X35" s="22"/>
    </row>
    <row r="36" spans="1:24" ht="15" customHeight="1" x14ac:dyDescent="0.25">
      <c r="A36" s="8">
        <v>9</v>
      </c>
      <c r="B36" s="126" t="s">
        <v>201</v>
      </c>
      <c r="C36" s="117">
        <v>28</v>
      </c>
      <c r="D36" s="66">
        <v>3.99</v>
      </c>
      <c r="E36" s="237">
        <v>3.6428571428571428</v>
      </c>
      <c r="F36" s="251">
        <v>86</v>
      </c>
      <c r="G36" s="117"/>
      <c r="H36" s="66">
        <v>4.04</v>
      </c>
      <c r="I36" s="237"/>
      <c r="J36" s="251">
        <v>102</v>
      </c>
      <c r="K36" s="117"/>
      <c r="L36" s="66">
        <v>4</v>
      </c>
      <c r="M36" s="237"/>
      <c r="N36" s="251">
        <v>101</v>
      </c>
      <c r="O36" s="117"/>
      <c r="P36" s="66">
        <v>4.0999999999999996</v>
      </c>
      <c r="Q36" s="237"/>
      <c r="R36" s="232">
        <v>103</v>
      </c>
      <c r="S36" s="150">
        <f t="shared" si="2"/>
        <v>392</v>
      </c>
      <c r="U36" s="22"/>
      <c r="V36" s="22"/>
      <c r="X36" s="22"/>
    </row>
    <row r="37" spans="1:24" ht="15" customHeight="1" x14ac:dyDescent="0.25">
      <c r="A37" s="8">
        <v>10</v>
      </c>
      <c r="B37" s="126" t="s">
        <v>40</v>
      </c>
      <c r="C37" s="117">
        <v>8</v>
      </c>
      <c r="D37" s="66">
        <v>3.99</v>
      </c>
      <c r="E37" s="237">
        <v>3.625</v>
      </c>
      <c r="F37" s="251">
        <v>87</v>
      </c>
      <c r="G37" s="117">
        <v>11</v>
      </c>
      <c r="H37" s="66">
        <v>4.04</v>
      </c>
      <c r="I37" s="237">
        <v>3.2727272727272729</v>
      </c>
      <c r="J37" s="251">
        <v>101</v>
      </c>
      <c r="K37" s="117">
        <v>16</v>
      </c>
      <c r="L37" s="66">
        <v>4</v>
      </c>
      <c r="M37" s="237">
        <v>3.3125</v>
      </c>
      <c r="N37" s="251">
        <v>99</v>
      </c>
      <c r="O37" s="117">
        <v>22</v>
      </c>
      <c r="P37" s="66">
        <v>4.0999999999999996</v>
      </c>
      <c r="Q37" s="237">
        <v>3.8181818181818183</v>
      </c>
      <c r="R37" s="232">
        <v>84</v>
      </c>
      <c r="S37" s="150">
        <f t="shared" si="2"/>
        <v>371</v>
      </c>
      <c r="U37" s="22"/>
      <c r="V37" s="22"/>
      <c r="X37" s="22"/>
    </row>
    <row r="38" spans="1:24" ht="15" customHeight="1" x14ac:dyDescent="0.25">
      <c r="A38" s="8">
        <v>11</v>
      </c>
      <c r="B38" s="120" t="s">
        <v>35</v>
      </c>
      <c r="C38" s="119">
        <v>31</v>
      </c>
      <c r="D38" s="67">
        <v>3.99</v>
      </c>
      <c r="E38" s="234">
        <v>3.5806451612903225</v>
      </c>
      <c r="F38" s="248">
        <v>89</v>
      </c>
      <c r="G38" s="119">
        <v>30</v>
      </c>
      <c r="H38" s="67">
        <v>4.04</v>
      </c>
      <c r="I38" s="234">
        <v>3.9</v>
      </c>
      <c r="J38" s="248">
        <v>62</v>
      </c>
      <c r="K38" s="119">
        <v>41</v>
      </c>
      <c r="L38" s="67">
        <v>4</v>
      </c>
      <c r="M38" s="234">
        <v>3.7317073170731709</v>
      </c>
      <c r="N38" s="248">
        <v>76</v>
      </c>
      <c r="O38" s="119">
        <v>40</v>
      </c>
      <c r="P38" s="67">
        <v>4.0999999999999996</v>
      </c>
      <c r="Q38" s="234">
        <v>3.95</v>
      </c>
      <c r="R38" s="230">
        <v>70</v>
      </c>
      <c r="S38" s="150">
        <f t="shared" si="2"/>
        <v>297</v>
      </c>
      <c r="U38" s="22"/>
      <c r="V38" s="22"/>
      <c r="X38" s="22"/>
    </row>
    <row r="39" spans="1:24" ht="15" customHeight="1" x14ac:dyDescent="0.25">
      <c r="A39" s="8">
        <v>12</v>
      </c>
      <c r="B39" s="126" t="s">
        <v>41</v>
      </c>
      <c r="C39" s="117">
        <v>26</v>
      </c>
      <c r="D39" s="66">
        <v>3.99</v>
      </c>
      <c r="E39" s="235">
        <v>3.5769230769230771</v>
      </c>
      <c r="F39" s="249">
        <v>90</v>
      </c>
      <c r="G39" s="117">
        <v>28</v>
      </c>
      <c r="H39" s="66">
        <v>4.04</v>
      </c>
      <c r="I39" s="235">
        <v>3.5714285714285716</v>
      </c>
      <c r="J39" s="249">
        <v>93</v>
      </c>
      <c r="K39" s="117">
        <v>48</v>
      </c>
      <c r="L39" s="66">
        <v>4</v>
      </c>
      <c r="M39" s="235">
        <v>3.7916666666666665</v>
      </c>
      <c r="N39" s="249">
        <v>69</v>
      </c>
      <c r="O39" s="117">
        <v>33</v>
      </c>
      <c r="P39" s="66">
        <v>4.0999999999999996</v>
      </c>
      <c r="Q39" s="235">
        <v>3.9393939393939394</v>
      </c>
      <c r="R39" s="232">
        <v>71</v>
      </c>
      <c r="S39" s="150">
        <f t="shared" si="2"/>
        <v>323</v>
      </c>
      <c r="U39" s="22"/>
      <c r="V39" s="22"/>
      <c r="X39" s="22"/>
    </row>
    <row r="40" spans="1:24" ht="15" customHeight="1" x14ac:dyDescent="0.25">
      <c r="A40" s="8">
        <v>13</v>
      </c>
      <c r="B40" s="126" t="s">
        <v>157</v>
      </c>
      <c r="C40" s="117">
        <v>21</v>
      </c>
      <c r="D40" s="66">
        <v>3.99</v>
      </c>
      <c r="E40" s="237">
        <v>3.5714285714285716</v>
      </c>
      <c r="F40" s="251">
        <v>91</v>
      </c>
      <c r="G40" s="117">
        <v>16</v>
      </c>
      <c r="H40" s="66">
        <v>4.04</v>
      </c>
      <c r="I40" s="237">
        <v>3.75</v>
      </c>
      <c r="J40" s="251">
        <v>79</v>
      </c>
      <c r="K40" s="117">
        <v>23</v>
      </c>
      <c r="L40" s="66">
        <v>4</v>
      </c>
      <c r="M40" s="237">
        <v>3.6086956521739131</v>
      </c>
      <c r="N40" s="251">
        <v>87</v>
      </c>
      <c r="O40" s="117">
        <v>15</v>
      </c>
      <c r="P40" s="66">
        <v>4.0999999999999996</v>
      </c>
      <c r="Q40" s="237">
        <v>3.8666666666666667</v>
      </c>
      <c r="R40" s="232">
        <v>79</v>
      </c>
      <c r="S40" s="150">
        <f t="shared" si="2"/>
        <v>336</v>
      </c>
      <c r="U40" s="22"/>
      <c r="V40" s="22"/>
      <c r="X40" s="22"/>
    </row>
    <row r="41" spans="1:24" ht="15" customHeight="1" x14ac:dyDescent="0.25">
      <c r="A41" s="8">
        <v>14</v>
      </c>
      <c r="B41" s="126" t="s">
        <v>156</v>
      </c>
      <c r="C41" s="117">
        <v>19</v>
      </c>
      <c r="D41" s="66">
        <v>3.99</v>
      </c>
      <c r="E41" s="237">
        <v>3.4736842105263159</v>
      </c>
      <c r="F41" s="251">
        <v>96</v>
      </c>
      <c r="G41" s="117">
        <v>15</v>
      </c>
      <c r="H41" s="66">
        <v>4.04</v>
      </c>
      <c r="I41" s="237">
        <v>3.6</v>
      </c>
      <c r="J41" s="251">
        <v>91</v>
      </c>
      <c r="K41" s="117">
        <v>17</v>
      </c>
      <c r="L41" s="66">
        <v>4</v>
      </c>
      <c r="M41" s="237">
        <v>3.5882352941176472</v>
      </c>
      <c r="N41" s="251">
        <v>89</v>
      </c>
      <c r="O41" s="117">
        <v>24</v>
      </c>
      <c r="P41" s="66">
        <v>4.0999999999999996</v>
      </c>
      <c r="Q41" s="237">
        <v>3.7916666666666665</v>
      </c>
      <c r="R41" s="232">
        <v>87</v>
      </c>
      <c r="S41" s="150">
        <f t="shared" si="2"/>
        <v>363</v>
      </c>
      <c r="U41" s="22"/>
      <c r="V41" s="22"/>
      <c r="X41" s="22"/>
    </row>
    <row r="42" spans="1:24" ht="15" customHeight="1" x14ac:dyDescent="0.25">
      <c r="A42" s="8">
        <v>15</v>
      </c>
      <c r="B42" s="126" t="s">
        <v>61</v>
      </c>
      <c r="C42" s="117">
        <v>28</v>
      </c>
      <c r="D42" s="66">
        <v>3.99</v>
      </c>
      <c r="E42" s="237">
        <v>3.25</v>
      </c>
      <c r="F42" s="251">
        <v>101</v>
      </c>
      <c r="G42" s="117">
        <v>20</v>
      </c>
      <c r="H42" s="66">
        <v>4.04</v>
      </c>
      <c r="I42" s="237">
        <v>3.5</v>
      </c>
      <c r="J42" s="251">
        <v>96</v>
      </c>
      <c r="K42" s="117">
        <v>17</v>
      </c>
      <c r="L42" s="66">
        <v>4</v>
      </c>
      <c r="M42" s="237">
        <v>3.7058823529411766</v>
      </c>
      <c r="N42" s="251">
        <v>77</v>
      </c>
      <c r="O42" s="117">
        <v>28</v>
      </c>
      <c r="P42" s="66">
        <v>4.0999999999999996</v>
      </c>
      <c r="Q42" s="237">
        <v>3.6071428571428572</v>
      </c>
      <c r="R42" s="232">
        <v>94</v>
      </c>
      <c r="S42" s="150">
        <f t="shared" si="2"/>
        <v>368</v>
      </c>
      <c r="U42" s="22"/>
      <c r="V42" s="22"/>
      <c r="X42" s="22"/>
    </row>
    <row r="43" spans="1:24" ht="15" customHeight="1" thickBot="1" x14ac:dyDescent="0.3">
      <c r="A43" s="8">
        <v>16</v>
      </c>
      <c r="B43" s="126" t="s">
        <v>39</v>
      </c>
      <c r="C43" s="117"/>
      <c r="D43" s="66">
        <v>3.99</v>
      </c>
      <c r="E43" s="237"/>
      <c r="F43" s="251">
        <v>105</v>
      </c>
      <c r="G43" s="117">
        <v>19</v>
      </c>
      <c r="H43" s="66">
        <v>4.04</v>
      </c>
      <c r="I43" s="237">
        <v>3.6842105263157894</v>
      </c>
      <c r="J43" s="251">
        <v>88</v>
      </c>
      <c r="K43" s="117">
        <v>11</v>
      </c>
      <c r="L43" s="66">
        <v>4</v>
      </c>
      <c r="M43" s="237">
        <v>3.9090909090909092</v>
      </c>
      <c r="N43" s="251">
        <v>56</v>
      </c>
      <c r="O43" s="117">
        <v>20</v>
      </c>
      <c r="P43" s="66">
        <v>4.0999999999999996</v>
      </c>
      <c r="Q43" s="237">
        <v>4.0999999999999996</v>
      </c>
      <c r="R43" s="232">
        <v>53</v>
      </c>
      <c r="S43" s="150">
        <f t="shared" si="2"/>
        <v>302</v>
      </c>
      <c r="U43" s="22"/>
      <c r="V43" s="22"/>
      <c r="X43" s="22"/>
    </row>
    <row r="44" spans="1:24" ht="15" customHeight="1" thickBot="1" x14ac:dyDescent="0.3">
      <c r="A44" s="153"/>
      <c r="B44" s="154" t="s">
        <v>118</v>
      </c>
      <c r="C44" s="208">
        <f>SUM(C45:C63)</f>
        <v>443</v>
      </c>
      <c r="D44" s="214">
        <v>3.99</v>
      </c>
      <c r="E44" s="214">
        <f>AVERAGE(E45:E63)</f>
        <v>4.0019403852318405</v>
      </c>
      <c r="F44" s="209"/>
      <c r="G44" s="208">
        <f>SUM(G45:G63)</f>
        <v>438</v>
      </c>
      <c r="H44" s="214">
        <v>4.04</v>
      </c>
      <c r="I44" s="214">
        <f>AVERAGE(I45:I63)</f>
        <v>3.9790048502353224</v>
      </c>
      <c r="J44" s="209"/>
      <c r="K44" s="208">
        <f>SUM(K45:K63)</f>
        <v>458</v>
      </c>
      <c r="L44" s="214">
        <v>4</v>
      </c>
      <c r="M44" s="214">
        <f>AVERAGE(M45:M63)</f>
        <v>4.1073957188725956</v>
      </c>
      <c r="N44" s="209"/>
      <c r="O44" s="208">
        <f>SUM(O45:O63)</f>
        <v>490</v>
      </c>
      <c r="P44" s="214">
        <v>4.0999999999999996</v>
      </c>
      <c r="Q44" s="214">
        <f>AVERAGE(Q45:Q63)</f>
        <v>4.1689973445588242</v>
      </c>
      <c r="R44" s="209"/>
      <c r="S44" s="210"/>
      <c r="U44" s="22"/>
      <c r="V44" s="22"/>
      <c r="X44" s="22"/>
    </row>
    <row r="45" spans="1:24" ht="15" customHeight="1" x14ac:dyDescent="0.25">
      <c r="A45" s="13">
        <v>1</v>
      </c>
      <c r="B45" s="149" t="s">
        <v>192</v>
      </c>
      <c r="C45" s="117">
        <v>9</v>
      </c>
      <c r="D45" s="66">
        <v>3.99</v>
      </c>
      <c r="E45" s="66">
        <v>4.4444444444444446</v>
      </c>
      <c r="F45" s="181">
        <v>8</v>
      </c>
      <c r="G45" s="117">
        <v>8</v>
      </c>
      <c r="H45" s="66">
        <v>4.04</v>
      </c>
      <c r="I45" s="66">
        <v>4.125</v>
      </c>
      <c r="J45" s="181">
        <v>36</v>
      </c>
      <c r="K45" s="117">
        <v>14</v>
      </c>
      <c r="L45" s="66">
        <v>4</v>
      </c>
      <c r="M45" s="66">
        <v>4.3571428571428568</v>
      </c>
      <c r="N45" s="181">
        <v>13</v>
      </c>
      <c r="O45" s="117">
        <v>13</v>
      </c>
      <c r="P45" s="66">
        <v>4.0999999999999996</v>
      </c>
      <c r="Q45" s="66">
        <v>4.615384615384615</v>
      </c>
      <c r="R45" s="181">
        <v>2</v>
      </c>
      <c r="S45" s="156">
        <f t="shared" ref="S45:S63" si="3">R45+N45+J45+F45</f>
        <v>59</v>
      </c>
      <c r="U45" s="22"/>
      <c r="V45" s="22"/>
      <c r="X45" s="22"/>
    </row>
    <row r="46" spans="1:24" ht="15" customHeight="1" x14ac:dyDescent="0.25">
      <c r="A46" s="8">
        <v>2</v>
      </c>
      <c r="B46" s="149" t="s">
        <v>30</v>
      </c>
      <c r="C46" s="117">
        <v>10</v>
      </c>
      <c r="D46" s="66">
        <v>3.99</v>
      </c>
      <c r="E46" s="66">
        <v>4.4000000000000004</v>
      </c>
      <c r="F46" s="181">
        <v>12</v>
      </c>
      <c r="G46" s="117">
        <v>12</v>
      </c>
      <c r="H46" s="66">
        <v>4.04</v>
      </c>
      <c r="I46" s="66">
        <v>4.166666666666667</v>
      </c>
      <c r="J46" s="181">
        <v>27</v>
      </c>
      <c r="K46" s="117">
        <v>16</v>
      </c>
      <c r="L46" s="66">
        <v>4</v>
      </c>
      <c r="M46" s="66">
        <v>3.75</v>
      </c>
      <c r="N46" s="181">
        <v>74</v>
      </c>
      <c r="O46" s="117">
        <v>12</v>
      </c>
      <c r="P46" s="66">
        <v>4.0999999999999996</v>
      </c>
      <c r="Q46" s="66">
        <v>4.5</v>
      </c>
      <c r="R46" s="181">
        <v>8</v>
      </c>
      <c r="S46" s="150">
        <f t="shared" si="3"/>
        <v>121</v>
      </c>
      <c r="U46" s="22"/>
      <c r="V46" s="22"/>
      <c r="X46" s="22"/>
    </row>
    <row r="47" spans="1:24" ht="15" customHeight="1" x14ac:dyDescent="0.25">
      <c r="A47" s="8">
        <v>3</v>
      </c>
      <c r="B47" s="149" t="s">
        <v>148</v>
      </c>
      <c r="C47" s="117">
        <v>13</v>
      </c>
      <c r="D47" s="66">
        <v>3.99</v>
      </c>
      <c r="E47" s="66">
        <v>4.384615384615385</v>
      </c>
      <c r="F47" s="181">
        <v>14</v>
      </c>
      <c r="G47" s="117">
        <v>15</v>
      </c>
      <c r="H47" s="66">
        <v>4.04</v>
      </c>
      <c r="I47" s="66">
        <v>4.333333333333333</v>
      </c>
      <c r="J47" s="181">
        <v>10</v>
      </c>
      <c r="K47" s="117">
        <v>15</v>
      </c>
      <c r="L47" s="66">
        <v>4</v>
      </c>
      <c r="M47" s="66">
        <v>4.2</v>
      </c>
      <c r="N47" s="181">
        <v>25</v>
      </c>
      <c r="O47" s="117">
        <v>16</v>
      </c>
      <c r="P47" s="66">
        <v>4.0999999999999996</v>
      </c>
      <c r="Q47" s="66">
        <v>4.375</v>
      </c>
      <c r="R47" s="181">
        <v>18</v>
      </c>
      <c r="S47" s="150">
        <f t="shared" si="3"/>
        <v>67</v>
      </c>
      <c r="U47" s="22"/>
      <c r="V47" s="22"/>
      <c r="X47" s="22"/>
    </row>
    <row r="48" spans="1:24" ht="15" customHeight="1" x14ac:dyDescent="0.25">
      <c r="A48" s="8">
        <v>4</v>
      </c>
      <c r="B48" s="149" t="s">
        <v>75</v>
      </c>
      <c r="C48" s="117">
        <v>34</v>
      </c>
      <c r="D48" s="66">
        <v>3.99</v>
      </c>
      <c r="E48" s="66">
        <v>4.3529411764705879</v>
      </c>
      <c r="F48" s="181">
        <v>16</v>
      </c>
      <c r="G48" s="117">
        <v>39</v>
      </c>
      <c r="H48" s="66">
        <v>4.04</v>
      </c>
      <c r="I48" s="66">
        <v>4.1282051282051286</v>
      </c>
      <c r="J48" s="181">
        <v>35</v>
      </c>
      <c r="K48" s="117">
        <v>52</v>
      </c>
      <c r="L48" s="66">
        <v>4</v>
      </c>
      <c r="M48" s="66">
        <v>4.2692307692307692</v>
      </c>
      <c r="N48" s="181">
        <v>20</v>
      </c>
      <c r="O48" s="117">
        <v>43</v>
      </c>
      <c r="P48" s="66">
        <v>4.0999999999999996</v>
      </c>
      <c r="Q48" s="66">
        <v>4.3720930232558137</v>
      </c>
      <c r="R48" s="181">
        <v>19</v>
      </c>
      <c r="S48" s="150">
        <f t="shared" si="3"/>
        <v>90</v>
      </c>
      <c r="U48" s="22"/>
      <c r="V48" s="22"/>
      <c r="X48" s="22"/>
    </row>
    <row r="49" spans="1:24" ht="15" customHeight="1" x14ac:dyDescent="0.25">
      <c r="A49" s="8">
        <v>5</v>
      </c>
      <c r="B49" s="149" t="s">
        <v>31</v>
      </c>
      <c r="C49" s="117">
        <v>19</v>
      </c>
      <c r="D49" s="66">
        <v>3.99</v>
      </c>
      <c r="E49" s="66">
        <v>4.2105263157894735</v>
      </c>
      <c r="F49" s="181">
        <v>30</v>
      </c>
      <c r="G49" s="117">
        <v>16</v>
      </c>
      <c r="H49" s="66">
        <v>4.04</v>
      </c>
      <c r="I49" s="66">
        <v>3.75</v>
      </c>
      <c r="J49" s="181">
        <v>80</v>
      </c>
      <c r="K49" s="117">
        <v>12</v>
      </c>
      <c r="L49" s="66">
        <v>4</v>
      </c>
      <c r="M49" s="66">
        <v>3.9166666666666665</v>
      </c>
      <c r="N49" s="181">
        <v>55</v>
      </c>
      <c r="O49" s="117">
        <v>24</v>
      </c>
      <c r="P49" s="66">
        <v>4.0999999999999996</v>
      </c>
      <c r="Q49" s="66">
        <v>3.9583333333333335</v>
      </c>
      <c r="R49" s="181">
        <v>68</v>
      </c>
      <c r="S49" s="150">
        <f t="shared" si="3"/>
        <v>233</v>
      </c>
      <c r="U49" s="22"/>
      <c r="V49" s="22"/>
      <c r="X49" s="22"/>
    </row>
    <row r="50" spans="1:24" ht="15" customHeight="1" x14ac:dyDescent="0.25">
      <c r="A50" s="8">
        <v>6</v>
      </c>
      <c r="B50" s="149" t="s">
        <v>159</v>
      </c>
      <c r="C50" s="117">
        <v>12</v>
      </c>
      <c r="D50" s="66">
        <v>3.99</v>
      </c>
      <c r="E50" s="66">
        <v>4.083333333333333</v>
      </c>
      <c r="F50" s="181">
        <v>42</v>
      </c>
      <c r="G50" s="117">
        <v>14</v>
      </c>
      <c r="H50" s="66">
        <v>4.04</v>
      </c>
      <c r="I50" s="66">
        <v>4</v>
      </c>
      <c r="J50" s="181">
        <v>48</v>
      </c>
      <c r="K50" s="117">
        <v>15</v>
      </c>
      <c r="L50" s="66">
        <v>4</v>
      </c>
      <c r="M50" s="66">
        <v>4.2</v>
      </c>
      <c r="N50" s="181">
        <v>26</v>
      </c>
      <c r="O50" s="117">
        <v>8</v>
      </c>
      <c r="P50" s="66">
        <v>4.0999999999999996</v>
      </c>
      <c r="Q50" s="66">
        <v>3.875</v>
      </c>
      <c r="R50" s="181">
        <v>78</v>
      </c>
      <c r="S50" s="150">
        <f t="shared" si="3"/>
        <v>194</v>
      </c>
      <c r="U50" s="22"/>
      <c r="V50" s="22"/>
      <c r="X50" s="22"/>
    </row>
    <row r="51" spans="1:24" ht="15" customHeight="1" x14ac:dyDescent="0.25">
      <c r="A51" s="8">
        <v>7</v>
      </c>
      <c r="B51" s="174" t="s">
        <v>193</v>
      </c>
      <c r="C51" s="184">
        <v>18</v>
      </c>
      <c r="D51" s="215">
        <v>3.99</v>
      </c>
      <c r="E51" s="215">
        <v>4</v>
      </c>
      <c r="F51" s="185">
        <v>50</v>
      </c>
      <c r="G51" s="184">
        <v>25</v>
      </c>
      <c r="H51" s="215">
        <v>4.04</v>
      </c>
      <c r="I51" s="215">
        <v>4.32</v>
      </c>
      <c r="J51" s="185">
        <v>11</v>
      </c>
      <c r="K51" s="184">
        <v>26</v>
      </c>
      <c r="L51" s="215">
        <v>4</v>
      </c>
      <c r="M51" s="215">
        <v>3.8461538461538463</v>
      </c>
      <c r="N51" s="185">
        <v>62</v>
      </c>
      <c r="O51" s="184">
        <v>25</v>
      </c>
      <c r="P51" s="215">
        <v>4.0999999999999996</v>
      </c>
      <c r="Q51" s="215">
        <v>4.3600000000000003</v>
      </c>
      <c r="R51" s="185">
        <v>21</v>
      </c>
      <c r="S51" s="150">
        <f t="shared" si="3"/>
        <v>144</v>
      </c>
      <c r="U51" s="22"/>
      <c r="V51" s="22"/>
      <c r="X51" s="22"/>
    </row>
    <row r="52" spans="1:24" ht="15" customHeight="1" x14ac:dyDescent="0.25">
      <c r="A52" s="8">
        <v>8</v>
      </c>
      <c r="B52" s="149" t="s">
        <v>33</v>
      </c>
      <c r="C52" s="117">
        <v>9</v>
      </c>
      <c r="D52" s="66">
        <v>3.99</v>
      </c>
      <c r="E52" s="66">
        <v>4</v>
      </c>
      <c r="F52" s="181">
        <v>51</v>
      </c>
      <c r="G52" s="117">
        <v>18</v>
      </c>
      <c r="H52" s="66">
        <v>4.04</v>
      </c>
      <c r="I52" s="66">
        <v>4.1111111111111107</v>
      </c>
      <c r="J52" s="181">
        <v>38</v>
      </c>
      <c r="K52" s="117">
        <v>16</v>
      </c>
      <c r="L52" s="66">
        <v>4</v>
      </c>
      <c r="M52" s="66">
        <v>4.3125</v>
      </c>
      <c r="N52" s="181">
        <v>18</v>
      </c>
      <c r="O52" s="117">
        <v>22</v>
      </c>
      <c r="P52" s="66">
        <v>4.0999999999999996</v>
      </c>
      <c r="Q52" s="66">
        <v>4.2727272727272725</v>
      </c>
      <c r="R52" s="181">
        <v>29</v>
      </c>
      <c r="S52" s="150">
        <f t="shared" si="3"/>
        <v>136</v>
      </c>
      <c r="U52" s="22"/>
      <c r="V52" s="22"/>
      <c r="X52" s="22"/>
    </row>
    <row r="53" spans="1:24" ht="15" customHeight="1" x14ac:dyDescent="0.25">
      <c r="A53" s="8">
        <v>9</v>
      </c>
      <c r="B53" s="149" t="s">
        <v>158</v>
      </c>
      <c r="C53" s="117">
        <v>30</v>
      </c>
      <c r="D53" s="66">
        <v>3.99</v>
      </c>
      <c r="E53" s="66">
        <v>3.9666666666666668</v>
      </c>
      <c r="F53" s="181">
        <v>53</v>
      </c>
      <c r="G53" s="117">
        <v>29</v>
      </c>
      <c r="H53" s="66">
        <v>4.04</v>
      </c>
      <c r="I53" s="66">
        <v>4.3103448275862073</v>
      </c>
      <c r="J53" s="181">
        <v>14</v>
      </c>
      <c r="K53" s="117">
        <v>28</v>
      </c>
      <c r="L53" s="66">
        <v>4</v>
      </c>
      <c r="M53" s="66">
        <v>4.3571428571428568</v>
      </c>
      <c r="N53" s="181">
        <v>12</v>
      </c>
      <c r="O53" s="117">
        <v>34</v>
      </c>
      <c r="P53" s="66">
        <v>4.0999999999999996</v>
      </c>
      <c r="Q53" s="66">
        <v>4.0882352941176467</v>
      </c>
      <c r="R53" s="181">
        <v>55</v>
      </c>
      <c r="S53" s="150">
        <f t="shared" si="3"/>
        <v>134</v>
      </c>
      <c r="U53" s="22"/>
      <c r="V53" s="22"/>
      <c r="X53" s="22"/>
    </row>
    <row r="54" spans="1:24" ht="15" customHeight="1" x14ac:dyDescent="0.25">
      <c r="A54" s="8">
        <v>10</v>
      </c>
      <c r="B54" s="149" t="s">
        <v>32</v>
      </c>
      <c r="C54" s="117">
        <v>28</v>
      </c>
      <c r="D54" s="66">
        <v>3.99</v>
      </c>
      <c r="E54" s="66">
        <v>3.9642857142857144</v>
      </c>
      <c r="F54" s="181">
        <v>54</v>
      </c>
      <c r="G54" s="117">
        <v>22</v>
      </c>
      <c r="H54" s="66">
        <v>4.04</v>
      </c>
      <c r="I54" s="66">
        <v>4.0454545454545459</v>
      </c>
      <c r="J54" s="181">
        <v>43</v>
      </c>
      <c r="K54" s="117">
        <v>28</v>
      </c>
      <c r="L54" s="66">
        <v>4</v>
      </c>
      <c r="M54" s="66">
        <v>4.1785714285714288</v>
      </c>
      <c r="N54" s="181">
        <v>28</v>
      </c>
      <c r="O54" s="117">
        <v>21</v>
      </c>
      <c r="P54" s="66">
        <v>4.0999999999999996</v>
      </c>
      <c r="Q54" s="66">
        <v>4.2857142857142856</v>
      </c>
      <c r="R54" s="181">
        <v>27</v>
      </c>
      <c r="S54" s="150">
        <f t="shared" si="3"/>
        <v>152</v>
      </c>
      <c r="U54" s="22"/>
      <c r="V54" s="22"/>
      <c r="X54" s="22"/>
    </row>
    <row r="55" spans="1:24" ht="15" customHeight="1" x14ac:dyDescent="0.25">
      <c r="A55" s="8">
        <v>11</v>
      </c>
      <c r="B55" s="149" t="s">
        <v>97</v>
      </c>
      <c r="C55" s="117">
        <v>50</v>
      </c>
      <c r="D55" s="66">
        <v>3.99</v>
      </c>
      <c r="E55" s="66">
        <v>3.94</v>
      </c>
      <c r="F55" s="181">
        <v>56</v>
      </c>
      <c r="G55" s="117">
        <v>63</v>
      </c>
      <c r="H55" s="66">
        <v>4.04</v>
      </c>
      <c r="I55" s="66">
        <v>4.0634920634920633</v>
      </c>
      <c r="J55" s="181">
        <v>41</v>
      </c>
      <c r="K55" s="117">
        <v>63</v>
      </c>
      <c r="L55" s="66">
        <v>4</v>
      </c>
      <c r="M55" s="66">
        <v>4.2222222222222223</v>
      </c>
      <c r="N55" s="181">
        <v>23</v>
      </c>
      <c r="O55" s="117">
        <v>80</v>
      </c>
      <c r="P55" s="66">
        <v>4.0999999999999996</v>
      </c>
      <c r="Q55" s="66">
        <v>4.1375000000000002</v>
      </c>
      <c r="R55" s="181">
        <v>45</v>
      </c>
      <c r="S55" s="150">
        <f t="shared" si="3"/>
        <v>165</v>
      </c>
      <c r="U55" s="22"/>
      <c r="V55" s="22"/>
      <c r="X55" s="22"/>
    </row>
    <row r="56" spans="1:24" ht="15" customHeight="1" x14ac:dyDescent="0.25">
      <c r="A56" s="8">
        <v>12</v>
      </c>
      <c r="B56" s="149" t="s">
        <v>73</v>
      </c>
      <c r="C56" s="117">
        <v>27</v>
      </c>
      <c r="D56" s="66">
        <v>3.99</v>
      </c>
      <c r="E56" s="66">
        <v>3.925925925925926</v>
      </c>
      <c r="F56" s="181">
        <v>59</v>
      </c>
      <c r="G56" s="117">
        <v>9</v>
      </c>
      <c r="H56" s="66">
        <v>4.04</v>
      </c>
      <c r="I56" s="66">
        <v>3.5555555555555554</v>
      </c>
      <c r="J56" s="181">
        <v>94</v>
      </c>
      <c r="K56" s="117">
        <v>13</v>
      </c>
      <c r="L56" s="66">
        <v>4</v>
      </c>
      <c r="M56" s="66">
        <v>4.384615384615385</v>
      </c>
      <c r="N56" s="181">
        <v>10</v>
      </c>
      <c r="O56" s="117">
        <v>20</v>
      </c>
      <c r="P56" s="66">
        <v>4.0999999999999996</v>
      </c>
      <c r="Q56" s="66">
        <v>4</v>
      </c>
      <c r="R56" s="181">
        <v>61</v>
      </c>
      <c r="S56" s="150">
        <f t="shared" si="3"/>
        <v>224</v>
      </c>
      <c r="U56" s="22"/>
      <c r="V56" s="22"/>
      <c r="X56" s="22"/>
    </row>
    <row r="57" spans="1:24" ht="15" customHeight="1" x14ac:dyDescent="0.25">
      <c r="A57" s="8">
        <v>13</v>
      </c>
      <c r="B57" s="158" t="s">
        <v>74</v>
      </c>
      <c r="C57" s="123">
        <v>62</v>
      </c>
      <c r="D57" s="162">
        <v>3.99</v>
      </c>
      <c r="E57" s="162">
        <v>3.9193548387096775</v>
      </c>
      <c r="F57" s="186">
        <v>61</v>
      </c>
      <c r="G57" s="123">
        <v>66</v>
      </c>
      <c r="H57" s="162">
        <v>4.04</v>
      </c>
      <c r="I57" s="162">
        <v>4.0757575757575761</v>
      </c>
      <c r="J57" s="186">
        <v>39</v>
      </c>
      <c r="K57" s="123">
        <v>95</v>
      </c>
      <c r="L57" s="162">
        <v>4</v>
      </c>
      <c r="M57" s="162">
        <v>4.3157894736842106</v>
      </c>
      <c r="N57" s="186">
        <v>17</v>
      </c>
      <c r="O57" s="123">
        <v>87</v>
      </c>
      <c r="P57" s="162">
        <v>4.0999999999999996</v>
      </c>
      <c r="Q57" s="162">
        <v>4.333333333333333</v>
      </c>
      <c r="R57" s="186">
        <v>26</v>
      </c>
      <c r="S57" s="150">
        <f t="shared" si="3"/>
        <v>143</v>
      </c>
      <c r="U57" s="22"/>
      <c r="V57" s="22"/>
      <c r="X57" s="22"/>
    </row>
    <row r="58" spans="1:24" ht="15" customHeight="1" x14ac:dyDescent="0.25">
      <c r="A58" s="8">
        <v>14</v>
      </c>
      <c r="B58" s="149" t="s">
        <v>72</v>
      </c>
      <c r="C58" s="117">
        <v>10</v>
      </c>
      <c r="D58" s="66">
        <v>3.99</v>
      </c>
      <c r="E58" s="66">
        <v>3.9</v>
      </c>
      <c r="F58" s="181">
        <v>66</v>
      </c>
      <c r="G58" s="117"/>
      <c r="H58" s="66">
        <v>4.04</v>
      </c>
      <c r="I58" s="66"/>
      <c r="J58" s="181">
        <v>102</v>
      </c>
      <c r="K58" s="117"/>
      <c r="L58" s="66">
        <v>4</v>
      </c>
      <c r="M58" s="66"/>
      <c r="N58" s="181">
        <v>101</v>
      </c>
      <c r="O58" s="117">
        <v>6</v>
      </c>
      <c r="P58" s="66">
        <v>4.0999999999999996</v>
      </c>
      <c r="Q58" s="66">
        <v>4</v>
      </c>
      <c r="R58" s="181">
        <v>60</v>
      </c>
      <c r="S58" s="150">
        <f t="shared" si="3"/>
        <v>329</v>
      </c>
      <c r="U58" s="22"/>
      <c r="V58" s="22"/>
      <c r="X58" s="22"/>
    </row>
    <row r="59" spans="1:24" ht="15" customHeight="1" x14ac:dyDescent="0.25">
      <c r="A59" s="8">
        <v>15</v>
      </c>
      <c r="B59" s="149" t="s">
        <v>58</v>
      </c>
      <c r="C59" s="117">
        <v>14</v>
      </c>
      <c r="D59" s="66">
        <v>3.99</v>
      </c>
      <c r="E59" s="66">
        <v>3.8571428571428572</v>
      </c>
      <c r="F59" s="181">
        <v>71</v>
      </c>
      <c r="G59" s="117">
        <v>19</v>
      </c>
      <c r="H59" s="66">
        <v>4.04</v>
      </c>
      <c r="I59" s="66">
        <v>3.6315789473684212</v>
      </c>
      <c r="J59" s="181">
        <v>89</v>
      </c>
      <c r="K59" s="117">
        <v>11</v>
      </c>
      <c r="L59" s="66">
        <v>4</v>
      </c>
      <c r="M59" s="66">
        <v>3.9090909090909092</v>
      </c>
      <c r="N59" s="181">
        <v>57</v>
      </c>
      <c r="O59" s="117">
        <v>21</v>
      </c>
      <c r="P59" s="66">
        <v>4.0999999999999996</v>
      </c>
      <c r="Q59" s="66">
        <v>4.2380952380952381</v>
      </c>
      <c r="R59" s="181">
        <v>31</v>
      </c>
      <c r="S59" s="150">
        <f t="shared" si="3"/>
        <v>248</v>
      </c>
      <c r="U59" s="22"/>
      <c r="V59" s="22"/>
      <c r="X59" s="22"/>
    </row>
    <row r="60" spans="1:24" ht="15" customHeight="1" x14ac:dyDescent="0.25">
      <c r="A60" s="8">
        <v>16</v>
      </c>
      <c r="B60" s="149" t="s">
        <v>200</v>
      </c>
      <c r="C60" s="117">
        <v>15</v>
      </c>
      <c r="D60" s="66">
        <v>3.99</v>
      </c>
      <c r="E60" s="66">
        <v>3.8</v>
      </c>
      <c r="F60" s="181">
        <v>76</v>
      </c>
      <c r="G60" s="117">
        <v>13</v>
      </c>
      <c r="H60" s="66">
        <v>4.04</v>
      </c>
      <c r="I60" s="66">
        <v>3.6923076923076925</v>
      </c>
      <c r="J60" s="181">
        <v>86</v>
      </c>
      <c r="K60" s="117"/>
      <c r="L60" s="66">
        <v>4</v>
      </c>
      <c r="M60" s="66"/>
      <c r="N60" s="181">
        <v>101</v>
      </c>
      <c r="O60" s="117"/>
      <c r="P60" s="66">
        <v>4.0999999999999996</v>
      </c>
      <c r="Q60" s="66"/>
      <c r="R60" s="181">
        <v>103</v>
      </c>
      <c r="S60" s="150">
        <f t="shared" si="3"/>
        <v>366</v>
      </c>
      <c r="U60" s="22"/>
      <c r="V60" s="22"/>
      <c r="X60" s="22"/>
    </row>
    <row r="61" spans="1:24" ht="15" customHeight="1" x14ac:dyDescent="0.25">
      <c r="A61" s="8">
        <v>17</v>
      </c>
      <c r="B61" s="149" t="s">
        <v>199</v>
      </c>
      <c r="C61" s="117">
        <v>41</v>
      </c>
      <c r="D61" s="66">
        <v>3.99</v>
      </c>
      <c r="E61" s="66">
        <v>3.7804878048780486</v>
      </c>
      <c r="F61" s="181">
        <v>78</v>
      </c>
      <c r="G61" s="117">
        <v>17</v>
      </c>
      <c r="H61" s="66">
        <v>4.04</v>
      </c>
      <c r="I61" s="66">
        <v>3.4117647058823528</v>
      </c>
      <c r="J61" s="181">
        <v>99</v>
      </c>
      <c r="K61" s="117"/>
      <c r="L61" s="66">
        <v>4</v>
      </c>
      <c r="M61" s="66"/>
      <c r="N61" s="181">
        <v>101</v>
      </c>
      <c r="O61" s="117"/>
      <c r="P61" s="66">
        <v>4.0999999999999996</v>
      </c>
      <c r="Q61" s="66"/>
      <c r="R61" s="181">
        <v>103</v>
      </c>
      <c r="S61" s="150">
        <f t="shared" si="3"/>
        <v>381</v>
      </c>
      <c r="U61" s="22"/>
      <c r="V61" s="22"/>
      <c r="X61" s="22"/>
    </row>
    <row r="62" spans="1:24" ht="15" customHeight="1" x14ac:dyDescent="0.25">
      <c r="A62" s="8">
        <v>18</v>
      </c>
      <c r="B62" s="149" t="s">
        <v>71</v>
      </c>
      <c r="C62" s="117">
        <v>14</v>
      </c>
      <c r="D62" s="66">
        <v>3.99</v>
      </c>
      <c r="E62" s="66">
        <v>3.5714285714285716</v>
      </c>
      <c r="F62" s="181">
        <v>92</v>
      </c>
      <c r="G62" s="117">
        <v>20</v>
      </c>
      <c r="H62" s="66">
        <v>4.04</v>
      </c>
      <c r="I62" s="66">
        <v>3.75</v>
      </c>
      <c r="J62" s="181">
        <v>81</v>
      </c>
      <c r="K62" s="117">
        <v>17</v>
      </c>
      <c r="L62" s="66">
        <v>4</v>
      </c>
      <c r="M62" s="66">
        <v>3.8235294117647061</v>
      </c>
      <c r="N62" s="181">
        <v>66</v>
      </c>
      <c r="O62" s="117">
        <v>13</v>
      </c>
      <c r="P62" s="66">
        <v>4.0999999999999996</v>
      </c>
      <c r="Q62" s="66">
        <v>3.4615384615384617</v>
      </c>
      <c r="R62" s="181">
        <v>99</v>
      </c>
      <c r="S62" s="150">
        <f t="shared" si="3"/>
        <v>338</v>
      </c>
      <c r="U62" s="22"/>
      <c r="V62" s="22"/>
      <c r="X62" s="22"/>
    </row>
    <row r="63" spans="1:24" ht="15" customHeight="1" thickBot="1" x14ac:dyDescent="0.3">
      <c r="A63" s="8">
        <v>19</v>
      </c>
      <c r="B63" s="149" t="s">
        <v>27</v>
      </c>
      <c r="C63" s="117">
        <v>28</v>
      </c>
      <c r="D63" s="66">
        <v>3.99</v>
      </c>
      <c r="E63" s="66">
        <v>3.5357142857142856</v>
      </c>
      <c r="F63" s="181">
        <v>93</v>
      </c>
      <c r="G63" s="117">
        <v>33</v>
      </c>
      <c r="H63" s="66">
        <v>4.04</v>
      </c>
      <c r="I63" s="66">
        <v>4.1515151515151514</v>
      </c>
      <c r="J63" s="181">
        <v>32</v>
      </c>
      <c r="K63" s="117">
        <v>37</v>
      </c>
      <c r="L63" s="66">
        <v>4</v>
      </c>
      <c r="M63" s="66">
        <v>3.6756756756756759</v>
      </c>
      <c r="N63" s="181">
        <v>82</v>
      </c>
      <c r="O63" s="117">
        <v>45</v>
      </c>
      <c r="P63" s="66">
        <v>4.0999999999999996</v>
      </c>
      <c r="Q63" s="66">
        <v>4</v>
      </c>
      <c r="R63" s="181">
        <v>62</v>
      </c>
      <c r="S63" s="150">
        <f t="shared" si="3"/>
        <v>269</v>
      </c>
      <c r="U63" s="22"/>
      <c r="V63" s="22"/>
      <c r="X63" s="22"/>
    </row>
    <row r="64" spans="1:24" ht="15" customHeight="1" thickBot="1" x14ac:dyDescent="0.3">
      <c r="A64" s="153"/>
      <c r="B64" s="154" t="s">
        <v>119</v>
      </c>
      <c r="C64" s="208">
        <f>SUM(C65:C78)</f>
        <v>288</v>
      </c>
      <c r="D64" s="214">
        <v>3.99</v>
      </c>
      <c r="E64" s="214">
        <f>AVERAGE(E65:E78)</f>
        <v>3.9342434997714499</v>
      </c>
      <c r="F64" s="209"/>
      <c r="G64" s="208">
        <f>SUM(G65:G78)</f>
        <v>323</v>
      </c>
      <c r="H64" s="214">
        <v>4.04</v>
      </c>
      <c r="I64" s="214">
        <f>AVERAGE(I65:I78)</f>
        <v>3.9403555021976073</v>
      </c>
      <c r="J64" s="209"/>
      <c r="K64" s="208">
        <f>SUM(K65:K78)</f>
        <v>364</v>
      </c>
      <c r="L64" s="214">
        <v>4</v>
      </c>
      <c r="M64" s="214">
        <f>AVERAGE(M65:M78)</f>
        <v>4.0606092450915705</v>
      </c>
      <c r="N64" s="209"/>
      <c r="O64" s="208">
        <f>SUM(O65:O78)</f>
        <v>380</v>
      </c>
      <c r="P64" s="214">
        <v>4.0999999999999996</v>
      </c>
      <c r="Q64" s="214">
        <f>AVERAGE(Q65:Q78)</f>
        <v>3.9872782678500225</v>
      </c>
      <c r="R64" s="209"/>
      <c r="S64" s="210"/>
      <c r="U64" s="22"/>
      <c r="V64" s="22"/>
      <c r="X64" s="22"/>
    </row>
    <row r="65" spans="1:24" x14ac:dyDescent="0.25">
      <c r="A65" s="13">
        <v>1</v>
      </c>
      <c r="B65" s="149" t="s">
        <v>163</v>
      </c>
      <c r="C65" s="117">
        <v>12</v>
      </c>
      <c r="D65" s="66">
        <v>3.99</v>
      </c>
      <c r="E65" s="66">
        <v>4.583333333333333</v>
      </c>
      <c r="F65" s="181">
        <v>1</v>
      </c>
      <c r="G65" s="117"/>
      <c r="H65" s="66">
        <v>4.04</v>
      </c>
      <c r="I65" s="66"/>
      <c r="J65" s="181">
        <v>102</v>
      </c>
      <c r="K65" s="117">
        <v>18</v>
      </c>
      <c r="L65" s="66">
        <v>4</v>
      </c>
      <c r="M65" s="66">
        <v>4.4444444444444446</v>
      </c>
      <c r="N65" s="181">
        <v>5</v>
      </c>
      <c r="O65" s="117">
        <v>26</v>
      </c>
      <c r="P65" s="66">
        <v>4.0999999999999996</v>
      </c>
      <c r="Q65" s="66">
        <v>3.9230769230769229</v>
      </c>
      <c r="R65" s="181">
        <v>74</v>
      </c>
      <c r="S65" s="156">
        <f t="shared" ref="S65:S78" si="4">R65+N65+J65+F65</f>
        <v>182</v>
      </c>
      <c r="U65" s="22"/>
      <c r="V65" s="22"/>
      <c r="X65" s="22"/>
    </row>
    <row r="66" spans="1:24" x14ac:dyDescent="0.25">
      <c r="A66" s="8">
        <v>2</v>
      </c>
      <c r="B66" s="149" t="s">
        <v>77</v>
      </c>
      <c r="C66" s="117">
        <v>24</v>
      </c>
      <c r="D66" s="66">
        <v>3.99</v>
      </c>
      <c r="E66" s="66">
        <v>4.333333333333333</v>
      </c>
      <c r="F66" s="181">
        <v>17</v>
      </c>
      <c r="G66" s="117">
        <v>27</v>
      </c>
      <c r="H66" s="66">
        <v>4.04</v>
      </c>
      <c r="I66" s="66">
        <v>3.8148148148148149</v>
      </c>
      <c r="J66" s="181">
        <v>70</v>
      </c>
      <c r="K66" s="117">
        <v>28</v>
      </c>
      <c r="L66" s="66">
        <v>4</v>
      </c>
      <c r="M66" s="66">
        <v>4</v>
      </c>
      <c r="N66" s="181">
        <v>48</v>
      </c>
      <c r="O66" s="117">
        <v>32</v>
      </c>
      <c r="P66" s="66">
        <v>4.0999999999999996</v>
      </c>
      <c r="Q66" s="66">
        <v>4.28125</v>
      </c>
      <c r="R66" s="181">
        <v>28</v>
      </c>
      <c r="S66" s="150">
        <f t="shared" si="4"/>
        <v>163</v>
      </c>
      <c r="U66" s="22"/>
      <c r="V66" s="22"/>
      <c r="X66" s="22"/>
    </row>
    <row r="67" spans="1:24" x14ac:dyDescent="0.25">
      <c r="A67" s="8">
        <v>3</v>
      </c>
      <c r="B67" s="149" t="s">
        <v>164</v>
      </c>
      <c r="C67" s="117">
        <v>9</v>
      </c>
      <c r="D67" s="66">
        <v>3.99</v>
      </c>
      <c r="E67" s="66">
        <v>4.333333333333333</v>
      </c>
      <c r="F67" s="181">
        <v>18</v>
      </c>
      <c r="G67" s="117">
        <v>14</v>
      </c>
      <c r="H67" s="66">
        <v>4.04</v>
      </c>
      <c r="I67" s="66">
        <v>4.5</v>
      </c>
      <c r="J67" s="181">
        <v>3</v>
      </c>
      <c r="K67" s="117">
        <v>23</v>
      </c>
      <c r="L67" s="66">
        <v>4</v>
      </c>
      <c r="M67" s="66">
        <v>3.8695652173913042</v>
      </c>
      <c r="N67" s="181">
        <v>59</v>
      </c>
      <c r="O67" s="117">
        <v>29</v>
      </c>
      <c r="P67" s="66">
        <v>4.0999999999999996</v>
      </c>
      <c r="Q67" s="66">
        <v>3.896551724137931</v>
      </c>
      <c r="R67" s="181">
        <v>77</v>
      </c>
      <c r="S67" s="150">
        <f t="shared" si="4"/>
        <v>157</v>
      </c>
      <c r="U67" s="22"/>
      <c r="V67" s="22"/>
      <c r="X67" s="22"/>
    </row>
    <row r="68" spans="1:24" x14ac:dyDescent="0.25">
      <c r="A68" s="8">
        <v>4</v>
      </c>
      <c r="B68" s="149" t="s">
        <v>98</v>
      </c>
      <c r="C68" s="117">
        <v>36</v>
      </c>
      <c r="D68" s="66">
        <v>3.99</v>
      </c>
      <c r="E68" s="66">
        <v>4.25</v>
      </c>
      <c r="F68" s="181">
        <v>24</v>
      </c>
      <c r="G68" s="117">
        <v>14</v>
      </c>
      <c r="H68" s="66">
        <v>4.04</v>
      </c>
      <c r="I68" s="66">
        <v>4.0714285714285712</v>
      </c>
      <c r="J68" s="181">
        <v>40</v>
      </c>
      <c r="K68" s="117">
        <v>39</v>
      </c>
      <c r="L68" s="66">
        <v>4</v>
      </c>
      <c r="M68" s="66">
        <v>4.2820512820512819</v>
      </c>
      <c r="N68" s="181">
        <v>19</v>
      </c>
      <c r="O68" s="117">
        <v>35</v>
      </c>
      <c r="P68" s="66">
        <v>4.0999999999999996</v>
      </c>
      <c r="Q68" s="66">
        <v>4.2</v>
      </c>
      <c r="R68" s="181">
        <v>35</v>
      </c>
      <c r="S68" s="150">
        <f t="shared" si="4"/>
        <v>118</v>
      </c>
      <c r="U68" s="22"/>
      <c r="V68" s="22"/>
      <c r="X68" s="22"/>
    </row>
    <row r="69" spans="1:24" x14ac:dyDescent="0.25">
      <c r="A69" s="8">
        <v>5</v>
      </c>
      <c r="B69" s="149" t="s">
        <v>165</v>
      </c>
      <c r="C69" s="117">
        <v>30</v>
      </c>
      <c r="D69" s="66">
        <v>3.99</v>
      </c>
      <c r="E69" s="66">
        <v>4.2</v>
      </c>
      <c r="F69" s="181">
        <v>33</v>
      </c>
      <c r="G69" s="117">
        <v>35</v>
      </c>
      <c r="H69" s="66">
        <v>4.04</v>
      </c>
      <c r="I69" s="66">
        <v>3.9714285714285715</v>
      </c>
      <c r="J69" s="181">
        <v>52</v>
      </c>
      <c r="K69" s="117">
        <v>40</v>
      </c>
      <c r="L69" s="66">
        <v>4</v>
      </c>
      <c r="M69" s="66">
        <v>4.1500000000000004</v>
      </c>
      <c r="N69" s="181">
        <v>31</v>
      </c>
      <c r="O69" s="117">
        <v>34</v>
      </c>
      <c r="P69" s="66">
        <v>4.0999999999999996</v>
      </c>
      <c r="Q69" s="66">
        <v>4.382352941176471</v>
      </c>
      <c r="R69" s="181">
        <v>17</v>
      </c>
      <c r="S69" s="150">
        <f t="shared" si="4"/>
        <v>133</v>
      </c>
      <c r="U69" s="22"/>
      <c r="V69" s="22"/>
      <c r="X69" s="22"/>
    </row>
    <row r="70" spans="1:24" x14ac:dyDescent="0.25">
      <c r="A70" s="8">
        <v>6</v>
      </c>
      <c r="B70" s="149" t="s">
        <v>162</v>
      </c>
      <c r="C70" s="117">
        <v>10</v>
      </c>
      <c r="D70" s="66">
        <v>3.99</v>
      </c>
      <c r="E70" s="66">
        <v>4.0999999999999996</v>
      </c>
      <c r="F70" s="181">
        <v>39</v>
      </c>
      <c r="G70" s="117">
        <v>18</v>
      </c>
      <c r="H70" s="66">
        <v>4.04</v>
      </c>
      <c r="I70" s="66">
        <v>3.7777777777777777</v>
      </c>
      <c r="J70" s="181">
        <v>76</v>
      </c>
      <c r="K70" s="117">
        <v>12</v>
      </c>
      <c r="L70" s="66">
        <v>4</v>
      </c>
      <c r="M70" s="66">
        <v>3.8333333333333335</v>
      </c>
      <c r="N70" s="181">
        <v>64</v>
      </c>
      <c r="O70" s="117">
        <v>32</v>
      </c>
      <c r="P70" s="66">
        <v>4.0999999999999996</v>
      </c>
      <c r="Q70" s="66">
        <v>3.4375</v>
      </c>
      <c r="R70" s="181">
        <v>100</v>
      </c>
      <c r="S70" s="160">
        <f t="shared" si="4"/>
        <v>279</v>
      </c>
      <c r="U70" s="22"/>
      <c r="V70" s="22"/>
      <c r="X70" s="22"/>
    </row>
    <row r="71" spans="1:24" x14ac:dyDescent="0.25">
      <c r="A71" s="8">
        <v>7</v>
      </c>
      <c r="B71" s="149" t="s">
        <v>160</v>
      </c>
      <c r="C71" s="117">
        <v>22</v>
      </c>
      <c r="D71" s="66">
        <v>3.99</v>
      </c>
      <c r="E71" s="66">
        <v>4.0454545454545459</v>
      </c>
      <c r="F71" s="181">
        <v>46</v>
      </c>
      <c r="G71" s="117">
        <v>38</v>
      </c>
      <c r="H71" s="66">
        <v>4.04</v>
      </c>
      <c r="I71" s="66">
        <v>4.1578947368421053</v>
      </c>
      <c r="J71" s="181">
        <v>29</v>
      </c>
      <c r="K71" s="117">
        <v>32</v>
      </c>
      <c r="L71" s="66">
        <v>4</v>
      </c>
      <c r="M71" s="66">
        <v>4.4375</v>
      </c>
      <c r="N71" s="181">
        <v>6</v>
      </c>
      <c r="O71" s="117">
        <v>26</v>
      </c>
      <c r="P71" s="66">
        <v>4.0999999999999996</v>
      </c>
      <c r="Q71" s="66">
        <v>4.4615384615384617</v>
      </c>
      <c r="R71" s="181">
        <v>10</v>
      </c>
      <c r="S71" s="150">
        <f t="shared" si="4"/>
        <v>91</v>
      </c>
      <c r="U71" s="22"/>
      <c r="V71" s="22"/>
      <c r="X71" s="22"/>
    </row>
    <row r="72" spans="1:24" x14ac:dyDescent="0.25">
      <c r="A72" s="8">
        <v>8</v>
      </c>
      <c r="B72" s="149" t="s">
        <v>100</v>
      </c>
      <c r="C72" s="117">
        <v>23</v>
      </c>
      <c r="D72" s="66">
        <v>3.99</v>
      </c>
      <c r="E72" s="66">
        <v>4.0434782608695654</v>
      </c>
      <c r="F72" s="181">
        <v>47</v>
      </c>
      <c r="G72" s="117">
        <v>21</v>
      </c>
      <c r="H72" s="66">
        <v>4.04</v>
      </c>
      <c r="I72" s="66">
        <v>4.2380952380952381</v>
      </c>
      <c r="J72" s="181">
        <v>22</v>
      </c>
      <c r="K72" s="117">
        <v>20</v>
      </c>
      <c r="L72" s="66">
        <v>4</v>
      </c>
      <c r="M72" s="66">
        <v>4.3499999999999996</v>
      </c>
      <c r="N72" s="181">
        <v>14</v>
      </c>
      <c r="O72" s="117">
        <v>26</v>
      </c>
      <c r="P72" s="66">
        <v>4.0999999999999996</v>
      </c>
      <c r="Q72" s="66">
        <v>4.3461538461538458</v>
      </c>
      <c r="R72" s="181">
        <v>24</v>
      </c>
      <c r="S72" s="150">
        <f t="shared" si="4"/>
        <v>107</v>
      </c>
      <c r="U72" s="22"/>
      <c r="V72" s="22"/>
      <c r="X72" s="22"/>
    </row>
    <row r="73" spans="1:24" x14ac:dyDescent="0.25">
      <c r="A73" s="8">
        <v>9</v>
      </c>
      <c r="B73" s="149" t="s">
        <v>168</v>
      </c>
      <c r="C73" s="117">
        <v>49</v>
      </c>
      <c r="D73" s="66">
        <v>3.99</v>
      </c>
      <c r="E73" s="66">
        <v>3.8571428571428572</v>
      </c>
      <c r="F73" s="181">
        <v>72</v>
      </c>
      <c r="G73" s="117">
        <v>65</v>
      </c>
      <c r="H73" s="66">
        <v>4.04</v>
      </c>
      <c r="I73" s="66">
        <v>4</v>
      </c>
      <c r="J73" s="181">
        <v>49</v>
      </c>
      <c r="K73" s="117">
        <v>64</v>
      </c>
      <c r="L73" s="66">
        <v>4</v>
      </c>
      <c r="M73" s="66">
        <v>3.84375</v>
      </c>
      <c r="N73" s="181">
        <v>63</v>
      </c>
      <c r="O73" s="117">
        <v>36</v>
      </c>
      <c r="P73" s="66">
        <v>4.0999999999999996</v>
      </c>
      <c r="Q73" s="66">
        <v>4.3611111111111107</v>
      </c>
      <c r="R73" s="181">
        <v>20</v>
      </c>
      <c r="S73" s="150">
        <f t="shared" si="4"/>
        <v>204</v>
      </c>
      <c r="U73" s="22"/>
      <c r="V73" s="22"/>
      <c r="X73" s="22"/>
    </row>
    <row r="74" spans="1:24" x14ac:dyDescent="0.25">
      <c r="A74" s="8">
        <v>10</v>
      </c>
      <c r="B74" s="149" t="s">
        <v>101</v>
      </c>
      <c r="C74" s="117">
        <v>14</v>
      </c>
      <c r="D74" s="66">
        <v>3.99</v>
      </c>
      <c r="E74" s="66">
        <v>3.7857142857142856</v>
      </c>
      <c r="F74" s="181">
        <v>77</v>
      </c>
      <c r="G74" s="117">
        <v>24</v>
      </c>
      <c r="H74" s="66">
        <v>4.04</v>
      </c>
      <c r="I74" s="66">
        <v>3.7083333333333335</v>
      </c>
      <c r="J74" s="181">
        <v>84</v>
      </c>
      <c r="K74" s="117">
        <v>28</v>
      </c>
      <c r="L74" s="66">
        <v>4</v>
      </c>
      <c r="M74" s="66">
        <v>3.9285714285714284</v>
      </c>
      <c r="N74" s="181">
        <v>53</v>
      </c>
      <c r="O74" s="117">
        <v>22</v>
      </c>
      <c r="P74" s="66">
        <v>4.0999999999999996</v>
      </c>
      <c r="Q74" s="66">
        <v>4</v>
      </c>
      <c r="R74" s="181">
        <v>63</v>
      </c>
      <c r="S74" s="150">
        <f t="shared" si="4"/>
        <v>277</v>
      </c>
      <c r="U74" s="22"/>
      <c r="V74" s="22"/>
      <c r="X74" s="22"/>
    </row>
    <row r="75" spans="1:24" x14ac:dyDescent="0.25">
      <c r="A75" s="8">
        <v>11</v>
      </c>
      <c r="B75" s="149" t="s">
        <v>161</v>
      </c>
      <c r="C75" s="117">
        <v>15</v>
      </c>
      <c r="D75" s="66">
        <v>3.99</v>
      </c>
      <c r="E75" s="66">
        <v>3.6</v>
      </c>
      <c r="F75" s="181">
        <v>88</v>
      </c>
      <c r="G75" s="117">
        <v>14</v>
      </c>
      <c r="H75" s="66">
        <v>4.04</v>
      </c>
      <c r="I75" s="66">
        <v>3.7857142857142856</v>
      </c>
      <c r="J75" s="181">
        <v>75</v>
      </c>
      <c r="K75" s="117">
        <v>15</v>
      </c>
      <c r="L75" s="66">
        <v>4</v>
      </c>
      <c r="M75" s="66">
        <v>4.1333333333333337</v>
      </c>
      <c r="N75" s="181">
        <v>33</v>
      </c>
      <c r="O75" s="117">
        <v>20</v>
      </c>
      <c r="P75" s="66">
        <v>4.0999999999999996</v>
      </c>
      <c r="Q75" s="66">
        <v>3.9</v>
      </c>
      <c r="R75" s="181">
        <v>76</v>
      </c>
      <c r="S75" s="150">
        <f t="shared" si="4"/>
        <v>272</v>
      </c>
      <c r="U75" s="22"/>
      <c r="V75" s="22"/>
      <c r="X75" s="22"/>
    </row>
    <row r="76" spans="1:24" x14ac:dyDescent="0.25">
      <c r="A76" s="8">
        <v>12</v>
      </c>
      <c r="B76" s="149" t="s">
        <v>166</v>
      </c>
      <c r="C76" s="117">
        <v>15</v>
      </c>
      <c r="D76" s="66">
        <v>3.99</v>
      </c>
      <c r="E76" s="66">
        <v>3.5333333333333332</v>
      </c>
      <c r="F76" s="181">
        <v>94</v>
      </c>
      <c r="G76" s="117">
        <v>21</v>
      </c>
      <c r="H76" s="66">
        <v>4.04</v>
      </c>
      <c r="I76" s="66">
        <v>3.9047619047619047</v>
      </c>
      <c r="J76" s="181">
        <v>60</v>
      </c>
      <c r="K76" s="117">
        <v>17</v>
      </c>
      <c r="L76" s="66">
        <v>4</v>
      </c>
      <c r="M76" s="66">
        <v>4.117647058823529</v>
      </c>
      <c r="N76" s="181">
        <v>34</v>
      </c>
      <c r="O76" s="117">
        <v>20</v>
      </c>
      <c r="P76" s="66">
        <v>4.0999999999999996</v>
      </c>
      <c r="Q76" s="66">
        <v>4.2</v>
      </c>
      <c r="R76" s="181">
        <v>36</v>
      </c>
      <c r="S76" s="150">
        <f t="shared" si="4"/>
        <v>224</v>
      </c>
      <c r="U76" s="22"/>
      <c r="V76" s="22"/>
      <c r="X76" s="22"/>
    </row>
    <row r="77" spans="1:24" x14ac:dyDescent="0.25">
      <c r="A77" s="8">
        <v>13</v>
      </c>
      <c r="B77" s="149" t="s">
        <v>167</v>
      </c>
      <c r="C77" s="117">
        <v>14</v>
      </c>
      <c r="D77" s="66">
        <v>3.99</v>
      </c>
      <c r="E77" s="66">
        <v>3.2142857142857144</v>
      </c>
      <c r="F77" s="181">
        <v>102</v>
      </c>
      <c r="G77" s="117">
        <v>21</v>
      </c>
      <c r="H77" s="66">
        <v>4.04</v>
      </c>
      <c r="I77" s="66">
        <v>3.4761904761904763</v>
      </c>
      <c r="J77" s="181">
        <v>97</v>
      </c>
      <c r="K77" s="117">
        <v>16</v>
      </c>
      <c r="L77" s="66">
        <v>4</v>
      </c>
      <c r="M77" s="66">
        <v>3.375</v>
      </c>
      <c r="N77" s="181">
        <v>98</v>
      </c>
      <c r="O77" s="117">
        <v>13</v>
      </c>
      <c r="P77" s="66">
        <v>4.0999999999999996</v>
      </c>
      <c r="Q77" s="66">
        <v>2.8461538461538463</v>
      </c>
      <c r="R77" s="181">
        <v>102</v>
      </c>
      <c r="S77" s="150">
        <f t="shared" si="4"/>
        <v>399</v>
      </c>
      <c r="U77" s="22"/>
      <c r="V77" s="22"/>
      <c r="X77" s="22"/>
    </row>
    <row r="78" spans="1:24" ht="15.75" thickBot="1" x14ac:dyDescent="0.3">
      <c r="A78" s="8">
        <v>14</v>
      </c>
      <c r="B78" s="157" t="s">
        <v>23</v>
      </c>
      <c r="C78" s="121">
        <v>15</v>
      </c>
      <c r="D78" s="70">
        <v>3.99</v>
      </c>
      <c r="E78" s="70">
        <v>3.2</v>
      </c>
      <c r="F78" s="183">
        <v>103</v>
      </c>
      <c r="G78" s="121">
        <v>11</v>
      </c>
      <c r="H78" s="70">
        <v>4.04</v>
      </c>
      <c r="I78" s="70">
        <v>3.8181818181818183</v>
      </c>
      <c r="J78" s="183">
        <v>69</v>
      </c>
      <c r="K78" s="121">
        <v>12</v>
      </c>
      <c r="L78" s="70">
        <v>4</v>
      </c>
      <c r="M78" s="70">
        <v>4.083333333333333</v>
      </c>
      <c r="N78" s="183">
        <v>37</v>
      </c>
      <c r="O78" s="121">
        <v>29</v>
      </c>
      <c r="P78" s="70">
        <v>4.0999999999999996</v>
      </c>
      <c r="Q78" s="70">
        <v>3.5862068965517242</v>
      </c>
      <c r="R78" s="183">
        <v>95</v>
      </c>
      <c r="S78" s="150">
        <f t="shared" si="4"/>
        <v>304</v>
      </c>
      <c r="U78" s="22"/>
      <c r="V78" s="22"/>
      <c r="X78" s="22"/>
    </row>
    <row r="79" spans="1:24" ht="16.5" thickBot="1" x14ac:dyDescent="0.3">
      <c r="A79" s="153"/>
      <c r="B79" s="154" t="s">
        <v>120</v>
      </c>
      <c r="C79" s="208">
        <f>SUM(C80:C109)</f>
        <v>928</v>
      </c>
      <c r="D79" s="214">
        <v>3.99</v>
      </c>
      <c r="E79" s="214">
        <f>AVERAGE(E80:E109)</f>
        <v>3.9532751650299378</v>
      </c>
      <c r="F79" s="209"/>
      <c r="G79" s="208">
        <f>SUM(G80:G109)</f>
        <v>988</v>
      </c>
      <c r="H79" s="214">
        <v>4.04</v>
      </c>
      <c r="I79" s="214">
        <f>AVERAGE(I80:I109)</f>
        <v>3.9690327716604599</v>
      </c>
      <c r="J79" s="209"/>
      <c r="K79" s="208">
        <f>SUM(K80:K109)</f>
        <v>1074</v>
      </c>
      <c r="L79" s="214">
        <v>4</v>
      </c>
      <c r="M79" s="214">
        <f>AVERAGE(M80:M109)</f>
        <v>3.8755563747608495</v>
      </c>
      <c r="N79" s="209"/>
      <c r="O79" s="208">
        <f>SUM(O80:O109)</f>
        <v>974</v>
      </c>
      <c r="P79" s="214">
        <v>4.0999999999999996</v>
      </c>
      <c r="Q79" s="214">
        <f>AVERAGE(Q80:Q109)</f>
        <v>4.0374461483403401</v>
      </c>
      <c r="R79" s="209"/>
      <c r="S79" s="210"/>
      <c r="U79" s="22"/>
      <c r="V79" s="22"/>
      <c r="X79" s="22"/>
    </row>
    <row r="80" spans="1:24" x14ac:dyDescent="0.25">
      <c r="A80" s="13">
        <v>1</v>
      </c>
      <c r="B80" s="149" t="s">
        <v>183</v>
      </c>
      <c r="C80" s="117">
        <v>97</v>
      </c>
      <c r="D80" s="66">
        <v>3.99</v>
      </c>
      <c r="E80" s="66">
        <v>4.4948453608247423</v>
      </c>
      <c r="F80" s="181">
        <v>4</v>
      </c>
      <c r="G80" s="117">
        <v>92</v>
      </c>
      <c r="H80" s="66">
        <v>4.04</v>
      </c>
      <c r="I80" s="66">
        <v>4.4456521739130439</v>
      </c>
      <c r="J80" s="181">
        <v>5</v>
      </c>
      <c r="K80" s="117">
        <v>78</v>
      </c>
      <c r="L80" s="66">
        <v>4</v>
      </c>
      <c r="M80" s="66">
        <v>4.5256410256410255</v>
      </c>
      <c r="N80" s="181">
        <v>2</v>
      </c>
      <c r="O80" s="117">
        <v>107</v>
      </c>
      <c r="P80" s="66">
        <v>4.0999999999999996</v>
      </c>
      <c r="Q80" s="66">
        <v>4.5514018691588785</v>
      </c>
      <c r="R80" s="181">
        <v>5</v>
      </c>
      <c r="S80" s="146">
        <f t="shared" ref="S80:S119" si="5">R80+N80+J80+F80</f>
        <v>16</v>
      </c>
      <c r="U80" s="22"/>
      <c r="V80" s="22"/>
      <c r="X80" s="22"/>
    </row>
    <row r="81" spans="1:24" x14ac:dyDescent="0.25">
      <c r="A81" s="8">
        <v>2</v>
      </c>
      <c r="B81" s="149" t="s">
        <v>137</v>
      </c>
      <c r="C81" s="117">
        <v>32</v>
      </c>
      <c r="D81" s="66">
        <v>3.99</v>
      </c>
      <c r="E81" s="66">
        <v>4.46875</v>
      </c>
      <c r="F81" s="181">
        <v>5</v>
      </c>
      <c r="G81" s="117">
        <v>61</v>
      </c>
      <c r="H81" s="66">
        <v>4.04</v>
      </c>
      <c r="I81" s="66">
        <v>4.1803278688524594</v>
      </c>
      <c r="J81" s="181">
        <v>26</v>
      </c>
      <c r="K81" s="117">
        <v>49</v>
      </c>
      <c r="L81" s="66">
        <v>4</v>
      </c>
      <c r="M81" s="66">
        <v>4.1836734693877551</v>
      </c>
      <c r="N81" s="181">
        <v>27</v>
      </c>
      <c r="O81" s="117">
        <v>51</v>
      </c>
      <c r="P81" s="66">
        <v>4.0999999999999996</v>
      </c>
      <c r="Q81" s="66">
        <v>4.1960784313725492</v>
      </c>
      <c r="R81" s="181">
        <v>38</v>
      </c>
      <c r="S81" s="150">
        <f t="shared" si="5"/>
        <v>96</v>
      </c>
      <c r="U81" s="22"/>
      <c r="V81" s="22"/>
      <c r="X81" s="22"/>
    </row>
    <row r="82" spans="1:24" x14ac:dyDescent="0.25">
      <c r="A82" s="8">
        <v>3</v>
      </c>
      <c r="B82" s="149" t="s">
        <v>102</v>
      </c>
      <c r="C82" s="117">
        <v>26</v>
      </c>
      <c r="D82" s="66">
        <v>3.99</v>
      </c>
      <c r="E82" s="66">
        <v>4.4615384615384617</v>
      </c>
      <c r="F82" s="181">
        <v>7</v>
      </c>
      <c r="G82" s="117">
        <v>53</v>
      </c>
      <c r="H82" s="66">
        <v>4.04</v>
      </c>
      <c r="I82" s="66">
        <v>4.5471698113207548</v>
      </c>
      <c r="J82" s="181">
        <v>2</v>
      </c>
      <c r="K82" s="117">
        <v>28</v>
      </c>
      <c r="L82" s="66">
        <v>4</v>
      </c>
      <c r="M82" s="66">
        <v>4.6785714285714288</v>
      </c>
      <c r="N82" s="181">
        <v>1</v>
      </c>
      <c r="O82" s="117">
        <v>23</v>
      </c>
      <c r="P82" s="66">
        <v>4.0999999999999996</v>
      </c>
      <c r="Q82" s="66">
        <v>4.3478260869565215</v>
      </c>
      <c r="R82" s="181">
        <v>23</v>
      </c>
      <c r="S82" s="150">
        <f t="shared" si="5"/>
        <v>33</v>
      </c>
      <c r="U82" s="22"/>
      <c r="V82" s="22"/>
      <c r="X82" s="22"/>
    </row>
    <row r="83" spans="1:24" x14ac:dyDescent="0.25">
      <c r="A83" s="8">
        <v>4</v>
      </c>
      <c r="B83" s="149" t="s">
        <v>194</v>
      </c>
      <c r="C83" s="117">
        <v>17</v>
      </c>
      <c r="D83" s="66">
        <v>3.99</v>
      </c>
      <c r="E83" s="66">
        <v>4.4117647058823533</v>
      </c>
      <c r="F83" s="181">
        <v>10</v>
      </c>
      <c r="G83" s="117">
        <v>20</v>
      </c>
      <c r="H83" s="66">
        <v>4.04</v>
      </c>
      <c r="I83" s="66">
        <v>4.25</v>
      </c>
      <c r="J83" s="181">
        <v>18</v>
      </c>
      <c r="K83" s="117">
        <v>10</v>
      </c>
      <c r="L83" s="66">
        <v>4</v>
      </c>
      <c r="M83" s="66">
        <v>4</v>
      </c>
      <c r="N83" s="181">
        <v>49</v>
      </c>
      <c r="O83" s="117">
        <v>16</v>
      </c>
      <c r="P83" s="66">
        <v>4.0999999999999996</v>
      </c>
      <c r="Q83" s="66">
        <v>4.1875</v>
      </c>
      <c r="R83" s="181">
        <v>39</v>
      </c>
      <c r="S83" s="150">
        <f t="shared" si="5"/>
        <v>116</v>
      </c>
      <c r="U83" s="22"/>
      <c r="V83" s="22"/>
      <c r="X83" s="22"/>
    </row>
    <row r="84" spans="1:24" x14ac:dyDescent="0.25">
      <c r="A84" s="8">
        <v>5</v>
      </c>
      <c r="B84" s="149" t="s">
        <v>14</v>
      </c>
      <c r="C84" s="117">
        <v>67</v>
      </c>
      <c r="D84" s="66">
        <v>3.99</v>
      </c>
      <c r="E84" s="66">
        <v>4.3731343283582094</v>
      </c>
      <c r="F84" s="181">
        <v>15</v>
      </c>
      <c r="G84" s="117">
        <v>79</v>
      </c>
      <c r="H84" s="66">
        <v>4.04</v>
      </c>
      <c r="I84" s="66">
        <v>4.2405063291139244</v>
      </c>
      <c r="J84" s="181">
        <v>19</v>
      </c>
      <c r="K84" s="117">
        <v>65</v>
      </c>
      <c r="L84" s="66">
        <v>4</v>
      </c>
      <c r="M84" s="66">
        <v>4.1076923076923073</v>
      </c>
      <c r="N84" s="181">
        <v>35</v>
      </c>
      <c r="O84" s="117">
        <v>96</v>
      </c>
      <c r="P84" s="66">
        <v>4.0999999999999996</v>
      </c>
      <c r="Q84" s="66">
        <v>4.21875</v>
      </c>
      <c r="R84" s="181">
        <v>34</v>
      </c>
      <c r="S84" s="150">
        <f t="shared" si="5"/>
        <v>103</v>
      </c>
      <c r="U84" s="22"/>
      <c r="V84" s="22"/>
      <c r="X84" s="22"/>
    </row>
    <row r="85" spans="1:24" x14ac:dyDescent="0.25">
      <c r="A85" s="8">
        <v>6</v>
      </c>
      <c r="B85" s="149" t="s">
        <v>174</v>
      </c>
      <c r="C85" s="117">
        <v>16</v>
      </c>
      <c r="D85" s="66">
        <v>3.99</v>
      </c>
      <c r="E85" s="66">
        <v>4.3125</v>
      </c>
      <c r="F85" s="181">
        <v>20</v>
      </c>
      <c r="G85" s="117">
        <v>13</v>
      </c>
      <c r="H85" s="66">
        <v>4.04</v>
      </c>
      <c r="I85" s="66">
        <v>3.6923076923076925</v>
      </c>
      <c r="J85" s="181">
        <v>87</v>
      </c>
      <c r="K85" s="117">
        <v>12</v>
      </c>
      <c r="L85" s="66">
        <v>4</v>
      </c>
      <c r="M85" s="66">
        <v>3.8333333333333335</v>
      </c>
      <c r="N85" s="181">
        <v>65</v>
      </c>
      <c r="O85" s="117">
        <v>12</v>
      </c>
      <c r="P85" s="66">
        <v>4.0999999999999996</v>
      </c>
      <c r="Q85" s="66">
        <v>4.666666666666667</v>
      </c>
      <c r="R85" s="181">
        <v>1</v>
      </c>
      <c r="S85" s="150">
        <f t="shared" si="5"/>
        <v>173</v>
      </c>
      <c r="U85" s="22"/>
      <c r="V85" s="22"/>
      <c r="X85" s="22"/>
    </row>
    <row r="86" spans="1:24" x14ac:dyDescent="0.25">
      <c r="A86" s="8">
        <v>7</v>
      </c>
      <c r="B86" s="149" t="s">
        <v>195</v>
      </c>
      <c r="C86" s="117">
        <v>20</v>
      </c>
      <c r="D86" s="66">
        <v>3.99</v>
      </c>
      <c r="E86" s="66">
        <v>4.3</v>
      </c>
      <c r="F86" s="181">
        <v>21</v>
      </c>
      <c r="G86" s="117">
        <v>15</v>
      </c>
      <c r="H86" s="66">
        <v>4.04</v>
      </c>
      <c r="I86" s="66">
        <v>3.8</v>
      </c>
      <c r="J86" s="181">
        <v>74</v>
      </c>
      <c r="K86" s="117">
        <v>28</v>
      </c>
      <c r="L86" s="66">
        <v>4</v>
      </c>
      <c r="M86" s="66">
        <v>3.7857142857142856</v>
      </c>
      <c r="N86" s="181">
        <v>70</v>
      </c>
      <c r="O86" s="117">
        <v>21</v>
      </c>
      <c r="P86" s="66">
        <v>4.0999999999999996</v>
      </c>
      <c r="Q86" s="66">
        <v>4.0476190476190474</v>
      </c>
      <c r="R86" s="181">
        <v>58</v>
      </c>
      <c r="S86" s="150">
        <f t="shared" si="5"/>
        <v>223</v>
      </c>
      <c r="U86" s="22"/>
      <c r="V86" s="22"/>
      <c r="X86" s="22"/>
    </row>
    <row r="87" spans="1:24" x14ac:dyDescent="0.25">
      <c r="A87" s="8">
        <v>8</v>
      </c>
      <c r="B87" s="149" t="s">
        <v>171</v>
      </c>
      <c r="C87" s="117">
        <v>25</v>
      </c>
      <c r="D87" s="66">
        <v>3.99</v>
      </c>
      <c r="E87" s="66">
        <v>4.24</v>
      </c>
      <c r="F87" s="181">
        <v>26</v>
      </c>
      <c r="G87" s="117">
        <v>23</v>
      </c>
      <c r="H87" s="66">
        <v>4.04</v>
      </c>
      <c r="I87" s="66">
        <v>4.1304347826086953</v>
      </c>
      <c r="J87" s="181">
        <v>34</v>
      </c>
      <c r="K87" s="117">
        <v>26</v>
      </c>
      <c r="L87" s="66">
        <v>4</v>
      </c>
      <c r="M87" s="66">
        <v>4.0384615384615383</v>
      </c>
      <c r="N87" s="181">
        <v>45</v>
      </c>
      <c r="O87" s="117">
        <v>27</v>
      </c>
      <c r="P87" s="66">
        <v>4.0999999999999996</v>
      </c>
      <c r="Q87" s="66">
        <v>4.1481481481481479</v>
      </c>
      <c r="R87" s="181">
        <v>44</v>
      </c>
      <c r="S87" s="150">
        <f t="shared" si="5"/>
        <v>149</v>
      </c>
      <c r="U87" s="22"/>
      <c r="V87" s="22"/>
      <c r="X87" s="22"/>
    </row>
    <row r="88" spans="1:24" x14ac:dyDescent="0.25">
      <c r="A88" s="8">
        <v>9</v>
      </c>
      <c r="B88" s="149" t="s">
        <v>140</v>
      </c>
      <c r="C88" s="117">
        <v>36</v>
      </c>
      <c r="D88" s="66">
        <v>3.99</v>
      </c>
      <c r="E88" s="66">
        <v>4.1944444444444446</v>
      </c>
      <c r="F88" s="181">
        <v>34</v>
      </c>
      <c r="G88" s="117">
        <v>31</v>
      </c>
      <c r="H88" s="66">
        <v>4.04</v>
      </c>
      <c r="I88" s="66">
        <v>4.161290322580645</v>
      </c>
      <c r="J88" s="181">
        <v>28</v>
      </c>
      <c r="K88" s="117">
        <v>66</v>
      </c>
      <c r="L88" s="66">
        <v>4</v>
      </c>
      <c r="M88" s="66">
        <v>3.9242424242424243</v>
      </c>
      <c r="N88" s="181">
        <v>54</v>
      </c>
      <c r="O88" s="117">
        <v>24</v>
      </c>
      <c r="P88" s="66">
        <v>4.0999999999999996</v>
      </c>
      <c r="Q88" s="66">
        <v>4.083333333333333</v>
      </c>
      <c r="R88" s="181">
        <v>56</v>
      </c>
      <c r="S88" s="150">
        <f t="shared" si="5"/>
        <v>172</v>
      </c>
      <c r="U88" s="22"/>
      <c r="V88" s="22"/>
      <c r="X88" s="22"/>
    </row>
    <row r="89" spans="1:24" x14ac:dyDescent="0.25">
      <c r="A89" s="8">
        <v>10</v>
      </c>
      <c r="B89" s="149" t="s">
        <v>145</v>
      </c>
      <c r="C89" s="117">
        <v>42</v>
      </c>
      <c r="D89" s="66">
        <v>3.99</v>
      </c>
      <c r="E89" s="66">
        <v>4.1428571428571432</v>
      </c>
      <c r="F89" s="181">
        <v>36</v>
      </c>
      <c r="G89" s="117">
        <v>29</v>
      </c>
      <c r="H89" s="66">
        <v>4.04</v>
      </c>
      <c r="I89" s="66">
        <v>3.9310344827586206</v>
      </c>
      <c r="J89" s="181">
        <v>56</v>
      </c>
      <c r="K89" s="117">
        <v>32</v>
      </c>
      <c r="L89" s="66">
        <v>4</v>
      </c>
      <c r="M89" s="66">
        <v>3.75</v>
      </c>
      <c r="N89" s="181">
        <v>75</v>
      </c>
      <c r="O89" s="117">
        <v>35</v>
      </c>
      <c r="P89" s="66">
        <v>4.0999999999999996</v>
      </c>
      <c r="Q89" s="66">
        <v>3.8</v>
      </c>
      <c r="R89" s="181">
        <v>86</v>
      </c>
      <c r="S89" s="150">
        <f t="shared" si="5"/>
        <v>253</v>
      </c>
      <c r="U89" s="22"/>
      <c r="V89" s="22"/>
      <c r="X89" s="22"/>
    </row>
    <row r="90" spans="1:24" x14ac:dyDescent="0.25">
      <c r="A90" s="8">
        <v>11</v>
      </c>
      <c r="B90" s="149" t="s">
        <v>178</v>
      </c>
      <c r="C90" s="117">
        <v>11</v>
      </c>
      <c r="D90" s="66">
        <v>3.99</v>
      </c>
      <c r="E90" s="66">
        <v>4.0909090909090908</v>
      </c>
      <c r="F90" s="181">
        <v>40</v>
      </c>
      <c r="G90" s="117">
        <v>16</v>
      </c>
      <c r="H90" s="66">
        <v>4.04</v>
      </c>
      <c r="I90" s="66">
        <v>3.8125</v>
      </c>
      <c r="J90" s="181">
        <v>71</v>
      </c>
      <c r="K90" s="117">
        <v>26</v>
      </c>
      <c r="L90" s="66">
        <v>4</v>
      </c>
      <c r="M90" s="66">
        <v>4.1538461538461542</v>
      </c>
      <c r="N90" s="181">
        <v>30</v>
      </c>
      <c r="O90" s="117">
        <v>24</v>
      </c>
      <c r="P90" s="66">
        <v>4.0999999999999996</v>
      </c>
      <c r="Q90" s="66">
        <v>3.75</v>
      </c>
      <c r="R90" s="181">
        <v>88</v>
      </c>
      <c r="S90" s="150">
        <f t="shared" si="5"/>
        <v>229</v>
      </c>
      <c r="U90" s="22"/>
      <c r="V90" s="22"/>
      <c r="X90" s="22"/>
    </row>
    <row r="91" spans="1:24" x14ac:dyDescent="0.25">
      <c r="A91" s="8">
        <v>12</v>
      </c>
      <c r="B91" s="149" t="s">
        <v>182</v>
      </c>
      <c r="C91" s="117">
        <v>23</v>
      </c>
      <c r="D91" s="66">
        <v>3.99</v>
      </c>
      <c r="E91" s="66">
        <v>4.0869565217391308</v>
      </c>
      <c r="F91" s="181">
        <v>41</v>
      </c>
      <c r="G91" s="117">
        <v>16</v>
      </c>
      <c r="H91" s="66">
        <v>4.04</v>
      </c>
      <c r="I91" s="66">
        <v>3.9375</v>
      </c>
      <c r="J91" s="181">
        <v>55</v>
      </c>
      <c r="K91" s="117">
        <v>23</v>
      </c>
      <c r="L91" s="66">
        <v>4</v>
      </c>
      <c r="M91" s="66">
        <v>4.0869565217391308</v>
      </c>
      <c r="N91" s="181">
        <v>36</v>
      </c>
      <c r="O91" s="117">
        <v>35</v>
      </c>
      <c r="P91" s="66">
        <v>4.0999999999999996</v>
      </c>
      <c r="Q91" s="66">
        <v>4.2285714285714286</v>
      </c>
      <c r="R91" s="181">
        <v>33</v>
      </c>
      <c r="S91" s="150">
        <f t="shared" si="5"/>
        <v>165</v>
      </c>
      <c r="U91" s="22"/>
      <c r="V91" s="22"/>
      <c r="X91" s="22"/>
    </row>
    <row r="92" spans="1:24" x14ac:dyDescent="0.25">
      <c r="A92" s="8">
        <v>13</v>
      </c>
      <c r="B92" s="149" t="s">
        <v>179</v>
      </c>
      <c r="C92" s="117">
        <v>14</v>
      </c>
      <c r="D92" s="66">
        <v>3.99</v>
      </c>
      <c r="E92" s="66">
        <v>4.0714285714285712</v>
      </c>
      <c r="F92" s="181">
        <v>44</v>
      </c>
      <c r="G92" s="117">
        <v>20</v>
      </c>
      <c r="H92" s="66">
        <v>4.04</v>
      </c>
      <c r="I92" s="66">
        <v>3.6</v>
      </c>
      <c r="J92" s="181">
        <v>92</v>
      </c>
      <c r="K92" s="117">
        <v>19</v>
      </c>
      <c r="L92" s="66">
        <v>4</v>
      </c>
      <c r="M92" s="66">
        <v>3.5263157894736841</v>
      </c>
      <c r="N92" s="181">
        <v>91</v>
      </c>
      <c r="O92" s="117">
        <v>20</v>
      </c>
      <c r="P92" s="66">
        <v>4.0999999999999996</v>
      </c>
      <c r="Q92" s="66">
        <v>3.55</v>
      </c>
      <c r="R92" s="181">
        <v>96</v>
      </c>
      <c r="S92" s="150">
        <f t="shared" si="5"/>
        <v>323</v>
      </c>
      <c r="U92" s="22"/>
      <c r="V92" s="22"/>
      <c r="X92" s="22"/>
    </row>
    <row r="93" spans="1:24" x14ac:dyDescent="0.25">
      <c r="A93" s="8">
        <v>14</v>
      </c>
      <c r="B93" s="149" t="s">
        <v>173</v>
      </c>
      <c r="C93" s="117">
        <v>48</v>
      </c>
      <c r="D93" s="66">
        <v>3.99</v>
      </c>
      <c r="E93" s="66">
        <v>4.0625</v>
      </c>
      <c r="F93" s="181">
        <v>45</v>
      </c>
      <c r="G93" s="117">
        <v>40</v>
      </c>
      <c r="H93" s="66">
        <v>4.04</v>
      </c>
      <c r="I93" s="66">
        <v>3.9</v>
      </c>
      <c r="J93" s="181">
        <v>63</v>
      </c>
      <c r="K93" s="117">
        <v>51</v>
      </c>
      <c r="L93" s="66">
        <v>4</v>
      </c>
      <c r="M93" s="66">
        <v>4.1372549019607847</v>
      </c>
      <c r="N93" s="181">
        <v>32</v>
      </c>
      <c r="O93" s="117">
        <v>45</v>
      </c>
      <c r="P93" s="66">
        <v>4.0999999999999996</v>
      </c>
      <c r="Q93" s="66">
        <v>3.9777777777777779</v>
      </c>
      <c r="R93" s="181">
        <v>64</v>
      </c>
      <c r="S93" s="150">
        <f t="shared" si="5"/>
        <v>204</v>
      </c>
      <c r="U93" s="22"/>
      <c r="V93" s="22"/>
      <c r="X93" s="22"/>
    </row>
    <row r="94" spans="1:24" x14ac:dyDescent="0.25">
      <c r="A94" s="8">
        <v>15</v>
      </c>
      <c r="B94" s="149" t="s">
        <v>177</v>
      </c>
      <c r="C94" s="117">
        <v>31</v>
      </c>
      <c r="D94" s="66">
        <v>3.99</v>
      </c>
      <c r="E94" s="66">
        <v>4</v>
      </c>
      <c r="F94" s="181">
        <v>52</v>
      </c>
      <c r="G94" s="117">
        <v>25</v>
      </c>
      <c r="H94" s="66">
        <v>4.04</v>
      </c>
      <c r="I94" s="66">
        <v>4.28</v>
      </c>
      <c r="J94" s="181">
        <v>16</v>
      </c>
      <c r="K94" s="117">
        <v>41</v>
      </c>
      <c r="L94" s="66">
        <v>4</v>
      </c>
      <c r="M94" s="66">
        <v>3.7804878048780486</v>
      </c>
      <c r="N94" s="181">
        <v>71</v>
      </c>
      <c r="O94" s="117">
        <v>35</v>
      </c>
      <c r="P94" s="66">
        <v>4.0999999999999996</v>
      </c>
      <c r="Q94" s="66">
        <v>4.2285714285714286</v>
      </c>
      <c r="R94" s="181">
        <v>32</v>
      </c>
      <c r="S94" s="150">
        <f t="shared" si="5"/>
        <v>171</v>
      </c>
      <c r="U94" s="22"/>
      <c r="V94" s="22"/>
      <c r="X94" s="22"/>
    </row>
    <row r="95" spans="1:24" x14ac:dyDescent="0.25">
      <c r="A95" s="8">
        <v>16</v>
      </c>
      <c r="B95" s="149" t="s">
        <v>139</v>
      </c>
      <c r="C95" s="117">
        <v>50</v>
      </c>
      <c r="D95" s="66">
        <v>3.99</v>
      </c>
      <c r="E95" s="66">
        <v>3.9</v>
      </c>
      <c r="F95" s="181">
        <v>67</v>
      </c>
      <c r="G95" s="117">
        <v>65</v>
      </c>
      <c r="H95" s="66">
        <v>4.04</v>
      </c>
      <c r="I95" s="66">
        <v>3.953846153846154</v>
      </c>
      <c r="J95" s="181">
        <v>53</v>
      </c>
      <c r="K95" s="117">
        <v>60</v>
      </c>
      <c r="L95" s="66">
        <v>4</v>
      </c>
      <c r="M95" s="66">
        <v>3.6833333333333331</v>
      </c>
      <c r="N95" s="181">
        <v>80</v>
      </c>
      <c r="O95" s="117">
        <v>50</v>
      </c>
      <c r="P95" s="66">
        <v>4.0999999999999996</v>
      </c>
      <c r="Q95" s="66">
        <v>4.16</v>
      </c>
      <c r="R95" s="181">
        <v>42</v>
      </c>
      <c r="S95" s="150">
        <f t="shared" si="5"/>
        <v>242</v>
      </c>
      <c r="U95" s="22"/>
      <c r="V95" s="22"/>
      <c r="X95" s="22"/>
    </row>
    <row r="96" spans="1:24" x14ac:dyDescent="0.25">
      <c r="A96" s="8">
        <v>17</v>
      </c>
      <c r="B96" s="149" t="s">
        <v>172</v>
      </c>
      <c r="C96" s="117">
        <v>33</v>
      </c>
      <c r="D96" s="66">
        <v>3.99</v>
      </c>
      <c r="E96" s="66">
        <v>3.8787878787878789</v>
      </c>
      <c r="F96" s="181">
        <v>68</v>
      </c>
      <c r="G96" s="117">
        <v>19</v>
      </c>
      <c r="H96" s="66">
        <v>4.04</v>
      </c>
      <c r="I96" s="66">
        <v>3.9473684210526314</v>
      </c>
      <c r="J96" s="181">
        <v>54</v>
      </c>
      <c r="K96" s="117">
        <v>27</v>
      </c>
      <c r="L96" s="66">
        <v>4</v>
      </c>
      <c r="M96" s="66">
        <v>3.5185185185185186</v>
      </c>
      <c r="N96" s="181">
        <v>94</v>
      </c>
      <c r="O96" s="117">
        <v>32</v>
      </c>
      <c r="P96" s="66">
        <v>4.0999999999999996</v>
      </c>
      <c r="Q96" s="66">
        <v>3.71875</v>
      </c>
      <c r="R96" s="181">
        <v>91</v>
      </c>
      <c r="S96" s="150">
        <f t="shared" si="5"/>
        <v>307</v>
      </c>
      <c r="U96" s="22"/>
      <c r="V96" s="22"/>
      <c r="X96" s="22"/>
    </row>
    <row r="97" spans="1:24" x14ac:dyDescent="0.25">
      <c r="A97" s="8">
        <v>18</v>
      </c>
      <c r="B97" s="149" t="s">
        <v>136</v>
      </c>
      <c r="C97" s="117">
        <v>36</v>
      </c>
      <c r="D97" s="66">
        <v>3.99</v>
      </c>
      <c r="E97" s="66">
        <v>3.8611111111111112</v>
      </c>
      <c r="F97" s="181">
        <v>69</v>
      </c>
      <c r="G97" s="117">
        <v>51</v>
      </c>
      <c r="H97" s="66">
        <v>4.04</v>
      </c>
      <c r="I97" s="66">
        <v>4.0588235294117645</v>
      </c>
      <c r="J97" s="181">
        <v>42</v>
      </c>
      <c r="K97" s="117">
        <v>47</v>
      </c>
      <c r="L97" s="66">
        <v>4</v>
      </c>
      <c r="M97" s="66">
        <v>3.6595744680851063</v>
      </c>
      <c r="N97" s="181">
        <v>86</v>
      </c>
      <c r="O97" s="117">
        <v>36</v>
      </c>
      <c r="P97" s="66">
        <v>4.0999999999999996</v>
      </c>
      <c r="Q97" s="66">
        <v>3.9722222222222223</v>
      </c>
      <c r="R97" s="181">
        <v>66</v>
      </c>
      <c r="S97" s="150">
        <f t="shared" si="5"/>
        <v>263</v>
      </c>
      <c r="U97" s="22"/>
      <c r="V97" s="22"/>
      <c r="X97" s="22"/>
    </row>
    <row r="98" spans="1:24" x14ac:dyDescent="0.25">
      <c r="A98" s="8">
        <v>19</v>
      </c>
      <c r="B98" s="149" t="s">
        <v>181</v>
      </c>
      <c r="C98" s="117">
        <v>18</v>
      </c>
      <c r="D98" s="66">
        <v>3.99</v>
      </c>
      <c r="E98" s="66">
        <v>3.8333333333333335</v>
      </c>
      <c r="F98" s="181">
        <v>74</v>
      </c>
      <c r="G98" s="117">
        <v>26</v>
      </c>
      <c r="H98" s="66">
        <v>4.04</v>
      </c>
      <c r="I98" s="66">
        <v>3.8076923076923075</v>
      </c>
      <c r="J98" s="181">
        <v>72</v>
      </c>
      <c r="K98" s="117">
        <v>21</v>
      </c>
      <c r="L98" s="66">
        <v>4</v>
      </c>
      <c r="M98" s="66">
        <v>3.5238095238095237</v>
      </c>
      <c r="N98" s="181">
        <v>92</v>
      </c>
      <c r="O98" s="117">
        <v>11</v>
      </c>
      <c r="P98" s="66">
        <v>4.0999999999999996</v>
      </c>
      <c r="Q98" s="66">
        <v>3.9090909090909092</v>
      </c>
      <c r="R98" s="181">
        <v>75</v>
      </c>
      <c r="S98" s="150">
        <f t="shared" si="5"/>
        <v>313</v>
      </c>
      <c r="U98" s="22"/>
      <c r="V98" s="22"/>
      <c r="X98" s="22"/>
    </row>
    <row r="99" spans="1:24" x14ac:dyDescent="0.25">
      <c r="A99" s="8">
        <v>20</v>
      </c>
      <c r="B99" s="149" t="s">
        <v>138</v>
      </c>
      <c r="C99" s="117">
        <v>70</v>
      </c>
      <c r="D99" s="66">
        <v>3.99</v>
      </c>
      <c r="E99" s="66">
        <v>3.8285714285714287</v>
      </c>
      <c r="F99" s="181">
        <v>75</v>
      </c>
      <c r="G99" s="117">
        <v>85</v>
      </c>
      <c r="H99" s="66">
        <v>4.04</v>
      </c>
      <c r="I99" s="66">
        <v>3.9058823529411764</v>
      </c>
      <c r="J99" s="181">
        <v>59</v>
      </c>
      <c r="K99" s="117">
        <v>95</v>
      </c>
      <c r="L99" s="66">
        <v>4</v>
      </c>
      <c r="M99" s="66">
        <v>3.9368421052631577</v>
      </c>
      <c r="N99" s="181">
        <v>52</v>
      </c>
      <c r="O99" s="117">
        <v>70</v>
      </c>
      <c r="P99" s="66">
        <v>4.0999999999999996</v>
      </c>
      <c r="Q99" s="66">
        <v>4.1857142857142859</v>
      </c>
      <c r="R99" s="181">
        <v>40</v>
      </c>
      <c r="S99" s="150">
        <f t="shared" si="5"/>
        <v>226</v>
      </c>
      <c r="U99" s="22"/>
      <c r="V99" s="22"/>
      <c r="X99" s="22"/>
    </row>
    <row r="100" spans="1:24" x14ac:dyDescent="0.25">
      <c r="A100" s="8">
        <v>21</v>
      </c>
      <c r="B100" s="149" t="s">
        <v>196</v>
      </c>
      <c r="C100" s="117">
        <v>28</v>
      </c>
      <c r="D100" s="66">
        <v>3.99</v>
      </c>
      <c r="E100" s="66">
        <v>3.75</v>
      </c>
      <c r="F100" s="181">
        <v>79</v>
      </c>
      <c r="G100" s="117">
        <v>17</v>
      </c>
      <c r="H100" s="66">
        <v>4.04</v>
      </c>
      <c r="I100" s="66">
        <v>3.8823529411764706</v>
      </c>
      <c r="J100" s="181">
        <v>65</v>
      </c>
      <c r="K100" s="117">
        <v>14</v>
      </c>
      <c r="L100" s="66">
        <v>4</v>
      </c>
      <c r="M100" s="66">
        <v>4.0714285714285712</v>
      </c>
      <c r="N100" s="181">
        <v>39</v>
      </c>
      <c r="O100" s="117">
        <v>10</v>
      </c>
      <c r="P100" s="66">
        <v>4.0999999999999996</v>
      </c>
      <c r="Q100" s="66">
        <v>3.5</v>
      </c>
      <c r="R100" s="181">
        <v>97</v>
      </c>
      <c r="S100" s="150">
        <f t="shared" si="5"/>
        <v>280</v>
      </c>
      <c r="U100" s="22"/>
      <c r="V100" s="22"/>
      <c r="X100" s="22"/>
    </row>
    <row r="101" spans="1:24" x14ac:dyDescent="0.25">
      <c r="A101" s="8">
        <v>22</v>
      </c>
      <c r="B101" s="149" t="s">
        <v>176</v>
      </c>
      <c r="C101" s="117">
        <v>25</v>
      </c>
      <c r="D101" s="66">
        <v>3.99</v>
      </c>
      <c r="E101" s="66">
        <v>3.68</v>
      </c>
      <c r="F101" s="181">
        <v>83</v>
      </c>
      <c r="G101" s="117">
        <v>28</v>
      </c>
      <c r="H101" s="66">
        <v>4.04</v>
      </c>
      <c r="I101" s="66">
        <v>3.75</v>
      </c>
      <c r="J101" s="181">
        <v>82</v>
      </c>
      <c r="K101" s="117">
        <v>28</v>
      </c>
      <c r="L101" s="66">
        <v>4</v>
      </c>
      <c r="M101" s="66">
        <v>3.8571428571428572</v>
      </c>
      <c r="N101" s="181">
        <v>60</v>
      </c>
      <c r="O101" s="117">
        <v>25</v>
      </c>
      <c r="P101" s="66">
        <v>4.0999999999999996</v>
      </c>
      <c r="Q101" s="66">
        <v>4.12</v>
      </c>
      <c r="R101" s="181">
        <v>51</v>
      </c>
      <c r="S101" s="150">
        <f t="shared" si="5"/>
        <v>276</v>
      </c>
      <c r="U101" s="22"/>
      <c r="V101" s="22"/>
      <c r="X101" s="22"/>
    </row>
    <row r="102" spans="1:24" x14ac:dyDescent="0.25">
      <c r="A102" s="8">
        <v>23</v>
      </c>
      <c r="B102" s="149" t="s">
        <v>170</v>
      </c>
      <c r="C102" s="117">
        <v>26</v>
      </c>
      <c r="D102" s="66">
        <v>3.99</v>
      </c>
      <c r="E102" s="66">
        <v>3.6538461538461537</v>
      </c>
      <c r="F102" s="181">
        <v>84</v>
      </c>
      <c r="G102" s="117">
        <v>30</v>
      </c>
      <c r="H102" s="66">
        <v>4.04</v>
      </c>
      <c r="I102" s="66">
        <v>3.8333333333333335</v>
      </c>
      <c r="J102" s="181">
        <v>68</v>
      </c>
      <c r="K102" s="117">
        <v>36</v>
      </c>
      <c r="L102" s="66">
        <v>4</v>
      </c>
      <c r="M102" s="66">
        <v>3.6666666666666665</v>
      </c>
      <c r="N102" s="181">
        <v>84</v>
      </c>
      <c r="O102" s="117">
        <v>32</v>
      </c>
      <c r="P102" s="66">
        <v>4.0999999999999996</v>
      </c>
      <c r="Q102" s="66">
        <v>3.71875</v>
      </c>
      <c r="R102" s="181">
        <v>90</v>
      </c>
      <c r="S102" s="150">
        <f t="shared" si="5"/>
        <v>326</v>
      </c>
      <c r="U102" s="22"/>
      <c r="V102" s="22"/>
      <c r="X102" s="22"/>
    </row>
    <row r="103" spans="1:24" x14ac:dyDescent="0.25">
      <c r="A103" s="8">
        <v>24</v>
      </c>
      <c r="B103" s="149" t="s">
        <v>146</v>
      </c>
      <c r="C103" s="117">
        <v>43</v>
      </c>
      <c r="D103" s="66">
        <v>3.99</v>
      </c>
      <c r="E103" s="66">
        <v>3.6511627906976742</v>
      </c>
      <c r="F103" s="181">
        <v>85</v>
      </c>
      <c r="G103" s="117">
        <v>38</v>
      </c>
      <c r="H103" s="66">
        <v>4.04</v>
      </c>
      <c r="I103" s="66">
        <v>4.5526315789473681</v>
      </c>
      <c r="J103" s="181">
        <v>1</v>
      </c>
      <c r="K103" s="117">
        <v>63</v>
      </c>
      <c r="L103" s="66">
        <v>4</v>
      </c>
      <c r="M103" s="66">
        <v>3.8571428571428572</v>
      </c>
      <c r="N103" s="181">
        <v>61</v>
      </c>
      <c r="O103" s="117">
        <v>25</v>
      </c>
      <c r="P103" s="66">
        <v>4.0999999999999996</v>
      </c>
      <c r="Q103" s="66">
        <v>3.84</v>
      </c>
      <c r="R103" s="181">
        <v>82</v>
      </c>
      <c r="S103" s="150">
        <f t="shared" si="5"/>
        <v>229</v>
      </c>
      <c r="U103" s="22"/>
      <c r="V103" s="22"/>
      <c r="X103" s="22"/>
    </row>
    <row r="104" spans="1:24" x14ac:dyDescent="0.25">
      <c r="A104" s="8">
        <v>25</v>
      </c>
      <c r="B104" s="149" t="s">
        <v>169</v>
      </c>
      <c r="C104" s="117">
        <v>14</v>
      </c>
      <c r="D104" s="66">
        <v>3.99</v>
      </c>
      <c r="E104" s="66">
        <v>3.5</v>
      </c>
      <c r="F104" s="181">
        <v>95</v>
      </c>
      <c r="G104" s="117">
        <v>20</v>
      </c>
      <c r="H104" s="66">
        <v>4.04</v>
      </c>
      <c r="I104" s="66">
        <v>3.7</v>
      </c>
      <c r="J104" s="181">
        <v>85</v>
      </c>
      <c r="K104" s="117">
        <v>30</v>
      </c>
      <c r="L104" s="66">
        <v>4</v>
      </c>
      <c r="M104" s="66">
        <v>3.6666666666666665</v>
      </c>
      <c r="N104" s="181">
        <v>83</v>
      </c>
      <c r="O104" s="117">
        <v>24</v>
      </c>
      <c r="P104" s="66">
        <v>4.0999999999999996</v>
      </c>
      <c r="Q104" s="66">
        <v>3.9583333333333335</v>
      </c>
      <c r="R104" s="181">
        <v>69</v>
      </c>
      <c r="S104" s="150">
        <f t="shared" si="5"/>
        <v>332</v>
      </c>
      <c r="U104" s="22"/>
      <c r="V104" s="22"/>
      <c r="X104" s="22"/>
    </row>
    <row r="105" spans="1:24" x14ac:dyDescent="0.25">
      <c r="A105" s="8">
        <v>26</v>
      </c>
      <c r="B105" s="149" t="s">
        <v>175</v>
      </c>
      <c r="C105" s="117">
        <v>13</v>
      </c>
      <c r="D105" s="66">
        <v>3.99</v>
      </c>
      <c r="E105" s="66">
        <v>3.4615384615384617</v>
      </c>
      <c r="F105" s="181">
        <v>97</v>
      </c>
      <c r="G105" s="117">
        <v>12</v>
      </c>
      <c r="H105" s="66">
        <v>4.04</v>
      </c>
      <c r="I105" s="66">
        <v>4.25</v>
      </c>
      <c r="J105" s="181">
        <v>17</v>
      </c>
      <c r="K105" s="117">
        <v>20</v>
      </c>
      <c r="L105" s="66">
        <v>4</v>
      </c>
      <c r="M105" s="66">
        <v>3.7</v>
      </c>
      <c r="N105" s="181">
        <v>79</v>
      </c>
      <c r="O105" s="117">
        <v>16</v>
      </c>
      <c r="P105" s="66">
        <v>4.0999999999999996</v>
      </c>
      <c r="Q105" s="66">
        <v>3.9375</v>
      </c>
      <c r="R105" s="181">
        <v>72</v>
      </c>
      <c r="S105" s="150">
        <f t="shared" si="5"/>
        <v>265</v>
      </c>
      <c r="U105" s="22"/>
      <c r="V105" s="22"/>
      <c r="X105" s="22"/>
    </row>
    <row r="106" spans="1:24" x14ac:dyDescent="0.25">
      <c r="A106" s="8">
        <v>27</v>
      </c>
      <c r="B106" s="149" t="s">
        <v>180</v>
      </c>
      <c r="C106" s="117">
        <v>32</v>
      </c>
      <c r="D106" s="66">
        <v>3.99</v>
      </c>
      <c r="E106" s="66">
        <v>3.375</v>
      </c>
      <c r="F106" s="181">
        <v>98</v>
      </c>
      <c r="G106" s="117">
        <v>24</v>
      </c>
      <c r="H106" s="66">
        <v>4.04</v>
      </c>
      <c r="I106" s="66">
        <v>3.5416666666666665</v>
      </c>
      <c r="J106" s="181">
        <v>95</v>
      </c>
      <c r="K106" s="117">
        <v>22</v>
      </c>
      <c r="L106" s="66">
        <v>4</v>
      </c>
      <c r="M106" s="66">
        <v>3.5</v>
      </c>
      <c r="N106" s="181">
        <v>95</v>
      </c>
      <c r="O106" s="117">
        <v>32</v>
      </c>
      <c r="P106" s="66">
        <v>4.0999999999999996</v>
      </c>
      <c r="Q106" s="66">
        <v>3.75</v>
      </c>
      <c r="R106" s="181">
        <v>89</v>
      </c>
      <c r="S106" s="150">
        <f t="shared" si="5"/>
        <v>377</v>
      </c>
      <c r="U106" s="22"/>
      <c r="V106" s="22"/>
      <c r="X106" s="22"/>
    </row>
    <row r="107" spans="1:24" x14ac:dyDescent="0.25">
      <c r="A107" s="8">
        <v>28</v>
      </c>
      <c r="B107" s="149" t="s">
        <v>197</v>
      </c>
      <c r="C107" s="117">
        <v>25</v>
      </c>
      <c r="D107" s="66">
        <v>3.99</v>
      </c>
      <c r="E107" s="66">
        <v>3.36</v>
      </c>
      <c r="F107" s="181">
        <v>99</v>
      </c>
      <c r="G107" s="117">
        <v>27</v>
      </c>
      <c r="H107" s="66">
        <v>4.04</v>
      </c>
      <c r="I107" s="66">
        <v>3.6296296296296298</v>
      </c>
      <c r="J107" s="181">
        <v>90</v>
      </c>
      <c r="K107" s="117">
        <v>31</v>
      </c>
      <c r="L107" s="66">
        <v>4</v>
      </c>
      <c r="M107" s="66">
        <v>3.806451612903226</v>
      </c>
      <c r="N107" s="181">
        <v>67</v>
      </c>
      <c r="O107" s="117">
        <v>25</v>
      </c>
      <c r="P107" s="66">
        <v>4.0999999999999996</v>
      </c>
      <c r="Q107" s="66">
        <v>4.2</v>
      </c>
      <c r="R107" s="181">
        <v>37</v>
      </c>
      <c r="S107" s="156">
        <f t="shared" si="5"/>
        <v>293</v>
      </c>
      <c r="U107" s="22"/>
      <c r="V107" s="22"/>
      <c r="X107" s="22"/>
    </row>
    <row r="108" spans="1:24" x14ac:dyDescent="0.25">
      <c r="A108" s="8">
        <v>29</v>
      </c>
      <c r="B108" s="149" t="s">
        <v>21</v>
      </c>
      <c r="C108" s="117">
        <v>10</v>
      </c>
      <c r="D108" s="66">
        <v>3.99</v>
      </c>
      <c r="E108" s="66">
        <v>3.2</v>
      </c>
      <c r="F108" s="181">
        <v>104</v>
      </c>
      <c r="G108" s="117"/>
      <c r="H108" s="66">
        <v>4.04</v>
      </c>
      <c r="I108" s="66"/>
      <c r="J108" s="181">
        <v>102</v>
      </c>
      <c r="K108" s="117">
        <v>13</v>
      </c>
      <c r="L108" s="66">
        <v>4</v>
      </c>
      <c r="M108" s="66">
        <v>4.0769230769230766</v>
      </c>
      <c r="N108" s="181">
        <v>38</v>
      </c>
      <c r="O108" s="117">
        <v>15</v>
      </c>
      <c r="P108" s="66">
        <v>4.0999999999999996</v>
      </c>
      <c r="Q108" s="66">
        <v>4.1333333333333337</v>
      </c>
      <c r="R108" s="181">
        <v>47</v>
      </c>
      <c r="S108" s="156">
        <f t="shared" si="5"/>
        <v>291</v>
      </c>
      <c r="U108" s="22"/>
      <c r="V108" s="22"/>
      <c r="X108" s="22"/>
    </row>
    <row r="109" spans="1:24" ht="15.75" thickBot="1" x14ac:dyDescent="0.3">
      <c r="A109" s="8">
        <v>30</v>
      </c>
      <c r="B109" s="149" t="s">
        <v>189</v>
      </c>
      <c r="C109" s="117"/>
      <c r="D109" s="66">
        <v>3.99</v>
      </c>
      <c r="E109" s="66"/>
      <c r="F109" s="181">
        <v>105</v>
      </c>
      <c r="G109" s="117">
        <v>13</v>
      </c>
      <c r="H109" s="66">
        <v>4.04</v>
      </c>
      <c r="I109" s="66">
        <v>3.38</v>
      </c>
      <c r="J109" s="181">
        <v>100</v>
      </c>
      <c r="K109" s="117">
        <v>13</v>
      </c>
      <c r="L109" s="66">
        <v>4</v>
      </c>
      <c r="M109" s="66">
        <v>3.23</v>
      </c>
      <c r="N109" s="181">
        <v>100</v>
      </c>
      <c r="O109" s="117"/>
      <c r="P109" s="66">
        <v>4.0999999999999996</v>
      </c>
      <c r="Q109" s="66"/>
      <c r="R109" s="181">
        <v>103</v>
      </c>
      <c r="S109" s="150">
        <f t="shared" si="5"/>
        <v>408</v>
      </c>
      <c r="U109" s="22"/>
      <c r="V109" s="22"/>
      <c r="X109" s="22"/>
    </row>
    <row r="110" spans="1:24" ht="16.5" thickBot="1" x14ac:dyDescent="0.3">
      <c r="A110" s="153"/>
      <c r="B110" s="154" t="s">
        <v>121</v>
      </c>
      <c r="C110" s="208">
        <f>SUM(C111:C119)</f>
        <v>257</v>
      </c>
      <c r="D110" s="214">
        <v>3.99</v>
      </c>
      <c r="E110" s="214">
        <f>AVERAGE(E111:E119)</f>
        <v>4.1324214691861751</v>
      </c>
      <c r="F110" s="209"/>
      <c r="G110" s="208">
        <f>SUM(G111:G119)</f>
        <v>245</v>
      </c>
      <c r="H110" s="214">
        <v>4.04</v>
      </c>
      <c r="I110" s="214">
        <f>AVERAGE(I111:I119)</f>
        <v>4.1767954893989989</v>
      </c>
      <c r="J110" s="209"/>
      <c r="K110" s="208">
        <f>SUM(K111:K119)</f>
        <v>316</v>
      </c>
      <c r="L110" s="214">
        <v>4</v>
      </c>
      <c r="M110" s="214">
        <f>AVERAGE(M111:M119)</f>
        <v>3.9631606326741227</v>
      </c>
      <c r="N110" s="209"/>
      <c r="O110" s="208">
        <f>SUM(O111:O119)</f>
        <v>321</v>
      </c>
      <c r="P110" s="214">
        <v>4.0999999999999996</v>
      </c>
      <c r="Q110" s="214">
        <f>AVERAGE(Q111:Q119)</f>
        <v>4.1597347614318192</v>
      </c>
      <c r="R110" s="209"/>
      <c r="S110" s="210"/>
      <c r="U110" s="22"/>
      <c r="V110" s="22"/>
      <c r="X110" s="22"/>
    </row>
    <row r="111" spans="1:24" x14ac:dyDescent="0.25">
      <c r="A111" s="6">
        <v>1</v>
      </c>
      <c r="B111" s="187" t="s">
        <v>81</v>
      </c>
      <c r="C111" s="116">
        <v>17</v>
      </c>
      <c r="D111" s="65">
        <v>3.99</v>
      </c>
      <c r="E111" s="65">
        <v>4.4117647058823533</v>
      </c>
      <c r="F111" s="188">
        <v>11</v>
      </c>
      <c r="G111" s="116">
        <v>40</v>
      </c>
      <c r="H111" s="65">
        <v>4.04</v>
      </c>
      <c r="I111" s="65">
        <v>4.3499999999999996</v>
      </c>
      <c r="J111" s="188">
        <v>9</v>
      </c>
      <c r="K111" s="116">
        <v>25</v>
      </c>
      <c r="L111" s="65">
        <v>4</v>
      </c>
      <c r="M111" s="65">
        <v>4.24</v>
      </c>
      <c r="N111" s="188">
        <v>22</v>
      </c>
      <c r="O111" s="116">
        <v>35</v>
      </c>
      <c r="P111" s="65">
        <v>4.0999999999999996</v>
      </c>
      <c r="Q111" s="65">
        <v>4.4000000000000004</v>
      </c>
      <c r="R111" s="188">
        <v>15</v>
      </c>
      <c r="S111" s="146">
        <f t="shared" si="5"/>
        <v>57</v>
      </c>
      <c r="U111" s="22"/>
      <c r="V111" s="22"/>
      <c r="X111" s="22"/>
    </row>
    <row r="112" spans="1:24" x14ac:dyDescent="0.25">
      <c r="A112" s="13">
        <v>2</v>
      </c>
      <c r="B112" s="149" t="s">
        <v>82</v>
      </c>
      <c r="C112" s="117">
        <v>35</v>
      </c>
      <c r="D112" s="66">
        <v>3.99</v>
      </c>
      <c r="E112" s="66">
        <v>4.4000000000000004</v>
      </c>
      <c r="F112" s="181">
        <v>13</v>
      </c>
      <c r="G112" s="117">
        <v>36</v>
      </c>
      <c r="H112" s="66">
        <v>4.04</v>
      </c>
      <c r="I112" s="66">
        <v>4.3888888888888893</v>
      </c>
      <c r="J112" s="181">
        <v>7</v>
      </c>
      <c r="K112" s="117">
        <v>49</v>
      </c>
      <c r="L112" s="66">
        <v>4</v>
      </c>
      <c r="M112" s="66">
        <v>4.4489795918367347</v>
      </c>
      <c r="N112" s="181">
        <v>4</v>
      </c>
      <c r="O112" s="117">
        <v>47</v>
      </c>
      <c r="P112" s="66">
        <v>4.0999999999999996</v>
      </c>
      <c r="Q112" s="66">
        <v>4.5319148936170217</v>
      </c>
      <c r="R112" s="181">
        <v>6</v>
      </c>
      <c r="S112" s="150">
        <f t="shared" si="5"/>
        <v>30</v>
      </c>
      <c r="U112" s="22"/>
      <c r="V112" s="22"/>
      <c r="X112" s="22"/>
    </row>
    <row r="113" spans="1:24" x14ac:dyDescent="0.25">
      <c r="A113" s="13">
        <v>3</v>
      </c>
      <c r="B113" s="149" t="s">
        <v>103</v>
      </c>
      <c r="C113" s="117">
        <v>33</v>
      </c>
      <c r="D113" s="66">
        <v>3.99</v>
      </c>
      <c r="E113" s="66">
        <v>4.2727272727272725</v>
      </c>
      <c r="F113" s="181">
        <v>23</v>
      </c>
      <c r="G113" s="117">
        <v>31</v>
      </c>
      <c r="H113" s="66">
        <v>4.04</v>
      </c>
      <c r="I113" s="66">
        <v>4.032258064516129</v>
      </c>
      <c r="J113" s="181">
        <v>46</v>
      </c>
      <c r="K113" s="117">
        <v>43</v>
      </c>
      <c r="L113" s="66">
        <v>4</v>
      </c>
      <c r="M113" s="66">
        <v>4</v>
      </c>
      <c r="N113" s="181">
        <v>50</v>
      </c>
      <c r="O113" s="117">
        <v>46</v>
      </c>
      <c r="P113" s="66">
        <v>4.0999999999999996</v>
      </c>
      <c r="Q113" s="66">
        <v>4.1304347826086953</v>
      </c>
      <c r="R113" s="181">
        <v>49</v>
      </c>
      <c r="S113" s="150">
        <f t="shared" si="5"/>
        <v>168</v>
      </c>
      <c r="U113" s="22"/>
      <c r="V113" s="22"/>
      <c r="X113" s="22"/>
    </row>
    <row r="114" spans="1:24" x14ac:dyDescent="0.25">
      <c r="A114" s="13">
        <v>4</v>
      </c>
      <c r="B114" s="149" t="s">
        <v>57</v>
      </c>
      <c r="C114" s="117">
        <v>12</v>
      </c>
      <c r="D114" s="66">
        <v>3.99</v>
      </c>
      <c r="E114" s="66">
        <v>4.25</v>
      </c>
      <c r="F114" s="181">
        <v>25</v>
      </c>
      <c r="G114" s="117">
        <v>19</v>
      </c>
      <c r="H114" s="66">
        <v>4.04</v>
      </c>
      <c r="I114" s="66">
        <v>4.1578947368421053</v>
      </c>
      <c r="J114" s="181">
        <v>30</v>
      </c>
      <c r="K114" s="117">
        <v>12</v>
      </c>
      <c r="L114" s="66">
        <v>4</v>
      </c>
      <c r="M114" s="66">
        <v>3.6666666666666665</v>
      </c>
      <c r="N114" s="181">
        <v>85</v>
      </c>
      <c r="O114" s="117">
        <v>14</v>
      </c>
      <c r="P114" s="66">
        <v>4.0999999999999996</v>
      </c>
      <c r="Q114" s="66">
        <v>4.4285714285714288</v>
      </c>
      <c r="R114" s="181">
        <v>11</v>
      </c>
      <c r="S114" s="150">
        <f t="shared" si="5"/>
        <v>151</v>
      </c>
      <c r="U114" s="22"/>
      <c r="V114" s="22"/>
      <c r="X114" s="22"/>
    </row>
    <row r="115" spans="1:24" ht="15" customHeight="1" x14ac:dyDescent="0.25">
      <c r="A115" s="13">
        <v>5</v>
      </c>
      <c r="B115" s="149" t="s">
        <v>202</v>
      </c>
      <c r="C115" s="117">
        <v>37</v>
      </c>
      <c r="D115" s="66">
        <v>3.99</v>
      </c>
      <c r="E115" s="66">
        <v>4.2162162162162158</v>
      </c>
      <c r="F115" s="181">
        <v>29</v>
      </c>
      <c r="G115" s="117">
        <v>20</v>
      </c>
      <c r="H115" s="66">
        <v>4.04</v>
      </c>
      <c r="I115" s="66">
        <v>4.4000000000000004</v>
      </c>
      <c r="J115" s="181">
        <v>6</v>
      </c>
      <c r="K115" s="117">
        <v>45</v>
      </c>
      <c r="L115" s="66">
        <v>4</v>
      </c>
      <c r="M115" s="66">
        <v>4.2666666666666666</v>
      </c>
      <c r="N115" s="181">
        <v>21</v>
      </c>
      <c r="O115" s="117">
        <v>31</v>
      </c>
      <c r="P115" s="66">
        <v>4.0999999999999996</v>
      </c>
      <c r="Q115" s="66">
        <v>4.096774193548387</v>
      </c>
      <c r="R115" s="181">
        <v>54</v>
      </c>
      <c r="S115" s="150">
        <f t="shared" si="5"/>
        <v>110</v>
      </c>
      <c r="U115" s="22"/>
      <c r="V115" s="22"/>
      <c r="X115" s="22"/>
    </row>
    <row r="116" spans="1:24" x14ac:dyDescent="0.25">
      <c r="A116" s="13">
        <v>6</v>
      </c>
      <c r="B116" s="149" t="s">
        <v>83</v>
      </c>
      <c r="C116" s="117">
        <v>22</v>
      </c>
      <c r="D116" s="66">
        <v>3.99</v>
      </c>
      <c r="E116" s="66">
        <v>3.9090909090909092</v>
      </c>
      <c r="F116" s="181">
        <v>65</v>
      </c>
      <c r="G116" s="117">
        <v>11</v>
      </c>
      <c r="H116" s="66">
        <v>4.04</v>
      </c>
      <c r="I116" s="66">
        <v>4.1818181818181817</v>
      </c>
      <c r="J116" s="181">
        <v>25</v>
      </c>
      <c r="K116" s="117">
        <v>17</v>
      </c>
      <c r="L116" s="66">
        <v>4</v>
      </c>
      <c r="M116" s="66">
        <v>3.5882352941176472</v>
      </c>
      <c r="N116" s="181">
        <v>90</v>
      </c>
      <c r="O116" s="117">
        <v>32</v>
      </c>
      <c r="P116" s="66">
        <v>4.0999999999999996</v>
      </c>
      <c r="Q116" s="66">
        <v>3.9375</v>
      </c>
      <c r="R116" s="181">
        <v>73</v>
      </c>
      <c r="S116" s="150">
        <f t="shared" si="5"/>
        <v>253</v>
      </c>
      <c r="U116" s="22"/>
      <c r="V116" s="22"/>
      <c r="X116" s="22"/>
    </row>
    <row r="117" spans="1:24" ht="15" customHeight="1" x14ac:dyDescent="0.25">
      <c r="A117" s="13">
        <v>7</v>
      </c>
      <c r="B117" s="149" t="s">
        <v>184</v>
      </c>
      <c r="C117" s="117">
        <v>36</v>
      </c>
      <c r="D117" s="66">
        <v>3.99</v>
      </c>
      <c r="E117" s="66">
        <v>3.8611111111111112</v>
      </c>
      <c r="F117" s="181">
        <v>70</v>
      </c>
      <c r="G117" s="117">
        <v>35</v>
      </c>
      <c r="H117" s="66">
        <v>4.04</v>
      </c>
      <c r="I117" s="66">
        <v>3.7714285714285714</v>
      </c>
      <c r="J117" s="181">
        <v>77</v>
      </c>
      <c r="K117" s="117">
        <v>30</v>
      </c>
      <c r="L117" s="66">
        <v>4</v>
      </c>
      <c r="M117" s="66">
        <v>3.6</v>
      </c>
      <c r="N117" s="181">
        <v>88</v>
      </c>
      <c r="O117" s="117">
        <v>27</v>
      </c>
      <c r="P117" s="66">
        <v>4.0999999999999996</v>
      </c>
      <c r="Q117" s="66">
        <v>3.8148148148148149</v>
      </c>
      <c r="R117" s="181">
        <v>85</v>
      </c>
      <c r="S117" s="150">
        <f t="shared" si="5"/>
        <v>320</v>
      </c>
      <c r="U117" s="22"/>
      <c r="V117" s="22"/>
      <c r="X117" s="22"/>
    </row>
    <row r="118" spans="1:24" x14ac:dyDescent="0.25">
      <c r="A118" s="13">
        <v>8</v>
      </c>
      <c r="B118" s="149" t="s">
        <v>125</v>
      </c>
      <c r="C118" s="117">
        <v>65</v>
      </c>
      <c r="D118" s="66">
        <v>3.99</v>
      </c>
      <c r="E118" s="66">
        <v>3.7384615384615385</v>
      </c>
      <c r="F118" s="181">
        <v>80</v>
      </c>
      <c r="G118" s="117">
        <v>53</v>
      </c>
      <c r="H118" s="66">
        <v>4.04</v>
      </c>
      <c r="I118" s="66">
        <v>4.132075471698113</v>
      </c>
      <c r="J118" s="181">
        <v>33</v>
      </c>
      <c r="K118" s="117">
        <v>95</v>
      </c>
      <c r="L118" s="66">
        <v>4</v>
      </c>
      <c r="M118" s="66">
        <v>3.8947368421052633</v>
      </c>
      <c r="N118" s="181">
        <v>58</v>
      </c>
      <c r="O118" s="117">
        <v>73</v>
      </c>
      <c r="P118" s="66">
        <v>4.0999999999999996</v>
      </c>
      <c r="Q118" s="66">
        <v>3.9726027397260273</v>
      </c>
      <c r="R118" s="181">
        <v>65</v>
      </c>
      <c r="S118" s="150">
        <f t="shared" si="5"/>
        <v>236</v>
      </c>
      <c r="V118" s="22"/>
    </row>
    <row r="119" spans="1:24" ht="15.75" thickBot="1" x14ac:dyDescent="0.3">
      <c r="A119" s="9">
        <v>9</v>
      </c>
      <c r="B119" s="163" t="s">
        <v>56</v>
      </c>
      <c r="C119" s="118"/>
      <c r="D119" s="69">
        <v>3.99</v>
      </c>
      <c r="E119" s="69"/>
      <c r="F119" s="189">
        <v>105</v>
      </c>
      <c r="G119" s="118"/>
      <c r="H119" s="69">
        <v>4.04</v>
      </c>
      <c r="I119" s="69"/>
      <c r="J119" s="189">
        <v>102</v>
      </c>
      <c r="K119" s="118"/>
      <c r="L119" s="69">
        <v>4</v>
      </c>
      <c r="M119" s="69"/>
      <c r="N119" s="189">
        <v>101</v>
      </c>
      <c r="O119" s="118">
        <v>16</v>
      </c>
      <c r="P119" s="69">
        <v>4.0999999999999996</v>
      </c>
      <c r="Q119" s="69">
        <v>4.125</v>
      </c>
      <c r="R119" s="189">
        <v>50</v>
      </c>
      <c r="S119" s="217">
        <f t="shared" si="5"/>
        <v>358</v>
      </c>
      <c r="V119" s="22"/>
    </row>
    <row r="120" spans="1:24" x14ac:dyDescent="0.25">
      <c r="B120" s="164" t="s">
        <v>134</v>
      </c>
      <c r="C120" s="164"/>
      <c r="D120" s="164"/>
      <c r="E120" s="377">
        <f>$E$4</f>
        <v>3.9748567911339876</v>
      </c>
      <c r="F120" s="164"/>
      <c r="G120" s="164"/>
      <c r="H120" s="164"/>
      <c r="I120" s="216">
        <f>$I$4</f>
        <v>3.9764103242734308</v>
      </c>
      <c r="J120" s="164"/>
      <c r="K120" s="164"/>
      <c r="L120" s="164"/>
      <c r="M120" s="216">
        <f>$M$4</f>
        <v>3.9668130736014677</v>
      </c>
      <c r="N120" s="164"/>
      <c r="O120" s="164"/>
      <c r="P120" s="164"/>
      <c r="Q120" s="216">
        <f>$Q$4</f>
        <v>4.0737161714980603</v>
      </c>
      <c r="R120" s="164"/>
    </row>
    <row r="121" spans="1:24" x14ac:dyDescent="0.25">
      <c r="B121" s="165" t="s">
        <v>135</v>
      </c>
      <c r="C121" s="165"/>
      <c r="D121" s="165"/>
      <c r="E121" s="378">
        <v>3.99</v>
      </c>
      <c r="F121" s="165"/>
      <c r="G121" s="165"/>
      <c r="H121" s="165"/>
      <c r="I121" s="211">
        <v>4.04</v>
      </c>
      <c r="J121" s="165"/>
      <c r="K121" s="165"/>
      <c r="L121" s="165"/>
      <c r="M121" s="211">
        <v>4</v>
      </c>
      <c r="N121" s="165"/>
      <c r="O121" s="165"/>
      <c r="P121" s="165"/>
      <c r="Q121" s="211">
        <v>4.0999999999999996</v>
      </c>
      <c r="R121" s="165"/>
    </row>
  </sheetData>
  <mergeCells count="7">
    <mergeCell ref="G2:J2"/>
    <mergeCell ref="S2:S3"/>
    <mergeCell ref="A2:A3"/>
    <mergeCell ref="B2:B3"/>
    <mergeCell ref="O2:R2"/>
    <mergeCell ref="K2:N2"/>
    <mergeCell ref="C2:F2"/>
  </mergeCells>
  <conditionalFormatting sqref="Q104:Q121">
    <cfRule type="containsBlanks" dxfId="112" priority="68">
      <formula>LEN(TRIM(Q104))=0</formula>
    </cfRule>
  </conditionalFormatting>
  <conditionalFormatting sqref="Q6:Q13">
    <cfRule type="containsBlanks" dxfId="111" priority="56" stopIfTrue="1">
      <formula>LEN(TRIM(Q6))=0</formula>
    </cfRule>
    <cfRule type="cellIs" dxfId="110" priority="57" stopIfTrue="1" operator="equal">
      <formula>$R$129</formula>
    </cfRule>
    <cfRule type="cellIs" dxfId="109" priority="58" stopIfTrue="1" operator="lessThan">
      <formula>3.5</formula>
    </cfRule>
    <cfRule type="cellIs" dxfId="108" priority="59" stopIfTrue="1" operator="between">
      <formula>3.5</formula>
      <formula>$R$129</formula>
    </cfRule>
    <cfRule type="cellIs" dxfId="107" priority="60" stopIfTrue="1" operator="between">
      <formula>$R$129</formula>
      <formula>4.495</formula>
    </cfRule>
    <cfRule type="cellIs" dxfId="106" priority="66" stopIfTrue="1" operator="greaterThanOrEqual">
      <formula>4.5</formula>
    </cfRule>
  </conditionalFormatting>
  <conditionalFormatting sqref="M6:M13">
    <cfRule type="containsBlanks" dxfId="105" priority="61" stopIfTrue="1">
      <formula>LEN(TRIM(M6))=0</formula>
    </cfRule>
    <cfRule type="cellIs" dxfId="104" priority="62" stopIfTrue="1" operator="equal">
      <formula>$N$129</formula>
    </cfRule>
    <cfRule type="cellIs" dxfId="103" priority="63" stopIfTrue="1" operator="lessThan">
      <formula>3.5</formula>
    </cfRule>
    <cfRule type="cellIs" dxfId="102" priority="64" stopIfTrue="1" operator="between">
      <formula>3.5</formula>
      <formula>$N$129</formula>
    </cfRule>
    <cfRule type="cellIs" dxfId="101" priority="65" stopIfTrue="1" operator="between">
      <formula>$N$129</formula>
      <formula>4.495</formula>
    </cfRule>
    <cfRule type="cellIs" dxfId="100" priority="67" stopIfTrue="1" operator="greaterThanOrEqual">
      <formula>4.5</formula>
    </cfRule>
  </conditionalFormatting>
  <conditionalFormatting sqref="M15:M26">
    <cfRule type="containsBlanks" dxfId="99" priority="44" stopIfTrue="1">
      <formula>LEN(TRIM(M15))=0</formula>
    </cfRule>
    <cfRule type="cellIs" dxfId="98" priority="45" stopIfTrue="1" operator="equal">
      <formula>$N$127</formula>
    </cfRule>
    <cfRule type="cellIs" dxfId="97" priority="46" stopIfTrue="1" operator="lessThan">
      <formula>3.5</formula>
    </cfRule>
    <cfRule type="cellIs" dxfId="96" priority="47" stopIfTrue="1" operator="between">
      <formula>3.5</formula>
      <formula>$N$127</formula>
    </cfRule>
    <cfRule type="cellIs" dxfId="95" priority="48" stopIfTrue="1" operator="between">
      <formula>$N$127</formula>
      <formula>4.495</formula>
    </cfRule>
    <cfRule type="cellIs" dxfId="94" priority="49" stopIfTrue="1" operator="greaterThanOrEqual">
      <formula>4.5</formula>
    </cfRule>
  </conditionalFormatting>
  <conditionalFormatting sqref="Q15:Q26">
    <cfRule type="containsBlanks" dxfId="93" priority="50" stopIfTrue="1">
      <formula>LEN(TRIM(Q15))=0</formula>
    </cfRule>
    <cfRule type="cellIs" dxfId="92" priority="51" stopIfTrue="1" operator="equal">
      <formula>$R$127</formula>
    </cfRule>
    <cfRule type="cellIs" dxfId="91" priority="52" stopIfTrue="1" operator="lessThan">
      <formula>3.5</formula>
    </cfRule>
    <cfRule type="cellIs" dxfId="90" priority="53" stopIfTrue="1" operator="between">
      <formula>3.5</formula>
      <formula>$R$127</formula>
    </cfRule>
    <cfRule type="cellIs" dxfId="89" priority="54" stopIfTrue="1" operator="between">
      <formula>$R$127</formula>
      <formula>4.495</formula>
    </cfRule>
    <cfRule type="cellIs" dxfId="88" priority="55" stopIfTrue="1" operator="greaterThanOrEqual">
      <formula>4.5</formula>
    </cfRule>
  </conditionalFormatting>
  <conditionalFormatting sqref="M28:M43">
    <cfRule type="containsBlanks" dxfId="87" priority="32" stopIfTrue="1">
      <formula>LEN(TRIM(M28))=0</formula>
    </cfRule>
    <cfRule type="cellIs" dxfId="86" priority="33" stopIfTrue="1" operator="equal">
      <formula>$N$127</formula>
    </cfRule>
    <cfRule type="cellIs" dxfId="85" priority="34" stopIfTrue="1" operator="lessThan">
      <formula>3.5</formula>
    </cfRule>
    <cfRule type="cellIs" dxfId="84" priority="35" stopIfTrue="1" operator="between">
      <formula>3.5</formula>
      <formula>$N$127</formula>
    </cfRule>
    <cfRule type="cellIs" dxfId="83" priority="36" stopIfTrue="1" operator="between">
      <formula>$N$127</formula>
      <formula>4.495</formula>
    </cfRule>
    <cfRule type="cellIs" dxfId="82" priority="37" stopIfTrue="1" operator="greaterThanOrEqual">
      <formula>4.5</formula>
    </cfRule>
  </conditionalFormatting>
  <conditionalFormatting sqref="Q28:Q43">
    <cfRule type="containsBlanks" dxfId="81" priority="38" stopIfTrue="1">
      <formula>LEN(TRIM(Q28))=0</formula>
    </cfRule>
    <cfRule type="cellIs" dxfId="80" priority="39" stopIfTrue="1" operator="equal">
      <formula>$R$127</formula>
    </cfRule>
    <cfRule type="cellIs" dxfId="79" priority="40" stopIfTrue="1" operator="lessThan">
      <formula>3.5</formula>
    </cfRule>
    <cfRule type="cellIs" dxfId="78" priority="41" stopIfTrue="1" operator="between">
      <formula>3.5</formula>
      <formula>$R$127</formula>
    </cfRule>
    <cfRule type="cellIs" dxfId="77" priority="42" stopIfTrue="1" operator="between">
      <formula>$R$127</formula>
      <formula>4.495</formula>
    </cfRule>
    <cfRule type="cellIs" dxfId="76" priority="43" stopIfTrue="1" operator="greaterThanOrEqual">
      <formula>4.5</formula>
    </cfRule>
  </conditionalFormatting>
  <conditionalFormatting sqref="M4:M121">
    <cfRule type="containsBlanks" dxfId="75" priority="69">
      <formula>LEN(TRIM(M4))=0</formula>
    </cfRule>
    <cfRule type="cellIs" dxfId="74" priority="70" operator="equal">
      <formula>$M$120</formula>
    </cfRule>
    <cfRule type="cellIs" dxfId="73" priority="71" operator="lessThan">
      <formula>3.5</formula>
    </cfRule>
    <cfRule type="cellIs" dxfId="72" priority="72" operator="between">
      <formula>$M$120</formula>
      <formula>3.5</formula>
    </cfRule>
    <cfRule type="cellIs" dxfId="71" priority="73" operator="between">
      <formula>4.495</formula>
      <formula>$M$120</formula>
    </cfRule>
    <cfRule type="cellIs" dxfId="70" priority="74" operator="greaterThanOrEqual">
      <formula>4.5</formula>
    </cfRule>
  </conditionalFormatting>
  <conditionalFormatting sqref="I4:I121">
    <cfRule type="containsBlanks" dxfId="69" priority="26">
      <formula>LEN(TRIM(I4))=0</formula>
    </cfRule>
    <cfRule type="cellIs" dxfId="68" priority="27" operator="between">
      <formula>$I$120</formula>
      <formula>3.976</formula>
    </cfRule>
    <cfRule type="cellIs" dxfId="67" priority="28" operator="lessThan">
      <formula>3.5</formula>
    </cfRule>
    <cfRule type="cellIs" dxfId="66" priority="29" operator="between">
      <formula>$I$120</formula>
      <formula>3.5</formula>
    </cfRule>
    <cfRule type="cellIs" dxfId="65" priority="30" operator="between">
      <formula>4.495</formula>
      <formula>$I$120</formula>
    </cfRule>
    <cfRule type="cellIs" dxfId="64" priority="31" operator="greaterThanOrEqual">
      <formula>4.5</formula>
    </cfRule>
  </conditionalFormatting>
  <conditionalFormatting sqref="Q4:Q121">
    <cfRule type="containsBlanks" dxfId="63" priority="7">
      <formula>LEN(TRIM(Q4))=0</formula>
    </cfRule>
    <cfRule type="cellIs" dxfId="62" priority="75" operator="equal">
      <formula>$Q$120</formula>
    </cfRule>
    <cfRule type="cellIs" dxfId="61" priority="76" operator="lessThan">
      <formula>3.5</formula>
    </cfRule>
    <cfRule type="cellIs" dxfId="60" priority="77" operator="between">
      <formula>$Q$120</formula>
      <formula>3.5</formula>
    </cfRule>
    <cfRule type="cellIs" dxfId="59" priority="78" operator="between">
      <formula>4.495</formula>
      <formula>$Q$120</formula>
    </cfRule>
    <cfRule type="cellIs" dxfId="58" priority="79" operator="greaterThanOrEqual">
      <formula>4.5</formula>
    </cfRule>
  </conditionalFormatting>
  <conditionalFormatting sqref="E4:E121">
    <cfRule type="containsBlanks" dxfId="57" priority="1">
      <formula>LEN(TRIM(E4))=0</formula>
    </cfRule>
    <cfRule type="cellIs" dxfId="56" priority="2" operator="between">
      <formula>$E$120</formula>
      <formula>3.966</formula>
    </cfRule>
    <cfRule type="cellIs" dxfId="55" priority="3" operator="lessThan">
      <formula>3.5</formula>
    </cfRule>
    <cfRule type="cellIs" dxfId="54" priority="4" operator="between">
      <formula>$E$120</formula>
      <formula>3.5</formula>
    </cfRule>
    <cfRule type="cellIs" dxfId="53" priority="5" operator="between">
      <formula>4.495</formula>
      <formula>$E$120</formula>
    </cfRule>
    <cfRule type="cellIs" dxfId="52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42578125" bestFit="1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1.7109375" customWidth="1"/>
    <col min="8" max="9" width="7.7109375" customWidth="1"/>
    <col min="10" max="10" width="18.7109375" customWidth="1"/>
    <col min="11" max="11" width="31.7109375" customWidth="1"/>
    <col min="12" max="13" width="7.7109375" customWidth="1"/>
    <col min="14" max="14" width="18.7109375" customWidth="1"/>
    <col min="15" max="15" width="31.7109375" customWidth="1"/>
    <col min="16" max="17" width="7.7109375" customWidth="1"/>
    <col min="18" max="18" width="8.7109375" customWidth="1"/>
  </cols>
  <sheetData>
    <row r="1" spans="1:20" x14ac:dyDescent="0.25">
      <c r="S1" s="43"/>
      <c r="T1" s="21" t="s">
        <v>104</v>
      </c>
    </row>
    <row r="2" spans="1:20" ht="15.75" x14ac:dyDescent="0.25">
      <c r="F2" s="223"/>
      <c r="G2" s="223" t="s">
        <v>95</v>
      </c>
      <c r="H2" s="223"/>
      <c r="I2" s="223"/>
      <c r="J2" s="223"/>
      <c r="K2" s="223"/>
      <c r="L2" s="223"/>
      <c r="M2" s="223"/>
      <c r="N2" s="223"/>
      <c r="O2" s="223"/>
      <c r="P2" s="223"/>
      <c r="Q2" s="223"/>
      <c r="S2" s="42"/>
      <c r="T2" s="21" t="s">
        <v>108</v>
      </c>
    </row>
    <row r="3" spans="1:20" ht="15.75" thickBot="1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S3" s="40"/>
      <c r="T3" s="21" t="s">
        <v>109</v>
      </c>
    </row>
    <row r="4" spans="1:20" ht="16.5" customHeight="1" thickBot="1" x14ac:dyDescent="0.3">
      <c r="A4" s="392" t="s">
        <v>55</v>
      </c>
      <c r="B4" s="396">
        <v>2025</v>
      </c>
      <c r="C4" s="394"/>
      <c r="D4" s="394"/>
      <c r="E4" s="395"/>
      <c r="F4" s="396">
        <v>2024</v>
      </c>
      <c r="G4" s="394"/>
      <c r="H4" s="394"/>
      <c r="I4" s="395"/>
      <c r="J4" s="394">
        <v>2023</v>
      </c>
      <c r="K4" s="394"/>
      <c r="L4" s="394"/>
      <c r="M4" s="395"/>
      <c r="N4" s="396">
        <v>2022</v>
      </c>
      <c r="O4" s="394"/>
      <c r="P4" s="394"/>
      <c r="Q4" s="395"/>
      <c r="R4" s="135"/>
      <c r="S4" s="136"/>
      <c r="T4" s="21" t="s">
        <v>105</v>
      </c>
    </row>
    <row r="5" spans="1:20" ht="45.75" thickBot="1" x14ac:dyDescent="0.3">
      <c r="A5" s="393"/>
      <c r="B5" s="190" t="s">
        <v>54</v>
      </c>
      <c r="C5" s="177" t="s">
        <v>127</v>
      </c>
      <c r="D5" s="137" t="s">
        <v>128</v>
      </c>
      <c r="E5" s="268" t="s">
        <v>129</v>
      </c>
      <c r="F5" s="190" t="s">
        <v>54</v>
      </c>
      <c r="G5" s="177" t="s">
        <v>127</v>
      </c>
      <c r="H5" s="137" t="s">
        <v>128</v>
      </c>
      <c r="I5" s="264" t="s">
        <v>129</v>
      </c>
      <c r="J5" s="269" t="s">
        <v>54</v>
      </c>
      <c r="K5" s="177" t="s">
        <v>127</v>
      </c>
      <c r="L5" s="137" t="s">
        <v>128</v>
      </c>
      <c r="M5" s="222" t="s">
        <v>129</v>
      </c>
      <c r="N5" s="190" t="s">
        <v>54</v>
      </c>
      <c r="O5" s="177" t="s">
        <v>127</v>
      </c>
      <c r="P5" s="137" t="s">
        <v>128</v>
      </c>
      <c r="Q5" s="222" t="s">
        <v>129</v>
      </c>
      <c r="R5" s="138"/>
    </row>
    <row r="6" spans="1:20" ht="15" customHeight="1" x14ac:dyDescent="0.25">
      <c r="A6" s="45">
        <v>1</v>
      </c>
      <c r="B6" s="94" t="s">
        <v>24</v>
      </c>
      <c r="C6" s="94" t="s">
        <v>163</v>
      </c>
      <c r="D6" s="94">
        <v>3.99</v>
      </c>
      <c r="E6" s="197">
        <v>4.583333333333333</v>
      </c>
      <c r="F6" s="94" t="s">
        <v>1</v>
      </c>
      <c r="G6" s="94" t="s">
        <v>146</v>
      </c>
      <c r="H6" s="94">
        <v>4.04</v>
      </c>
      <c r="I6" s="197">
        <v>4.5526315789473681</v>
      </c>
      <c r="J6" s="94" t="s">
        <v>1</v>
      </c>
      <c r="K6" s="94" t="s">
        <v>102</v>
      </c>
      <c r="L6" s="196">
        <v>4</v>
      </c>
      <c r="M6" s="197">
        <v>4.6785714285714288</v>
      </c>
      <c r="N6" s="94" t="s">
        <v>1</v>
      </c>
      <c r="O6" s="94" t="s">
        <v>2</v>
      </c>
      <c r="P6" s="196">
        <v>4.0999999999999996</v>
      </c>
      <c r="Q6" s="197">
        <v>4.666666666666667</v>
      </c>
      <c r="R6" s="39"/>
    </row>
    <row r="7" spans="1:20" ht="15" customHeight="1" x14ac:dyDescent="0.25">
      <c r="A7" s="50">
        <v>2</v>
      </c>
      <c r="B7" s="115" t="s">
        <v>52</v>
      </c>
      <c r="C7" s="115" t="s">
        <v>65</v>
      </c>
      <c r="D7" s="115">
        <v>3.99</v>
      </c>
      <c r="E7" s="199">
        <v>4.5151515151515156</v>
      </c>
      <c r="F7" s="115" t="s">
        <v>1</v>
      </c>
      <c r="G7" s="115" t="s">
        <v>102</v>
      </c>
      <c r="H7" s="115">
        <v>4.04</v>
      </c>
      <c r="I7" s="199">
        <v>4.5471698113207548</v>
      </c>
      <c r="J7" s="115" t="s">
        <v>1</v>
      </c>
      <c r="K7" s="115" t="s">
        <v>183</v>
      </c>
      <c r="L7" s="198">
        <v>4</v>
      </c>
      <c r="M7" s="199">
        <v>4.5256410256410255</v>
      </c>
      <c r="N7" s="115" t="s">
        <v>28</v>
      </c>
      <c r="O7" s="115" t="s">
        <v>34</v>
      </c>
      <c r="P7" s="198">
        <v>4.0999999999999996</v>
      </c>
      <c r="Q7" s="199">
        <v>4.615384615384615</v>
      </c>
      <c r="R7" s="39"/>
    </row>
    <row r="8" spans="1:20" ht="15" customHeight="1" x14ac:dyDescent="0.25">
      <c r="A8" s="50">
        <v>3</v>
      </c>
      <c r="B8" s="115" t="s">
        <v>45</v>
      </c>
      <c r="C8" s="115" t="s">
        <v>47</v>
      </c>
      <c r="D8" s="115">
        <v>3.99</v>
      </c>
      <c r="E8" s="199">
        <v>4.5</v>
      </c>
      <c r="F8" s="115" t="s">
        <v>24</v>
      </c>
      <c r="G8" s="115" t="s">
        <v>164</v>
      </c>
      <c r="H8" s="115">
        <v>4.04</v>
      </c>
      <c r="I8" s="199">
        <v>4.5</v>
      </c>
      <c r="J8" s="115" t="s">
        <v>52</v>
      </c>
      <c r="K8" s="115" t="s">
        <v>65</v>
      </c>
      <c r="L8" s="198">
        <v>4</v>
      </c>
      <c r="M8" s="199">
        <v>4.4782608695652177</v>
      </c>
      <c r="N8" s="115" t="s">
        <v>52</v>
      </c>
      <c r="O8" s="115" t="s">
        <v>66</v>
      </c>
      <c r="P8" s="198">
        <v>4.0999999999999996</v>
      </c>
      <c r="Q8" s="199">
        <v>4.5999999999999996</v>
      </c>
      <c r="R8" s="39"/>
    </row>
    <row r="9" spans="1:20" ht="15" customHeight="1" x14ac:dyDescent="0.25">
      <c r="A9" s="50">
        <v>4</v>
      </c>
      <c r="B9" s="115" t="s">
        <v>1</v>
      </c>
      <c r="C9" s="115" t="s">
        <v>183</v>
      </c>
      <c r="D9" s="115">
        <v>3.99</v>
      </c>
      <c r="E9" s="199">
        <v>4.4948453608247423</v>
      </c>
      <c r="F9" s="115" t="s">
        <v>52</v>
      </c>
      <c r="G9" s="115" t="s">
        <v>65</v>
      </c>
      <c r="H9" s="115">
        <v>4.04</v>
      </c>
      <c r="I9" s="199">
        <v>4.4772727272727275</v>
      </c>
      <c r="J9" s="115" t="s">
        <v>0</v>
      </c>
      <c r="K9" s="115" t="s">
        <v>82</v>
      </c>
      <c r="L9" s="198">
        <v>4</v>
      </c>
      <c r="M9" s="199">
        <v>4.4489795918367347</v>
      </c>
      <c r="N9" s="115" t="s">
        <v>45</v>
      </c>
      <c r="O9" s="115" t="s">
        <v>44</v>
      </c>
      <c r="P9" s="198">
        <v>4.0999999999999996</v>
      </c>
      <c r="Q9" s="199">
        <v>4.5999999999999996</v>
      </c>
      <c r="R9" s="39"/>
    </row>
    <row r="10" spans="1:20" ht="15" customHeight="1" x14ac:dyDescent="0.25">
      <c r="A10" s="50">
        <v>5</v>
      </c>
      <c r="B10" s="115" t="s">
        <v>1</v>
      </c>
      <c r="C10" s="115" t="s">
        <v>137</v>
      </c>
      <c r="D10" s="115">
        <v>3.99</v>
      </c>
      <c r="E10" s="199">
        <v>4.46875</v>
      </c>
      <c r="F10" s="115" t="s">
        <v>1</v>
      </c>
      <c r="G10" s="115" t="s">
        <v>183</v>
      </c>
      <c r="H10" s="115">
        <v>4.04</v>
      </c>
      <c r="I10" s="199">
        <v>4.4456521739130439</v>
      </c>
      <c r="J10" s="115" t="s">
        <v>24</v>
      </c>
      <c r="K10" s="115" t="s">
        <v>163</v>
      </c>
      <c r="L10" s="198">
        <v>4</v>
      </c>
      <c r="M10" s="199">
        <v>4.4444444444444446</v>
      </c>
      <c r="N10" s="115" t="s">
        <v>1</v>
      </c>
      <c r="O10" s="115" t="s">
        <v>16</v>
      </c>
      <c r="P10" s="198">
        <v>4.0999999999999996</v>
      </c>
      <c r="Q10" s="199">
        <v>4.5514018691588785</v>
      </c>
      <c r="R10" s="39"/>
    </row>
    <row r="11" spans="1:20" ht="15" customHeight="1" x14ac:dyDescent="0.25">
      <c r="A11" s="50">
        <v>6</v>
      </c>
      <c r="B11" s="115" t="s">
        <v>45</v>
      </c>
      <c r="C11" s="115" t="s">
        <v>50</v>
      </c>
      <c r="D11" s="115">
        <v>3.99</v>
      </c>
      <c r="E11" s="199">
        <v>4.4642857142857144</v>
      </c>
      <c r="F11" s="115" t="s">
        <v>0</v>
      </c>
      <c r="G11" s="115" t="s">
        <v>113</v>
      </c>
      <c r="H11" s="115">
        <v>4.04</v>
      </c>
      <c r="I11" s="199">
        <v>4.4000000000000004</v>
      </c>
      <c r="J11" s="115" t="s">
        <v>24</v>
      </c>
      <c r="K11" s="115" t="s">
        <v>160</v>
      </c>
      <c r="L11" s="198">
        <v>4</v>
      </c>
      <c r="M11" s="199">
        <v>4.4375</v>
      </c>
      <c r="N11" s="115" t="s">
        <v>0</v>
      </c>
      <c r="O11" s="115" t="s">
        <v>82</v>
      </c>
      <c r="P11" s="198">
        <v>4.0999999999999996</v>
      </c>
      <c r="Q11" s="199">
        <v>4.5319148936170217</v>
      </c>
      <c r="R11" s="39"/>
    </row>
    <row r="12" spans="1:20" ht="15" customHeight="1" x14ac:dyDescent="0.25">
      <c r="A12" s="50">
        <v>7</v>
      </c>
      <c r="B12" s="115" t="s">
        <v>1</v>
      </c>
      <c r="C12" s="115" t="s">
        <v>102</v>
      </c>
      <c r="D12" s="115">
        <v>3.99</v>
      </c>
      <c r="E12" s="199">
        <v>4.4615384615384617</v>
      </c>
      <c r="F12" s="115" t="s">
        <v>0</v>
      </c>
      <c r="G12" s="115" t="s">
        <v>82</v>
      </c>
      <c r="H12" s="115">
        <v>4.04</v>
      </c>
      <c r="I12" s="199">
        <v>4.3888888888888893</v>
      </c>
      <c r="J12" s="115" t="s">
        <v>36</v>
      </c>
      <c r="K12" s="115" t="s">
        <v>43</v>
      </c>
      <c r="L12" s="198">
        <v>4</v>
      </c>
      <c r="M12" s="199">
        <v>4.4285714285714288</v>
      </c>
      <c r="N12" s="115" t="s">
        <v>52</v>
      </c>
      <c r="O12" s="115" t="s">
        <v>65</v>
      </c>
      <c r="P12" s="198">
        <v>4.0999999999999996</v>
      </c>
      <c r="Q12" s="199">
        <v>4.5199999999999996</v>
      </c>
      <c r="R12" s="39"/>
    </row>
    <row r="13" spans="1:20" ht="15" customHeight="1" x14ac:dyDescent="0.25">
      <c r="A13" s="50">
        <v>8</v>
      </c>
      <c r="B13" s="115" t="s">
        <v>28</v>
      </c>
      <c r="C13" s="115" t="s">
        <v>192</v>
      </c>
      <c r="D13" s="115">
        <v>3.99</v>
      </c>
      <c r="E13" s="199">
        <v>4.4444444444444446</v>
      </c>
      <c r="F13" s="115" t="s">
        <v>36</v>
      </c>
      <c r="G13" s="115" t="s">
        <v>70</v>
      </c>
      <c r="H13" s="115">
        <v>4.04</v>
      </c>
      <c r="I13" s="199">
        <v>4.3571428571428568</v>
      </c>
      <c r="J13" s="115" t="s">
        <v>52</v>
      </c>
      <c r="K13" s="115" t="s">
        <v>66</v>
      </c>
      <c r="L13" s="198">
        <v>4</v>
      </c>
      <c r="M13" s="199">
        <v>4.4230769230769234</v>
      </c>
      <c r="N13" s="115" t="s">
        <v>28</v>
      </c>
      <c r="O13" s="115" t="s">
        <v>30</v>
      </c>
      <c r="P13" s="198">
        <v>4.0999999999999996</v>
      </c>
      <c r="Q13" s="199">
        <v>4.5</v>
      </c>
      <c r="R13" s="39"/>
    </row>
    <row r="14" spans="1:20" ht="15" customHeight="1" x14ac:dyDescent="0.25">
      <c r="A14" s="50">
        <v>9</v>
      </c>
      <c r="B14" s="115" t="s">
        <v>52</v>
      </c>
      <c r="C14" s="115" t="s">
        <v>190</v>
      </c>
      <c r="D14" s="115">
        <v>3.99</v>
      </c>
      <c r="E14" s="199">
        <v>4.416666666666667</v>
      </c>
      <c r="F14" s="115" t="s">
        <v>0</v>
      </c>
      <c r="G14" s="115" t="s">
        <v>81</v>
      </c>
      <c r="H14" s="115">
        <v>4.04</v>
      </c>
      <c r="I14" s="199">
        <v>4.3499999999999996</v>
      </c>
      <c r="J14" s="115" t="s">
        <v>45</v>
      </c>
      <c r="K14" s="115" t="s">
        <v>50</v>
      </c>
      <c r="L14" s="198">
        <v>4</v>
      </c>
      <c r="M14" s="199">
        <v>4.40625</v>
      </c>
      <c r="N14" s="115" t="s">
        <v>52</v>
      </c>
      <c r="O14" s="115" t="s">
        <v>68</v>
      </c>
      <c r="P14" s="198">
        <v>4.0999999999999996</v>
      </c>
      <c r="Q14" s="199">
        <v>4.4883720930232558</v>
      </c>
      <c r="R14" s="39"/>
    </row>
    <row r="15" spans="1:20" ht="15" customHeight="1" thickBot="1" x14ac:dyDescent="0.3">
      <c r="A15" s="139">
        <v>10</v>
      </c>
      <c r="B15" s="95" t="s">
        <v>1</v>
      </c>
      <c r="C15" s="95" t="s">
        <v>194</v>
      </c>
      <c r="D15" s="95">
        <v>3.99</v>
      </c>
      <c r="E15" s="201">
        <v>4.4117647058823533</v>
      </c>
      <c r="F15" s="95" t="s">
        <v>28</v>
      </c>
      <c r="G15" s="95" t="s">
        <v>148</v>
      </c>
      <c r="H15" s="95">
        <v>4.04</v>
      </c>
      <c r="I15" s="201">
        <v>4.333333333333333</v>
      </c>
      <c r="J15" s="95" t="s">
        <v>28</v>
      </c>
      <c r="K15" s="95" t="s">
        <v>73</v>
      </c>
      <c r="L15" s="200">
        <v>4</v>
      </c>
      <c r="M15" s="201">
        <v>4.384615384615385</v>
      </c>
      <c r="N15" s="95" t="s">
        <v>24</v>
      </c>
      <c r="O15" s="95" t="s">
        <v>26</v>
      </c>
      <c r="P15" s="200">
        <v>4.0999999999999996</v>
      </c>
      <c r="Q15" s="201">
        <v>4.4615384615384617</v>
      </c>
      <c r="R15" s="39"/>
    </row>
    <row r="16" spans="1:20" ht="15" customHeight="1" x14ac:dyDescent="0.25">
      <c r="A16" s="46">
        <v>11</v>
      </c>
      <c r="B16" s="94" t="s">
        <v>0</v>
      </c>
      <c r="C16" s="94" t="s">
        <v>81</v>
      </c>
      <c r="D16" s="94">
        <v>3.99</v>
      </c>
      <c r="E16" s="197">
        <v>4.4117647058823533</v>
      </c>
      <c r="F16" s="94" t="s">
        <v>28</v>
      </c>
      <c r="G16" s="94" t="s">
        <v>193</v>
      </c>
      <c r="H16" s="94">
        <v>4.04</v>
      </c>
      <c r="I16" s="197">
        <v>4.32</v>
      </c>
      <c r="J16" s="94" t="s">
        <v>52</v>
      </c>
      <c r="K16" s="94" t="s">
        <v>149</v>
      </c>
      <c r="L16" s="196">
        <v>4</v>
      </c>
      <c r="M16" s="197">
        <v>4.375</v>
      </c>
      <c r="N16" s="94" t="s">
        <v>0</v>
      </c>
      <c r="O16" s="94" t="s">
        <v>57</v>
      </c>
      <c r="P16" s="196">
        <v>4.0999999999999996</v>
      </c>
      <c r="Q16" s="197">
        <v>4.4285714285714288</v>
      </c>
      <c r="R16" s="39"/>
    </row>
    <row r="17" spans="1:18" ht="15" customHeight="1" x14ac:dyDescent="0.25">
      <c r="A17" s="50">
        <v>12</v>
      </c>
      <c r="B17" s="115" t="s">
        <v>28</v>
      </c>
      <c r="C17" s="115" t="s">
        <v>30</v>
      </c>
      <c r="D17" s="115">
        <v>3.99</v>
      </c>
      <c r="E17" s="199">
        <v>4.4000000000000004</v>
      </c>
      <c r="F17" s="115" t="s">
        <v>45</v>
      </c>
      <c r="G17" s="115" t="s">
        <v>50</v>
      </c>
      <c r="H17" s="115">
        <v>4.04</v>
      </c>
      <c r="I17" s="199">
        <v>4.3157894736842106</v>
      </c>
      <c r="J17" s="115" t="s">
        <v>28</v>
      </c>
      <c r="K17" s="115" t="s">
        <v>158</v>
      </c>
      <c r="L17" s="198">
        <v>4</v>
      </c>
      <c r="M17" s="199">
        <v>4.3571428571428568</v>
      </c>
      <c r="N17" s="115" t="s">
        <v>36</v>
      </c>
      <c r="O17" s="115" t="s">
        <v>111</v>
      </c>
      <c r="P17" s="198">
        <v>4.0999999999999996</v>
      </c>
      <c r="Q17" s="199">
        <v>4.4230769230769234</v>
      </c>
      <c r="R17" s="39"/>
    </row>
    <row r="18" spans="1:18" ht="15" customHeight="1" x14ac:dyDescent="0.25">
      <c r="A18" s="50">
        <v>13</v>
      </c>
      <c r="B18" s="115" t="s">
        <v>0</v>
      </c>
      <c r="C18" s="115" t="s">
        <v>82</v>
      </c>
      <c r="D18" s="115">
        <v>3.99</v>
      </c>
      <c r="E18" s="199">
        <v>4.4000000000000004</v>
      </c>
      <c r="F18" s="115" t="s">
        <v>45</v>
      </c>
      <c r="G18" s="115" t="s">
        <v>49</v>
      </c>
      <c r="H18" s="115">
        <v>4.04</v>
      </c>
      <c r="I18" s="199">
        <v>4.3111111111111109</v>
      </c>
      <c r="J18" s="115" t="s">
        <v>28</v>
      </c>
      <c r="K18" s="115" t="s">
        <v>34</v>
      </c>
      <c r="L18" s="198">
        <v>4</v>
      </c>
      <c r="M18" s="199">
        <v>4.3571428571428568</v>
      </c>
      <c r="N18" s="115" t="s">
        <v>45</v>
      </c>
      <c r="O18" s="115" t="s">
        <v>47</v>
      </c>
      <c r="P18" s="198">
        <v>4.0999999999999996</v>
      </c>
      <c r="Q18" s="199">
        <v>4.4117647058823533</v>
      </c>
      <c r="R18" s="39"/>
    </row>
    <row r="19" spans="1:18" ht="15" customHeight="1" x14ac:dyDescent="0.25">
      <c r="A19" s="50">
        <v>14</v>
      </c>
      <c r="B19" s="115" t="s">
        <v>28</v>
      </c>
      <c r="C19" s="115" t="s">
        <v>148</v>
      </c>
      <c r="D19" s="115">
        <v>3.99</v>
      </c>
      <c r="E19" s="199">
        <v>4.384615384615385</v>
      </c>
      <c r="F19" s="115" t="s">
        <v>28</v>
      </c>
      <c r="G19" s="115" t="s">
        <v>158</v>
      </c>
      <c r="H19" s="115">
        <v>4.04</v>
      </c>
      <c r="I19" s="199">
        <v>4.3103448275862073</v>
      </c>
      <c r="J19" s="115" t="s">
        <v>24</v>
      </c>
      <c r="K19" s="115" t="s">
        <v>100</v>
      </c>
      <c r="L19" s="198">
        <v>4</v>
      </c>
      <c r="M19" s="199">
        <v>4.3499999999999996</v>
      </c>
      <c r="N19" s="115" t="s">
        <v>45</v>
      </c>
      <c r="O19" s="115" t="s">
        <v>49</v>
      </c>
      <c r="P19" s="198">
        <v>4.0999999999999996</v>
      </c>
      <c r="Q19" s="199">
        <v>4.4000000000000004</v>
      </c>
      <c r="R19" s="39"/>
    </row>
    <row r="20" spans="1:18" ht="15" customHeight="1" x14ac:dyDescent="0.25">
      <c r="A20" s="50">
        <v>15</v>
      </c>
      <c r="B20" s="115" t="s">
        <v>1</v>
      </c>
      <c r="C20" s="115" t="s">
        <v>14</v>
      </c>
      <c r="D20" s="115">
        <v>3.99</v>
      </c>
      <c r="E20" s="199">
        <v>4.3731343283582094</v>
      </c>
      <c r="F20" s="115" t="s">
        <v>45</v>
      </c>
      <c r="G20" s="115" t="s">
        <v>47</v>
      </c>
      <c r="H20" s="115">
        <v>4.04</v>
      </c>
      <c r="I20" s="199">
        <v>4.291666666666667</v>
      </c>
      <c r="J20" s="115" t="s">
        <v>36</v>
      </c>
      <c r="K20" s="115" t="s">
        <v>70</v>
      </c>
      <c r="L20" s="198">
        <v>4</v>
      </c>
      <c r="M20" s="199">
        <v>4.333333333333333</v>
      </c>
      <c r="N20" s="115" t="s">
        <v>0</v>
      </c>
      <c r="O20" s="115" t="s">
        <v>81</v>
      </c>
      <c r="P20" s="198">
        <v>4.0999999999999996</v>
      </c>
      <c r="Q20" s="199">
        <v>4.4000000000000004</v>
      </c>
      <c r="R20" s="39"/>
    </row>
    <row r="21" spans="1:18" ht="15" customHeight="1" x14ac:dyDescent="0.25">
      <c r="A21" s="50">
        <v>16</v>
      </c>
      <c r="B21" s="115" t="s">
        <v>28</v>
      </c>
      <c r="C21" s="115" t="s">
        <v>75</v>
      </c>
      <c r="D21" s="115">
        <v>3.99</v>
      </c>
      <c r="E21" s="199">
        <v>4.3529411764705879</v>
      </c>
      <c r="F21" s="115" t="s">
        <v>1</v>
      </c>
      <c r="G21" s="115" t="s">
        <v>177</v>
      </c>
      <c r="H21" s="115">
        <v>4.04</v>
      </c>
      <c r="I21" s="199">
        <v>4.28</v>
      </c>
      <c r="J21" s="115" t="s">
        <v>45</v>
      </c>
      <c r="K21" s="115" t="s">
        <v>47</v>
      </c>
      <c r="L21" s="198">
        <v>4</v>
      </c>
      <c r="M21" s="199">
        <v>4.3157894736842106</v>
      </c>
      <c r="N21" s="115" t="s">
        <v>52</v>
      </c>
      <c r="O21" s="115" t="s">
        <v>67</v>
      </c>
      <c r="P21" s="198">
        <v>4.0999999999999996</v>
      </c>
      <c r="Q21" s="199">
        <v>4.395833333333333</v>
      </c>
      <c r="R21" s="39"/>
    </row>
    <row r="22" spans="1:18" ht="15" customHeight="1" x14ac:dyDescent="0.25">
      <c r="A22" s="50">
        <v>17</v>
      </c>
      <c r="B22" s="115" t="s">
        <v>24</v>
      </c>
      <c r="C22" s="115" t="s">
        <v>77</v>
      </c>
      <c r="D22" s="115">
        <v>3.99</v>
      </c>
      <c r="E22" s="199">
        <v>4.333333333333333</v>
      </c>
      <c r="F22" s="115" t="s">
        <v>1</v>
      </c>
      <c r="G22" s="115" t="s">
        <v>175</v>
      </c>
      <c r="H22" s="115">
        <v>4.04</v>
      </c>
      <c r="I22" s="199">
        <v>4.25</v>
      </c>
      <c r="J22" s="115" t="s">
        <v>28</v>
      </c>
      <c r="K22" s="115" t="s">
        <v>74</v>
      </c>
      <c r="L22" s="198">
        <v>4</v>
      </c>
      <c r="M22" s="199">
        <v>4.3157894736842106</v>
      </c>
      <c r="N22" s="115" t="s">
        <v>24</v>
      </c>
      <c r="O22" s="115" t="s">
        <v>99</v>
      </c>
      <c r="P22" s="198">
        <v>4.0999999999999996</v>
      </c>
      <c r="Q22" s="199">
        <v>4.382352941176471</v>
      </c>
      <c r="R22" s="39"/>
    </row>
    <row r="23" spans="1:18" ht="15" customHeight="1" x14ac:dyDescent="0.25">
      <c r="A23" s="50">
        <v>18</v>
      </c>
      <c r="B23" s="115" t="s">
        <v>24</v>
      </c>
      <c r="C23" s="115" t="s">
        <v>164</v>
      </c>
      <c r="D23" s="115">
        <v>3.99</v>
      </c>
      <c r="E23" s="199">
        <v>4.333333333333333</v>
      </c>
      <c r="F23" s="115" t="s">
        <v>1</v>
      </c>
      <c r="G23" s="115" t="s">
        <v>194</v>
      </c>
      <c r="H23" s="115">
        <v>4.04</v>
      </c>
      <c r="I23" s="199">
        <v>4.25</v>
      </c>
      <c r="J23" s="115" t="s">
        <v>28</v>
      </c>
      <c r="K23" s="115" t="s">
        <v>33</v>
      </c>
      <c r="L23" s="198">
        <v>4</v>
      </c>
      <c r="M23" s="199">
        <v>4.3125</v>
      </c>
      <c r="N23" s="115" t="s">
        <v>28</v>
      </c>
      <c r="O23" s="115" t="s">
        <v>148</v>
      </c>
      <c r="P23" s="198">
        <v>4.0999999999999996</v>
      </c>
      <c r="Q23" s="199">
        <v>4.375</v>
      </c>
      <c r="R23" s="39"/>
    </row>
    <row r="24" spans="1:18" ht="15" customHeight="1" x14ac:dyDescent="0.25">
      <c r="A24" s="50">
        <v>19</v>
      </c>
      <c r="B24" s="115" t="s">
        <v>36</v>
      </c>
      <c r="C24" s="115" t="s">
        <v>62</v>
      </c>
      <c r="D24" s="115">
        <v>3.99</v>
      </c>
      <c r="E24" s="199">
        <v>4.3181818181818183</v>
      </c>
      <c r="F24" s="115" t="s">
        <v>1</v>
      </c>
      <c r="G24" s="115" t="s">
        <v>14</v>
      </c>
      <c r="H24" s="115">
        <v>4.04</v>
      </c>
      <c r="I24" s="199">
        <v>4.2405063291139244</v>
      </c>
      <c r="J24" s="115" t="s">
        <v>24</v>
      </c>
      <c r="K24" s="115" t="s">
        <v>98</v>
      </c>
      <c r="L24" s="198">
        <v>4</v>
      </c>
      <c r="M24" s="199">
        <v>4.2820512820512819</v>
      </c>
      <c r="N24" s="115" t="s">
        <v>28</v>
      </c>
      <c r="O24" s="115" t="s">
        <v>75</v>
      </c>
      <c r="P24" s="198">
        <v>4.0999999999999996</v>
      </c>
      <c r="Q24" s="199">
        <v>4.3720930232558137</v>
      </c>
      <c r="R24" s="39"/>
    </row>
    <row r="25" spans="1:18" ht="15" customHeight="1" thickBot="1" x14ac:dyDescent="0.3">
      <c r="A25" s="140">
        <v>20</v>
      </c>
      <c r="B25" s="168" t="s">
        <v>1</v>
      </c>
      <c r="C25" s="168" t="s">
        <v>174</v>
      </c>
      <c r="D25" s="168">
        <v>3.99</v>
      </c>
      <c r="E25" s="203">
        <v>4.3125</v>
      </c>
      <c r="F25" s="168" t="s">
        <v>52</v>
      </c>
      <c r="G25" s="168" t="s">
        <v>142</v>
      </c>
      <c r="H25" s="168">
        <v>4.04</v>
      </c>
      <c r="I25" s="203">
        <v>4.24</v>
      </c>
      <c r="J25" s="168" t="s">
        <v>28</v>
      </c>
      <c r="K25" s="168" t="s">
        <v>75</v>
      </c>
      <c r="L25" s="202">
        <v>4</v>
      </c>
      <c r="M25" s="203">
        <v>4.2692307692307692</v>
      </c>
      <c r="N25" s="168" t="s">
        <v>24</v>
      </c>
      <c r="O25" s="168" t="s">
        <v>144</v>
      </c>
      <c r="P25" s="202">
        <v>4.0999999999999996</v>
      </c>
      <c r="Q25" s="203">
        <v>4.3611111111111107</v>
      </c>
      <c r="R25" s="39"/>
    </row>
    <row r="26" spans="1:18" ht="15" customHeight="1" x14ac:dyDescent="0.25">
      <c r="A26" s="45">
        <v>21</v>
      </c>
      <c r="B26" s="96" t="s">
        <v>1</v>
      </c>
      <c r="C26" s="96" t="s">
        <v>195</v>
      </c>
      <c r="D26" s="96">
        <v>3.99</v>
      </c>
      <c r="E26" s="205">
        <v>4.3</v>
      </c>
      <c r="F26" s="96" t="s">
        <v>45</v>
      </c>
      <c r="G26" s="96" t="s">
        <v>51</v>
      </c>
      <c r="H26" s="96">
        <v>4.04</v>
      </c>
      <c r="I26" s="205">
        <v>4.2380952380952381</v>
      </c>
      <c r="J26" s="96" t="s">
        <v>0</v>
      </c>
      <c r="K26" s="96" t="s">
        <v>113</v>
      </c>
      <c r="L26" s="204">
        <v>4</v>
      </c>
      <c r="M26" s="205">
        <v>4.2666666666666666</v>
      </c>
      <c r="N26" s="96" t="s">
        <v>28</v>
      </c>
      <c r="O26" s="96" t="s">
        <v>112</v>
      </c>
      <c r="P26" s="204">
        <v>4.0999999999999996</v>
      </c>
      <c r="Q26" s="205">
        <v>4.3600000000000003</v>
      </c>
      <c r="R26" s="39"/>
    </row>
    <row r="27" spans="1:18" ht="15" customHeight="1" x14ac:dyDescent="0.25">
      <c r="A27" s="50">
        <v>22</v>
      </c>
      <c r="B27" s="115" t="s">
        <v>45</v>
      </c>
      <c r="C27" s="115" t="s">
        <v>150</v>
      </c>
      <c r="D27" s="115">
        <v>3.99</v>
      </c>
      <c r="E27" s="199">
        <v>4.2727272727272725</v>
      </c>
      <c r="F27" s="115" t="s">
        <v>24</v>
      </c>
      <c r="G27" s="115" t="s">
        <v>100</v>
      </c>
      <c r="H27" s="115">
        <v>4.04</v>
      </c>
      <c r="I27" s="199">
        <v>4.2380952380952381</v>
      </c>
      <c r="J27" s="115" t="s">
        <v>0</v>
      </c>
      <c r="K27" s="115" t="s">
        <v>81</v>
      </c>
      <c r="L27" s="198">
        <v>4</v>
      </c>
      <c r="M27" s="199">
        <v>4.24</v>
      </c>
      <c r="N27" s="115" t="s">
        <v>45</v>
      </c>
      <c r="O27" s="115" t="s">
        <v>51</v>
      </c>
      <c r="P27" s="198">
        <v>4.0999999999999996</v>
      </c>
      <c r="Q27" s="199">
        <v>4.3571428571428568</v>
      </c>
      <c r="R27" s="39"/>
    </row>
    <row r="28" spans="1:18" ht="15" customHeight="1" x14ac:dyDescent="0.25">
      <c r="A28" s="50">
        <v>23</v>
      </c>
      <c r="B28" s="115" t="s">
        <v>0</v>
      </c>
      <c r="C28" s="115" t="s">
        <v>103</v>
      </c>
      <c r="D28" s="115">
        <v>3.99</v>
      </c>
      <c r="E28" s="199">
        <v>4.2727272727272725</v>
      </c>
      <c r="F28" s="115" t="s">
        <v>36</v>
      </c>
      <c r="G28" s="115" t="s">
        <v>111</v>
      </c>
      <c r="H28" s="115">
        <v>4.04</v>
      </c>
      <c r="I28" s="199">
        <v>4.208333333333333</v>
      </c>
      <c r="J28" s="115" t="s">
        <v>28</v>
      </c>
      <c r="K28" s="115" t="s">
        <v>97</v>
      </c>
      <c r="L28" s="198">
        <v>4</v>
      </c>
      <c r="M28" s="199">
        <v>4.2222222222222223</v>
      </c>
      <c r="N28" s="115" t="s">
        <v>1</v>
      </c>
      <c r="O28" s="115" t="s">
        <v>102</v>
      </c>
      <c r="P28" s="198">
        <v>4.0999999999999996</v>
      </c>
      <c r="Q28" s="199">
        <v>4.3478260869565215</v>
      </c>
      <c r="R28" s="39"/>
    </row>
    <row r="29" spans="1:18" ht="15" customHeight="1" x14ac:dyDescent="0.25">
      <c r="A29" s="50">
        <v>24</v>
      </c>
      <c r="B29" s="115" t="s">
        <v>24</v>
      </c>
      <c r="C29" s="115" t="s">
        <v>98</v>
      </c>
      <c r="D29" s="115">
        <v>3.99</v>
      </c>
      <c r="E29" s="199">
        <v>4.25</v>
      </c>
      <c r="F29" s="115" t="s">
        <v>45</v>
      </c>
      <c r="G29" s="115" t="s">
        <v>151</v>
      </c>
      <c r="H29" s="115">
        <v>4.04</v>
      </c>
      <c r="I29" s="199">
        <v>4.1818181818181817</v>
      </c>
      <c r="J29" s="115" t="s">
        <v>52</v>
      </c>
      <c r="K29" s="115" t="s">
        <v>68</v>
      </c>
      <c r="L29" s="198">
        <v>4</v>
      </c>
      <c r="M29" s="199">
        <v>4.2</v>
      </c>
      <c r="N29" s="115" t="s">
        <v>24</v>
      </c>
      <c r="O29" s="115" t="s">
        <v>100</v>
      </c>
      <c r="P29" s="198">
        <v>4.0999999999999996</v>
      </c>
      <c r="Q29" s="199">
        <v>4.3461538461538458</v>
      </c>
      <c r="R29" s="39"/>
    </row>
    <row r="30" spans="1:18" ht="15" customHeight="1" x14ac:dyDescent="0.25">
      <c r="A30" s="50">
        <v>25</v>
      </c>
      <c r="B30" s="115" t="s">
        <v>0</v>
      </c>
      <c r="C30" s="115" t="s">
        <v>57</v>
      </c>
      <c r="D30" s="115">
        <v>3.99</v>
      </c>
      <c r="E30" s="199">
        <v>4.25</v>
      </c>
      <c r="F30" s="115" t="s">
        <v>0</v>
      </c>
      <c r="G30" s="115" t="s">
        <v>83</v>
      </c>
      <c r="H30" s="115">
        <v>4.04</v>
      </c>
      <c r="I30" s="199">
        <v>4.1818181818181817</v>
      </c>
      <c r="J30" s="115" t="s">
        <v>28</v>
      </c>
      <c r="K30" s="115" t="s">
        <v>148</v>
      </c>
      <c r="L30" s="198">
        <v>4</v>
      </c>
      <c r="M30" s="199">
        <v>4.2</v>
      </c>
      <c r="N30" s="115" t="s">
        <v>36</v>
      </c>
      <c r="O30" s="115" t="s">
        <v>62</v>
      </c>
      <c r="P30" s="198">
        <v>4.0999999999999996</v>
      </c>
      <c r="Q30" s="199">
        <v>4.333333333333333</v>
      </c>
      <c r="R30" s="39"/>
    </row>
    <row r="31" spans="1:18" ht="15" customHeight="1" x14ac:dyDescent="0.25">
      <c r="A31" s="50">
        <v>26</v>
      </c>
      <c r="B31" s="115" t="s">
        <v>1</v>
      </c>
      <c r="C31" s="115" t="s">
        <v>171</v>
      </c>
      <c r="D31" s="115">
        <v>3.99</v>
      </c>
      <c r="E31" s="199">
        <v>4.24</v>
      </c>
      <c r="F31" s="115" t="s">
        <v>1</v>
      </c>
      <c r="G31" s="115" t="s">
        <v>137</v>
      </c>
      <c r="H31" s="115">
        <v>4.04</v>
      </c>
      <c r="I31" s="199">
        <v>4.1803278688524594</v>
      </c>
      <c r="J31" s="115" t="s">
        <v>28</v>
      </c>
      <c r="K31" s="115" t="s">
        <v>159</v>
      </c>
      <c r="L31" s="198">
        <v>4</v>
      </c>
      <c r="M31" s="199">
        <v>4.2</v>
      </c>
      <c r="N31" s="115" t="s">
        <v>28</v>
      </c>
      <c r="O31" s="115" t="s">
        <v>74</v>
      </c>
      <c r="P31" s="198">
        <v>4.0999999999999996</v>
      </c>
      <c r="Q31" s="199">
        <v>4.333333333333333</v>
      </c>
      <c r="R31" s="39"/>
    </row>
    <row r="32" spans="1:18" ht="15" customHeight="1" x14ac:dyDescent="0.25">
      <c r="A32" s="50">
        <v>27</v>
      </c>
      <c r="B32" s="115" t="s">
        <v>45</v>
      </c>
      <c r="C32" s="115" t="s">
        <v>49</v>
      </c>
      <c r="D32" s="115">
        <v>3.99</v>
      </c>
      <c r="E32" s="199">
        <v>4.2307692307692308</v>
      </c>
      <c r="F32" s="115" t="s">
        <v>28</v>
      </c>
      <c r="G32" s="115" t="s">
        <v>30</v>
      </c>
      <c r="H32" s="115">
        <v>4.04</v>
      </c>
      <c r="I32" s="199">
        <v>4.166666666666667</v>
      </c>
      <c r="J32" s="115" t="s">
        <v>1</v>
      </c>
      <c r="K32" s="115" t="s">
        <v>137</v>
      </c>
      <c r="L32" s="198">
        <v>4</v>
      </c>
      <c r="M32" s="199">
        <v>4.1836734693877551</v>
      </c>
      <c r="N32" s="115" t="s">
        <v>28</v>
      </c>
      <c r="O32" s="115" t="s">
        <v>32</v>
      </c>
      <c r="P32" s="198">
        <v>4.0999999999999996</v>
      </c>
      <c r="Q32" s="199">
        <v>4.2857142857142856</v>
      </c>
      <c r="R32" s="39"/>
    </row>
    <row r="33" spans="1:18" ht="15" customHeight="1" x14ac:dyDescent="0.25">
      <c r="A33" s="50">
        <v>28</v>
      </c>
      <c r="B33" s="115" t="s">
        <v>36</v>
      </c>
      <c r="C33" s="115" t="s">
        <v>70</v>
      </c>
      <c r="D33" s="115">
        <v>3.99</v>
      </c>
      <c r="E33" s="199">
        <v>4.2222222222222223</v>
      </c>
      <c r="F33" s="115" t="s">
        <v>1</v>
      </c>
      <c r="G33" s="115" t="s">
        <v>140</v>
      </c>
      <c r="H33" s="115">
        <v>4.04</v>
      </c>
      <c r="I33" s="199">
        <v>4.161290322580645</v>
      </c>
      <c r="J33" s="115" t="s">
        <v>28</v>
      </c>
      <c r="K33" s="115" t="s">
        <v>32</v>
      </c>
      <c r="L33" s="198">
        <v>4</v>
      </c>
      <c r="M33" s="199">
        <v>4.1785714285714288</v>
      </c>
      <c r="N33" s="115" t="s">
        <v>24</v>
      </c>
      <c r="O33" s="115" t="s">
        <v>77</v>
      </c>
      <c r="P33" s="198">
        <v>4.0999999999999996</v>
      </c>
      <c r="Q33" s="199">
        <v>4.28125</v>
      </c>
      <c r="R33" s="39"/>
    </row>
    <row r="34" spans="1:18" ht="15" customHeight="1" x14ac:dyDescent="0.25">
      <c r="A34" s="50">
        <v>29</v>
      </c>
      <c r="B34" s="115" t="s">
        <v>0</v>
      </c>
      <c r="C34" s="115" t="s">
        <v>113</v>
      </c>
      <c r="D34" s="115">
        <v>3.99</v>
      </c>
      <c r="E34" s="199">
        <v>4.2162162162162158</v>
      </c>
      <c r="F34" s="115" t="s">
        <v>24</v>
      </c>
      <c r="G34" s="115" t="s">
        <v>160</v>
      </c>
      <c r="H34" s="115">
        <v>4.04</v>
      </c>
      <c r="I34" s="199">
        <v>4.1578947368421053</v>
      </c>
      <c r="J34" s="115" t="s">
        <v>36</v>
      </c>
      <c r="K34" s="115" t="s">
        <v>111</v>
      </c>
      <c r="L34" s="198">
        <v>4</v>
      </c>
      <c r="M34" s="199">
        <v>4.166666666666667</v>
      </c>
      <c r="N34" s="115" t="s">
        <v>28</v>
      </c>
      <c r="O34" s="115" t="s">
        <v>33</v>
      </c>
      <c r="P34" s="198">
        <v>4.0999999999999996</v>
      </c>
      <c r="Q34" s="199">
        <v>4.2727272727272725</v>
      </c>
      <c r="R34" s="39"/>
    </row>
    <row r="35" spans="1:18" ht="15" customHeight="1" thickBot="1" x14ac:dyDescent="0.3">
      <c r="A35" s="139">
        <v>30</v>
      </c>
      <c r="B35" s="95" t="s">
        <v>28</v>
      </c>
      <c r="C35" s="95" t="s">
        <v>31</v>
      </c>
      <c r="D35" s="95">
        <v>3.99</v>
      </c>
      <c r="E35" s="201">
        <v>4.2105263157894735</v>
      </c>
      <c r="F35" s="95" t="s">
        <v>0</v>
      </c>
      <c r="G35" s="95" t="s">
        <v>57</v>
      </c>
      <c r="H35" s="95">
        <v>4.04</v>
      </c>
      <c r="I35" s="201">
        <v>4.1578947368421053</v>
      </c>
      <c r="J35" s="95" t="s">
        <v>1</v>
      </c>
      <c r="K35" s="95" t="s">
        <v>178</v>
      </c>
      <c r="L35" s="200">
        <v>4</v>
      </c>
      <c r="M35" s="201">
        <v>4.1538461538461542</v>
      </c>
      <c r="N35" s="95" t="s">
        <v>36</v>
      </c>
      <c r="O35" s="95" t="s">
        <v>70</v>
      </c>
      <c r="P35" s="200">
        <v>4.0999999999999996</v>
      </c>
      <c r="Q35" s="201">
        <v>4.2702702702702702</v>
      </c>
      <c r="R35" s="39"/>
    </row>
    <row r="36" spans="1:18" ht="15" customHeight="1" x14ac:dyDescent="0.25">
      <c r="A36" s="46">
        <v>31</v>
      </c>
      <c r="B36" s="94" t="s">
        <v>36</v>
      </c>
      <c r="C36" s="94" t="s">
        <v>154</v>
      </c>
      <c r="D36" s="94">
        <v>3.99</v>
      </c>
      <c r="E36" s="197">
        <v>4.2</v>
      </c>
      <c r="F36" s="94" t="s">
        <v>45</v>
      </c>
      <c r="G36" s="94" t="s">
        <v>48</v>
      </c>
      <c r="H36" s="94">
        <v>4.04</v>
      </c>
      <c r="I36" s="197">
        <v>4.1538461538461542</v>
      </c>
      <c r="J36" s="94" t="s">
        <v>24</v>
      </c>
      <c r="K36" s="94" t="s">
        <v>165</v>
      </c>
      <c r="L36" s="196">
        <v>4</v>
      </c>
      <c r="M36" s="197">
        <v>4.1500000000000004</v>
      </c>
      <c r="N36" s="94" t="s">
        <v>28</v>
      </c>
      <c r="O36" s="94" t="s">
        <v>58</v>
      </c>
      <c r="P36" s="196">
        <v>4.0999999999999996</v>
      </c>
      <c r="Q36" s="197">
        <v>4.2380952380952381</v>
      </c>
      <c r="R36" s="39"/>
    </row>
    <row r="37" spans="1:18" ht="15" customHeight="1" x14ac:dyDescent="0.25">
      <c r="A37" s="50">
        <v>32</v>
      </c>
      <c r="B37" s="115" t="s">
        <v>36</v>
      </c>
      <c r="C37" s="115" t="s">
        <v>38</v>
      </c>
      <c r="D37" s="115">
        <v>3.99</v>
      </c>
      <c r="E37" s="199">
        <v>4.2</v>
      </c>
      <c r="F37" s="115" t="s">
        <v>28</v>
      </c>
      <c r="G37" s="115" t="s">
        <v>27</v>
      </c>
      <c r="H37" s="115">
        <v>4.04</v>
      </c>
      <c r="I37" s="199">
        <v>4.1515151515151514</v>
      </c>
      <c r="J37" s="115" t="s">
        <v>1</v>
      </c>
      <c r="K37" s="115" t="s">
        <v>173</v>
      </c>
      <c r="L37" s="198">
        <v>4</v>
      </c>
      <c r="M37" s="199">
        <v>4.1372549019607847</v>
      </c>
      <c r="N37" s="115" t="s">
        <v>1</v>
      </c>
      <c r="O37" s="115" t="s">
        <v>12</v>
      </c>
      <c r="P37" s="198">
        <v>4.0999999999999996</v>
      </c>
      <c r="Q37" s="199">
        <v>4.2285714285714286</v>
      </c>
      <c r="R37" s="39"/>
    </row>
    <row r="38" spans="1:18" ht="15" customHeight="1" x14ac:dyDescent="0.25">
      <c r="A38" s="50">
        <v>33</v>
      </c>
      <c r="B38" s="115" t="s">
        <v>24</v>
      </c>
      <c r="C38" s="115" t="s">
        <v>165</v>
      </c>
      <c r="D38" s="115">
        <v>3.99</v>
      </c>
      <c r="E38" s="199">
        <v>4.2</v>
      </c>
      <c r="F38" s="115" t="s">
        <v>0</v>
      </c>
      <c r="G38" s="115" t="s">
        <v>125</v>
      </c>
      <c r="H38" s="115">
        <v>4.04</v>
      </c>
      <c r="I38" s="199">
        <v>4.132075471698113</v>
      </c>
      <c r="J38" s="115" t="s">
        <v>24</v>
      </c>
      <c r="K38" s="115" t="s">
        <v>161</v>
      </c>
      <c r="L38" s="198">
        <v>4</v>
      </c>
      <c r="M38" s="199">
        <v>4.1333333333333337</v>
      </c>
      <c r="N38" s="115" t="s">
        <v>1</v>
      </c>
      <c r="O38" s="115" t="s">
        <v>22</v>
      </c>
      <c r="P38" s="198">
        <v>4.0999999999999996</v>
      </c>
      <c r="Q38" s="199">
        <v>4.2285714285714286</v>
      </c>
      <c r="R38" s="39"/>
    </row>
    <row r="39" spans="1:18" ht="15" customHeight="1" x14ac:dyDescent="0.25">
      <c r="A39" s="50">
        <v>34</v>
      </c>
      <c r="B39" s="115" t="s">
        <v>1</v>
      </c>
      <c r="C39" s="115" t="s">
        <v>140</v>
      </c>
      <c r="D39" s="115">
        <v>3.99</v>
      </c>
      <c r="E39" s="199">
        <v>4.1944444444444446</v>
      </c>
      <c r="F39" s="115" t="s">
        <v>1</v>
      </c>
      <c r="G39" s="115" t="s">
        <v>171</v>
      </c>
      <c r="H39" s="115">
        <v>4.04</v>
      </c>
      <c r="I39" s="199">
        <v>4.1304347826086953</v>
      </c>
      <c r="J39" s="115" t="s">
        <v>24</v>
      </c>
      <c r="K39" s="115" t="s">
        <v>166</v>
      </c>
      <c r="L39" s="198">
        <v>4</v>
      </c>
      <c r="M39" s="199">
        <v>4.117647058823529</v>
      </c>
      <c r="N39" s="115" t="s">
        <v>1</v>
      </c>
      <c r="O39" s="115" t="s">
        <v>14</v>
      </c>
      <c r="P39" s="198">
        <v>4.0999999999999996</v>
      </c>
      <c r="Q39" s="199">
        <v>4.21875</v>
      </c>
      <c r="R39" s="39"/>
    </row>
    <row r="40" spans="1:18" ht="15" customHeight="1" x14ac:dyDescent="0.25">
      <c r="A40" s="50">
        <v>35</v>
      </c>
      <c r="B40" s="115" t="s">
        <v>45</v>
      </c>
      <c r="C40" s="115" t="s">
        <v>51</v>
      </c>
      <c r="D40" s="115">
        <v>3.99</v>
      </c>
      <c r="E40" s="199">
        <v>4.1538461538461542</v>
      </c>
      <c r="F40" s="115" t="s">
        <v>28</v>
      </c>
      <c r="G40" s="115" t="s">
        <v>75</v>
      </c>
      <c r="H40" s="115">
        <v>4.04</v>
      </c>
      <c r="I40" s="199">
        <v>4.1282051282051286</v>
      </c>
      <c r="J40" s="115" t="s">
        <v>1</v>
      </c>
      <c r="K40" s="115" t="s">
        <v>14</v>
      </c>
      <c r="L40" s="198">
        <v>4</v>
      </c>
      <c r="M40" s="199">
        <v>4.1076923076923073</v>
      </c>
      <c r="N40" s="115" t="s">
        <v>24</v>
      </c>
      <c r="O40" s="115" t="s">
        <v>98</v>
      </c>
      <c r="P40" s="198">
        <v>4.0999999999999996</v>
      </c>
      <c r="Q40" s="199">
        <v>4.2</v>
      </c>
      <c r="R40" s="39"/>
    </row>
    <row r="41" spans="1:18" ht="15" customHeight="1" x14ac:dyDescent="0.25">
      <c r="A41" s="50">
        <v>36</v>
      </c>
      <c r="B41" s="115" t="s">
        <v>1</v>
      </c>
      <c r="C41" s="115" t="s">
        <v>145</v>
      </c>
      <c r="D41" s="115">
        <v>3.99</v>
      </c>
      <c r="E41" s="199">
        <v>4.1428571428571432</v>
      </c>
      <c r="F41" s="115" t="s">
        <v>28</v>
      </c>
      <c r="G41" s="115" t="s">
        <v>192</v>
      </c>
      <c r="H41" s="115">
        <v>4.04</v>
      </c>
      <c r="I41" s="199">
        <v>4.125</v>
      </c>
      <c r="J41" s="115" t="s">
        <v>1</v>
      </c>
      <c r="K41" s="115" t="s">
        <v>182</v>
      </c>
      <c r="L41" s="198">
        <v>4</v>
      </c>
      <c r="M41" s="199">
        <v>4.0869565217391308</v>
      </c>
      <c r="N41" s="115" t="s">
        <v>24</v>
      </c>
      <c r="O41" s="115" t="s">
        <v>76</v>
      </c>
      <c r="P41" s="198">
        <v>4.0999999999999996</v>
      </c>
      <c r="Q41" s="199">
        <v>4.2</v>
      </c>
      <c r="R41" s="39"/>
    </row>
    <row r="42" spans="1:18" ht="15" customHeight="1" x14ac:dyDescent="0.25">
      <c r="A42" s="50">
        <v>37</v>
      </c>
      <c r="B42" s="115" t="s">
        <v>36</v>
      </c>
      <c r="C42" s="115" t="s">
        <v>43</v>
      </c>
      <c r="D42" s="115">
        <v>3.99</v>
      </c>
      <c r="E42" s="199">
        <v>4.1304347826086953</v>
      </c>
      <c r="F42" s="115" t="s">
        <v>36</v>
      </c>
      <c r="G42" s="115" t="s">
        <v>43</v>
      </c>
      <c r="H42" s="115">
        <v>4.04</v>
      </c>
      <c r="I42" s="199">
        <v>4.1111111111111107</v>
      </c>
      <c r="J42" s="115" t="s">
        <v>24</v>
      </c>
      <c r="K42" s="115" t="s">
        <v>23</v>
      </c>
      <c r="L42" s="198">
        <v>4</v>
      </c>
      <c r="M42" s="199">
        <v>4.083333333333333</v>
      </c>
      <c r="N42" s="115" t="s">
        <v>1</v>
      </c>
      <c r="O42" s="115" t="s">
        <v>3</v>
      </c>
      <c r="P42" s="198">
        <v>4.0999999999999996</v>
      </c>
      <c r="Q42" s="199">
        <v>4.2</v>
      </c>
      <c r="R42" s="39"/>
    </row>
    <row r="43" spans="1:18" ht="15" customHeight="1" x14ac:dyDescent="0.25">
      <c r="A43" s="50">
        <v>38</v>
      </c>
      <c r="B43" s="115" t="s">
        <v>52</v>
      </c>
      <c r="C43" s="115" t="s">
        <v>141</v>
      </c>
      <c r="D43" s="115">
        <v>3.99</v>
      </c>
      <c r="E43" s="199">
        <v>4.0999999999999996</v>
      </c>
      <c r="F43" s="115" t="s">
        <v>28</v>
      </c>
      <c r="G43" s="115" t="s">
        <v>33</v>
      </c>
      <c r="H43" s="115">
        <v>4.04</v>
      </c>
      <c r="I43" s="199">
        <v>4.1111111111111107</v>
      </c>
      <c r="J43" s="115" t="s">
        <v>1</v>
      </c>
      <c r="K43" s="115" t="s">
        <v>21</v>
      </c>
      <c r="L43" s="198">
        <v>4</v>
      </c>
      <c r="M43" s="199">
        <v>4.0769230769230766</v>
      </c>
      <c r="N43" s="115" t="s">
        <v>1</v>
      </c>
      <c r="O43" s="115" t="s">
        <v>137</v>
      </c>
      <c r="P43" s="198">
        <v>4.0999999999999996</v>
      </c>
      <c r="Q43" s="199">
        <v>4.1960784313725492</v>
      </c>
      <c r="R43" s="39"/>
    </row>
    <row r="44" spans="1:18" ht="15" customHeight="1" x14ac:dyDescent="0.25">
      <c r="A44" s="50">
        <v>39</v>
      </c>
      <c r="B44" s="115" t="s">
        <v>24</v>
      </c>
      <c r="C44" s="115" t="s">
        <v>162</v>
      </c>
      <c r="D44" s="115">
        <v>3.99</v>
      </c>
      <c r="E44" s="199">
        <v>4.0999999999999996</v>
      </c>
      <c r="F44" s="115" t="s">
        <v>28</v>
      </c>
      <c r="G44" s="115" t="s">
        <v>74</v>
      </c>
      <c r="H44" s="115">
        <v>4.04</v>
      </c>
      <c r="I44" s="199">
        <v>4.0757575757575761</v>
      </c>
      <c r="J44" s="115" t="s">
        <v>1</v>
      </c>
      <c r="K44" s="115" t="s">
        <v>13</v>
      </c>
      <c r="L44" s="198">
        <v>4</v>
      </c>
      <c r="M44" s="199">
        <v>4.0714285714285712</v>
      </c>
      <c r="N44" s="115" t="s">
        <v>1</v>
      </c>
      <c r="O44" s="115" t="s">
        <v>15</v>
      </c>
      <c r="P44" s="198">
        <v>4.0999999999999996</v>
      </c>
      <c r="Q44" s="199">
        <v>4.1875</v>
      </c>
      <c r="R44" s="39"/>
    </row>
    <row r="45" spans="1:18" ht="15" customHeight="1" thickBot="1" x14ac:dyDescent="0.3">
      <c r="A45" s="140">
        <v>40</v>
      </c>
      <c r="B45" s="168" t="s">
        <v>1</v>
      </c>
      <c r="C45" s="168" t="s">
        <v>178</v>
      </c>
      <c r="D45" s="168">
        <v>3.99</v>
      </c>
      <c r="E45" s="203">
        <v>4.0909090909090908</v>
      </c>
      <c r="F45" s="168" t="s">
        <v>24</v>
      </c>
      <c r="G45" s="168" t="s">
        <v>98</v>
      </c>
      <c r="H45" s="168">
        <v>4.04</v>
      </c>
      <c r="I45" s="203">
        <v>4.0714285714285712</v>
      </c>
      <c r="J45" s="168" t="s">
        <v>45</v>
      </c>
      <c r="K45" s="168" t="s">
        <v>48</v>
      </c>
      <c r="L45" s="202">
        <v>4</v>
      </c>
      <c r="M45" s="203">
        <v>4.0677966101694913</v>
      </c>
      <c r="N45" s="168" t="s">
        <v>1</v>
      </c>
      <c r="O45" s="168" t="s">
        <v>138</v>
      </c>
      <c r="P45" s="202">
        <v>4.0999999999999996</v>
      </c>
      <c r="Q45" s="203">
        <v>4.1857142857142859</v>
      </c>
      <c r="R45" s="39"/>
    </row>
    <row r="46" spans="1:18" ht="15" customHeight="1" x14ac:dyDescent="0.25">
      <c r="A46" s="45">
        <v>41</v>
      </c>
      <c r="B46" s="96" t="s">
        <v>1</v>
      </c>
      <c r="C46" s="96" t="s">
        <v>182</v>
      </c>
      <c r="D46" s="96">
        <v>3.99</v>
      </c>
      <c r="E46" s="205">
        <v>4.0869565217391308</v>
      </c>
      <c r="F46" s="96" t="s">
        <v>28</v>
      </c>
      <c r="G46" s="96" t="s">
        <v>97</v>
      </c>
      <c r="H46" s="96">
        <v>4.04</v>
      </c>
      <c r="I46" s="205">
        <v>4.0634920634920633</v>
      </c>
      <c r="J46" s="96" t="s">
        <v>36</v>
      </c>
      <c r="K46" s="96" t="s">
        <v>62</v>
      </c>
      <c r="L46" s="204">
        <v>4</v>
      </c>
      <c r="M46" s="205">
        <v>4.0625</v>
      </c>
      <c r="N46" s="96" t="s">
        <v>52</v>
      </c>
      <c r="O46" s="96" t="s">
        <v>142</v>
      </c>
      <c r="P46" s="204">
        <v>4.0999999999999996</v>
      </c>
      <c r="Q46" s="205">
        <v>4.166666666666667</v>
      </c>
      <c r="R46" s="39"/>
    </row>
    <row r="47" spans="1:18" ht="15" customHeight="1" x14ac:dyDescent="0.25">
      <c r="A47" s="50">
        <v>42</v>
      </c>
      <c r="B47" s="115" t="s">
        <v>28</v>
      </c>
      <c r="C47" s="115" t="s">
        <v>159</v>
      </c>
      <c r="D47" s="115">
        <v>3.99</v>
      </c>
      <c r="E47" s="199">
        <v>4.083333333333333</v>
      </c>
      <c r="F47" s="115" t="s">
        <v>1</v>
      </c>
      <c r="G47" s="115" t="s">
        <v>136</v>
      </c>
      <c r="H47" s="115">
        <v>4.04</v>
      </c>
      <c r="I47" s="199">
        <v>4.0588235294117645</v>
      </c>
      <c r="J47" s="115" t="s">
        <v>45</v>
      </c>
      <c r="K47" s="115" t="s">
        <v>49</v>
      </c>
      <c r="L47" s="198">
        <v>4</v>
      </c>
      <c r="M47" s="199">
        <v>4.0555555555555554</v>
      </c>
      <c r="N47" s="115" t="s">
        <v>1</v>
      </c>
      <c r="O47" s="115" t="s">
        <v>139</v>
      </c>
      <c r="P47" s="198">
        <v>4.0999999999999996</v>
      </c>
      <c r="Q47" s="199">
        <v>4.16</v>
      </c>
      <c r="R47" s="39"/>
    </row>
    <row r="48" spans="1:18" ht="15" customHeight="1" x14ac:dyDescent="0.25">
      <c r="A48" s="50">
        <v>43</v>
      </c>
      <c r="B48" s="115" t="s">
        <v>52</v>
      </c>
      <c r="C48" s="115" t="s">
        <v>142</v>
      </c>
      <c r="D48" s="115">
        <v>3.99</v>
      </c>
      <c r="E48" s="199">
        <v>4.0714285714285712</v>
      </c>
      <c r="F48" s="115" t="s">
        <v>28</v>
      </c>
      <c r="G48" s="115" t="s">
        <v>32</v>
      </c>
      <c r="H48" s="115">
        <v>4.04</v>
      </c>
      <c r="I48" s="199">
        <v>4.0454545454545459</v>
      </c>
      <c r="J48" s="115" t="s">
        <v>45</v>
      </c>
      <c r="K48" s="115" t="s">
        <v>51</v>
      </c>
      <c r="L48" s="198">
        <v>4</v>
      </c>
      <c r="M48" s="199">
        <v>4.0555555555555554</v>
      </c>
      <c r="N48" s="115" t="s">
        <v>45</v>
      </c>
      <c r="O48" s="115" t="s">
        <v>50</v>
      </c>
      <c r="P48" s="198">
        <v>4.0999999999999996</v>
      </c>
      <c r="Q48" s="199">
        <v>4.1500000000000004</v>
      </c>
      <c r="R48" s="39"/>
    </row>
    <row r="49" spans="1:18" ht="15" customHeight="1" x14ac:dyDescent="0.25">
      <c r="A49" s="50">
        <v>44</v>
      </c>
      <c r="B49" s="115" t="s">
        <v>1</v>
      </c>
      <c r="C49" s="115" t="s">
        <v>179</v>
      </c>
      <c r="D49" s="115">
        <v>3.99</v>
      </c>
      <c r="E49" s="199">
        <v>4.0714285714285712</v>
      </c>
      <c r="F49" s="115" t="s">
        <v>45</v>
      </c>
      <c r="G49" s="115" t="s">
        <v>150</v>
      </c>
      <c r="H49" s="115">
        <v>4.04</v>
      </c>
      <c r="I49" s="199">
        <v>4.0434782608695654</v>
      </c>
      <c r="J49" s="115" t="s">
        <v>45</v>
      </c>
      <c r="K49" s="115" t="s">
        <v>153</v>
      </c>
      <c r="L49" s="198">
        <v>4</v>
      </c>
      <c r="M49" s="199">
        <v>4.04</v>
      </c>
      <c r="N49" s="115" t="s">
        <v>1</v>
      </c>
      <c r="O49" s="115" t="s">
        <v>19</v>
      </c>
      <c r="P49" s="198">
        <v>4.0999999999999996</v>
      </c>
      <c r="Q49" s="199">
        <v>4.1481481481481479</v>
      </c>
      <c r="R49" s="39"/>
    </row>
    <row r="50" spans="1:18" ht="15" customHeight="1" x14ac:dyDescent="0.25">
      <c r="A50" s="50">
        <v>45</v>
      </c>
      <c r="B50" s="115" t="s">
        <v>1</v>
      </c>
      <c r="C50" s="115" t="s">
        <v>173</v>
      </c>
      <c r="D50" s="115">
        <v>3.99</v>
      </c>
      <c r="E50" s="199">
        <v>4.0625</v>
      </c>
      <c r="F50" s="115" t="s">
        <v>36</v>
      </c>
      <c r="G50" s="115" t="s">
        <v>154</v>
      </c>
      <c r="H50" s="115">
        <v>4.04</v>
      </c>
      <c r="I50" s="199">
        <v>4.04</v>
      </c>
      <c r="J50" s="115" t="s">
        <v>1</v>
      </c>
      <c r="K50" s="115" t="s">
        <v>171</v>
      </c>
      <c r="L50" s="198">
        <v>4</v>
      </c>
      <c r="M50" s="199">
        <v>4.0384615384615383</v>
      </c>
      <c r="N50" s="115" t="s">
        <v>28</v>
      </c>
      <c r="O50" s="115" t="s">
        <v>97</v>
      </c>
      <c r="P50" s="198">
        <v>4.0999999999999996</v>
      </c>
      <c r="Q50" s="199">
        <v>4.1375000000000002</v>
      </c>
      <c r="R50" s="39"/>
    </row>
    <row r="51" spans="1:18" ht="15" customHeight="1" x14ac:dyDescent="0.25">
      <c r="A51" s="50">
        <v>46</v>
      </c>
      <c r="B51" s="115" t="s">
        <v>24</v>
      </c>
      <c r="C51" s="115" t="s">
        <v>160</v>
      </c>
      <c r="D51" s="115">
        <v>3.99</v>
      </c>
      <c r="E51" s="199">
        <v>4.0454545454545459</v>
      </c>
      <c r="F51" s="115" t="s">
        <v>0</v>
      </c>
      <c r="G51" s="115" t="s">
        <v>103</v>
      </c>
      <c r="H51" s="115">
        <v>4.04</v>
      </c>
      <c r="I51" s="199">
        <v>4.032258064516129</v>
      </c>
      <c r="J51" s="115" t="s">
        <v>45</v>
      </c>
      <c r="K51" s="115" t="s">
        <v>53</v>
      </c>
      <c r="L51" s="198">
        <v>4</v>
      </c>
      <c r="M51" s="199">
        <v>4</v>
      </c>
      <c r="N51" s="115" t="s">
        <v>36</v>
      </c>
      <c r="O51" s="115" t="s">
        <v>63</v>
      </c>
      <c r="P51" s="198">
        <v>4.0999999999999996</v>
      </c>
      <c r="Q51" s="199">
        <v>4.1363636363636367</v>
      </c>
      <c r="R51" s="39"/>
    </row>
    <row r="52" spans="1:18" ht="15" customHeight="1" x14ac:dyDescent="0.25">
      <c r="A52" s="50">
        <v>47</v>
      </c>
      <c r="B52" s="115" t="s">
        <v>24</v>
      </c>
      <c r="C52" s="115" t="s">
        <v>100</v>
      </c>
      <c r="D52" s="115">
        <v>3.99</v>
      </c>
      <c r="E52" s="199">
        <v>4.0434782608695654</v>
      </c>
      <c r="F52" s="115" t="s">
        <v>36</v>
      </c>
      <c r="G52" s="115" t="s">
        <v>62</v>
      </c>
      <c r="H52" s="115">
        <v>4.04</v>
      </c>
      <c r="I52" s="199">
        <v>4</v>
      </c>
      <c r="J52" s="115" t="s">
        <v>36</v>
      </c>
      <c r="K52" s="115" t="s">
        <v>64</v>
      </c>
      <c r="L52" s="198">
        <v>4</v>
      </c>
      <c r="M52" s="199">
        <v>4</v>
      </c>
      <c r="N52" s="115" t="s">
        <v>1</v>
      </c>
      <c r="O52" s="115" t="s">
        <v>21</v>
      </c>
      <c r="P52" s="198">
        <v>4.0999999999999996</v>
      </c>
      <c r="Q52" s="199">
        <v>4.1333333333333337</v>
      </c>
      <c r="R52" s="39"/>
    </row>
    <row r="53" spans="1:18" ht="15" customHeight="1" x14ac:dyDescent="0.25">
      <c r="A53" s="50">
        <v>48</v>
      </c>
      <c r="B53" s="115" t="s">
        <v>45</v>
      </c>
      <c r="C53" s="115" t="s">
        <v>188</v>
      </c>
      <c r="D53" s="115">
        <v>3.99</v>
      </c>
      <c r="E53" s="199">
        <v>4</v>
      </c>
      <c r="F53" s="115" t="s">
        <v>28</v>
      </c>
      <c r="G53" s="115" t="s">
        <v>159</v>
      </c>
      <c r="H53" s="115">
        <v>4.04</v>
      </c>
      <c r="I53" s="199">
        <v>4</v>
      </c>
      <c r="J53" s="115" t="s">
        <v>24</v>
      </c>
      <c r="K53" s="115" t="s">
        <v>77</v>
      </c>
      <c r="L53" s="198">
        <v>4</v>
      </c>
      <c r="M53" s="199">
        <v>4</v>
      </c>
      <c r="N53" s="115" t="s">
        <v>36</v>
      </c>
      <c r="O53" s="115" t="s">
        <v>64</v>
      </c>
      <c r="P53" s="198">
        <v>4.0999999999999996</v>
      </c>
      <c r="Q53" s="199">
        <v>4.1304347826086953</v>
      </c>
      <c r="R53" s="39"/>
    </row>
    <row r="54" spans="1:18" ht="15" customHeight="1" x14ac:dyDescent="0.25">
      <c r="A54" s="50">
        <v>49</v>
      </c>
      <c r="B54" s="115" t="s">
        <v>36</v>
      </c>
      <c r="C54" s="115" t="s">
        <v>111</v>
      </c>
      <c r="D54" s="115">
        <v>3.99</v>
      </c>
      <c r="E54" s="199">
        <v>4</v>
      </c>
      <c r="F54" s="115" t="s">
        <v>24</v>
      </c>
      <c r="G54" s="115" t="s">
        <v>168</v>
      </c>
      <c r="H54" s="115">
        <v>4.04</v>
      </c>
      <c r="I54" s="199">
        <v>4</v>
      </c>
      <c r="J54" s="115" t="s">
        <v>1</v>
      </c>
      <c r="K54" s="115" t="s">
        <v>15</v>
      </c>
      <c r="L54" s="198">
        <v>4</v>
      </c>
      <c r="M54" s="199">
        <v>4</v>
      </c>
      <c r="N54" s="115" t="s">
        <v>0</v>
      </c>
      <c r="O54" s="115" t="s">
        <v>103</v>
      </c>
      <c r="P54" s="198">
        <v>4.0999999999999996</v>
      </c>
      <c r="Q54" s="199">
        <v>4.1304347826086953</v>
      </c>
      <c r="R54" s="39"/>
    </row>
    <row r="55" spans="1:18" ht="15" customHeight="1" thickBot="1" x14ac:dyDescent="0.3">
      <c r="A55" s="139">
        <v>50</v>
      </c>
      <c r="B55" s="95" t="s">
        <v>28</v>
      </c>
      <c r="C55" s="95" t="s">
        <v>193</v>
      </c>
      <c r="D55" s="95">
        <v>3.99</v>
      </c>
      <c r="E55" s="201">
        <v>4</v>
      </c>
      <c r="F55" s="95" t="s">
        <v>52</v>
      </c>
      <c r="G55" s="95" t="s">
        <v>149</v>
      </c>
      <c r="H55" s="95">
        <v>4.04</v>
      </c>
      <c r="I55" s="201">
        <v>3.9760975609756</v>
      </c>
      <c r="J55" s="95" t="s">
        <v>0</v>
      </c>
      <c r="K55" s="95" t="s">
        <v>103</v>
      </c>
      <c r="L55" s="200">
        <v>4</v>
      </c>
      <c r="M55" s="201">
        <v>4</v>
      </c>
      <c r="N55" s="95" t="s">
        <v>0</v>
      </c>
      <c r="O55" s="95" t="s">
        <v>56</v>
      </c>
      <c r="P55" s="200">
        <v>4.0999999999999996</v>
      </c>
      <c r="Q55" s="201">
        <v>4.125</v>
      </c>
      <c r="R55" s="39"/>
    </row>
    <row r="56" spans="1:18" ht="15" customHeight="1" x14ac:dyDescent="0.25">
      <c r="A56" s="46">
        <v>51</v>
      </c>
      <c r="B56" s="94" t="s">
        <v>28</v>
      </c>
      <c r="C56" s="94" t="s">
        <v>33</v>
      </c>
      <c r="D56" s="94">
        <v>3.99</v>
      </c>
      <c r="E56" s="197">
        <v>4</v>
      </c>
      <c r="F56" s="94" t="s">
        <v>52</v>
      </c>
      <c r="G56" s="94" t="s">
        <v>68</v>
      </c>
      <c r="H56" s="94">
        <v>4.04</v>
      </c>
      <c r="I56" s="197">
        <v>3.9736842105263159</v>
      </c>
      <c r="J56" s="94" t="s">
        <v>45</v>
      </c>
      <c r="K56" s="94" t="s">
        <v>150</v>
      </c>
      <c r="L56" s="196">
        <v>4</v>
      </c>
      <c r="M56" s="197">
        <v>3.9411764705882355</v>
      </c>
      <c r="N56" s="94" t="s">
        <v>1</v>
      </c>
      <c r="O56" s="94" t="s">
        <v>18</v>
      </c>
      <c r="P56" s="196">
        <v>4.0999999999999996</v>
      </c>
      <c r="Q56" s="197">
        <v>4.12</v>
      </c>
      <c r="R56" s="39"/>
    </row>
    <row r="57" spans="1:18" ht="15" customHeight="1" x14ac:dyDescent="0.25">
      <c r="A57" s="50">
        <v>52</v>
      </c>
      <c r="B57" s="115" t="s">
        <v>1</v>
      </c>
      <c r="C57" s="115" t="s">
        <v>177</v>
      </c>
      <c r="D57" s="115">
        <v>3.99</v>
      </c>
      <c r="E57" s="199">
        <v>4</v>
      </c>
      <c r="F57" s="115" t="s">
        <v>24</v>
      </c>
      <c r="G57" s="115" t="s">
        <v>165</v>
      </c>
      <c r="H57" s="115">
        <v>4.04</v>
      </c>
      <c r="I57" s="199">
        <v>3.9714285714285715</v>
      </c>
      <c r="J57" s="115" t="s">
        <v>1</v>
      </c>
      <c r="K57" s="115" t="s">
        <v>138</v>
      </c>
      <c r="L57" s="198">
        <v>4</v>
      </c>
      <c r="M57" s="199">
        <v>3.9368421052631577</v>
      </c>
      <c r="N57" s="115" t="s">
        <v>45</v>
      </c>
      <c r="O57" s="115" t="s">
        <v>59</v>
      </c>
      <c r="P57" s="198">
        <v>4.0999999999999996</v>
      </c>
      <c r="Q57" s="199">
        <v>4.1052631578947372</v>
      </c>
      <c r="R57" s="39"/>
    </row>
    <row r="58" spans="1:18" ht="15" customHeight="1" x14ac:dyDescent="0.25">
      <c r="A58" s="50">
        <v>53</v>
      </c>
      <c r="B58" s="115" t="s">
        <v>28</v>
      </c>
      <c r="C58" s="115" t="s">
        <v>158</v>
      </c>
      <c r="D58" s="115">
        <v>3.99</v>
      </c>
      <c r="E58" s="199">
        <v>3.9666666666666668</v>
      </c>
      <c r="F58" s="115" t="s">
        <v>1</v>
      </c>
      <c r="G58" s="115" t="s">
        <v>139</v>
      </c>
      <c r="H58" s="115">
        <v>4.04</v>
      </c>
      <c r="I58" s="199">
        <v>3.953846153846154</v>
      </c>
      <c r="J58" s="115" t="s">
        <v>24</v>
      </c>
      <c r="K58" s="115" t="s">
        <v>101</v>
      </c>
      <c r="L58" s="198">
        <v>4</v>
      </c>
      <c r="M58" s="199">
        <v>3.9285714285714284</v>
      </c>
      <c r="N58" s="115" t="s">
        <v>36</v>
      </c>
      <c r="O58" s="115" t="s">
        <v>39</v>
      </c>
      <c r="P58" s="198">
        <v>4.0999999999999996</v>
      </c>
      <c r="Q58" s="199">
        <v>4.0999999999999996</v>
      </c>
      <c r="R58" s="39"/>
    </row>
    <row r="59" spans="1:18" ht="15" customHeight="1" x14ac:dyDescent="0.25">
      <c r="A59" s="50">
        <v>54</v>
      </c>
      <c r="B59" s="115" t="s">
        <v>28</v>
      </c>
      <c r="C59" s="115" t="s">
        <v>32</v>
      </c>
      <c r="D59" s="115">
        <v>3.99</v>
      </c>
      <c r="E59" s="199">
        <v>3.9642857142857144</v>
      </c>
      <c r="F59" s="115" t="s">
        <v>1</v>
      </c>
      <c r="G59" s="115" t="s">
        <v>172</v>
      </c>
      <c r="H59" s="115">
        <v>4.04</v>
      </c>
      <c r="I59" s="199">
        <v>3.9473684210526314</v>
      </c>
      <c r="J59" s="115" t="s">
        <v>1</v>
      </c>
      <c r="K59" s="115" t="s">
        <v>140</v>
      </c>
      <c r="L59" s="198">
        <v>4</v>
      </c>
      <c r="M59" s="199">
        <v>3.9242424242424243</v>
      </c>
      <c r="N59" s="115" t="s">
        <v>0</v>
      </c>
      <c r="O59" s="115" t="s">
        <v>113</v>
      </c>
      <c r="P59" s="198">
        <v>4.0999999999999996</v>
      </c>
      <c r="Q59" s="199">
        <v>4.096774193548387</v>
      </c>
      <c r="R59" s="39"/>
    </row>
    <row r="60" spans="1:18" ht="15" customHeight="1" x14ac:dyDescent="0.25">
      <c r="A60" s="50">
        <v>55</v>
      </c>
      <c r="B60" s="115" t="s">
        <v>52</v>
      </c>
      <c r="C60" s="115" t="s">
        <v>68</v>
      </c>
      <c r="D60" s="115">
        <v>3.99</v>
      </c>
      <c r="E60" s="199">
        <v>3.9534883720930232</v>
      </c>
      <c r="F60" s="115" t="s">
        <v>1</v>
      </c>
      <c r="G60" s="115" t="s">
        <v>182</v>
      </c>
      <c r="H60" s="115">
        <v>4.04</v>
      </c>
      <c r="I60" s="199">
        <v>3.9375</v>
      </c>
      <c r="J60" s="115" t="s">
        <v>28</v>
      </c>
      <c r="K60" s="115" t="s">
        <v>31</v>
      </c>
      <c r="L60" s="198">
        <v>4</v>
      </c>
      <c r="M60" s="199">
        <v>3.9166666666666665</v>
      </c>
      <c r="N60" s="115" t="s">
        <v>28</v>
      </c>
      <c r="O60" s="115" t="s">
        <v>124</v>
      </c>
      <c r="P60" s="198">
        <v>4.0999999999999996</v>
      </c>
      <c r="Q60" s="199">
        <v>4.0882352941176467</v>
      </c>
      <c r="R60" s="39"/>
    </row>
    <row r="61" spans="1:18" ht="15" customHeight="1" x14ac:dyDescent="0.25">
      <c r="A61" s="50">
        <v>56</v>
      </c>
      <c r="B61" s="115" t="s">
        <v>28</v>
      </c>
      <c r="C61" s="115" t="s">
        <v>97</v>
      </c>
      <c r="D61" s="115">
        <v>3.99</v>
      </c>
      <c r="E61" s="199">
        <v>3.94</v>
      </c>
      <c r="F61" s="115" t="s">
        <v>1</v>
      </c>
      <c r="G61" s="115" t="s">
        <v>145</v>
      </c>
      <c r="H61" s="115">
        <v>4.04</v>
      </c>
      <c r="I61" s="199">
        <v>3.9310344827586206</v>
      </c>
      <c r="J61" s="115" t="s">
        <v>36</v>
      </c>
      <c r="K61" s="115" t="s">
        <v>39</v>
      </c>
      <c r="L61" s="198">
        <v>4</v>
      </c>
      <c r="M61" s="199">
        <v>3.9090909090909092</v>
      </c>
      <c r="N61" s="115" t="s">
        <v>1</v>
      </c>
      <c r="O61" s="115" t="s">
        <v>140</v>
      </c>
      <c r="P61" s="198">
        <v>4.0999999999999996</v>
      </c>
      <c r="Q61" s="199">
        <v>4.083333333333333</v>
      </c>
      <c r="R61" s="39"/>
    </row>
    <row r="62" spans="1:18" ht="15" customHeight="1" x14ac:dyDescent="0.25">
      <c r="A62" s="50">
        <v>57</v>
      </c>
      <c r="B62" s="115" t="s">
        <v>52</v>
      </c>
      <c r="C62" s="115" t="s">
        <v>69</v>
      </c>
      <c r="D62" s="115">
        <v>3.99</v>
      </c>
      <c r="E62" s="199">
        <v>3.9375</v>
      </c>
      <c r="F62" s="115" t="s">
        <v>36</v>
      </c>
      <c r="G62" s="115" t="s">
        <v>38</v>
      </c>
      <c r="H62" s="115">
        <v>4.04</v>
      </c>
      <c r="I62" s="199">
        <v>3.9166666666666665</v>
      </c>
      <c r="J62" s="115" t="s">
        <v>28</v>
      </c>
      <c r="K62" s="115" t="s">
        <v>58</v>
      </c>
      <c r="L62" s="198">
        <v>4</v>
      </c>
      <c r="M62" s="199">
        <v>3.9090909090909092</v>
      </c>
      <c r="N62" s="115" t="s">
        <v>45</v>
      </c>
      <c r="O62" s="115" t="s">
        <v>53</v>
      </c>
      <c r="P62" s="198">
        <v>4.0999999999999996</v>
      </c>
      <c r="Q62" s="199">
        <v>4.0526315789473681</v>
      </c>
      <c r="R62" s="39"/>
    </row>
    <row r="63" spans="1:18" ht="15" customHeight="1" x14ac:dyDescent="0.25">
      <c r="A63" s="50">
        <v>58</v>
      </c>
      <c r="B63" s="115" t="s">
        <v>36</v>
      </c>
      <c r="C63" s="115" t="s">
        <v>64</v>
      </c>
      <c r="D63" s="115">
        <v>3.99</v>
      </c>
      <c r="E63" s="199">
        <v>3.9285714285714284</v>
      </c>
      <c r="F63" s="115" t="s">
        <v>45</v>
      </c>
      <c r="G63" s="115" t="s">
        <v>188</v>
      </c>
      <c r="H63" s="115">
        <v>4.04</v>
      </c>
      <c r="I63" s="199">
        <v>3.9090909090909092</v>
      </c>
      <c r="J63" s="115" t="s">
        <v>0</v>
      </c>
      <c r="K63" s="115" t="s">
        <v>125</v>
      </c>
      <c r="L63" s="198">
        <v>4</v>
      </c>
      <c r="M63" s="199">
        <v>3.8947368421052633</v>
      </c>
      <c r="N63" s="115" t="s">
        <v>1</v>
      </c>
      <c r="O63" s="115" t="s">
        <v>5</v>
      </c>
      <c r="P63" s="198">
        <v>4.0999999999999996</v>
      </c>
      <c r="Q63" s="199">
        <v>4.0476190476190474</v>
      </c>
      <c r="R63" s="39"/>
    </row>
    <row r="64" spans="1:18" ht="15" customHeight="1" x14ac:dyDescent="0.25">
      <c r="A64" s="50">
        <v>59</v>
      </c>
      <c r="B64" s="115" t="s">
        <v>28</v>
      </c>
      <c r="C64" s="115" t="s">
        <v>73</v>
      </c>
      <c r="D64" s="115">
        <v>3.99</v>
      </c>
      <c r="E64" s="199">
        <v>3.925925925925926</v>
      </c>
      <c r="F64" s="115" t="s">
        <v>1</v>
      </c>
      <c r="G64" s="115" t="s">
        <v>138</v>
      </c>
      <c r="H64" s="115">
        <v>4.04</v>
      </c>
      <c r="I64" s="199">
        <v>3.9058823529411764</v>
      </c>
      <c r="J64" s="115" t="s">
        <v>24</v>
      </c>
      <c r="K64" s="115" t="s">
        <v>164</v>
      </c>
      <c r="L64" s="198">
        <v>4</v>
      </c>
      <c r="M64" s="199">
        <v>3.8695652173913042</v>
      </c>
      <c r="N64" s="115" t="s">
        <v>45</v>
      </c>
      <c r="O64" s="115" t="s">
        <v>48</v>
      </c>
      <c r="P64" s="198">
        <v>4.0999999999999996</v>
      </c>
      <c r="Q64" s="199">
        <v>4.046875</v>
      </c>
      <c r="R64" s="39"/>
    </row>
    <row r="65" spans="1:18" ht="15" customHeight="1" thickBot="1" x14ac:dyDescent="0.3">
      <c r="A65" s="140">
        <v>60</v>
      </c>
      <c r="B65" s="168" t="s">
        <v>45</v>
      </c>
      <c r="C65" s="168" t="s">
        <v>48</v>
      </c>
      <c r="D65" s="168">
        <v>3.99</v>
      </c>
      <c r="E65" s="203">
        <v>3.92</v>
      </c>
      <c r="F65" s="168" t="s">
        <v>24</v>
      </c>
      <c r="G65" s="168" t="s">
        <v>166</v>
      </c>
      <c r="H65" s="168">
        <v>4.04</v>
      </c>
      <c r="I65" s="203">
        <v>3.9047619047619047</v>
      </c>
      <c r="J65" s="168" t="s">
        <v>1</v>
      </c>
      <c r="K65" s="168" t="s">
        <v>176</v>
      </c>
      <c r="L65" s="202">
        <v>4</v>
      </c>
      <c r="M65" s="203">
        <v>3.8571428571428572</v>
      </c>
      <c r="N65" s="168" t="s">
        <v>28</v>
      </c>
      <c r="O65" s="168" t="s">
        <v>72</v>
      </c>
      <c r="P65" s="202">
        <v>4.0999999999999996</v>
      </c>
      <c r="Q65" s="203">
        <v>4</v>
      </c>
      <c r="R65" s="39"/>
    </row>
    <row r="66" spans="1:18" ht="15" customHeight="1" x14ac:dyDescent="0.25">
      <c r="A66" s="45">
        <v>61</v>
      </c>
      <c r="B66" s="96" t="s">
        <v>28</v>
      </c>
      <c r="C66" s="96" t="s">
        <v>74</v>
      </c>
      <c r="D66" s="96">
        <v>3.99</v>
      </c>
      <c r="E66" s="205">
        <v>3.9193548387096775</v>
      </c>
      <c r="F66" s="96" t="s">
        <v>36</v>
      </c>
      <c r="G66" s="96" t="s">
        <v>64</v>
      </c>
      <c r="H66" s="96">
        <v>4.04</v>
      </c>
      <c r="I66" s="205">
        <v>3.903225806451613</v>
      </c>
      <c r="J66" s="96" t="s">
        <v>1</v>
      </c>
      <c r="K66" s="96" t="s">
        <v>146</v>
      </c>
      <c r="L66" s="204">
        <v>4</v>
      </c>
      <c r="M66" s="205">
        <v>3.8571428571428572</v>
      </c>
      <c r="N66" s="96" t="s">
        <v>28</v>
      </c>
      <c r="O66" s="96" t="s">
        <v>73</v>
      </c>
      <c r="P66" s="204">
        <v>4.0999999999999996</v>
      </c>
      <c r="Q66" s="205">
        <v>4</v>
      </c>
      <c r="R66" s="39"/>
    </row>
    <row r="67" spans="1:18" ht="15" customHeight="1" x14ac:dyDescent="0.25">
      <c r="A67" s="50">
        <v>62</v>
      </c>
      <c r="B67" s="115" t="s">
        <v>52</v>
      </c>
      <c r="C67" s="115" t="s">
        <v>149</v>
      </c>
      <c r="D67" s="115">
        <v>3.99</v>
      </c>
      <c r="E67" s="199">
        <v>3.9166666666666665</v>
      </c>
      <c r="F67" s="115" t="s">
        <v>36</v>
      </c>
      <c r="G67" s="115" t="s">
        <v>35</v>
      </c>
      <c r="H67" s="115">
        <v>4.04</v>
      </c>
      <c r="I67" s="199">
        <v>3.9</v>
      </c>
      <c r="J67" s="115" t="s">
        <v>28</v>
      </c>
      <c r="K67" s="115" t="s">
        <v>112</v>
      </c>
      <c r="L67" s="198">
        <v>4</v>
      </c>
      <c r="M67" s="199">
        <v>3.8461538461538463</v>
      </c>
      <c r="N67" s="115" t="s">
        <v>28</v>
      </c>
      <c r="O67" s="115" t="s">
        <v>27</v>
      </c>
      <c r="P67" s="198">
        <v>4.0999999999999996</v>
      </c>
      <c r="Q67" s="199">
        <v>4</v>
      </c>
      <c r="R67" s="39"/>
    </row>
    <row r="68" spans="1:18" ht="15" customHeight="1" x14ac:dyDescent="0.25">
      <c r="A68" s="50">
        <v>63</v>
      </c>
      <c r="B68" s="115" t="s">
        <v>45</v>
      </c>
      <c r="C68" s="115" t="s">
        <v>185</v>
      </c>
      <c r="D68" s="115">
        <v>3.99</v>
      </c>
      <c r="E68" s="199">
        <v>3.9166666666666665</v>
      </c>
      <c r="F68" s="115" t="s">
        <v>1</v>
      </c>
      <c r="G68" s="115" t="s">
        <v>173</v>
      </c>
      <c r="H68" s="115">
        <v>4.04</v>
      </c>
      <c r="I68" s="199">
        <v>3.9</v>
      </c>
      <c r="J68" s="115" t="s">
        <v>24</v>
      </c>
      <c r="K68" s="115" t="s">
        <v>168</v>
      </c>
      <c r="L68" s="198">
        <v>4</v>
      </c>
      <c r="M68" s="199">
        <v>3.84375</v>
      </c>
      <c r="N68" s="115" t="s">
        <v>24</v>
      </c>
      <c r="O68" s="115" t="s">
        <v>101</v>
      </c>
      <c r="P68" s="198">
        <v>4.0999999999999996</v>
      </c>
      <c r="Q68" s="199">
        <v>4</v>
      </c>
      <c r="R68" s="39"/>
    </row>
    <row r="69" spans="1:18" ht="15" customHeight="1" x14ac:dyDescent="0.25">
      <c r="A69" s="50">
        <v>64</v>
      </c>
      <c r="B69" s="115" t="s">
        <v>45</v>
      </c>
      <c r="C69" s="115" t="s">
        <v>152</v>
      </c>
      <c r="D69" s="115">
        <v>3.99</v>
      </c>
      <c r="E69" s="199">
        <v>3.9148936170212765</v>
      </c>
      <c r="F69" s="115" t="s">
        <v>45</v>
      </c>
      <c r="G69" s="115" t="s">
        <v>153</v>
      </c>
      <c r="H69" s="115">
        <v>4.04</v>
      </c>
      <c r="I69" s="199">
        <v>3.8888888888888888</v>
      </c>
      <c r="J69" s="115" t="s">
        <v>24</v>
      </c>
      <c r="K69" s="115" t="s">
        <v>162</v>
      </c>
      <c r="L69" s="198">
        <v>4</v>
      </c>
      <c r="M69" s="199">
        <v>3.8333333333333335</v>
      </c>
      <c r="N69" s="115" t="s">
        <v>1</v>
      </c>
      <c r="O69" s="115" t="s">
        <v>17</v>
      </c>
      <c r="P69" s="198">
        <v>4.0999999999999996</v>
      </c>
      <c r="Q69" s="199">
        <v>3.9777777777777779</v>
      </c>
      <c r="R69" s="39"/>
    </row>
    <row r="70" spans="1:18" ht="15" customHeight="1" x14ac:dyDescent="0.25">
      <c r="A70" s="50">
        <v>65</v>
      </c>
      <c r="B70" s="115" t="s">
        <v>0</v>
      </c>
      <c r="C70" s="115" t="s">
        <v>83</v>
      </c>
      <c r="D70" s="115">
        <v>3.99</v>
      </c>
      <c r="E70" s="199">
        <v>3.9090909090909092</v>
      </c>
      <c r="F70" s="115" t="s">
        <v>1</v>
      </c>
      <c r="G70" s="115" t="s">
        <v>196</v>
      </c>
      <c r="H70" s="115">
        <v>4.04</v>
      </c>
      <c r="I70" s="199">
        <v>3.8823529411764706</v>
      </c>
      <c r="J70" s="115" t="s">
        <v>1</v>
      </c>
      <c r="K70" s="115" t="s">
        <v>174</v>
      </c>
      <c r="L70" s="198">
        <v>4</v>
      </c>
      <c r="M70" s="199">
        <v>3.8333333333333335</v>
      </c>
      <c r="N70" s="115" t="s">
        <v>0</v>
      </c>
      <c r="O70" s="115" t="s">
        <v>125</v>
      </c>
      <c r="P70" s="198">
        <v>4.0999999999999996</v>
      </c>
      <c r="Q70" s="199">
        <v>3.9726027397260273</v>
      </c>
      <c r="R70" s="39"/>
    </row>
    <row r="71" spans="1:18" ht="15" customHeight="1" x14ac:dyDescent="0.25">
      <c r="A71" s="50">
        <v>66</v>
      </c>
      <c r="B71" s="115" t="s">
        <v>28</v>
      </c>
      <c r="C71" s="115" t="s">
        <v>72</v>
      </c>
      <c r="D71" s="115">
        <v>3.99</v>
      </c>
      <c r="E71" s="199">
        <v>3.9</v>
      </c>
      <c r="F71" s="115" t="s">
        <v>45</v>
      </c>
      <c r="G71" s="115" t="s">
        <v>152</v>
      </c>
      <c r="H71" s="115">
        <v>4.04</v>
      </c>
      <c r="I71" s="199">
        <v>3.88</v>
      </c>
      <c r="J71" s="115" t="s">
        <v>28</v>
      </c>
      <c r="K71" s="115" t="s">
        <v>71</v>
      </c>
      <c r="L71" s="198">
        <v>4</v>
      </c>
      <c r="M71" s="199">
        <v>3.8235294117647061</v>
      </c>
      <c r="N71" s="115" t="s">
        <v>1</v>
      </c>
      <c r="O71" s="115" t="s">
        <v>136</v>
      </c>
      <c r="P71" s="198">
        <v>4.0999999999999996</v>
      </c>
      <c r="Q71" s="199">
        <v>3.9722222222222223</v>
      </c>
      <c r="R71" s="39"/>
    </row>
    <row r="72" spans="1:18" ht="15" customHeight="1" x14ac:dyDescent="0.25">
      <c r="A72" s="50">
        <v>67</v>
      </c>
      <c r="B72" s="115" t="s">
        <v>1</v>
      </c>
      <c r="C72" s="115" t="s">
        <v>139</v>
      </c>
      <c r="D72" s="115">
        <v>3.99</v>
      </c>
      <c r="E72" s="199">
        <v>3.9</v>
      </c>
      <c r="F72" s="115" t="s">
        <v>52</v>
      </c>
      <c r="G72" s="115" t="s">
        <v>69</v>
      </c>
      <c r="H72" s="115">
        <v>4.04</v>
      </c>
      <c r="I72" s="199">
        <v>3.838709677419355</v>
      </c>
      <c r="J72" s="115" t="s">
        <v>1</v>
      </c>
      <c r="K72" s="115" t="s">
        <v>3</v>
      </c>
      <c r="L72" s="198">
        <v>4</v>
      </c>
      <c r="M72" s="199">
        <v>3.806451612903226</v>
      </c>
      <c r="N72" s="115" t="s">
        <v>36</v>
      </c>
      <c r="O72" s="115" t="s">
        <v>43</v>
      </c>
      <c r="P72" s="198">
        <v>4.0999999999999996</v>
      </c>
      <c r="Q72" s="199">
        <v>3.9615384615384617</v>
      </c>
      <c r="R72" s="39"/>
    </row>
    <row r="73" spans="1:18" ht="15" customHeight="1" x14ac:dyDescent="0.25">
      <c r="A73" s="50">
        <v>68</v>
      </c>
      <c r="B73" s="115" t="s">
        <v>1</v>
      </c>
      <c r="C73" s="115" t="s">
        <v>172</v>
      </c>
      <c r="D73" s="115">
        <v>3.99</v>
      </c>
      <c r="E73" s="199">
        <v>3.8787878787878789</v>
      </c>
      <c r="F73" s="115" t="s">
        <v>1</v>
      </c>
      <c r="G73" s="115" t="s">
        <v>170</v>
      </c>
      <c r="H73" s="115">
        <v>4.04</v>
      </c>
      <c r="I73" s="199">
        <v>3.8333333333333335</v>
      </c>
      <c r="J73" s="115" t="s">
        <v>36</v>
      </c>
      <c r="K73" s="115" t="s">
        <v>154</v>
      </c>
      <c r="L73" s="198">
        <v>4</v>
      </c>
      <c r="M73" s="199">
        <v>3.8</v>
      </c>
      <c r="N73" s="115" t="s">
        <v>28</v>
      </c>
      <c r="O73" s="115" t="s">
        <v>31</v>
      </c>
      <c r="P73" s="198">
        <v>4.0999999999999996</v>
      </c>
      <c r="Q73" s="199">
        <v>3.9583333333333335</v>
      </c>
      <c r="R73" s="39"/>
    </row>
    <row r="74" spans="1:18" ht="15" customHeight="1" x14ac:dyDescent="0.25">
      <c r="A74" s="50">
        <v>69</v>
      </c>
      <c r="B74" s="115" t="s">
        <v>1</v>
      </c>
      <c r="C74" s="115" t="s">
        <v>136</v>
      </c>
      <c r="D74" s="115">
        <v>3.99</v>
      </c>
      <c r="E74" s="199">
        <v>3.8611111111111112</v>
      </c>
      <c r="F74" s="115" t="s">
        <v>24</v>
      </c>
      <c r="G74" s="115" t="s">
        <v>23</v>
      </c>
      <c r="H74" s="115">
        <v>4.04</v>
      </c>
      <c r="I74" s="199">
        <v>3.8181818181818183</v>
      </c>
      <c r="J74" s="115" t="s">
        <v>36</v>
      </c>
      <c r="K74" s="115" t="s">
        <v>41</v>
      </c>
      <c r="L74" s="198">
        <v>4</v>
      </c>
      <c r="M74" s="199">
        <v>3.7916666666666665</v>
      </c>
      <c r="N74" s="115" t="s">
        <v>1</v>
      </c>
      <c r="O74" s="115" t="s">
        <v>6</v>
      </c>
      <c r="P74" s="198">
        <v>4.0999999999999996</v>
      </c>
      <c r="Q74" s="199">
        <v>3.9583333333333335</v>
      </c>
      <c r="R74" s="39"/>
    </row>
    <row r="75" spans="1:18" ht="15" customHeight="1" thickBot="1" x14ac:dyDescent="0.3">
      <c r="A75" s="139">
        <v>70</v>
      </c>
      <c r="B75" s="95" t="s">
        <v>0</v>
      </c>
      <c r="C75" s="95" t="s">
        <v>184</v>
      </c>
      <c r="D75" s="95">
        <v>3.99</v>
      </c>
      <c r="E75" s="201">
        <v>3.8611111111111112</v>
      </c>
      <c r="F75" s="95" t="s">
        <v>24</v>
      </c>
      <c r="G75" s="95" t="s">
        <v>77</v>
      </c>
      <c r="H75" s="95">
        <v>4.04</v>
      </c>
      <c r="I75" s="201">
        <v>3.8148148148148149</v>
      </c>
      <c r="J75" s="95" t="s">
        <v>1</v>
      </c>
      <c r="K75" s="95" t="s">
        <v>5</v>
      </c>
      <c r="L75" s="200">
        <v>4</v>
      </c>
      <c r="M75" s="201">
        <v>3.7857142857142856</v>
      </c>
      <c r="N75" s="95" t="s">
        <v>36</v>
      </c>
      <c r="O75" s="95" t="s">
        <v>35</v>
      </c>
      <c r="P75" s="200">
        <v>4.0999999999999996</v>
      </c>
      <c r="Q75" s="201">
        <v>3.95</v>
      </c>
      <c r="R75" s="39"/>
    </row>
    <row r="76" spans="1:18" ht="15" customHeight="1" x14ac:dyDescent="0.25">
      <c r="A76" s="46">
        <v>71</v>
      </c>
      <c r="B76" s="94" t="s">
        <v>28</v>
      </c>
      <c r="C76" s="94" t="s">
        <v>58</v>
      </c>
      <c r="D76" s="94">
        <v>3.99</v>
      </c>
      <c r="E76" s="197">
        <v>3.8571428571428572</v>
      </c>
      <c r="F76" s="94" t="s">
        <v>1</v>
      </c>
      <c r="G76" s="94" t="s">
        <v>178</v>
      </c>
      <c r="H76" s="94">
        <v>4.04</v>
      </c>
      <c r="I76" s="197">
        <v>3.8125</v>
      </c>
      <c r="J76" s="94" t="s">
        <v>1</v>
      </c>
      <c r="K76" s="94" t="s">
        <v>177</v>
      </c>
      <c r="L76" s="196">
        <v>4</v>
      </c>
      <c r="M76" s="197">
        <v>3.7804878048780486</v>
      </c>
      <c r="N76" s="94" t="s">
        <v>36</v>
      </c>
      <c r="O76" s="94" t="s">
        <v>41</v>
      </c>
      <c r="P76" s="196">
        <v>4.0999999999999996</v>
      </c>
      <c r="Q76" s="197">
        <v>3.9393939393939394</v>
      </c>
      <c r="R76" s="39"/>
    </row>
    <row r="77" spans="1:18" ht="15" customHeight="1" x14ac:dyDescent="0.25">
      <c r="A77" s="50">
        <v>72</v>
      </c>
      <c r="B77" s="115" t="s">
        <v>24</v>
      </c>
      <c r="C77" s="115" t="s">
        <v>168</v>
      </c>
      <c r="D77" s="115">
        <v>3.99</v>
      </c>
      <c r="E77" s="199">
        <v>3.8571428571428572</v>
      </c>
      <c r="F77" s="115" t="s">
        <v>1</v>
      </c>
      <c r="G77" s="115" t="s">
        <v>181</v>
      </c>
      <c r="H77" s="115">
        <v>4.04</v>
      </c>
      <c r="I77" s="199">
        <v>3.8076923076923075</v>
      </c>
      <c r="J77" s="115" t="s">
        <v>45</v>
      </c>
      <c r="K77" s="115" t="s">
        <v>185</v>
      </c>
      <c r="L77" s="198">
        <v>4</v>
      </c>
      <c r="M77" s="199">
        <v>3.7692307692307692</v>
      </c>
      <c r="N77" s="115" t="s">
        <v>1</v>
      </c>
      <c r="O77" s="115" t="s">
        <v>4</v>
      </c>
      <c r="P77" s="198">
        <v>4.0999999999999996</v>
      </c>
      <c r="Q77" s="199">
        <v>3.9375</v>
      </c>
      <c r="R77" s="39"/>
    </row>
    <row r="78" spans="1:18" ht="15" customHeight="1" x14ac:dyDescent="0.25">
      <c r="A78" s="50">
        <v>73</v>
      </c>
      <c r="B78" s="115" t="s">
        <v>52</v>
      </c>
      <c r="C78" s="115" t="s">
        <v>198</v>
      </c>
      <c r="D78" s="115">
        <v>3.99</v>
      </c>
      <c r="E78" s="199">
        <v>3.8461538461538463</v>
      </c>
      <c r="F78" s="115" t="s">
        <v>52</v>
      </c>
      <c r="G78" s="115" t="s">
        <v>190</v>
      </c>
      <c r="H78" s="115">
        <v>4.04</v>
      </c>
      <c r="I78" s="199">
        <v>3.8</v>
      </c>
      <c r="J78" s="115" t="s">
        <v>45</v>
      </c>
      <c r="K78" s="115" t="s">
        <v>186</v>
      </c>
      <c r="L78" s="198">
        <v>4</v>
      </c>
      <c r="M78" s="199">
        <v>3.75</v>
      </c>
      <c r="N78" s="115" t="s">
        <v>0</v>
      </c>
      <c r="O78" s="115" t="s">
        <v>83</v>
      </c>
      <c r="P78" s="198">
        <v>4.0999999999999996</v>
      </c>
      <c r="Q78" s="199">
        <v>3.9375</v>
      </c>
      <c r="R78" s="39"/>
    </row>
    <row r="79" spans="1:18" ht="15" customHeight="1" x14ac:dyDescent="0.25">
      <c r="A79" s="50">
        <v>74</v>
      </c>
      <c r="B79" s="115" t="s">
        <v>1</v>
      </c>
      <c r="C79" s="115" t="s">
        <v>181</v>
      </c>
      <c r="D79" s="115">
        <v>3.99</v>
      </c>
      <c r="E79" s="199">
        <v>3.8333333333333335</v>
      </c>
      <c r="F79" s="115" t="s">
        <v>1</v>
      </c>
      <c r="G79" s="115" t="s">
        <v>195</v>
      </c>
      <c r="H79" s="115">
        <v>4.04</v>
      </c>
      <c r="I79" s="199">
        <v>3.8</v>
      </c>
      <c r="J79" s="115" t="s">
        <v>28</v>
      </c>
      <c r="K79" s="115" t="s">
        <v>30</v>
      </c>
      <c r="L79" s="198">
        <v>4</v>
      </c>
      <c r="M79" s="199">
        <v>3.75</v>
      </c>
      <c r="N79" s="115" t="s">
        <v>24</v>
      </c>
      <c r="O79" s="115" t="s">
        <v>78</v>
      </c>
      <c r="P79" s="198">
        <v>4.0999999999999996</v>
      </c>
      <c r="Q79" s="199">
        <v>3.9230769230769229</v>
      </c>
      <c r="R79" s="39"/>
    </row>
    <row r="80" spans="1:18" ht="15" customHeight="1" x14ac:dyDescent="0.25">
      <c r="A80" s="50">
        <v>75</v>
      </c>
      <c r="B80" s="115" t="s">
        <v>1</v>
      </c>
      <c r="C80" s="115" t="s">
        <v>138</v>
      </c>
      <c r="D80" s="115">
        <v>3.99</v>
      </c>
      <c r="E80" s="199">
        <v>3.8285714285714287</v>
      </c>
      <c r="F80" s="115" t="s">
        <v>24</v>
      </c>
      <c r="G80" s="115" t="s">
        <v>161</v>
      </c>
      <c r="H80" s="115">
        <v>4.04</v>
      </c>
      <c r="I80" s="199">
        <v>3.7857142857142856</v>
      </c>
      <c r="J80" s="115" t="s">
        <v>1</v>
      </c>
      <c r="K80" s="115" t="s">
        <v>145</v>
      </c>
      <c r="L80" s="198">
        <v>4</v>
      </c>
      <c r="M80" s="199">
        <v>3.75</v>
      </c>
      <c r="N80" s="115" t="s">
        <v>1</v>
      </c>
      <c r="O80" s="115" t="s">
        <v>7</v>
      </c>
      <c r="P80" s="198">
        <v>4.0999999999999996</v>
      </c>
      <c r="Q80" s="199">
        <v>3.9090909090909092</v>
      </c>
      <c r="R80" s="39"/>
    </row>
    <row r="81" spans="1:18" ht="15" customHeight="1" x14ac:dyDescent="0.25">
      <c r="A81" s="50">
        <v>76</v>
      </c>
      <c r="B81" s="115" t="s">
        <v>28</v>
      </c>
      <c r="C81" s="115" t="s">
        <v>200</v>
      </c>
      <c r="D81" s="115">
        <v>3.99</v>
      </c>
      <c r="E81" s="199">
        <v>3.8</v>
      </c>
      <c r="F81" s="115" t="s">
        <v>24</v>
      </c>
      <c r="G81" s="115" t="s">
        <v>162</v>
      </c>
      <c r="H81" s="115">
        <v>4.04</v>
      </c>
      <c r="I81" s="199">
        <v>3.7777777777777777</v>
      </c>
      <c r="J81" s="115" t="s">
        <v>36</v>
      </c>
      <c r="K81" s="115" t="s">
        <v>35</v>
      </c>
      <c r="L81" s="198">
        <v>4</v>
      </c>
      <c r="M81" s="199">
        <v>3.7317073170731709</v>
      </c>
      <c r="N81" s="115" t="s">
        <v>24</v>
      </c>
      <c r="O81" s="115" t="s">
        <v>25</v>
      </c>
      <c r="P81" s="198">
        <v>4.0999999999999996</v>
      </c>
      <c r="Q81" s="199">
        <v>3.9</v>
      </c>
      <c r="R81" s="39"/>
    </row>
    <row r="82" spans="1:18" ht="15" customHeight="1" x14ac:dyDescent="0.25">
      <c r="A82" s="50">
        <v>77</v>
      </c>
      <c r="B82" s="115" t="s">
        <v>24</v>
      </c>
      <c r="C82" s="115" t="s">
        <v>101</v>
      </c>
      <c r="D82" s="115">
        <v>3.99</v>
      </c>
      <c r="E82" s="199">
        <v>3.7857142857142856</v>
      </c>
      <c r="F82" s="115" t="s">
        <v>0</v>
      </c>
      <c r="G82" s="115" t="s">
        <v>184</v>
      </c>
      <c r="H82" s="115">
        <v>4.04</v>
      </c>
      <c r="I82" s="199">
        <v>3.7714285714285714</v>
      </c>
      <c r="J82" s="115" t="s">
        <v>36</v>
      </c>
      <c r="K82" s="115" t="s">
        <v>61</v>
      </c>
      <c r="L82" s="198">
        <v>4</v>
      </c>
      <c r="M82" s="199">
        <v>3.7058823529411766</v>
      </c>
      <c r="N82" s="115" t="s">
        <v>24</v>
      </c>
      <c r="O82" s="115" t="s">
        <v>79</v>
      </c>
      <c r="P82" s="198">
        <v>4.0999999999999996</v>
      </c>
      <c r="Q82" s="199">
        <v>3.896551724137931</v>
      </c>
      <c r="R82" s="39"/>
    </row>
    <row r="83" spans="1:18" ht="15" customHeight="1" x14ac:dyDescent="0.25">
      <c r="A83" s="50">
        <v>78</v>
      </c>
      <c r="B83" s="115" t="s">
        <v>28</v>
      </c>
      <c r="C83" s="115" t="s">
        <v>199</v>
      </c>
      <c r="D83" s="115">
        <v>3.99</v>
      </c>
      <c r="E83" s="199">
        <v>3.7804878048780486</v>
      </c>
      <c r="F83" s="115" t="s">
        <v>36</v>
      </c>
      <c r="G83" s="115" t="s">
        <v>155</v>
      </c>
      <c r="H83" s="115">
        <v>4.04</v>
      </c>
      <c r="I83" s="199">
        <v>3.7692307692307692</v>
      </c>
      <c r="J83" s="115" t="s">
        <v>52</v>
      </c>
      <c r="K83" s="115" t="s">
        <v>142</v>
      </c>
      <c r="L83" s="198">
        <v>4</v>
      </c>
      <c r="M83" s="199">
        <v>3.7</v>
      </c>
      <c r="N83" s="115" t="s">
        <v>28</v>
      </c>
      <c r="O83" s="115" t="s">
        <v>29</v>
      </c>
      <c r="P83" s="198">
        <v>4.0999999999999996</v>
      </c>
      <c r="Q83" s="199">
        <v>3.875</v>
      </c>
      <c r="R83" s="39"/>
    </row>
    <row r="84" spans="1:18" ht="15" customHeight="1" x14ac:dyDescent="0.25">
      <c r="A84" s="50">
        <v>79</v>
      </c>
      <c r="B84" s="115" t="s">
        <v>1</v>
      </c>
      <c r="C84" s="115" t="s">
        <v>196</v>
      </c>
      <c r="D84" s="115">
        <v>3.99</v>
      </c>
      <c r="E84" s="199">
        <v>3.75</v>
      </c>
      <c r="F84" s="115" t="s">
        <v>36</v>
      </c>
      <c r="G84" s="115" t="s">
        <v>157</v>
      </c>
      <c r="H84" s="115">
        <v>4.04</v>
      </c>
      <c r="I84" s="199">
        <v>3.75</v>
      </c>
      <c r="J84" s="115" t="s">
        <v>1</v>
      </c>
      <c r="K84" s="115" t="s">
        <v>175</v>
      </c>
      <c r="L84" s="198">
        <v>4</v>
      </c>
      <c r="M84" s="199">
        <v>3.7</v>
      </c>
      <c r="N84" s="115" t="s">
        <v>36</v>
      </c>
      <c r="O84" s="115" t="s">
        <v>37</v>
      </c>
      <c r="P84" s="198">
        <v>4.0999999999999996</v>
      </c>
      <c r="Q84" s="199">
        <v>3.8666666666666667</v>
      </c>
      <c r="R84" s="39"/>
    </row>
    <row r="85" spans="1:18" ht="15" customHeight="1" thickBot="1" x14ac:dyDescent="0.3">
      <c r="A85" s="140">
        <v>80</v>
      </c>
      <c r="B85" s="168" t="s">
        <v>0</v>
      </c>
      <c r="C85" s="168" t="s">
        <v>125</v>
      </c>
      <c r="D85" s="168">
        <v>3.99</v>
      </c>
      <c r="E85" s="203">
        <v>3.7384615384615385</v>
      </c>
      <c r="F85" s="168" t="s">
        <v>28</v>
      </c>
      <c r="G85" s="168" t="s">
        <v>31</v>
      </c>
      <c r="H85" s="168">
        <v>4.04</v>
      </c>
      <c r="I85" s="203">
        <v>3.75</v>
      </c>
      <c r="J85" s="168" t="s">
        <v>1</v>
      </c>
      <c r="K85" s="168" t="s">
        <v>139</v>
      </c>
      <c r="L85" s="202">
        <v>4</v>
      </c>
      <c r="M85" s="203">
        <v>3.6833333333333331</v>
      </c>
      <c r="N85" s="168" t="s">
        <v>52</v>
      </c>
      <c r="O85" s="168" t="s">
        <v>141</v>
      </c>
      <c r="P85" s="202">
        <v>4.0999999999999996</v>
      </c>
      <c r="Q85" s="203">
        <v>3.8571428571428572</v>
      </c>
      <c r="R85" s="39"/>
    </row>
    <row r="86" spans="1:18" ht="15" customHeight="1" x14ac:dyDescent="0.25">
      <c r="A86" s="45">
        <v>81</v>
      </c>
      <c r="B86" s="96" t="s">
        <v>45</v>
      </c>
      <c r="C86" s="96" t="s">
        <v>191</v>
      </c>
      <c r="D86" s="96">
        <v>3.99</v>
      </c>
      <c r="E86" s="205">
        <v>3.7272727272727271</v>
      </c>
      <c r="F86" s="96" t="s">
        <v>28</v>
      </c>
      <c r="G86" s="96" t="s">
        <v>71</v>
      </c>
      <c r="H86" s="96">
        <v>4.04</v>
      </c>
      <c r="I86" s="205">
        <v>3.75</v>
      </c>
      <c r="J86" s="96" t="s">
        <v>45</v>
      </c>
      <c r="K86" s="96" t="s">
        <v>152</v>
      </c>
      <c r="L86" s="204">
        <v>4</v>
      </c>
      <c r="M86" s="205">
        <v>3.6785714285714284</v>
      </c>
      <c r="N86" s="96" t="s">
        <v>36</v>
      </c>
      <c r="O86" s="96" t="s">
        <v>42</v>
      </c>
      <c r="P86" s="204">
        <v>4.0999999999999996</v>
      </c>
      <c r="Q86" s="205">
        <v>3.8571428571428572</v>
      </c>
      <c r="R86" s="39"/>
    </row>
    <row r="87" spans="1:18" ht="15" customHeight="1" x14ac:dyDescent="0.25">
      <c r="A87" s="50">
        <v>82</v>
      </c>
      <c r="B87" s="115" t="s">
        <v>36</v>
      </c>
      <c r="C87" s="115" t="s">
        <v>155</v>
      </c>
      <c r="D87" s="115">
        <v>3.99</v>
      </c>
      <c r="E87" s="199">
        <v>3.7142857142857144</v>
      </c>
      <c r="F87" s="115" t="s">
        <v>1</v>
      </c>
      <c r="G87" s="115" t="s">
        <v>176</v>
      </c>
      <c r="H87" s="115">
        <v>4.04</v>
      </c>
      <c r="I87" s="199">
        <v>3.75</v>
      </c>
      <c r="J87" s="115" t="s">
        <v>28</v>
      </c>
      <c r="K87" s="115" t="s">
        <v>27</v>
      </c>
      <c r="L87" s="198">
        <v>4</v>
      </c>
      <c r="M87" s="199">
        <v>3.6756756756756759</v>
      </c>
      <c r="N87" s="115" t="s">
        <v>1</v>
      </c>
      <c r="O87" s="115" t="s">
        <v>146</v>
      </c>
      <c r="P87" s="198">
        <v>4.0999999999999996</v>
      </c>
      <c r="Q87" s="199">
        <v>3.84</v>
      </c>
      <c r="R87" s="39"/>
    </row>
    <row r="88" spans="1:18" ht="15" customHeight="1" x14ac:dyDescent="0.25">
      <c r="A88" s="50">
        <v>83</v>
      </c>
      <c r="B88" s="115" t="s">
        <v>1</v>
      </c>
      <c r="C88" s="115" t="s">
        <v>176</v>
      </c>
      <c r="D88" s="115">
        <v>3.99</v>
      </c>
      <c r="E88" s="199">
        <v>3.68</v>
      </c>
      <c r="F88" s="115" t="s">
        <v>52</v>
      </c>
      <c r="G88" s="115" t="s">
        <v>198</v>
      </c>
      <c r="H88" s="115">
        <v>4.04</v>
      </c>
      <c r="I88" s="199">
        <v>3.7222222222222223</v>
      </c>
      <c r="J88" s="115" t="s">
        <v>1</v>
      </c>
      <c r="K88" s="115" t="s">
        <v>169</v>
      </c>
      <c r="L88" s="198">
        <v>4</v>
      </c>
      <c r="M88" s="199">
        <v>3.6666666666666665</v>
      </c>
      <c r="N88" s="115" t="s">
        <v>52</v>
      </c>
      <c r="O88" s="115" t="s">
        <v>110</v>
      </c>
      <c r="P88" s="198">
        <v>4.0999999999999996</v>
      </c>
      <c r="Q88" s="199">
        <v>3.8181818181818183</v>
      </c>
      <c r="R88" s="39"/>
    </row>
    <row r="89" spans="1:18" ht="15" customHeight="1" x14ac:dyDescent="0.25">
      <c r="A89" s="50">
        <v>84</v>
      </c>
      <c r="B89" s="115" t="s">
        <v>1</v>
      </c>
      <c r="C89" s="115" t="s">
        <v>170</v>
      </c>
      <c r="D89" s="115">
        <v>3.99</v>
      </c>
      <c r="E89" s="199">
        <v>3.6538461538461537</v>
      </c>
      <c r="F89" s="115" t="s">
        <v>24</v>
      </c>
      <c r="G89" s="115" t="s">
        <v>101</v>
      </c>
      <c r="H89" s="115">
        <v>4.04</v>
      </c>
      <c r="I89" s="199">
        <v>3.7083333333333335</v>
      </c>
      <c r="J89" s="115" t="s">
        <v>1</v>
      </c>
      <c r="K89" s="115" t="s">
        <v>170</v>
      </c>
      <c r="L89" s="198">
        <v>4</v>
      </c>
      <c r="M89" s="199">
        <v>3.6666666666666665</v>
      </c>
      <c r="N89" s="115" t="s">
        <v>36</v>
      </c>
      <c r="O89" s="115" t="s">
        <v>40</v>
      </c>
      <c r="P89" s="198">
        <v>4.0999999999999996</v>
      </c>
      <c r="Q89" s="199">
        <v>3.8181818181818183</v>
      </c>
      <c r="R89" s="39"/>
    </row>
    <row r="90" spans="1:18" ht="15" customHeight="1" x14ac:dyDescent="0.25">
      <c r="A90" s="50">
        <v>85</v>
      </c>
      <c r="B90" s="115" t="s">
        <v>1</v>
      </c>
      <c r="C90" s="115" t="s">
        <v>146</v>
      </c>
      <c r="D90" s="115">
        <v>3.99</v>
      </c>
      <c r="E90" s="199">
        <v>3.6511627906976742</v>
      </c>
      <c r="F90" s="115" t="s">
        <v>1</v>
      </c>
      <c r="G90" s="115" t="s">
        <v>169</v>
      </c>
      <c r="H90" s="115">
        <v>4.04</v>
      </c>
      <c r="I90" s="199">
        <v>3.7</v>
      </c>
      <c r="J90" s="115" t="s">
        <v>0</v>
      </c>
      <c r="K90" s="115" t="s">
        <v>57</v>
      </c>
      <c r="L90" s="198">
        <v>4</v>
      </c>
      <c r="M90" s="199">
        <v>3.6666666666666665</v>
      </c>
      <c r="N90" s="115" t="s">
        <v>0</v>
      </c>
      <c r="O90" s="115" t="s">
        <v>143</v>
      </c>
      <c r="P90" s="198">
        <v>4.0999999999999996</v>
      </c>
      <c r="Q90" s="199">
        <v>3.8148148148148149</v>
      </c>
      <c r="R90" s="39"/>
    </row>
    <row r="91" spans="1:18" ht="15" customHeight="1" x14ac:dyDescent="0.25">
      <c r="A91" s="50">
        <v>86</v>
      </c>
      <c r="B91" s="115" t="s">
        <v>36</v>
      </c>
      <c r="C91" s="115" t="s">
        <v>201</v>
      </c>
      <c r="D91" s="115">
        <v>3.99</v>
      </c>
      <c r="E91" s="199">
        <v>3.6428571428571428</v>
      </c>
      <c r="F91" s="115" t="s">
        <v>28</v>
      </c>
      <c r="G91" s="115" t="s">
        <v>200</v>
      </c>
      <c r="H91" s="115">
        <v>4.04</v>
      </c>
      <c r="I91" s="199">
        <v>3.6923076923076925</v>
      </c>
      <c r="J91" s="115" t="s">
        <v>1</v>
      </c>
      <c r="K91" s="115" t="s">
        <v>136</v>
      </c>
      <c r="L91" s="198">
        <v>4</v>
      </c>
      <c r="M91" s="199">
        <v>3.6595744680851063</v>
      </c>
      <c r="N91" s="115" t="s">
        <v>1</v>
      </c>
      <c r="O91" s="115" t="s">
        <v>145</v>
      </c>
      <c r="P91" s="198">
        <v>4.0999999999999996</v>
      </c>
      <c r="Q91" s="199">
        <v>3.8</v>
      </c>
      <c r="R91" s="39"/>
    </row>
    <row r="92" spans="1:18" ht="15" customHeight="1" x14ac:dyDescent="0.25">
      <c r="A92" s="50">
        <v>87</v>
      </c>
      <c r="B92" s="115" t="s">
        <v>36</v>
      </c>
      <c r="C92" s="115" t="s">
        <v>40</v>
      </c>
      <c r="D92" s="115">
        <v>3.99</v>
      </c>
      <c r="E92" s="199">
        <v>3.625</v>
      </c>
      <c r="F92" s="115" t="s">
        <v>1</v>
      </c>
      <c r="G92" s="115" t="s">
        <v>174</v>
      </c>
      <c r="H92" s="115">
        <v>4.04</v>
      </c>
      <c r="I92" s="199">
        <v>3.6923076923076925</v>
      </c>
      <c r="J92" s="115" t="s">
        <v>36</v>
      </c>
      <c r="K92" s="115" t="s">
        <v>157</v>
      </c>
      <c r="L92" s="198">
        <v>4</v>
      </c>
      <c r="M92" s="199">
        <v>3.6086956521739131</v>
      </c>
      <c r="N92" s="115" t="s">
        <v>36</v>
      </c>
      <c r="O92" s="115" t="s">
        <v>60</v>
      </c>
      <c r="P92" s="198">
        <v>4.0999999999999996</v>
      </c>
      <c r="Q92" s="199">
        <v>3.7916666666666665</v>
      </c>
      <c r="R92" s="39"/>
    </row>
    <row r="93" spans="1:18" ht="15" customHeight="1" x14ac:dyDescent="0.25">
      <c r="A93" s="50">
        <v>88</v>
      </c>
      <c r="B93" s="115" t="s">
        <v>24</v>
      </c>
      <c r="C93" s="115" t="s">
        <v>161</v>
      </c>
      <c r="D93" s="115">
        <v>3.99</v>
      </c>
      <c r="E93" s="199">
        <v>3.6</v>
      </c>
      <c r="F93" s="115" t="s">
        <v>36</v>
      </c>
      <c r="G93" s="115" t="s">
        <v>39</v>
      </c>
      <c r="H93" s="115">
        <v>4.04</v>
      </c>
      <c r="I93" s="199">
        <v>3.6842105263157894</v>
      </c>
      <c r="J93" s="115" t="s">
        <v>0</v>
      </c>
      <c r="K93" s="115" t="s">
        <v>184</v>
      </c>
      <c r="L93" s="198">
        <v>4</v>
      </c>
      <c r="M93" s="199">
        <v>3.6</v>
      </c>
      <c r="N93" s="115" t="s">
        <v>1</v>
      </c>
      <c r="O93" s="115" t="s">
        <v>9</v>
      </c>
      <c r="P93" s="198">
        <v>4.0999999999999996</v>
      </c>
      <c r="Q93" s="199">
        <v>3.75</v>
      </c>
      <c r="R93" s="39"/>
    </row>
    <row r="94" spans="1:18" ht="15" customHeight="1" x14ac:dyDescent="0.25">
      <c r="A94" s="50">
        <v>89</v>
      </c>
      <c r="B94" s="115" t="s">
        <v>36</v>
      </c>
      <c r="C94" s="115" t="s">
        <v>35</v>
      </c>
      <c r="D94" s="115">
        <v>3.99</v>
      </c>
      <c r="E94" s="199">
        <v>3.5806451612903225</v>
      </c>
      <c r="F94" s="115" t="s">
        <v>28</v>
      </c>
      <c r="G94" s="115" t="s">
        <v>58</v>
      </c>
      <c r="H94" s="115">
        <v>4.04</v>
      </c>
      <c r="I94" s="199">
        <v>3.6315789473684212</v>
      </c>
      <c r="J94" s="115" t="s">
        <v>36</v>
      </c>
      <c r="K94" s="115" t="s">
        <v>156</v>
      </c>
      <c r="L94" s="198">
        <v>4</v>
      </c>
      <c r="M94" s="199">
        <v>3.5882352941176472</v>
      </c>
      <c r="N94" s="115" t="s">
        <v>1</v>
      </c>
      <c r="O94" s="115" t="s">
        <v>10</v>
      </c>
      <c r="P94" s="198">
        <v>4.0999999999999996</v>
      </c>
      <c r="Q94" s="199">
        <v>3.75</v>
      </c>
      <c r="R94" s="39"/>
    </row>
    <row r="95" spans="1:18" ht="15" customHeight="1" thickBot="1" x14ac:dyDescent="0.3">
      <c r="A95" s="139">
        <v>90</v>
      </c>
      <c r="B95" s="95" t="s">
        <v>36</v>
      </c>
      <c r="C95" s="95" t="s">
        <v>41</v>
      </c>
      <c r="D95" s="95">
        <v>3.99</v>
      </c>
      <c r="E95" s="201">
        <v>3.5769230769230771</v>
      </c>
      <c r="F95" s="95" t="s">
        <v>1</v>
      </c>
      <c r="G95" s="95" t="s">
        <v>197</v>
      </c>
      <c r="H95" s="95">
        <v>4.04</v>
      </c>
      <c r="I95" s="201">
        <v>3.6296296296296298</v>
      </c>
      <c r="J95" s="95" t="s">
        <v>0</v>
      </c>
      <c r="K95" s="95" t="s">
        <v>83</v>
      </c>
      <c r="L95" s="200">
        <v>4</v>
      </c>
      <c r="M95" s="201">
        <v>3.5882352941176472</v>
      </c>
      <c r="N95" s="95" t="s">
        <v>1</v>
      </c>
      <c r="O95" s="95" t="s">
        <v>8</v>
      </c>
      <c r="P95" s="200">
        <v>4.0999999999999996</v>
      </c>
      <c r="Q95" s="201">
        <v>3.71875</v>
      </c>
      <c r="R95" s="39"/>
    </row>
    <row r="96" spans="1:18" ht="15" customHeight="1" x14ac:dyDescent="0.25">
      <c r="A96" s="46">
        <v>91</v>
      </c>
      <c r="B96" s="94" t="s">
        <v>36</v>
      </c>
      <c r="C96" s="94" t="s">
        <v>157</v>
      </c>
      <c r="D96" s="94">
        <v>3.99</v>
      </c>
      <c r="E96" s="197">
        <v>3.5714285714285716</v>
      </c>
      <c r="F96" s="94" t="s">
        <v>36</v>
      </c>
      <c r="G96" s="94" t="s">
        <v>156</v>
      </c>
      <c r="H96" s="94">
        <v>4.04</v>
      </c>
      <c r="I96" s="197">
        <v>3.6</v>
      </c>
      <c r="J96" s="94" t="s">
        <v>1</v>
      </c>
      <c r="K96" s="94" t="s">
        <v>179</v>
      </c>
      <c r="L96" s="196">
        <v>4</v>
      </c>
      <c r="M96" s="197">
        <v>3.5263157894736841</v>
      </c>
      <c r="N96" s="94" t="s">
        <v>1</v>
      </c>
      <c r="O96" s="94" t="s">
        <v>11</v>
      </c>
      <c r="P96" s="196">
        <v>4.0999999999999996</v>
      </c>
      <c r="Q96" s="197">
        <v>3.71875</v>
      </c>
      <c r="R96" s="39"/>
    </row>
    <row r="97" spans="1:18" ht="15" customHeight="1" x14ac:dyDescent="0.25">
      <c r="A97" s="50">
        <v>92</v>
      </c>
      <c r="B97" s="115" t="s">
        <v>28</v>
      </c>
      <c r="C97" s="115" t="s">
        <v>71</v>
      </c>
      <c r="D97" s="115">
        <v>3.99</v>
      </c>
      <c r="E97" s="199">
        <v>3.5714285714285716</v>
      </c>
      <c r="F97" s="115" t="s">
        <v>1</v>
      </c>
      <c r="G97" s="115" t="s">
        <v>179</v>
      </c>
      <c r="H97" s="115">
        <v>4.04</v>
      </c>
      <c r="I97" s="199">
        <v>3.6</v>
      </c>
      <c r="J97" s="115" t="s">
        <v>1</v>
      </c>
      <c r="K97" s="115" t="s">
        <v>181</v>
      </c>
      <c r="L97" s="198">
        <v>4</v>
      </c>
      <c r="M97" s="199">
        <v>3.5238095238095237</v>
      </c>
      <c r="N97" s="115" t="s">
        <v>45</v>
      </c>
      <c r="O97" s="115" t="s">
        <v>96</v>
      </c>
      <c r="P97" s="198">
        <v>4.0999999999999996</v>
      </c>
      <c r="Q97" s="199">
        <v>3.7115384615384617</v>
      </c>
      <c r="R97" s="39"/>
    </row>
    <row r="98" spans="1:18" ht="15" customHeight="1" x14ac:dyDescent="0.25">
      <c r="A98" s="50">
        <v>93</v>
      </c>
      <c r="B98" s="115" t="s">
        <v>28</v>
      </c>
      <c r="C98" s="115" t="s">
        <v>27</v>
      </c>
      <c r="D98" s="115">
        <v>3.99</v>
      </c>
      <c r="E98" s="199">
        <v>3.5357142857142856</v>
      </c>
      <c r="F98" s="115" t="s">
        <v>36</v>
      </c>
      <c r="G98" s="115" t="s">
        <v>41</v>
      </c>
      <c r="H98" s="115">
        <v>4.04</v>
      </c>
      <c r="I98" s="199">
        <v>3.5714285714285716</v>
      </c>
      <c r="J98" s="115" t="s">
        <v>52</v>
      </c>
      <c r="K98" s="115" t="s">
        <v>141</v>
      </c>
      <c r="L98" s="198">
        <v>4</v>
      </c>
      <c r="M98" s="199">
        <v>3.5217391304347827</v>
      </c>
      <c r="N98" s="115" t="s">
        <v>36</v>
      </c>
      <c r="O98" s="115" t="s">
        <v>38</v>
      </c>
      <c r="P98" s="198">
        <v>4.0999999999999996</v>
      </c>
      <c r="Q98" s="199">
        <v>3.6206896551724137</v>
      </c>
      <c r="R98" s="39"/>
    </row>
    <row r="99" spans="1:18" ht="15" customHeight="1" x14ac:dyDescent="0.25">
      <c r="A99" s="50">
        <v>94</v>
      </c>
      <c r="B99" s="115" t="s">
        <v>24</v>
      </c>
      <c r="C99" s="115" t="s">
        <v>166</v>
      </c>
      <c r="D99" s="115">
        <v>3.99</v>
      </c>
      <c r="E99" s="199">
        <v>3.5333333333333332</v>
      </c>
      <c r="F99" s="115" t="s">
        <v>28</v>
      </c>
      <c r="G99" s="115" t="s">
        <v>73</v>
      </c>
      <c r="H99" s="115">
        <v>4.04</v>
      </c>
      <c r="I99" s="199">
        <v>3.5555555555555554</v>
      </c>
      <c r="J99" s="115" t="s">
        <v>1</v>
      </c>
      <c r="K99" s="115" t="s">
        <v>172</v>
      </c>
      <c r="L99" s="198">
        <v>4</v>
      </c>
      <c r="M99" s="199">
        <v>3.5185185185185186</v>
      </c>
      <c r="N99" s="115" t="s">
        <v>36</v>
      </c>
      <c r="O99" s="115" t="s">
        <v>61</v>
      </c>
      <c r="P99" s="198">
        <v>4.0999999999999996</v>
      </c>
      <c r="Q99" s="199">
        <v>3.6071428571428572</v>
      </c>
      <c r="R99" s="39"/>
    </row>
    <row r="100" spans="1:18" ht="15" customHeight="1" x14ac:dyDescent="0.25">
      <c r="A100" s="50">
        <v>95</v>
      </c>
      <c r="B100" s="115" t="s">
        <v>1</v>
      </c>
      <c r="C100" s="115" t="s">
        <v>169</v>
      </c>
      <c r="D100" s="115">
        <v>3.99</v>
      </c>
      <c r="E100" s="199">
        <v>3.5</v>
      </c>
      <c r="F100" s="115" t="s">
        <v>1</v>
      </c>
      <c r="G100" s="115" t="s">
        <v>180</v>
      </c>
      <c r="H100" s="115">
        <v>4.04</v>
      </c>
      <c r="I100" s="199">
        <v>3.5416666666666665</v>
      </c>
      <c r="J100" s="115" t="s">
        <v>1</v>
      </c>
      <c r="K100" s="115" t="s">
        <v>180</v>
      </c>
      <c r="L100" s="198">
        <v>4</v>
      </c>
      <c r="M100" s="199">
        <v>3.5</v>
      </c>
      <c r="N100" s="115" t="s">
        <v>24</v>
      </c>
      <c r="O100" s="115" t="s">
        <v>23</v>
      </c>
      <c r="P100" s="198">
        <v>4.0999999999999996</v>
      </c>
      <c r="Q100" s="199">
        <v>3.5862068965517242</v>
      </c>
      <c r="R100" s="39"/>
    </row>
    <row r="101" spans="1:18" ht="15" customHeight="1" x14ac:dyDescent="0.25">
      <c r="A101" s="50">
        <v>96</v>
      </c>
      <c r="B101" s="115" t="s">
        <v>36</v>
      </c>
      <c r="C101" s="115" t="s">
        <v>156</v>
      </c>
      <c r="D101" s="115">
        <v>3.99</v>
      </c>
      <c r="E101" s="199">
        <v>3.4736842105263159</v>
      </c>
      <c r="F101" s="115" t="s">
        <v>36</v>
      </c>
      <c r="G101" s="115" t="s">
        <v>61</v>
      </c>
      <c r="H101" s="115">
        <v>4.04</v>
      </c>
      <c r="I101" s="199">
        <v>3.5</v>
      </c>
      <c r="J101" s="115" t="s">
        <v>52</v>
      </c>
      <c r="K101" s="115" t="s">
        <v>69</v>
      </c>
      <c r="L101" s="198">
        <v>4</v>
      </c>
      <c r="M101" s="199">
        <v>3.4848484848484849</v>
      </c>
      <c r="N101" s="115" t="s">
        <v>1</v>
      </c>
      <c r="O101" s="115" t="s">
        <v>20</v>
      </c>
      <c r="P101" s="198">
        <v>4.0999999999999996</v>
      </c>
      <c r="Q101" s="199">
        <v>3.55</v>
      </c>
      <c r="R101" s="39"/>
    </row>
    <row r="102" spans="1:18" ht="15" customHeight="1" x14ac:dyDescent="0.25">
      <c r="A102" s="50">
        <v>97</v>
      </c>
      <c r="B102" s="115" t="s">
        <v>1</v>
      </c>
      <c r="C102" s="115" t="s">
        <v>175</v>
      </c>
      <c r="D102" s="115">
        <v>3.99</v>
      </c>
      <c r="E102" s="199">
        <v>3.4615384615384617</v>
      </c>
      <c r="F102" s="115" t="s">
        <v>24</v>
      </c>
      <c r="G102" s="115" t="s">
        <v>167</v>
      </c>
      <c r="H102" s="115">
        <v>4.04</v>
      </c>
      <c r="I102" s="199">
        <v>3.4761904761904763</v>
      </c>
      <c r="J102" s="115" t="s">
        <v>36</v>
      </c>
      <c r="K102" s="115" t="s">
        <v>155</v>
      </c>
      <c r="L102" s="198">
        <v>4</v>
      </c>
      <c r="M102" s="199">
        <v>3.44</v>
      </c>
      <c r="N102" s="115" t="s">
        <v>1</v>
      </c>
      <c r="O102" s="115" t="s">
        <v>13</v>
      </c>
      <c r="P102" s="198">
        <v>4.0999999999999996</v>
      </c>
      <c r="Q102" s="199">
        <v>3.5</v>
      </c>
      <c r="R102" s="39"/>
    </row>
    <row r="103" spans="1:18" ht="15" customHeight="1" x14ac:dyDescent="0.25">
      <c r="A103" s="50">
        <v>98</v>
      </c>
      <c r="B103" s="115" t="s">
        <v>1</v>
      </c>
      <c r="C103" s="115" t="s">
        <v>180</v>
      </c>
      <c r="D103" s="115">
        <v>3.99</v>
      </c>
      <c r="E103" s="199">
        <v>3.375</v>
      </c>
      <c r="F103" s="115" t="s">
        <v>52</v>
      </c>
      <c r="G103" s="115" t="s">
        <v>141</v>
      </c>
      <c r="H103" s="115">
        <v>4.04</v>
      </c>
      <c r="I103" s="199">
        <v>3.4285714285714284</v>
      </c>
      <c r="J103" s="115" t="s">
        <v>24</v>
      </c>
      <c r="K103" s="115" t="s">
        <v>167</v>
      </c>
      <c r="L103" s="198">
        <v>4</v>
      </c>
      <c r="M103" s="199">
        <v>3.375</v>
      </c>
      <c r="N103" s="115" t="s">
        <v>45</v>
      </c>
      <c r="O103" s="115" t="s">
        <v>46</v>
      </c>
      <c r="P103" s="198">
        <v>4.0999999999999996</v>
      </c>
      <c r="Q103" s="199">
        <v>3.48</v>
      </c>
      <c r="R103" s="39"/>
    </row>
    <row r="104" spans="1:18" ht="15" customHeight="1" x14ac:dyDescent="0.25">
      <c r="A104" s="50">
        <v>99</v>
      </c>
      <c r="B104" s="115" t="s">
        <v>1</v>
      </c>
      <c r="C104" s="115" t="s">
        <v>197</v>
      </c>
      <c r="D104" s="115">
        <v>3.99</v>
      </c>
      <c r="E104" s="199">
        <v>3.36</v>
      </c>
      <c r="F104" s="115" t="s">
        <v>28</v>
      </c>
      <c r="G104" s="115" t="s">
        <v>199</v>
      </c>
      <c r="H104" s="115">
        <v>4.04</v>
      </c>
      <c r="I104" s="199">
        <v>3.4117647058823528</v>
      </c>
      <c r="J104" s="115" t="s">
        <v>36</v>
      </c>
      <c r="K104" s="115" t="s">
        <v>40</v>
      </c>
      <c r="L104" s="198">
        <v>4</v>
      </c>
      <c r="M104" s="199">
        <v>3.3125</v>
      </c>
      <c r="N104" s="115" t="s">
        <v>28</v>
      </c>
      <c r="O104" s="115" t="s">
        <v>71</v>
      </c>
      <c r="P104" s="198">
        <v>4.0999999999999996</v>
      </c>
      <c r="Q104" s="199">
        <v>3.4615384615384617</v>
      </c>
      <c r="R104" s="39"/>
    </row>
    <row r="105" spans="1:18" ht="15" customHeight="1" thickBot="1" x14ac:dyDescent="0.3">
      <c r="A105" s="139">
        <v>100</v>
      </c>
      <c r="B105" s="95" t="s">
        <v>45</v>
      </c>
      <c r="C105" s="95" t="s">
        <v>153</v>
      </c>
      <c r="D105" s="95">
        <v>3.99</v>
      </c>
      <c r="E105" s="201">
        <v>3.2727272727272729</v>
      </c>
      <c r="F105" s="95" t="s">
        <v>1</v>
      </c>
      <c r="G105" s="95" t="s">
        <v>189</v>
      </c>
      <c r="H105" s="95">
        <v>4.04</v>
      </c>
      <c r="I105" s="201">
        <v>3.3846153846153846</v>
      </c>
      <c r="J105" s="95" t="s">
        <v>1</v>
      </c>
      <c r="K105" s="95" t="s">
        <v>187</v>
      </c>
      <c r="L105" s="200">
        <v>4</v>
      </c>
      <c r="M105" s="201">
        <v>3.2307692307692308</v>
      </c>
      <c r="N105" s="95" t="s">
        <v>24</v>
      </c>
      <c r="O105" s="95" t="s">
        <v>80</v>
      </c>
      <c r="P105" s="200">
        <v>4.0999999999999996</v>
      </c>
      <c r="Q105" s="201">
        <v>3.4375</v>
      </c>
      <c r="R105" s="39"/>
    </row>
    <row r="106" spans="1:18" ht="15" customHeight="1" x14ac:dyDescent="0.25">
      <c r="A106" s="368">
        <v>101</v>
      </c>
      <c r="B106" s="369" t="s">
        <v>36</v>
      </c>
      <c r="C106" s="369" t="s">
        <v>61</v>
      </c>
      <c r="D106" s="369">
        <v>3.99</v>
      </c>
      <c r="E106" s="370">
        <v>3.25</v>
      </c>
      <c r="F106" s="369" t="s">
        <v>36</v>
      </c>
      <c r="G106" s="369" t="s">
        <v>40</v>
      </c>
      <c r="H106" s="369">
        <v>4.04</v>
      </c>
      <c r="I106" s="370">
        <v>3.2727272727272729</v>
      </c>
      <c r="J106" s="369" t="s">
        <v>52</v>
      </c>
      <c r="K106" s="369" t="s">
        <v>110</v>
      </c>
      <c r="L106" s="371">
        <v>4</v>
      </c>
      <c r="M106" s="370"/>
      <c r="N106" s="369" t="s">
        <v>52</v>
      </c>
      <c r="O106" s="369" t="s">
        <v>69</v>
      </c>
      <c r="P106" s="371">
        <v>4.0999999999999996</v>
      </c>
      <c r="Q106" s="370">
        <v>3.3333333333333335</v>
      </c>
      <c r="R106" s="39"/>
    </row>
    <row r="107" spans="1:18" ht="15" customHeight="1" x14ac:dyDescent="0.25">
      <c r="A107" s="50">
        <v>102</v>
      </c>
      <c r="B107" s="115" t="s">
        <v>24</v>
      </c>
      <c r="C107" s="115" t="s">
        <v>167</v>
      </c>
      <c r="D107" s="115">
        <v>3.99</v>
      </c>
      <c r="E107" s="199">
        <v>3.2142857142857144</v>
      </c>
      <c r="F107" s="115" t="s">
        <v>45</v>
      </c>
      <c r="G107" s="115" t="s">
        <v>185</v>
      </c>
      <c r="H107" s="115">
        <v>4.04</v>
      </c>
      <c r="I107" s="271"/>
      <c r="J107" s="115" t="s">
        <v>45</v>
      </c>
      <c r="K107" s="115" t="s">
        <v>151</v>
      </c>
      <c r="L107" s="198">
        <v>4</v>
      </c>
      <c r="M107" s="199"/>
      <c r="N107" s="115" t="s">
        <v>24</v>
      </c>
      <c r="O107" s="115" t="s">
        <v>126</v>
      </c>
      <c r="P107" s="198">
        <v>4.0999999999999996</v>
      </c>
      <c r="Q107" s="199">
        <v>2.8461538461538463</v>
      </c>
      <c r="R107" s="39"/>
    </row>
    <row r="108" spans="1:18" ht="15" customHeight="1" x14ac:dyDescent="0.25">
      <c r="A108" s="50">
        <v>103</v>
      </c>
      <c r="B108" s="115" t="s">
        <v>24</v>
      </c>
      <c r="C108" s="115" t="s">
        <v>23</v>
      </c>
      <c r="D108" s="115">
        <v>3.99</v>
      </c>
      <c r="E108" s="199">
        <v>3.2</v>
      </c>
      <c r="F108" s="115" t="s">
        <v>45</v>
      </c>
      <c r="G108" s="115" t="s">
        <v>191</v>
      </c>
      <c r="H108" s="115">
        <v>4.04</v>
      </c>
      <c r="I108" s="271"/>
      <c r="J108" s="115" t="s">
        <v>36</v>
      </c>
      <c r="K108" s="115" t="s">
        <v>38</v>
      </c>
      <c r="L108" s="198">
        <v>4</v>
      </c>
      <c r="M108" s="199"/>
      <c r="N108" s="115"/>
      <c r="O108" s="115"/>
      <c r="P108" s="198"/>
      <c r="Q108" s="199"/>
      <c r="R108" s="39"/>
    </row>
    <row r="109" spans="1:18" ht="15" customHeight="1" x14ac:dyDescent="0.25">
      <c r="A109" s="46">
        <v>104</v>
      </c>
      <c r="B109" s="94" t="s">
        <v>1</v>
      </c>
      <c r="C109" s="94" t="s">
        <v>21</v>
      </c>
      <c r="D109" s="94">
        <v>3.99</v>
      </c>
      <c r="E109" s="197">
        <v>3.2</v>
      </c>
      <c r="F109" s="94" t="s">
        <v>28</v>
      </c>
      <c r="G109" s="94" t="s">
        <v>72</v>
      </c>
      <c r="H109" s="94">
        <v>4.04</v>
      </c>
      <c r="I109" s="270"/>
      <c r="J109" s="94" t="s">
        <v>28</v>
      </c>
      <c r="K109" s="94" t="s">
        <v>72</v>
      </c>
      <c r="L109" s="196">
        <v>4</v>
      </c>
      <c r="M109" s="197"/>
      <c r="N109" s="94"/>
      <c r="O109" s="94"/>
      <c r="P109" s="196"/>
      <c r="Q109" s="197"/>
      <c r="R109" s="39"/>
    </row>
    <row r="110" spans="1:18" ht="15" customHeight="1" x14ac:dyDescent="0.25">
      <c r="A110" s="46">
        <v>105</v>
      </c>
      <c r="B110" s="94" t="s">
        <v>45</v>
      </c>
      <c r="C110" s="94" t="s">
        <v>151</v>
      </c>
      <c r="D110" s="94">
        <v>3.99</v>
      </c>
      <c r="E110" s="270"/>
      <c r="F110" s="94" t="s">
        <v>24</v>
      </c>
      <c r="G110" s="94" t="s">
        <v>163</v>
      </c>
      <c r="H110" s="94">
        <v>4.04</v>
      </c>
      <c r="I110" s="270"/>
      <c r="J110" s="94" t="s">
        <v>0</v>
      </c>
      <c r="K110" s="94" t="s">
        <v>56</v>
      </c>
      <c r="L110" s="196">
        <v>4</v>
      </c>
      <c r="M110" s="197"/>
      <c r="N110" s="94"/>
      <c r="O110" s="94"/>
      <c r="P110" s="196"/>
      <c r="Q110" s="197"/>
      <c r="R110" s="39"/>
    </row>
    <row r="111" spans="1:18" ht="15" customHeight="1" x14ac:dyDescent="0.25">
      <c r="A111" s="46">
        <v>106</v>
      </c>
      <c r="B111" s="94" t="s">
        <v>36</v>
      </c>
      <c r="C111" s="94" t="s">
        <v>39</v>
      </c>
      <c r="D111" s="94">
        <v>3.99</v>
      </c>
      <c r="E111" s="270"/>
      <c r="F111" s="94" t="s">
        <v>1</v>
      </c>
      <c r="G111" s="94" t="s">
        <v>21</v>
      </c>
      <c r="H111" s="94">
        <v>4.04</v>
      </c>
      <c r="I111" s="270"/>
      <c r="J111" s="94"/>
      <c r="K111" s="94"/>
      <c r="L111" s="196"/>
      <c r="M111" s="197"/>
      <c r="N111" s="94"/>
      <c r="O111" s="94"/>
      <c r="P111" s="196"/>
      <c r="Q111" s="197"/>
      <c r="R111" s="141"/>
    </row>
    <row r="112" spans="1:18" ht="15" customHeight="1" x14ac:dyDescent="0.25">
      <c r="A112" s="48">
        <v>107</v>
      </c>
      <c r="B112" s="256" t="s">
        <v>1</v>
      </c>
      <c r="C112" s="256" t="s">
        <v>189</v>
      </c>
      <c r="D112" s="256">
        <v>3.99</v>
      </c>
      <c r="E112" s="345"/>
      <c r="F112" s="256" t="s">
        <v>0</v>
      </c>
      <c r="G112" s="256" t="s">
        <v>56</v>
      </c>
      <c r="H112" s="256">
        <v>4.04</v>
      </c>
      <c r="I112" s="345"/>
      <c r="J112" s="256"/>
      <c r="K112" s="256"/>
      <c r="L112" s="257"/>
      <c r="M112" s="258"/>
      <c r="N112" s="256"/>
      <c r="O112" s="256"/>
      <c r="P112" s="257"/>
      <c r="Q112" s="258"/>
      <c r="R112" s="141"/>
    </row>
    <row r="113" spans="1:18" ht="15" customHeight="1" thickBot="1" x14ac:dyDescent="0.3">
      <c r="A113" s="139">
        <v>108</v>
      </c>
      <c r="B113" s="95" t="s">
        <v>0</v>
      </c>
      <c r="C113" s="95" t="s">
        <v>56</v>
      </c>
      <c r="D113" s="95">
        <v>3.99</v>
      </c>
      <c r="E113" s="272"/>
      <c r="F113" s="95"/>
      <c r="G113" s="95"/>
      <c r="H113" s="95"/>
      <c r="I113" s="272"/>
      <c r="J113" s="95"/>
      <c r="K113" s="95"/>
      <c r="L113" s="200"/>
      <c r="M113" s="201"/>
      <c r="N113" s="95"/>
      <c r="O113" s="95"/>
      <c r="P113" s="200"/>
      <c r="Q113" s="201"/>
      <c r="R113" s="141"/>
    </row>
    <row r="114" spans="1:18" x14ac:dyDescent="0.25">
      <c r="A114" s="1"/>
      <c r="B114" s="1"/>
      <c r="C114" s="142" t="s">
        <v>85</v>
      </c>
      <c r="D114" s="1"/>
      <c r="E114" s="344">
        <f>AVERAGE(E6:E113)</f>
        <v>3.9748567911339867</v>
      </c>
      <c r="F114" s="1"/>
      <c r="G114" s="142"/>
      <c r="H114" s="1"/>
      <c r="I114" s="23">
        <f>AVERAGE(I6:I113)</f>
        <v>3.9764560211508111</v>
      </c>
      <c r="J114" s="1"/>
      <c r="K114" s="142"/>
      <c r="L114" s="1"/>
      <c r="M114" s="23">
        <f>AVERAGE(M6:M113)</f>
        <v>3.9668130736014682</v>
      </c>
      <c r="N114" s="1"/>
      <c r="O114" s="142"/>
      <c r="P114" s="1"/>
      <c r="Q114" s="23">
        <f>AVERAGE(Q6:Q113)</f>
        <v>4.0737161714980576</v>
      </c>
      <c r="R114" s="143"/>
    </row>
    <row r="115" spans="1: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7"/>
    </row>
  </sheetData>
  <sortState ref="J114:K118">
    <sortCondition ref="J114"/>
  </sortState>
  <mergeCells count="5">
    <mergeCell ref="A4:A5"/>
    <mergeCell ref="J4:M4"/>
    <mergeCell ref="N4:Q4"/>
    <mergeCell ref="F4:I4"/>
    <mergeCell ref="B4:E4"/>
  </mergeCells>
  <conditionalFormatting sqref="R111:R113">
    <cfRule type="cellIs" dxfId="51" priority="64" operator="between">
      <formula>0.1</formula>
      <formula>3.49</formula>
    </cfRule>
    <cfRule type="cellIs" dxfId="50" priority="65" operator="between">
      <formula>3.5</formula>
      <formula>3.99</formula>
    </cfRule>
    <cfRule type="cellIs" dxfId="49" priority="66" operator="between">
      <formula>4</formula>
      <formula>5</formula>
    </cfRule>
  </conditionalFormatting>
  <conditionalFormatting sqref="M6:M113">
    <cfRule type="containsBlanks" dxfId="48" priority="12">
      <formula>LEN(TRIM(M6))=0</formula>
    </cfRule>
    <cfRule type="cellIs" dxfId="47" priority="19" operator="lessThan">
      <formula>3.5</formula>
    </cfRule>
    <cfRule type="cellIs" dxfId="46" priority="20" operator="between">
      <formula>$M$114</formula>
      <formula>3.5</formula>
    </cfRule>
    <cfRule type="cellIs" dxfId="45" priority="21" operator="between">
      <formula>4.495</formula>
      <formula>$M$114</formula>
    </cfRule>
    <cfRule type="cellIs" dxfId="44" priority="22" operator="greaterThanOrEqual">
      <formula>4.5</formula>
    </cfRule>
  </conditionalFormatting>
  <conditionalFormatting sqref="Q6:Q113">
    <cfRule type="containsBlanks" dxfId="43" priority="14">
      <formula>LEN(TRIM(Q6))=0</formula>
    </cfRule>
    <cfRule type="cellIs" dxfId="42" priority="15" operator="lessThan">
      <formula>3.5</formula>
    </cfRule>
    <cfRule type="cellIs" dxfId="41" priority="16" operator="between">
      <formula>$Q$114</formula>
      <formula>3.5</formula>
    </cfRule>
    <cfRule type="cellIs" dxfId="40" priority="17" operator="between">
      <formula>4.495</formula>
      <formula>$Q$114</formula>
    </cfRule>
    <cfRule type="cellIs" dxfId="39" priority="18" operator="greaterThanOrEqual">
      <formula>4.5</formula>
    </cfRule>
  </conditionalFormatting>
  <conditionalFormatting sqref="I6:I106">
    <cfRule type="cellIs" dxfId="38" priority="7" operator="between">
      <formula>$I$114</formula>
      <formula>3.976</formula>
    </cfRule>
    <cfRule type="cellIs" dxfId="37" priority="8" operator="lessThan">
      <formula>3.5</formula>
    </cfRule>
    <cfRule type="cellIs" dxfId="36" priority="9" operator="between">
      <formula>$I$114</formula>
      <formula>3.5</formula>
    </cfRule>
    <cfRule type="cellIs" dxfId="35" priority="10" operator="between">
      <formula>4.496</formula>
      <formula>$I$114</formula>
    </cfRule>
    <cfRule type="cellIs" dxfId="34" priority="11" operator="greaterThanOrEqual">
      <formula>4.5</formula>
    </cfRule>
  </conditionalFormatting>
  <conditionalFormatting sqref="E6:E113">
    <cfRule type="containsBlanks" dxfId="33" priority="1">
      <formula>LEN(TRIM(E6))=0</formula>
    </cfRule>
    <cfRule type="cellIs" dxfId="32" priority="2" operator="between">
      <formula>$E$114</formula>
      <formula>3.966</formula>
    </cfRule>
    <cfRule type="cellIs" dxfId="31" priority="3" operator="lessThan">
      <formula>3.5</formula>
    </cfRule>
    <cfRule type="cellIs" dxfId="30" priority="4" operator="between">
      <formula>$E$114</formula>
      <formula>3.5</formula>
    </cfRule>
    <cfRule type="cellIs" dxfId="29" priority="5" operator="between">
      <formula>4.496</formula>
      <formula>$E$114</formula>
    </cfRule>
    <cfRule type="cellIs" dxfId="28" priority="6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="90" zoomScaleNormal="9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C4" sqref="C4:C5"/>
    </sheetView>
  </sheetViews>
  <sheetFormatPr defaultRowHeight="15" x14ac:dyDescent="0.25"/>
  <cols>
    <col min="1" max="1" width="5" customWidth="1"/>
    <col min="2" max="2" width="19.28515625" customWidth="1"/>
    <col min="3" max="3" width="32.85546875" style="18" customWidth="1"/>
    <col min="4" max="15" width="8.28515625" style="18" customWidth="1"/>
    <col min="16" max="19" width="6.7109375" style="18" customWidth="1"/>
    <col min="20" max="20" width="8.7109375" customWidth="1"/>
    <col min="21" max="21" width="7.7109375" customWidth="1"/>
    <col min="22" max="22" width="9.140625" customWidth="1"/>
  </cols>
  <sheetData>
    <row r="1" spans="1:24" x14ac:dyDescent="0.25">
      <c r="V1" s="43"/>
      <c r="W1" s="21" t="s">
        <v>104</v>
      </c>
      <c r="X1" s="21"/>
    </row>
    <row r="2" spans="1:24" ht="16.899999999999999" customHeight="1" x14ac:dyDescent="0.25">
      <c r="A2" s="397" t="s">
        <v>95</v>
      </c>
      <c r="B2" s="397"/>
      <c r="C2" s="397"/>
      <c r="D2" s="266"/>
      <c r="E2" s="266"/>
      <c r="F2" s="266"/>
      <c r="G2" s="262"/>
      <c r="H2" s="262"/>
      <c r="I2" s="262"/>
      <c r="J2" s="221"/>
      <c r="K2" s="221"/>
      <c r="L2" s="221"/>
      <c r="M2" s="221"/>
      <c r="N2" s="221"/>
      <c r="O2" s="221"/>
      <c r="P2" s="266"/>
      <c r="Q2" s="262"/>
      <c r="R2" s="191"/>
      <c r="S2" s="191"/>
      <c r="T2" s="19"/>
      <c r="V2" s="42"/>
      <c r="W2" s="21" t="s">
        <v>108</v>
      </c>
      <c r="X2" s="21"/>
    </row>
    <row r="3" spans="1:24" ht="15.75" thickBot="1" x14ac:dyDescent="0.3">
      <c r="V3" s="40"/>
      <c r="W3" s="21" t="s">
        <v>109</v>
      </c>
      <c r="X3" s="21"/>
    </row>
    <row r="4" spans="1:24" ht="16.899999999999999" customHeight="1" thickBot="1" x14ac:dyDescent="0.3">
      <c r="A4" s="383" t="s">
        <v>55</v>
      </c>
      <c r="B4" s="398" t="s">
        <v>54</v>
      </c>
      <c r="C4" s="400" t="s">
        <v>89</v>
      </c>
      <c r="D4" s="402">
        <v>2025</v>
      </c>
      <c r="E4" s="403"/>
      <c r="F4" s="404"/>
      <c r="G4" s="402">
        <v>2024</v>
      </c>
      <c r="H4" s="403"/>
      <c r="I4" s="404"/>
      <c r="J4" s="402">
        <v>2023</v>
      </c>
      <c r="K4" s="403"/>
      <c r="L4" s="404"/>
      <c r="M4" s="402">
        <v>2022</v>
      </c>
      <c r="N4" s="403"/>
      <c r="O4" s="404"/>
      <c r="P4" s="405" t="s">
        <v>88</v>
      </c>
      <c r="Q4" s="394"/>
      <c r="R4" s="394"/>
      <c r="S4" s="395"/>
      <c r="T4" s="390" t="s">
        <v>84</v>
      </c>
      <c r="V4" s="41"/>
      <c r="W4" s="21" t="s">
        <v>105</v>
      </c>
      <c r="X4" s="21"/>
    </row>
    <row r="5" spans="1:24" ht="36" customHeight="1" thickBot="1" x14ac:dyDescent="0.3">
      <c r="A5" s="384"/>
      <c r="B5" s="399"/>
      <c r="C5" s="401"/>
      <c r="D5" s="89" t="s">
        <v>90</v>
      </c>
      <c r="E5" s="88" t="s">
        <v>106</v>
      </c>
      <c r="F5" s="114" t="s">
        <v>147</v>
      </c>
      <c r="G5" s="89" t="s">
        <v>90</v>
      </c>
      <c r="H5" s="88" t="s">
        <v>106</v>
      </c>
      <c r="I5" s="114" t="s">
        <v>147</v>
      </c>
      <c r="J5" s="89" t="s">
        <v>90</v>
      </c>
      <c r="K5" s="88" t="s">
        <v>106</v>
      </c>
      <c r="L5" s="114" t="s">
        <v>147</v>
      </c>
      <c r="M5" s="89" t="s">
        <v>90</v>
      </c>
      <c r="N5" s="88" t="s">
        <v>106</v>
      </c>
      <c r="O5" s="114" t="s">
        <v>147</v>
      </c>
      <c r="P5" s="283">
        <v>2025</v>
      </c>
      <c r="Q5" s="346">
        <v>2024</v>
      </c>
      <c r="R5" s="275">
        <v>2023</v>
      </c>
      <c r="S5" s="228">
        <v>2022</v>
      </c>
      <c r="T5" s="382"/>
    </row>
    <row r="6" spans="1:24" ht="15" customHeight="1" x14ac:dyDescent="0.25">
      <c r="A6" s="45">
        <v>1</v>
      </c>
      <c r="B6" s="7" t="s">
        <v>52</v>
      </c>
      <c r="C6" s="125" t="s">
        <v>65</v>
      </c>
      <c r="D6" s="116">
        <v>33</v>
      </c>
      <c r="E6" s="65">
        <v>3.99</v>
      </c>
      <c r="F6" s="44">
        <v>4.5151515151515156</v>
      </c>
      <c r="G6" s="116">
        <v>44</v>
      </c>
      <c r="H6" s="65">
        <v>4.04</v>
      </c>
      <c r="I6" s="44">
        <v>4.4772727272727275</v>
      </c>
      <c r="J6" s="116">
        <v>23</v>
      </c>
      <c r="K6" s="65">
        <v>4</v>
      </c>
      <c r="L6" s="44">
        <v>4.4782608695652177</v>
      </c>
      <c r="M6" s="116">
        <v>25</v>
      </c>
      <c r="N6" s="65">
        <v>4.0999999999999996</v>
      </c>
      <c r="O6" s="44">
        <v>4.5199999999999996</v>
      </c>
      <c r="P6" s="356">
        <v>2</v>
      </c>
      <c r="Q6" s="347">
        <v>4</v>
      </c>
      <c r="R6" s="247">
        <v>3</v>
      </c>
      <c r="S6" s="239">
        <v>7</v>
      </c>
      <c r="T6" s="74">
        <f t="shared" ref="T6:T37" si="0">SUM(P6:S6)</f>
        <v>16</v>
      </c>
      <c r="U6" s="22"/>
    </row>
    <row r="7" spans="1:24" ht="15" customHeight="1" x14ac:dyDescent="0.25">
      <c r="A7" s="46">
        <v>2</v>
      </c>
      <c r="B7" s="2" t="s">
        <v>1</v>
      </c>
      <c r="C7" s="126" t="s">
        <v>183</v>
      </c>
      <c r="D7" s="117">
        <v>97</v>
      </c>
      <c r="E7" s="66">
        <v>3.99</v>
      </c>
      <c r="F7" s="37">
        <v>4.4948453608247423</v>
      </c>
      <c r="G7" s="117">
        <v>92</v>
      </c>
      <c r="H7" s="66">
        <v>4.04</v>
      </c>
      <c r="I7" s="37">
        <v>4.4456521739130439</v>
      </c>
      <c r="J7" s="117">
        <v>78</v>
      </c>
      <c r="K7" s="66">
        <v>4</v>
      </c>
      <c r="L7" s="37">
        <v>4.5256410256410255</v>
      </c>
      <c r="M7" s="117">
        <v>107</v>
      </c>
      <c r="N7" s="66">
        <v>4.0999999999999996</v>
      </c>
      <c r="O7" s="37">
        <v>4.5514018691588785</v>
      </c>
      <c r="P7" s="357">
        <v>4</v>
      </c>
      <c r="Q7" s="348">
        <v>5</v>
      </c>
      <c r="R7" s="248">
        <v>2</v>
      </c>
      <c r="S7" s="240">
        <v>5</v>
      </c>
      <c r="T7" s="71">
        <f t="shared" si="0"/>
        <v>16</v>
      </c>
      <c r="U7" s="22"/>
    </row>
    <row r="8" spans="1:24" ht="15" customHeight="1" x14ac:dyDescent="0.25">
      <c r="A8" s="46">
        <v>3</v>
      </c>
      <c r="B8" s="2" t="s">
        <v>0</v>
      </c>
      <c r="C8" s="126" t="s">
        <v>82</v>
      </c>
      <c r="D8" s="117">
        <v>35</v>
      </c>
      <c r="E8" s="66">
        <v>3.99</v>
      </c>
      <c r="F8" s="37">
        <v>4.4000000000000004</v>
      </c>
      <c r="G8" s="117">
        <v>36</v>
      </c>
      <c r="H8" s="66">
        <v>4.04</v>
      </c>
      <c r="I8" s="37">
        <v>4.3888888888888893</v>
      </c>
      <c r="J8" s="117">
        <v>49</v>
      </c>
      <c r="K8" s="66">
        <v>4</v>
      </c>
      <c r="L8" s="37">
        <v>4.4489795918367347</v>
      </c>
      <c r="M8" s="117">
        <v>47</v>
      </c>
      <c r="N8" s="66">
        <v>4.0999999999999996</v>
      </c>
      <c r="O8" s="37">
        <v>4.5319148936170217</v>
      </c>
      <c r="P8" s="357">
        <v>13</v>
      </c>
      <c r="Q8" s="348">
        <v>7</v>
      </c>
      <c r="R8" s="248">
        <v>4</v>
      </c>
      <c r="S8" s="240">
        <v>6</v>
      </c>
      <c r="T8" s="72">
        <f t="shared" si="0"/>
        <v>30</v>
      </c>
      <c r="U8" s="22"/>
    </row>
    <row r="9" spans="1:24" ht="15" customHeight="1" x14ac:dyDescent="0.25">
      <c r="A9" s="46">
        <v>4</v>
      </c>
      <c r="B9" s="2" t="s">
        <v>1</v>
      </c>
      <c r="C9" s="126" t="s">
        <v>102</v>
      </c>
      <c r="D9" s="117">
        <v>26</v>
      </c>
      <c r="E9" s="66">
        <v>3.99</v>
      </c>
      <c r="F9" s="37">
        <v>4.4615384615384617</v>
      </c>
      <c r="G9" s="117">
        <v>53</v>
      </c>
      <c r="H9" s="66">
        <v>4.04</v>
      </c>
      <c r="I9" s="37">
        <v>4.5471698113207548</v>
      </c>
      <c r="J9" s="117">
        <v>28</v>
      </c>
      <c r="K9" s="66">
        <v>4</v>
      </c>
      <c r="L9" s="37">
        <v>4.6785714285714288</v>
      </c>
      <c r="M9" s="117">
        <v>23</v>
      </c>
      <c r="N9" s="66">
        <v>4.0999999999999996</v>
      </c>
      <c r="O9" s="37">
        <v>4.3478260869565215</v>
      </c>
      <c r="P9" s="357">
        <v>7</v>
      </c>
      <c r="Q9" s="348">
        <v>2</v>
      </c>
      <c r="R9" s="248">
        <v>1</v>
      </c>
      <c r="S9" s="240">
        <v>23</v>
      </c>
      <c r="T9" s="72">
        <f t="shared" si="0"/>
        <v>33</v>
      </c>
      <c r="U9" s="22"/>
    </row>
    <row r="10" spans="1:24" ht="15" customHeight="1" x14ac:dyDescent="0.25">
      <c r="A10" s="46">
        <v>5</v>
      </c>
      <c r="B10" s="2" t="s">
        <v>45</v>
      </c>
      <c r="C10" s="126" t="s">
        <v>47</v>
      </c>
      <c r="D10" s="117">
        <v>10</v>
      </c>
      <c r="E10" s="66">
        <v>3.99</v>
      </c>
      <c r="F10" s="37">
        <v>4.5</v>
      </c>
      <c r="G10" s="117">
        <v>24</v>
      </c>
      <c r="H10" s="66">
        <v>4.04</v>
      </c>
      <c r="I10" s="37">
        <v>4.291666666666667</v>
      </c>
      <c r="J10" s="117">
        <v>19</v>
      </c>
      <c r="K10" s="66">
        <v>4</v>
      </c>
      <c r="L10" s="37">
        <v>4.3157894736842106</v>
      </c>
      <c r="M10" s="117">
        <v>34</v>
      </c>
      <c r="N10" s="66">
        <v>4.0999999999999996</v>
      </c>
      <c r="O10" s="37">
        <v>4.4117647058823533</v>
      </c>
      <c r="P10" s="357">
        <v>3</v>
      </c>
      <c r="Q10" s="348">
        <v>15</v>
      </c>
      <c r="R10" s="248">
        <v>16</v>
      </c>
      <c r="S10" s="240">
        <v>13</v>
      </c>
      <c r="T10" s="72">
        <f t="shared" si="0"/>
        <v>47</v>
      </c>
      <c r="U10" s="22"/>
    </row>
    <row r="11" spans="1:24" ht="15" customHeight="1" x14ac:dyDescent="0.25">
      <c r="A11" s="46">
        <v>6</v>
      </c>
      <c r="B11" s="2" t="s">
        <v>0</v>
      </c>
      <c r="C11" s="126" t="s">
        <v>81</v>
      </c>
      <c r="D11" s="117">
        <v>17</v>
      </c>
      <c r="E11" s="66">
        <v>3.99</v>
      </c>
      <c r="F11" s="37">
        <v>4.4117647058823533</v>
      </c>
      <c r="G11" s="117">
        <v>40</v>
      </c>
      <c r="H11" s="66">
        <v>4.04</v>
      </c>
      <c r="I11" s="37">
        <v>4.3499999999999996</v>
      </c>
      <c r="J11" s="117">
        <v>25</v>
      </c>
      <c r="K11" s="66">
        <v>4</v>
      </c>
      <c r="L11" s="37">
        <v>4.24</v>
      </c>
      <c r="M11" s="117">
        <v>35</v>
      </c>
      <c r="N11" s="66">
        <v>4.0999999999999996</v>
      </c>
      <c r="O11" s="37">
        <v>4.4000000000000004</v>
      </c>
      <c r="P11" s="357">
        <v>11</v>
      </c>
      <c r="Q11" s="348">
        <v>9</v>
      </c>
      <c r="R11" s="248">
        <v>22</v>
      </c>
      <c r="S11" s="240">
        <v>15</v>
      </c>
      <c r="T11" s="72">
        <f t="shared" si="0"/>
        <v>57</v>
      </c>
      <c r="U11" s="22"/>
    </row>
    <row r="12" spans="1:24" ht="15" customHeight="1" x14ac:dyDescent="0.25">
      <c r="A12" s="46">
        <v>7</v>
      </c>
      <c r="B12" s="2" t="s">
        <v>28</v>
      </c>
      <c r="C12" s="126" t="s">
        <v>192</v>
      </c>
      <c r="D12" s="117">
        <v>9</v>
      </c>
      <c r="E12" s="66">
        <v>3.99</v>
      </c>
      <c r="F12" s="37">
        <v>4.4444444444444446</v>
      </c>
      <c r="G12" s="117">
        <v>8</v>
      </c>
      <c r="H12" s="66">
        <v>4.04</v>
      </c>
      <c r="I12" s="37">
        <v>4.125</v>
      </c>
      <c r="J12" s="117">
        <v>14</v>
      </c>
      <c r="K12" s="66">
        <v>4</v>
      </c>
      <c r="L12" s="37">
        <v>4.3571428571428568</v>
      </c>
      <c r="M12" s="117">
        <v>13</v>
      </c>
      <c r="N12" s="66">
        <v>4.0999999999999996</v>
      </c>
      <c r="O12" s="37">
        <v>4.615384615384615</v>
      </c>
      <c r="P12" s="357">
        <v>8</v>
      </c>
      <c r="Q12" s="348">
        <v>36</v>
      </c>
      <c r="R12" s="248">
        <v>13</v>
      </c>
      <c r="S12" s="240">
        <v>2</v>
      </c>
      <c r="T12" s="72">
        <f t="shared" si="0"/>
        <v>59</v>
      </c>
      <c r="U12" s="22"/>
    </row>
    <row r="13" spans="1:24" x14ac:dyDescent="0.25">
      <c r="A13" s="46">
        <v>8</v>
      </c>
      <c r="B13" s="2" t="s">
        <v>28</v>
      </c>
      <c r="C13" s="126" t="s">
        <v>148</v>
      </c>
      <c r="D13" s="117">
        <v>13</v>
      </c>
      <c r="E13" s="66">
        <v>3.99</v>
      </c>
      <c r="F13" s="37">
        <v>4.384615384615385</v>
      </c>
      <c r="G13" s="117">
        <v>15</v>
      </c>
      <c r="H13" s="66">
        <v>4.04</v>
      </c>
      <c r="I13" s="37">
        <v>4.333333333333333</v>
      </c>
      <c r="J13" s="117">
        <v>15</v>
      </c>
      <c r="K13" s="66">
        <v>4</v>
      </c>
      <c r="L13" s="37">
        <v>4.2</v>
      </c>
      <c r="M13" s="117">
        <v>16</v>
      </c>
      <c r="N13" s="66">
        <v>4.0999999999999996</v>
      </c>
      <c r="O13" s="37">
        <v>4.375</v>
      </c>
      <c r="P13" s="357">
        <v>14</v>
      </c>
      <c r="Q13" s="348">
        <v>10</v>
      </c>
      <c r="R13" s="248">
        <v>25</v>
      </c>
      <c r="S13" s="240">
        <v>18</v>
      </c>
      <c r="T13" s="72">
        <f t="shared" si="0"/>
        <v>67</v>
      </c>
      <c r="U13" s="22"/>
    </row>
    <row r="14" spans="1:24" x14ac:dyDescent="0.25">
      <c r="A14" s="46">
        <v>9</v>
      </c>
      <c r="B14" s="2" t="s">
        <v>45</v>
      </c>
      <c r="C14" s="126" t="s">
        <v>50</v>
      </c>
      <c r="D14" s="117">
        <v>28</v>
      </c>
      <c r="E14" s="66">
        <v>3.99</v>
      </c>
      <c r="F14" s="111">
        <v>4.4642857142857144</v>
      </c>
      <c r="G14" s="117">
        <v>38</v>
      </c>
      <c r="H14" s="66">
        <v>4.04</v>
      </c>
      <c r="I14" s="111">
        <v>4.3157894736842106</v>
      </c>
      <c r="J14" s="117">
        <v>32</v>
      </c>
      <c r="K14" s="66">
        <v>4</v>
      </c>
      <c r="L14" s="111">
        <v>4.40625</v>
      </c>
      <c r="M14" s="117">
        <v>20</v>
      </c>
      <c r="N14" s="66">
        <v>4.0999999999999996</v>
      </c>
      <c r="O14" s="111">
        <v>4.1500000000000004</v>
      </c>
      <c r="P14" s="358">
        <v>6</v>
      </c>
      <c r="Q14" s="349">
        <v>12</v>
      </c>
      <c r="R14" s="249">
        <v>9</v>
      </c>
      <c r="S14" s="240">
        <v>43</v>
      </c>
      <c r="T14" s="72">
        <f t="shared" si="0"/>
        <v>70</v>
      </c>
      <c r="U14" s="22"/>
    </row>
    <row r="15" spans="1:24" ht="15.75" thickBot="1" x14ac:dyDescent="0.3">
      <c r="A15" s="47">
        <v>10</v>
      </c>
      <c r="B15" s="5" t="s">
        <v>36</v>
      </c>
      <c r="C15" s="127" t="s">
        <v>70</v>
      </c>
      <c r="D15" s="118">
        <v>45</v>
      </c>
      <c r="E15" s="69">
        <v>3.99</v>
      </c>
      <c r="F15" s="112">
        <v>4.2222222222222223</v>
      </c>
      <c r="G15" s="118">
        <v>42</v>
      </c>
      <c r="H15" s="69">
        <v>4.04</v>
      </c>
      <c r="I15" s="112">
        <v>4.3571428571428568</v>
      </c>
      <c r="J15" s="118">
        <v>45</v>
      </c>
      <c r="K15" s="69">
        <v>4</v>
      </c>
      <c r="L15" s="112">
        <v>4.333333333333333</v>
      </c>
      <c r="M15" s="118">
        <v>37</v>
      </c>
      <c r="N15" s="69">
        <v>4.0999999999999996</v>
      </c>
      <c r="O15" s="112">
        <v>4.2702702702702702</v>
      </c>
      <c r="P15" s="373">
        <v>28</v>
      </c>
      <c r="Q15" s="375">
        <v>8</v>
      </c>
      <c r="R15" s="376">
        <v>15</v>
      </c>
      <c r="S15" s="241">
        <v>30</v>
      </c>
      <c r="T15" s="73">
        <f t="shared" si="0"/>
        <v>81</v>
      </c>
      <c r="U15" s="22"/>
    </row>
    <row r="16" spans="1:24" x14ac:dyDescent="0.25">
      <c r="A16" s="46">
        <v>11</v>
      </c>
      <c r="B16" s="14" t="s">
        <v>28</v>
      </c>
      <c r="C16" s="128" t="s">
        <v>75</v>
      </c>
      <c r="D16" s="119">
        <v>34</v>
      </c>
      <c r="E16" s="67">
        <v>3.99</v>
      </c>
      <c r="F16" s="44">
        <v>4.3529411764705879</v>
      </c>
      <c r="G16" s="119">
        <v>39</v>
      </c>
      <c r="H16" s="67">
        <v>4.04</v>
      </c>
      <c r="I16" s="44">
        <v>4.1282051282051286</v>
      </c>
      <c r="J16" s="119">
        <v>52</v>
      </c>
      <c r="K16" s="67">
        <v>4</v>
      </c>
      <c r="L16" s="44">
        <v>4.2692307692307692</v>
      </c>
      <c r="M16" s="119">
        <v>43</v>
      </c>
      <c r="N16" s="67">
        <v>4.0999999999999996</v>
      </c>
      <c r="O16" s="44">
        <v>4.3720930232558137</v>
      </c>
      <c r="P16" s="357">
        <v>16</v>
      </c>
      <c r="Q16" s="348">
        <v>35</v>
      </c>
      <c r="R16" s="248">
        <v>20</v>
      </c>
      <c r="S16" s="240">
        <v>19</v>
      </c>
      <c r="T16" s="71">
        <f t="shared" si="0"/>
        <v>90</v>
      </c>
      <c r="U16" s="22"/>
    </row>
    <row r="17" spans="1:21" x14ac:dyDescent="0.25">
      <c r="A17" s="46">
        <v>12</v>
      </c>
      <c r="B17" s="14" t="s">
        <v>24</v>
      </c>
      <c r="C17" s="128" t="s">
        <v>160</v>
      </c>
      <c r="D17" s="119">
        <v>22</v>
      </c>
      <c r="E17" s="67">
        <v>3.99</v>
      </c>
      <c r="F17" s="37">
        <v>4.0454545454545459</v>
      </c>
      <c r="G17" s="119">
        <v>38</v>
      </c>
      <c r="H17" s="67">
        <v>4.04</v>
      </c>
      <c r="I17" s="37">
        <v>4.1578947368421053</v>
      </c>
      <c r="J17" s="119">
        <v>32</v>
      </c>
      <c r="K17" s="67">
        <v>4</v>
      </c>
      <c r="L17" s="37">
        <v>4.4375</v>
      </c>
      <c r="M17" s="119">
        <v>26</v>
      </c>
      <c r="N17" s="67">
        <v>4.0999999999999996</v>
      </c>
      <c r="O17" s="37">
        <v>4.4615384615384617</v>
      </c>
      <c r="P17" s="357">
        <v>46</v>
      </c>
      <c r="Q17" s="348">
        <v>29</v>
      </c>
      <c r="R17" s="248">
        <v>6</v>
      </c>
      <c r="S17" s="240">
        <v>10</v>
      </c>
      <c r="T17" s="71">
        <f t="shared" si="0"/>
        <v>91</v>
      </c>
      <c r="U17" s="22"/>
    </row>
    <row r="18" spans="1:21" x14ac:dyDescent="0.25">
      <c r="A18" s="46">
        <v>13</v>
      </c>
      <c r="B18" s="2" t="s">
        <v>52</v>
      </c>
      <c r="C18" s="126" t="s">
        <v>190</v>
      </c>
      <c r="D18" s="117">
        <v>12</v>
      </c>
      <c r="E18" s="66">
        <v>3.99</v>
      </c>
      <c r="F18" s="37">
        <v>4.416666666666667</v>
      </c>
      <c r="G18" s="117">
        <v>15</v>
      </c>
      <c r="H18" s="66">
        <v>4.04</v>
      </c>
      <c r="I18" s="37">
        <v>3.8</v>
      </c>
      <c r="J18" s="117">
        <v>26</v>
      </c>
      <c r="K18" s="66">
        <v>4</v>
      </c>
      <c r="L18" s="37">
        <v>4.4230769230769234</v>
      </c>
      <c r="M18" s="117">
        <v>25</v>
      </c>
      <c r="N18" s="66">
        <v>4.0999999999999996</v>
      </c>
      <c r="O18" s="37">
        <v>4.5999999999999996</v>
      </c>
      <c r="P18" s="357">
        <v>9</v>
      </c>
      <c r="Q18" s="348">
        <v>73</v>
      </c>
      <c r="R18" s="248">
        <v>8</v>
      </c>
      <c r="S18" s="240">
        <v>3</v>
      </c>
      <c r="T18" s="72">
        <f t="shared" si="0"/>
        <v>93</v>
      </c>
      <c r="U18" s="22"/>
    </row>
    <row r="19" spans="1:21" x14ac:dyDescent="0.25">
      <c r="A19" s="46">
        <v>14</v>
      </c>
      <c r="B19" s="2" t="s">
        <v>1</v>
      </c>
      <c r="C19" s="126" t="s">
        <v>137</v>
      </c>
      <c r="D19" s="117">
        <v>32</v>
      </c>
      <c r="E19" s="66">
        <v>3.99</v>
      </c>
      <c r="F19" s="37">
        <v>4.46875</v>
      </c>
      <c r="G19" s="117">
        <v>61</v>
      </c>
      <c r="H19" s="66">
        <v>4.04</v>
      </c>
      <c r="I19" s="37">
        <v>4.1803278688524594</v>
      </c>
      <c r="J19" s="117">
        <v>49</v>
      </c>
      <c r="K19" s="66">
        <v>4</v>
      </c>
      <c r="L19" s="37">
        <v>4.1836734693877551</v>
      </c>
      <c r="M19" s="117">
        <v>51</v>
      </c>
      <c r="N19" s="66">
        <v>4.0999999999999996</v>
      </c>
      <c r="O19" s="37">
        <v>4.1960784313725492</v>
      </c>
      <c r="P19" s="357">
        <v>5</v>
      </c>
      <c r="Q19" s="348">
        <v>26</v>
      </c>
      <c r="R19" s="248">
        <v>27</v>
      </c>
      <c r="S19" s="240">
        <v>38</v>
      </c>
      <c r="T19" s="72">
        <f t="shared" si="0"/>
        <v>96</v>
      </c>
      <c r="U19" s="22"/>
    </row>
    <row r="20" spans="1:21" x14ac:dyDescent="0.25">
      <c r="A20" s="46">
        <v>15</v>
      </c>
      <c r="B20" s="2" t="s">
        <v>45</v>
      </c>
      <c r="C20" s="126" t="s">
        <v>49</v>
      </c>
      <c r="D20" s="117">
        <v>26</v>
      </c>
      <c r="E20" s="66">
        <v>3.99</v>
      </c>
      <c r="F20" s="37">
        <v>4.2307692307692308</v>
      </c>
      <c r="G20" s="117">
        <v>45</v>
      </c>
      <c r="H20" s="66">
        <v>4.04</v>
      </c>
      <c r="I20" s="37">
        <v>4.3111111111111109</v>
      </c>
      <c r="J20" s="117">
        <v>18</v>
      </c>
      <c r="K20" s="66">
        <v>4</v>
      </c>
      <c r="L20" s="37">
        <v>4.0555555555555554</v>
      </c>
      <c r="M20" s="117">
        <v>40</v>
      </c>
      <c r="N20" s="66">
        <v>4.0999999999999996</v>
      </c>
      <c r="O20" s="37">
        <v>4.4000000000000004</v>
      </c>
      <c r="P20" s="357">
        <v>27</v>
      </c>
      <c r="Q20" s="348">
        <v>13</v>
      </c>
      <c r="R20" s="248">
        <v>42</v>
      </c>
      <c r="S20" s="240">
        <v>14</v>
      </c>
      <c r="T20" s="72">
        <f t="shared" si="0"/>
        <v>96</v>
      </c>
      <c r="U20" s="22"/>
    </row>
    <row r="21" spans="1:21" x14ac:dyDescent="0.25">
      <c r="A21" s="46">
        <v>16</v>
      </c>
      <c r="B21" s="2" t="s">
        <v>1</v>
      </c>
      <c r="C21" s="126" t="s">
        <v>14</v>
      </c>
      <c r="D21" s="117">
        <v>67</v>
      </c>
      <c r="E21" s="66">
        <v>3.99</v>
      </c>
      <c r="F21" s="111">
        <v>4.3731343283582094</v>
      </c>
      <c r="G21" s="117">
        <v>79</v>
      </c>
      <c r="H21" s="66">
        <v>4.04</v>
      </c>
      <c r="I21" s="111">
        <v>4.2405063291139244</v>
      </c>
      <c r="J21" s="117">
        <v>65</v>
      </c>
      <c r="K21" s="66">
        <v>4</v>
      </c>
      <c r="L21" s="111">
        <v>4.1076923076923073</v>
      </c>
      <c r="M21" s="117">
        <v>96</v>
      </c>
      <c r="N21" s="66">
        <v>4.0999999999999996</v>
      </c>
      <c r="O21" s="111">
        <v>4.21875</v>
      </c>
      <c r="P21" s="358">
        <v>15</v>
      </c>
      <c r="Q21" s="349">
        <v>19</v>
      </c>
      <c r="R21" s="249">
        <v>35</v>
      </c>
      <c r="S21" s="240">
        <v>34</v>
      </c>
      <c r="T21" s="72">
        <f t="shared" si="0"/>
        <v>103</v>
      </c>
      <c r="U21" s="22"/>
    </row>
    <row r="22" spans="1:21" x14ac:dyDescent="0.25">
      <c r="A22" s="46">
        <v>17</v>
      </c>
      <c r="B22" s="2" t="s">
        <v>24</v>
      </c>
      <c r="C22" s="126" t="s">
        <v>100</v>
      </c>
      <c r="D22" s="117">
        <v>23</v>
      </c>
      <c r="E22" s="66">
        <v>3.99</v>
      </c>
      <c r="F22" s="37">
        <v>4.0434782608695654</v>
      </c>
      <c r="G22" s="117">
        <v>21</v>
      </c>
      <c r="H22" s="66">
        <v>4.04</v>
      </c>
      <c r="I22" s="37">
        <v>4.2380952380952381</v>
      </c>
      <c r="J22" s="117">
        <v>20</v>
      </c>
      <c r="K22" s="66">
        <v>4</v>
      </c>
      <c r="L22" s="37">
        <v>4.3499999999999996</v>
      </c>
      <c r="M22" s="117">
        <v>26</v>
      </c>
      <c r="N22" s="66">
        <v>4.0999999999999996</v>
      </c>
      <c r="O22" s="37">
        <v>4.3461538461538458</v>
      </c>
      <c r="P22" s="357">
        <v>47</v>
      </c>
      <c r="Q22" s="348">
        <v>22</v>
      </c>
      <c r="R22" s="248">
        <v>14</v>
      </c>
      <c r="S22" s="240">
        <v>24</v>
      </c>
      <c r="T22" s="72">
        <f t="shared" si="0"/>
        <v>107</v>
      </c>
      <c r="U22" s="22"/>
    </row>
    <row r="23" spans="1:21" x14ac:dyDescent="0.25">
      <c r="A23" s="46">
        <v>18</v>
      </c>
      <c r="B23" s="2" t="s">
        <v>0</v>
      </c>
      <c r="C23" s="126" t="s">
        <v>113</v>
      </c>
      <c r="D23" s="117">
        <v>37</v>
      </c>
      <c r="E23" s="66">
        <v>3.99</v>
      </c>
      <c r="F23" s="195">
        <v>4.2162162162162158</v>
      </c>
      <c r="G23" s="117">
        <v>20</v>
      </c>
      <c r="H23" s="66">
        <v>4.04</v>
      </c>
      <c r="I23" s="195">
        <v>4.4000000000000004</v>
      </c>
      <c r="J23" s="117">
        <v>45</v>
      </c>
      <c r="K23" s="66">
        <v>4</v>
      </c>
      <c r="L23" s="195">
        <v>4.2666666666666666</v>
      </c>
      <c r="M23" s="117">
        <v>31</v>
      </c>
      <c r="N23" s="66">
        <v>4.0999999999999996</v>
      </c>
      <c r="O23" s="195">
        <v>4.096774193548387</v>
      </c>
      <c r="P23" s="365">
        <v>29</v>
      </c>
      <c r="Q23" s="350">
        <v>6</v>
      </c>
      <c r="R23" s="286">
        <v>21</v>
      </c>
      <c r="S23" s="240">
        <v>54</v>
      </c>
      <c r="T23" s="72">
        <f t="shared" si="0"/>
        <v>110</v>
      </c>
      <c r="U23" s="22"/>
    </row>
    <row r="24" spans="1:21" x14ac:dyDescent="0.25">
      <c r="A24" s="46">
        <v>19</v>
      </c>
      <c r="B24" s="14" t="s">
        <v>36</v>
      </c>
      <c r="C24" s="128" t="s">
        <v>111</v>
      </c>
      <c r="D24" s="119">
        <v>13</v>
      </c>
      <c r="E24" s="67">
        <v>3.99</v>
      </c>
      <c r="F24" s="37">
        <v>4</v>
      </c>
      <c r="G24" s="119">
        <v>24</v>
      </c>
      <c r="H24" s="67">
        <v>4.04</v>
      </c>
      <c r="I24" s="37">
        <v>4.208333333333333</v>
      </c>
      <c r="J24" s="119">
        <v>24</v>
      </c>
      <c r="K24" s="67">
        <v>4</v>
      </c>
      <c r="L24" s="37">
        <v>4.166666666666667</v>
      </c>
      <c r="M24" s="119">
        <v>26</v>
      </c>
      <c r="N24" s="67">
        <v>4.0999999999999996</v>
      </c>
      <c r="O24" s="37">
        <v>4.4230769230769234</v>
      </c>
      <c r="P24" s="357">
        <v>49</v>
      </c>
      <c r="Q24" s="348">
        <v>23</v>
      </c>
      <c r="R24" s="248">
        <v>29</v>
      </c>
      <c r="S24" s="240">
        <v>12</v>
      </c>
      <c r="T24" s="71">
        <f t="shared" si="0"/>
        <v>113</v>
      </c>
      <c r="U24" s="22"/>
    </row>
    <row r="25" spans="1:21" ht="15.75" thickBot="1" x14ac:dyDescent="0.3">
      <c r="A25" s="47">
        <v>20</v>
      </c>
      <c r="B25" s="5" t="s">
        <v>1</v>
      </c>
      <c r="C25" s="127" t="s">
        <v>194</v>
      </c>
      <c r="D25" s="118">
        <v>17</v>
      </c>
      <c r="E25" s="69">
        <v>3.99</v>
      </c>
      <c r="F25" s="63">
        <v>4.4117647058823533</v>
      </c>
      <c r="G25" s="118">
        <v>20</v>
      </c>
      <c r="H25" s="69">
        <v>4.04</v>
      </c>
      <c r="I25" s="63">
        <v>4.25</v>
      </c>
      <c r="J25" s="118">
        <v>10</v>
      </c>
      <c r="K25" s="69">
        <v>4</v>
      </c>
      <c r="L25" s="63">
        <v>4</v>
      </c>
      <c r="M25" s="118">
        <v>16</v>
      </c>
      <c r="N25" s="69">
        <v>4.0999999999999996</v>
      </c>
      <c r="O25" s="63">
        <v>4.1875</v>
      </c>
      <c r="P25" s="359">
        <v>10</v>
      </c>
      <c r="Q25" s="282">
        <v>18</v>
      </c>
      <c r="R25" s="250">
        <v>49</v>
      </c>
      <c r="S25" s="242">
        <v>39</v>
      </c>
      <c r="T25" s="73">
        <f t="shared" si="0"/>
        <v>116</v>
      </c>
      <c r="U25" s="22"/>
    </row>
    <row r="26" spans="1:21" x14ac:dyDescent="0.25">
      <c r="A26" s="46">
        <v>21</v>
      </c>
      <c r="B26" s="14" t="s">
        <v>24</v>
      </c>
      <c r="C26" s="128" t="s">
        <v>98</v>
      </c>
      <c r="D26" s="119">
        <v>36</v>
      </c>
      <c r="E26" s="67">
        <v>3.99</v>
      </c>
      <c r="F26" s="44">
        <v>4.25</v>
      </c>
      <c r="G26" s="119">
        <v>14</v>
      </c>
      <c r="H26" s="67">
        <v>4.04</v>
      </c>
      <c r="I26" s="44">
        <v>4.0714285714285712</v>
      </c>
      <c r="J26" s="119">
        <v>39</v>
      </c>
      <c r="K26" s="67">
        <v>4</v>
      </c>
      <c r="L26" s="44">
        <v>4.2820512820512819</v>
      </c>
      <c r="M26" s="119">
        <v>35</v>
      </c>
      <c r="N26" s="67">
        <v>4.0999999999999996</v>
      </c>
      <c r="O26" s="44">
        <v>4.2</v>
      </c>
      <c r="P26" s="357">
        <v>24</v>
      </c>
      <c r="Q26" s="348">
        <v>40</v>
      </c>
      <c r="R26" s="248">
        <v>19</v>
      </c>
      <c r="S26" s="240">
        <v>35</v>
      </c>
      <c r="T26" s="71">
        <f t="shared" si="0"/>
        <v>118</v>
      </c>
      <c r="U26" s="22"/>
    </row>
    <row r="27" spans="1:21" x14ac:dyDescent="0.25">
      <c r="A27" s="46">
        <v>22</v>
      </c>
      <c r="B27" s="2" t="s">
        <v>28</v>
      </c>
      <c r="C27" s="126" t="s">
        <v>30</v>
      </c>
      <c r="D27" s="117">
        <v>10</v>
      </c>
      <c r="E27" s="66">
        <v>3.99</v>
      </c>
      <c r="F27" s="284">
        <v>4.4000000000000004</v>
      </c>
      <c r="G27" s="117">
        <v>12</v>
      </c>
      <c r="H27" s="66">
        <v>4.04</v>
      </c>
      <c r="I27" s="284">
        <v>4.166666666666667</v>
      </c>
      <c r="J27" s="117">
        <v>16</v>
      </c>
      <c r="K27" s="66">
        <v>4</v>
      </c>
      <c r="L27" s="284">
        <v>3.75</v>
      </c>
      <c r="M27" s="117">
        <v>12</v>
      </c>
      <c r="N27" s="66">
        <v>4.0999999999999996</v>
      </c>
      <c r="O27" s="284">
        <v>4.5</v>
      </c>
      <c r="P27" s="358">
        <v>12</v>
      </c>
      <c r="Q27" s="349">
        <v>27</v>
      </c>
      <c r="R27" s="249">
        <v>74</v>
      </c>
      <c r="S27" s="243">
        <v>8</v>
      </c>
      <c r="T27" s="72">
        <f t="shared" si="0"/>
        <v>121</v>
      </c>
      <c r="U27" s="22"/>
    </row>
    <row r="28" spans="1:21" x14ac:dyDescent="0.25">
      <c r="A28" s="46">
        <v>23</v>
      </c>
      <c r="B28" s="2" t="s">
        <v>45</v>
      </c>
      <c r="C28" s="126" t="s">
        <v>51</v>
      </c>
      <c r="D28" s="117">
        <v>13</v>
      </c>
      <c r="E28" s="66">
        <v>3.99</v>
      </c>
      <c r="F28" s="37">
        <v>4.1538461538461542</v>
      </c>
      <c r="G28" s="117">
        <v>21</v>
      </c>
      <c r="H28" s="66">
        <v>4.04</v>
      </c>
      <c r="I28" s="37">
        <v>4.2380952380952381</v>
      </c>
      <c r="J28" s="117">
        <v>18</v>
      </c>
      <c r="K28" s="66">
        <v>4</v>
      </c>
      <c r="L28" s="37">
        <v>4.0555555555555554</v>
      </c>
      <c r="M28" s="117">
        <v>28</v>
      </c>
      <c r="N28" s="66">
        <v>4.0999999999999996</v>
      </c>
      <c r="O28" s="37">
        <v>4.3571428571428568</v>
      </c>
      <c r="P28" s="360">
        <v>35</v>
      </c>
      <c r="Q28" s="281">
        <v>21</v>
      </c>
      <c r="R28" s="251">
        <v>43</v>
      </c>
      <c r="S28" s="243">
        <v>22</v>
      </c>
      <c r="T28" s="72">
        <f t="shared" si="0"/>
        <v>121</v>
      </c>
      <c r="U28" s="22"/>
    </row>
    <row r="29" spans="1:21" x14ac:dyDescent="0.25">
      <c r="A29" s="46">
        <v>24</v>
      </c>
      <c r="B29" s="2" t="s">
        <v>36</v>
      </c>
      <c r="C29" s="126" t="s">
        <v>62</v>
      </c>
      <c r="D29" s="117">
        <v>22</v>
      </c>
      <c r="E29" s="66">
        <v>3.99</v>
      </c>
      <c r="F29" s="37">
        <v>4.3181818181818183</v>
      </c>
      <c r="G29" s="117">
        <v>25</v>
      </c>
      <c r="H29" s="66">
        <v>4.04</v>
      </c>
      <c r="I29" s="37">
        <v>4</v>
      </c>
      <c r="J29" s="117">
        <v>32</v>
      </c>
      <c r="K29" s="66">
        <v>4</v>
      </c>
      <c r="L29" s="37">
        <v>4.0625</v>
      </c>
      <c r="M29" s="117">
        <v>24</v>
      </c>
      <c r="N29" s="66">
        <v>4.0999999999999996</v>
      </c>
      <c r="O29" s="37">
        <v>4.333333333333333</v>
      </c>
      <c r="P29" s="360">
        <v>19</v>
      </c>
      <c r="Q29" s="281">
        <v>47</v>
      </c>
      <c r="R29" s="251">
        <v>41</v>
      </c>
      <c r="S29" s="243">
        <v>25</v>
      </c>
      <c r="T29" s="72">
        <f t="shared" si="0"/>
        <v>132</v>
      </c>
      <c r="U29" s="22"/>
    </row>
    <row r="30" spans="1:21" x14ac:dyDescent="0.25">
      <c r="A30" s="46">
        <v>25</v>
      </c>
      <c r="B30" s="2" t="s">
        <v>24</v>
      </c>
      <c r="C30" s="126" t="s">
        <v>165</v>
      </c>
      <c r="D30" s="117">
        <v>30</v>
      </c>
      <c r="E30" s="66">
        <v>3.99</v>
      </c>
      <c r="F30" s="111">
        <v>4.2</v>
      </c>
      <c r="G30" s="117">
        <v>35</v>
      </c>
      <c r="H30" s="66">
        <v>4.04</v>
      </c>
      <c r="I30" s="111">
        <v>3.9714285714285715</v>
      </c>
      <c r="J30" s="117">
        <v>40</v>
      </c>
      <c r="K30" s="66">
        <v>4</v>
      </c>
      <c r="L30" s="111">
        <v>4.1500000000000004</v>
      </c>
      <c r="M30" s="117">
        <v>34</v>
      </c>
      <c r="N30" s="66">
        <v>4.0999999999999996</v>
      </c>
      <c r="O30" s="111">
        <v>4.382352941176471</v>
      </c>
      <c r="P30" s="361">
        <v>33</v>
      </c>
      <c r="Q30" s="287">
        <v>52</v>
      </c>
      <c r="R30" s="277">
        <v>31</v>
      </c>
      <c r="S30" s="243">
        <v>17</v>
      </c>
      <c r="T30" s="72">
        <f t="shared" si="0"/>
        <v>133</v>
      </c>
      <c r="U30" s="22"/>
    </row>
    <row r="31" spans="1:21" x14ac:dyDescent="0.25">
      <c r="A31" s="46">
        <v>26</v>
      </c>
      <c r="B31" s="2" t="s">
        <v>28</v>
      </c>
      <c r="C31" s="126" t="s">
        <v>158</v>
      </c>
      <c r="D31" s="117">
        <v>30</v>
      </c>
      <c r="E31" s="66">
        <v>3.99</v>
      </c>
      <c r="F31" s="111">
        <v>3.9666666666666668</v>
      </c>
      <c r="G31" s="117">
        <v>29</v>
      </c>
      <c r="H31" s="66">
        <v>4.04</v>
      </c>
      <c r="I31" s="111">
        <v>4.3103448275862073</v>
      </c>
      <c r="J31" s="117">
        <v>28</v>
      </c>
      <c r="K31" s="66">
        <v>4</v>
      </c>
      <c r="L31" s="111">
        <v>4.3571428571428568</v>
      </c>
      <c r="M31" s="117">
        <v>34</v>
      </c>
      <c r="N31" s="66">
        <v>4.0999999999999996</v>
      </c>
      <c r="O31" s="111">
        <v>4.0882352941176467</v>
      </c>
      <c r="P31" s="361">
        <v>53</v>
      </c>
      <c r="Q31" s="287">
        <v>14</v>
      </c>
      <c r="R31" s="277">
        <v>12</v>
      </c>
      <c r="S31" s="243">
        <v>55</v>
      </c>
      <c r="T31" s="72">
        <f t="shared" si="0"/>
        <v>134</v>
      </c>
      <c r="U31" s="22"/>
    </row>
    <row r="32" spans="1:21" x14ac:dyDescent="0.25">
      <c r="A32" s="46">
        <v>27</v>
      </c>
      <c r="B32" s="2" t="s">
        <v>28</v>
      </c>
      <c r="C32" s="126" t="s">
        <v>33</v>
      </c>
      <c r="D32" s="117">
        <v>9</v>
      </c>
      <c r="E32" s="66">
        <v>3.99</v>
      </c>
      <c r="F32" s="37">
        <v>4</v>
      </c>
      <c r="G32" s="117">
        <v>18</v>
      </c>
      <c r="H32" s="66">
        <v>4.04</v>
      </c>
      <c r="I32" s="37">
        <v>4.1111111111111107</v>
      </c>
      <c r="J32" s="117">
        <v>16</v>
      </c>
      <c r="K32" s="66">
        <v>4</v>
      </c>
      <c r="L32" s="37">
        <v>4.3125</v>
      </c>
      <c r="M32" s="117">
        <v>22</v>
      </c>
      <c r="N32" s="66">
        <v>4.0999999999999996</v>
      </c>
      <c r="O32" s="37">
        <v>4.2727272727272725</v>
      </c>
      <c r="P32" s="360">
        <v>51</v>
      </c>
      <c r="Q32" s="281">
        <v>38</v>
      </c>
      <c r="R32" s="251">
        <v>18</v>
      </c>
      <c r="S32" s="243">
        <v>29</v>
      </c>
      <c r="T32" s="72">
        <f t="shared" si="0"/>
        <v>136</v>
      </c>
      <c r="U32" s="22"/>
    </row>
    <row r="33" spans="1:21" x14ac:dyDescent="0.25">
      <c r="A33" s="46">
        <v>28</v>
      </c>
      <c r="B33" s="2" t="s">
        <v>52</v>
      </c>
      <c r="C33" s="126" t="s">
        <v>68</v>
      </c>
      <c r="D33" s="117">
        <v>43</v>
      </c>
      <c r="E33" s="66">
        <v>3.99</v>
      </c>
      <c r="F33" s="37">
        <v>3.9534883720930232</v>
      </c>
      <c r="G33" s="117">
        <v>38</v>
      </c>
      <c r="H33" s="66">
        <v>4.04</v>
      </c>
      <c r="I33" s="37">
        <v>3.9736842105263159</v>
      </c>
      <c r="J33" s="117">
        <v>50</v>
      </c>
      <c r="K33" s="66">
        <v>4</v>
      </c>
      <c r="L33" s="37">
        <v>4.2</v>
      </c>
      <c r="M33" s="117">
        <v>43</v>
      </c>
      <c r="N33" s="66">
        <v>4.0999999999999996</v>
      </c>
      <c r="O33" s="37">
        <v>4.4883720930232558</v>
      </c>
      <c r="P33" s="360">
        <v>55</v>
      </c>
      <c r="Q33" s="281">
        <v>51</v>
      </c>
      <c r="R33" s="251">
        <v>24</v>
      </c>
      <c r="S33" s="243">
        <v>9</v>
      </c>
      <c r="T33" s="72">
        <f t="shared" si="0"/>
        <v>139</v>
      </c>
      <c r="U33" s="22"/>
    </row>
    <row r="34" spans="1:21" x14ac:dyDescent="0.25">
      <c r="A34" s="46">
        <v>29</v>
      </c>
      <c r="B34" s="2" t="s">
        <v>52</v>
      </c>
      <c r="C34" s="126" t="s">
        <v>149</v>
      </c>
      <c r="D34" s="117">
        <v>24</v>
      </c>
      <c r="E34" s="66">
        <v>3.99</v>
      </c>
      <c r="F34" s="37">
        <v>3.9166666666666665</v>
      </c>
      <c r="G34" s="117">
        <v>41</v>
      </c>
      <c r="H34" s="66">
        <v>4.04</v>
      </c>
      <c r="I34" s="37">
        <v>3.9760975609756</v>
      </c>
      <c r="J34" s="117">
        <v>32</v>
      </c>
      <c r="K34" s="66">
        <v>4</v>
      </c>
      <c r="L34" s="37">
        <v>4.375</v>
      </c>
      <c r="M34" s="117">
        <v>48</v>
      </c>
      <c r="N34" s="66">
        <v>4.0999999999999996</v>
      </c>
      <c r="O34" s="37">
        <v>4.395833333333333</v>
      </c>
      <c r="P34" s="360">
        <v>62</v>
      </c>
      <c r="Q34" s="281">
        <v>50</v>
      </c>
      <c r="R34" s="251">
        <v>11</v>
      </c>
      <c r="S34" s="243">
        <v>16</v>
      </c>
      <c r="T34" s="72">
        <f t="shared" si="0"/>
        <v>139</v>
      </c>
      <c r="U34" s="22"/>
    </row>
    <row r="35" spans="1:21" ht="15.75" thickBot="1" x14ac:dyDescent="0.3">
      <c r="A35" s="47">
        <v>30</v>
      </c>
      <c r="B35" s="5" t="s">
        <v>28</v>
      </c>
      <c r="C35" s="127" t="s">
        <v>74</v>
      </c>
      <c r="D35" s="122">
        <v>62</v>
      </c>
      <c r="E35" s="68">
        <v>3.99</v>
      </c>
      <c r="F35" s="53">
        <v>3.9193548387096775</v>
      </c>
      <c r="G35" s="122">
        <v>66</v>
      </c>
      <c r="H35" s="68">
        <v>4.04</v>
      </c>
      <c r="I35" s="53">
        <v>4.0757575757575761</v>
      </c>
      <c r="J35" s="122">
        <v>95</v>
      </c>
      <c r="K35" s="68">
        <v>4</v>
      </c>
      <c r="L35" s="53">
        <v>4.3157894736842106</v>
      </c>
      <c r="M35" s="122">
        <v>87</v>
      </c>
      <c r="N35" s="68">
        <v>4.0999999999999996</v>
      </c>
      <c r="O35" s="53">
        <v>4.333333333333333</v>
      </c>
      <c r="P35" s="362">
        <v>61</v>
      </c>
      <c r="Q35" s="290">
        <v>39</v>
      </c>
      <c r="R35" s="279">
        <v>17</v>
      </c>
      <c r="S35" s="244">
        <v>26</v>
      </c>
      <c r="T35" s="73">
        <f t="shared" si="0"/>
        <v>143</v>
      </c>
      <c r="U35" s="22"/>
    </row>
    <row r="36" spans="1:21" x14ac:dyDescent="0.25">
      <c r="A36" s="46">
        <v>31</v>
      </c>
      <c r="B36" s="29" t="s">
        <v>28</v>
      </c>
      <c r="C36" s="120" t="s">
        <v>193</v>
      </c>
      <c r="D36" s="116">
        <v>18</v>
      </c>
      <c r="E36" s="65">
        <v>3.99</v>
      </c>
      <c r="F36" s="44">
        <v>4</v>
      </c>
      <c r="G36" s="116">
        <v>25</v>
      </c>
      <c r="H36" s="65">
        <v>4.04</v>
      </c>
      <c r="I36" s="44">
        <v>4.32</v>
      </c>
      <c r="J36" s="116">
        <v>26</v>
      </c>
      <c r="K36" s="65">
        <v>4</v>
      </c>
      <c r="L36" s="44">
        <v>3.8461538461538463</v>
      </c>
      <c r="M36" s="116">
        <v>25</v>
      </c>
      <c r="N36" s="65">
        <v>4.0999999999999996</v>
      </c>
      <c r="O36" s="44">
        <v>4.3600000000000003</v>
      </c>
      <c r="P36" s="356">
        <v>50</v>
      </c>
      <c r="Q36" s="347">
        <v>11</v>
      </c>
      <c r="R36" s="247">
        <v>62</v>
      </c>
      <c r="S36" s="239">
        <v>21</v>
      </c>
      <c r="T36" s="71">
        <f t="shared" si="0"/>
        <v>144</v>
      </c>
      <c r="U36" s="22"/>
    </row>
    <row r="37" spans="1:21" x14ac:dyDescent="0.25">
      <c r="A37" s="46">
        <v>32</v>
      </c>
      <c r="B37" s="2" t="s">
        <v>36</v>
      </c>
      <c r="C37" s="126" t="s">
        <v>43</v>
      </c>
      <c r="D37" s="117">
        <v>23</v>
      </c>
      <c r="E37" s="66">
        <v>3.99</v>
      </c>
      <c r="F37" s="52">
        <v>4.1304347826086953</v>
      </c>
      <c r="G37" s="117">
        <v>18</v>
      </c>
      <c r="H37" s="66">
        <v>4.04</v>
      </c>
      <c r="I37" s="52">
        <v>4.1111111111111107</v>
      </c>
      <c r="J37" s="117">
        <v>21</v>
      </c>
      <c r="K37" s="66">
        <v>4</v>
      </c>
      <c r="L37" s="52">
        <v>4.4285714285714288</v>
      </c>
      <c r="M37" s="117">
        <v>26</v>
      </c>
      <c r="N37" s="66">
        <v>4.0999999999999996</v>
      </c>
      <c r="O37" s="52">
        <v>3.9615384615384617</v>
      </c>
      <c r="P37" s="357">
        <v>37</v>
      </c>
      <c r="Q37" s="348">
        <v>37</v>
      </c>
      <c r="R37" s="248">
        <v>7</v>
      </c>
      <c r="S37" s="243">
        <v>67</v>
      </c>
      <c r="T37" s="72">
        <f t="shared" si="0"/>
        <v>148</v>
      </c>
      <c r="U37" s="22"/>
    </row>
    <row r="38" spans="1:21" ht="15" customHeight="1" x14ac:dyDescent="0.25">
      <c r="A38" s="46">
        <v>33</v>
      </c>
      <c r="B38" s="2" t="s">
        <v>1</v>
      </c>
      <c r="C38" s="126" t="s">
        <v>171</v>
      </c>
      <c r="D38" s="117">
        <v>25</v>
      </c>
      <c r="E38" s="66">
        <v>3.99</v>
      </c>
      <c r="F38" s="37">
        <v>4.24</v>
      </c>
      <c r="G38" s="117">
        <v>23</v>
      </c>
      <c r="H38" s="66">
        <v>4.04</v>
      </c>
      <c r="I38" s="37">
        <v>4.1304347826086953</v>
      </c>
      <c r="J38" s="117">
        <v>26</v>
      </c>
      <c r="K38" s="66">
        <v>4</v>
      </c>
      <c r="L38" s="37">
        <v>4.0384615384615383</v>
      </c>
      <c r="M38" s="117">
        <v>27</v>
      </c>
      <c r="N38" s="66">
        <v>4.0999999999999996</v>
      </c>
      <c r="O38" s="37">
        <v>4.1481481481481479</v>
      </c>
      <c r="P38" s="360">
        <v>26</v>
      </c>
      <c r="Q38" s="281">
        <v>34</v>
      </c>
      <c r="R38" s="251">
        <v>45</v>
      </c>
      <c r="S38" s="243">
        <v>44</v>
      </c>
      <c r="T38" s="72">
        <f t="shared" ref="T38:T69" si="1">SUM(P38:S38)</f>
        <v>149</v>
      </c>
      <c r="U38" s="22"/>
    </row>
    <row r="39" spans="1:21" x14ac:dyDescent="0.25">
      <c r="A39" s="46">
        <v>34</v>
      </c>
      <c r="B39" s="2" t="s">
        <v>0</v>
      </c>
      <c r="C39" s="126" t="s">
        <v>57</v>
      </c>
      <c r="D39" s="117">
        <v>12</v>
      </c>
      <c r="E39" s="66">
        <v>3.99</v>
      </c>
      <c r="F39" s="372">
        <v>4.25</v>
      </c>
      <c r="G39" s="117">
        <v>19</v>
      </c>
      <c r="H39" s="66">
        <v>4.04</v>
      </c>
      <c r="I39" s="372">
        <v>4.1578947368421053</v>
      </c>
      <c r="J39" s="117">
        <v>12</v>
      </c>
      <c r="K39" s="66">
        <v>4</v>
      </c>
      <c r="L39" s="372">
        <v>3.6666666666666665</v>
      </c>
      <c r="M39" s="117">
        <v>14</v>
      </c>
      <c r="N39" s="66">
        <v>4.0999999999999996</v>
      </c>
      <c r="O39" s="372">
        <v>4.4285714285714288</v>
      </c>
      <c r="P39" s="361">
        <v>25</v>
      </c>
      <c r="Q39" s="287">
        <v>30</v>
      </c>
      <c r="R39" s="277">
        <v>85</v>
      </c>
      <c r="S39" s="243">
        <v>11</v>
      </c>
      <c r="T39" s="72">
        <f t="shared" si="1"/>
        <v>151</v>
      </c>
      <c r="U39" s="22"/>
    </row>
    <row r="40" spans="1:21" x14ac:dyDescent="0.25">
      <c r="A40" s="46">
        <v>35</v>
      </c>
      <c r="B40" s="2" t="s">
        <v>28</v>
      </c>
      <c r="C40" s="126" t="s">
        <v>32</v>
      </c>
      <c r="D40" s="117">
        <v>28</v>
      </c>
      <c r="E40" s="66">
        <v>3.99</v>
      </c>
      <c r="F40" s="195">
        <v>3.9642857142857144</v>
      </c>
      <c r="G40" s="117">
        <v>22</v>
      </c>
      <c r="H40" s="66">
        <v>4.04</v>
      </c>
      <c r="I40" s="195">
        <v>4.0454545454545459</v>
      </c>
      <c r="J40" s="117">
        <v>28</v>
      </c>
      <c r="K40" s="66">
        <v>4</v>
      </c>
      <c r="L40" s="195">
        <v>4.1785714285714288</v>
      </c>
      <c r="M40" s="117">
        <v>21</v>
      </c>
      <c r="N40" s="66">
        <v>4.0999999999999996</v>
      </c>
      <c r="O40" s="195">
        <v>4.2857142857142856</v>
      </c>
      <c r="P40" s="363">
        <v>54</v>
      </c>
      <c r="Q40" s="351">
        <v>43</v>
      </c>
      <c r="R40" s="276">
        <v>28</v>
      </c>
      <c r="S40" s="243">
        <v>27</v>
      </c>
      <c r="T40" s="72">
        <f t="shared" si="1"/>
        <v>152</v>
      </c>
      <c r="U40" s="22"/>
    </row>
    <row r="41" spans="1:21" x14ac:dyDescent="0.25">
      <c r="A41" s="46">
        <v>36</v>
      </c>
      <c r="B41" s="2" t="s">
        <v>24</v>
      </c>
      <c r="C41" s="126" t="s">
        <v>164</v>
      </c>
      <c r="D41" s="117">
        <v>9</v>
      </c>
      <c r="E41" s="66">
        <v>3.99</v>
      </c>
      <c r="F41" s="37">
        <v>4.333333333333333</v>
      </c>
      <c r="G41" s="117">
        <v>14</v>
      </c>
      <c r="H41" s="66">
        <v>4.04</v>
      </c>
      <c r="I41" s="37">
        <v>4.5</v>
      </c>
      <c r="J41" s="117">
        <v>23</v>
      </c>
      <c r="K41" s="66">
        <v>4</v>
      </c>
      <c r="L41" s="37">
        <v>3.8695652173913042</v>
      </c>
      <c r="M41" s="117">
        <v>29</v>
      </c>
      <c r="N41" s="66">
        <v>4.0999999999999996</v>
      </c>
      <c r="O41" s="37">
        <v>3.896551724137931</v>
      </c>
      <c r="P41" s="360">
        <v>18</v>
      </c>
      <c r="Q41" s="281">
        <v>3</v>
      </c>
      <c r="R41" s="251">
        <v>59</v>
      </c>
      <c r="S41" s="243">
        <v>77</v>
      </c>
      <c r="T41" s="72">
        <f t="shared" si="1"/>
        <v>157</v>
      </c>
      <c r="U41" s="22"/>
    </row>
    <row r="42" spans="1:21" x14ac:dyDescent="0.25">
      <c r="A42" s="46">
        <v>37</v>
      </c>
      <c r="B42" s="2" t="s">
        <v>24</v>
      </c>
      <c r="C42" s="126" t="s">
        <v>77</v>
      </c>
      <c r="D42" s="117">
        <v>24</v>
      </c>
      <c r="E42" s="66">
        <v>3.99</v>
      </c>
      <c r="F42" s="37">
        <v>4.333333333333333</v>
      </c>
      <c r="G42" s="117">
        <v>27</v>
      </c>
      <c r="H42" s="66">
        <v>4.04</v>
      </c>
      <c r="I42" s="37">
        <v>3.8148148148148149</v>
      </c>
      <c r="J42" s="117">
        <v>28</v>
      </c>
      <c r="K42" s="66">
        <v>4</v>
      </c>
      <c r="L42" s="37">
        <v>4</v>
      </c>
      <c r="M42" s="117">
        <v>32</v>
      </c>
      <c r="N42" s="66">
        <v>4.0999999999999996</v>
      </c>
      <c r="O42" s="37">
        <v>4.28125</v>
      </c>
      <c r="P42" s="360">
        <v>17</v>
      </c>
      <c r="Q42" s="281">
        <v>70</v>
      </c>
      <c r="R42" s="251">
        <v>48</v>
      </c>
      <c r="S42" s="243">
        <v>28</v>
      </c>
      <c r="T42" s="72">
        <f t="shared" si="1"/>
        <v>163</v>
      </c>
      <c r="U42" s="22"/>
    </row>
    <row r="43" spans="1:21" x14ac:dyDescent="0.25">
      <c r="A43" s="46">
        <v>38</v>
      </c>
      <c r="B43" s="2" t="s">
        <v>1</v>
      </c>
      <c r="C43" s="126" t="s">
        <v>182</v>
      </c>
      <c r="D43" s="117">
        <v>23</v>
      </c>
      <c r="E43" s="66">
        <v>3.99</v>
      </c>
      <c r="F43" s="37">
        <v>4.0869565217391308</v>
      </c>
      <c r="G43" s="117">
        <v>16</v>
      </c>
      <c r="H43" s="66">
        <v>4.04</v>
      </c>
      <c r="I43" s="37">
        <v>3.9375</v>
      </c>
      <c r="J43" s="117">
        <v>23</v>
      </c>
      <c r="K43" s="66">
        <v>4</v>
      </c>
      <c r="L43" s="37">
        <v>4.0869565217391308</v>
      </c>
      <c r="M43" s="117">
        <v>35</v>
      </c>
      <c r="N43" s="66">
        <v>4.0999999999999996</v>
      </c>
      <c r="O43" s="37">
        <v>4.2285714285714286</v>
      </c>
      <c r="P43" s="360">
        <v>41</v>
      </c>
      <c r="Q43" s="281">
        <v>55</v>
      </c>
      <c r="R43" s="251">
        <v>36</v>
      </c>
      <c r="S43" s="243">
        <v>33</v>
      </c>
      <c r="T43" s="72">
        <f t="shared" si="1"/>
        <v>165</v>
      </c>
      <c r="U43" s="22"/>
    </row>
    <row r="44" spans="1:21" x14ac:dyDescent="0.25">
      <c r="A44" s="46">
        <v>39</v>
      </c>
      <c r="B44" s="2" t="s">
        <v>28</v>
      </c>
      <c r="C44" s="126" t="s">
        <v>97</v>
      </c>
      <c r="D44" s="117">
        <v>50</v>
      </c>
      <c r="E44" s="66">
        <v>3.99</v>
      </c>
      <c r="F44" s="111">
        <v>3.94</v>
      </c>
      <c r="G44" s="117">
        <v>63</v>
      </c>
      <c r="H44" s="66">
        <v>4.04</v>
      </c>
      <c r="I44" s="111">
        <v>4.0634920634920633</v>
      </c>
      <c r="J44" s="117">
        <v>63</v>
      </c>
      <c r="K44" s="66">
        <v>4</v>
      </c>
      <c r="L44" s="111">
        <v>4.2222222222222223</v>
      </c>
      <c r="M44" s="117">
        <v>80</v>
      </c>
      <c r="N44" s="66">
        <v>4.0999999999999996</v>
      </c>
      <c r="O44" s="111">
        <v>4.1375000000000002</v>
      </c>
      <c r="P44" s="361">
        <v>56</v>
      </c>
      <c r="Q44" s="287">
        <v>41</v>
      </c>
      <c r="R44" s="277">
        <v>23</v>
      </c>
      <c r="S44" s="243">
        <v>45</v>
      </c>
      <c r="T44" s="72">
        <f t="shared" si="1"/>
        <v>165</v>
      </c>
      <c r="U44" s="22"/>
    </row>
    <row r="45" spans="1:21" ht="15.75" thickBot="1" x14ac:dyDescent="0.3">
      <c r="A45" s="48">
        <v>40</v>
      </c>
      <c r="B45" s="12" t="s">
        <v>0</v>
      </c>
      <c r="C45" s="130" t="s">
        <v>103</v>
      </c>
      <c r="D45" s="118">
        <v>33</v>
      </c>
      <c r="E45" s="69">
        <v>3.99</v>
      </c>
      <c r="F45" s="38">
        <v>4.2727272727272725</v>
      </c>
      <c r="G45" s="118">
        <v>31</v>
      </c>
      <c r="H45" s="69">
        <v>4.04</v>
      </c>
      <c r="I45" s="38">
        <v>4.032258064516129</v>
      </c>
      <c r="J45" s="118">
        <v>43</v>
      </c>
      <c r="K45" s="69">
        <v>4</v>
      </c>
      <c r="L45" s="38">
        <v>4</v>
      </c>
      <c r="M45" s="118">
        <v>46</v>
      </c>
      <c r="N45" s="69">
        <v>4.0999999999999996</v>
      </c>
      <c r="O45" s="38">
        <v>4.1304347826086953</v>
      </c>
      <c r="P45" s="359">
        <v>23</v>
      </c>
      <c r="Q45" s="282">
        <v>46</v>
      </c>
      <c r="R45" s="250">
        <v>50</v>
      </c>
      <c r="S45" s="242">
        <v>49</v>
      </c>
      <c r="T45" s="75">
        <f t="shared" si="1"/>
        <v>168</v>
      </c>
      <c r="U45" s="22"/>
    </row>
    <row r="46" spans="1:21" x14ac:dyDescent="0.25">
      <c r="A46" s="45">
        <v>41</v>
      </c>
      <c r="B46" s="7" t="s">
        <v>1</v>
      </c>
      <c r="C46" s="125" t="s">
        <v>177</v>
      </c>
      <c r="D46" s="119">
        <v>31</v>
      </c>
      <c r="E46" s="67">
        <v>3.99</v>
      </c>
      <c r="F46" s="284">
        <v>4</v>
      </c>
      <c r="G46" s="119">
        <v>25</v>
      </c>
      <c r="H46" s="67">
        <v>4.04</v>
      </c>
      <c r="I46" s="284">
        <v>4.28</v>
      </c>
      <c r="J46" s="119">
        <v>41</v>
      </c>
      <c r="K46" s="67">
        <v>4</v>
      </c>
      <c r="L46" s="284">
        <v>3.7804878048780486</v>
      </c>
      <c r="M46" s="119">
        <v>35</v>
      </c>
      <c r="N46" s="67">
        <v>4.0999999999999996</v>
      </c>
      <c r="O46" s="284">
        <v>4.2285714285714286</v>
      </c>
      <c r="P46" s="358">
        <v>52</v>
      </c>
      <c r="Q46" s="349">
        <v>16</v>
      </c>
      <c r="R46" s="278">
        <v>71</v>
      </c>
      <c r="S46" s="239">
        <v>32</v>
      </c>
      <c r="T46" s="74">
        <f t="shared" si="1"/>
        <v>171</v>
      </c>
      <c r="U46" s="22"/>
    </row>
    <row r="47" spans="1:21" x14ac:dyDescent="0.25">
      <c r="A47" s="46">
        <v>42</v>
      </c>
      <c r="B47" s="2" t="s">
        <v>1</v>
      </c>
      <c r="C47" s="126" t="s">
        <v>140</v>
      </c>
      <c r="D47" s="117">
        <v>36</v>
      </c>
      <c r="E47" s="66">
        <v>3.99</v>
      </c>
      <c r="F47" s="37">
        <v>4.1944444444444446</v>
      </c>
      <c r="G47" s="117">
        <v>31</v>
      </c>
      <c r="H47" s="66">
        <v>4.04</v>
      </c>
      <c r="I47" s="37">
        <v>4.161290322580645</v>
      </c>
      <c r="J47" s="117">
        <v>66</v>
      </c>
      <c r="K47" s="66">
        <v>4</v>
      </c>
      <c r="L47" s="37">
        <v>3.9242424242424243</v>
      </c>
      <c r="M47" s="117">
        <v>24</v>
      </c>
      <c r="N47" s="66">
        <v>4.0999999999999996</v>
      </c>
      <c r="O47" s="37">
        <v>4.083333333333333</v>
      </c>
      <c r="P47" s="360">
        <v>34</v>
      </c>
      <c r="Q47" s="281">
        <v>28</v>
      </c>
      <c r="R47" s="251">
        <v>54</v>
      </c>
      <c r="S47" s="243">
        <v>56</v>
      </c>
      <c r="T47" s="72">
        <f t="shared" si="1"/>
        <v>172</v>
      </c>
      <c r="U47" s="22"/>
    </row>
    <row r="48" spans="1:21" x14ac:dyDescent="0.25">
      <c r="A48" s="46">
        <v>43</v>
      </c>
      <c r="B48" s="2" t="s">
        <v>1</v>
      </c>
      <c r="C48" s="126" t="s">
        <v>174</v>
      </c>
      <c r="D48" s="117">
        <v>16</v>
      </c>
      <c r="E48" s="66">
        <v>3.99</v>
      </c>
      <c r="F48" s="52">
        <v>4.3125</v>
      </c>
      <c r="G48" s="117">
        <v>13</v>
      </c>
      <c r="H48" s="66">
        <v>4.04</v>
      </c>
      <c r="I48" s="52">
        <v>3.6923076923076925</v>
      </c>
      <c r="J48" s="117">
        <v>12</v>
      </c>
      <c r="K48" s="66">
        <v>4</v>
      </c>
      <c r="L48" s="52">
        <v>3.8333333333333335</v>
      </c>
      <c r="M48" s="117">
        <v>12</v>
      </c>
      <c r="N48" s="66">
        <v>4.0999999999999996</v>
      </c>
      <c r="O48" s="52">
        <v>4.666666666666667</v>
      </c>
      <c r="P48" s="357">
        <v>20</v>
      </c>
      <c r="Q48" s="348">
        <v>87</v>
      </c>
      <c r="R48" s="248">
        <v>65</v>
      </c>
      <c r="S48" s="243">
        <v>1</v>
      </c>
      <c r="T48" s="72">
        <f t="shared" si="1"/>
        <v>173</v>
      </c>
      <c r="U48" s="22"/>
    </row>
    <row r="49" spans="1:21" x14ac:dyDescent="0.25">
      <c r="A49" s="46">
        <v>44</v>
      </c>
      <c r="B49" s="2" t="s">
        <v>24</v>
      </c>
      <c r="C49" s="126" t="s">
        <v>163</v>
      </c>
      <c r="D49" s="117">
        <v>12</v>
      </c>
      <c r="E49" s="66">
        <v>3.99</v>
      </c>
      <c r="F49" s="37">
        <v>4.583333333333333</v>
      </c>
      <c r="G49" s="117"/>
      <c r="H49" s="66">
        <v>4.04</v>
      </c>
      <c r="I49" s="37"/>
      <c r="J49" s="117">
        <v>18</v>
      </c>
      <c r="K49" s="66">
        <v>4</v>
      </c>
      <c r="L49" s="37">
        <v>4.4444444444444446</v>
      </c>
      <c r="M49" s="117">
        <v>26</v>
      </c>
      <c r="N49" s="66">
        <v>4.0999999999999996</v>
      </c>
      <c r="O49" s="37">
        <v>3.9230769230769229</v>
      </c>
      <c r="P49" s="360">
        <v>1</v>
      </c>
      <c r="Q49" s="281">
        <v>102</v>
      </c>
      <c r="R49" s="251">
        <v>5</v>
      </c>
      <c r="S49" s="243">
        <v>74</v>
      </c>
      <c r="T49" s="72">
        <f t="shared" si="1"/>
        <v>182</v>
      </c>
      <c r="U49" s="22"/>
    </row>
    <row r="50" spans="1:21" x14ac:dyDescent="0.25">
      <c r="A50" s="46">
        <v>45</v>
      </c>
      <c r="B50" s="2" t="s">
        <v>52</v>
      </c>
      <c r="C50" s="126" t="s">
        <v>142</v>
      </c>
      <c r="D50" s="117">
        <v>14</v>
      </c>
      <c r="E50" s="66">
        <v>3.99</v>
      </c>
      <c r="F50" s="37">
        <v>4.0714285714285712</v>
      </c>
      <c r="G50" s="117">
        <v>25</v>
      </c>
      <c r="H50" s="66">
        <v>4.04</v>
      </c>
      <c r="I50" s="37">
        <v>4.24</v>
      </c>
      <c r="J50" s="117">
        <v>20</v>
      </c>
      <c r="K50" s="66">
        <v>4</v>
      </c>
      <c r="L50" s="37">
        <v>3.7</v>
      </c>
      <c r="M50" s="117">
        <v>30</v>
      </c>
      <c r="N50" s="66">
        <v>4.0999999999999996</v>
      </c>
      <c r="O50" s="37">
        <v>4.166666666666667</v>
      </c>
      <c r="P50" s="360">
        <v>43</v>
      </c>
      <c r="Q50" s="281">
        <v>20</v>
      </c>
      <c r="R50" s="251">
        <v>78</v>
      </c>
      <c r="S50" s="243">
        <v>41</v>
      </c>
      <c r="T50" s="72">
        <f t="shared" si="1"/>
        <v>182</v>
      </c>
      <c r="U50" s="22"/>
    </row>
    <row r="51" spans="1:21" x14ac:dyDescent="0.25">
      <c r="A51" s="46">
        <v>46</v>
      </c>
      <c r="B51" s="2" t="s">
        <v>36</v>
      </c>
      <c r="C51" s="126" t="s">
        <v>154</v>
      </c>
      <c r="D51" s="117">
        <v>15</v>
      </c>
      <c r="E51" s="66">
        <v>3.99</v>
      </c>
      <c r="F51" s="37">
        <v>4.2</v>
      </c>
      <c r="G51" s="117">
        <v>25</v>
      </c>
      <c r="H51" s="66">
        <v>4.04</v>
      </c>
      <c r="I51" s="37">
        <v>4.04</v>
      </c>
      <c r="J51" s="117">
        <v>15</v>
      </c>
      <c r="K51" s="66">
        <v>4</v>
      </c>
      <c r="L51" s="37">
        <v>3.8</v>
      </c>
      <c r="M51" s="117">
        <v>22</v>
      </c>
      <c r="N51" s="66">
        <v>4.0999999999999996</v>
      </c>
      <c r="O51" s="37">
        <v>4.1363636363636367</v>
      </c>
      <c r="P51" s="360">
        <v>31</v>
      </c>
      <c r="Q51" s="281">
        <v>45</v>
      </c>
      <c r="R51" s="251">
        <v>68</v>
      </c>
      <c r="S51" s="243">
        <v>46</v>
      </c>
      <c r="T51" s="72">
        <f t="shared" si="1"/>
        <v>190</v>
      </c>
      <c r="U51" s="22"/>
    </row>
    <row r="52" spans="1:21" ht="15" customHeight="1" x14ac:dyDescent="0.25">
      <c r="A52" s="46">
        <v>47</v>
      </c>
      <c r="B52" s="2" t="s">
        <v>45</v>
      </c>
      <c r="C52" s="126" t="s">
        <v>48</v>
      </c>
      <c r="D52" s="117">
        <v>25</v>
      </c>
      <c r="E52" s="66">
        <v>3.99</v>
      </c>
      <c r="F52" s="37">
        <v>3.92</v>
      </c>
      <c r="G52" s="117">
        <v>26</v>
      </c>
      <c r="H52" s="66">
        <v>4.04</v>
      </c>
      <c r="I52" s="37">
        <v>4.1538461538461542</v>
      </c>
      <c r="J52" s="117">
        <v>59</v>
      </c>
      <c r="K52" s="66">
        <v>4</v>
      </c>
      <c r="L52" s="37">
        <v>4.0677966101694913</v>
      </c>
      <c r="M52" s="117">
        <v>64</v>
      </c>
      <c r="N52" s="66">
        <v>4.0999999999999996</v>
      </c>
      <c r="O52" s="37">
        <v>4.046875</v>
      </c>
      <c r="P52" s="360">
        <v>60</v>
      </c>
      <c r="Q52" s="281">
        <v>31</v>
      </c>
      <c r="R52" s="251">
        <v>40</v>
      </c>
      <c r="S52" s="243">
        <v>59</v>
      </c>
      <c r="T52" s="72">
        <f t="shared" si="1"/>
        <v>190</v>
      </c>
      <c r="U52" s="22"/>
    </row>
    <row r="53" spans="1:21" ht="15" customHeight="1" x14ac:dyDescent="0.25">
      <c r="A53" s="46">
        <v>48</v>
      </c>
      <c r="B53" s="2" t="s">
        <v>28</v>
      </c>
      <c r="C53" s="126" t="s">
        <v>159</v>
      </c>
      <c r="D53" s="117">
        <v>12</v>
      </c>
      <c r="E53" s="66">
        <v>3.99</v>
      </c>
      <c r="F53" s="37">
        <v>4.083333333333333</v>
      </c>
      <c r="G53" s="117">
        <v>14</v>
      </c>
      <c r="H53" s="66">
        <v>4.04</v>
      </c>
      <c r="I53" s="37">
        <v>4</v>
      </c>
      <c r="J53" s="117">
        <v>15</v>
      </c>
      <c r="K53" s="66">
        <v>4</v>
      </c>
      <c r="L53" s="37">
        <v>4.2</v>
      </c>
      <c r="M53" s="117">
        <v>8</v>
      </c>
      <c r="N53" s="66">
        <v>4.0999999999999996</v>
      </c>
      <c r="O53" s="37">
        <v>3.875</v>
      </c>
      <c r="P53" s="360">
        <v>42</v>
      </c>
      <c r="Q53" s="281">
        <v>48</v>
      </c>
      <c r="R53" s="251">
        <v>26</v>
      </c>
      <c r="S53" s="243">
        <v>78</v>
      </c>
      <c r="T53" s="72">
        <f t="shared" si="1"/>
        <v>194</v>
      </c>
      <c r="U53" s="22"/>
    </row>
    <row r="54" spans="1:21" x14ac:dyDescent="0.25">
      <c r="A54" s="46">
        <v>49</v>
      </c>
      <c r="B54" s="2" t="s">
        <v>1</v>
      </c>
      <c r="C54" s="126" t="s">
        <v>173</v>
      </c>
      <c r="D54" s="117">
        <v>48</v>
      </c>
      <c r="E54" s="66">
        <v>3.99</v>
      </c>
      <c r="F54" s="37">
        <v>4.0625</v>
      </c>
      <c r="G54" s="117">
        <v>40</v>
      </c>
      <c r="H54" s="66">
        <v>4.04</v>
      </c>
      <c r="I54" s="37">
        <v>3.9</v>
      </c>
      <c r="J54" s="117">
        <v>51</v>
      </c>
      <c r="K54" s="66">
        <v>4</v>
      </c>
      <c r="L54" s="37">
        <v>4.1372549019607847</v>
      </c>
      <c r="M54" s="117">
        <v>45</v>
      </c>
      <c r="N54" s="66">
        <v>4.0999999999999996</v>
      </c>
      <c r="O54" s="37">
        <v>3.9777777777777779</v>
      </c>
      <c r="P54" s="360">
        <v>45</v>
      </c>
      <c r="Q54" s="281">
        <v>63</v>
      </c>
      <c r="R54" s="251">
        <v>32</v>
      </c>
      <c r="S54" s="243">
        <v>64</v>
      </c>
      <c r="T54" s="72">
        <f t="shared" si="1"/>
        <v>204</v>
      </c>
      <c r="U54" s="22"/>
    </row>
    <row r="55" spans="1:21" ht="15.75" thickBot="1" x14ac:dyDescent="0.3">
      <c r="A55" s="48">
        <v>50</v>
      </c>
      <c r="B55" s="12" t="s">
        <v>24</v>
      </c>
      <c r="C55" s="130" t="s">
        <v>168</v>
      </c>
      <c r="D55" s="122">
        <v>49</v>
      </c>
      <c r="E55" s="68">
        <v>3.99</v>
      </c>
      <c r="F55" s="53">
        <v>3.8571428571428572</v>
      </c>
      <c r="G55" s="122">
        <v>65</v>
      </c>
      <c r="H55" s="68">
        <v>4.04</v>
      </c>
      <c r="I55" s="53">
        <v>4</v>
      </c>
      <c r="J55" s="122">
        <v>64</v>
      </c>
      <c r="K55" s="68">
        <v>4</v>
      </c>
      <c r="L55" s="53">
        <v>3.84375</v>
      </c>
      <c r="M55" s="122">
        <v>36</v>
      </c>
      <c r="N55" s="68">
        <v>4.0999999999999996</v>
      </c>
      <c r="O55" s="53">
        <v>4.3611111111111107</v>
      </c>
      <c r="P55" s="362">
        <v>72</v>
      </c>
      <c r="Q55" s="290">
        <v>49</v>
      </c>
      <c r="R55" s="279">
        <v>63</v>
      </c>
      <c r="S55" s="244">
        <v>20</v>
      </c>
      <c r="T55" s="75">
        <f t="shared" si="1"/>
        <v>204</v>
      </c>
      <c r="U55" s="22"/>
    </row>
    <row r="56" spans="1:21" x14ac:dyDescent="0.25">
      <c r="A56" s="45">
        <v>51</v>
      </c>
      <c r="B56" s="7" t="s">
        <v>45</v>
      </c>
      <c r="C56" s="125" t="s">
        <v>150</v>
      </c>
      <c r="D56" s="116">
        <v>11</v>
      </c>
      <c r="E56" s="65">
        <v>3.99</v>
      </c>
      <c r="F56" s="44">
        <v>4.2727272727272725</v>
      </c>
      <c r="G56" s="116">
        <v>23</v>
      </c>
      <c r="H56" s="65">
        <v>4.04</v>
      </c>
      <c r="I56" s="44">
        <v>4.0434782608695654</v>
      </c>
      <c r="J56" s="116">
        <v>34</v>
      </c>
      <c r="K56" s="65">
        <v>4</v>
      </c>
      <c r="L56" s="44">
        <v>3.9411764705882355</v>
      </c>
      <c r="M56" s="116">
        <v>52</v>
      </c>
      <c r="N56" s="65">
        <v>4.0999999999999996</v>
      </c>
      <c r="O56" s="44">
        <v>3.7115384615384617</v>
      </c>
      <c r="P56" s="356">
        <v>22</v>
      </c>
      <c r="Q56" s="347">
        <v>44</v>
      </c>
      <c r="R56" s="247">
        <v>51</v>
      </c>
      <c r="S56" s="239">
        <v>92</v>
      </c>
      <c r="T56" s="74">
        <f t="shared" si="1"/>
        <v>209</v>
      </c>
      <c r="U56" s="22"/>
    </row>
    <row r="57" spans="1:21" ht="15" customHeight="1" x14ac:dyDescent="0.25">
      <c r="A57" s="46">
        <v>52</v>
      </c>
      <c r="B57" s="2" t="s">
        <v>45</v>
      </c>
      <c r="C57" s="126" t="s">
        <v>188</v>
      </c>
      <c r="D57" s="117">
        <v>28</v>
      </c>
      <c r="E57" s="66">
        <v>3.99</v>
      </c>
      <c r="F57" s="37">
        <v>4</v>
      </c>
      <c r="G57" s="117">
        <v>22</v>
      </c>
      <c r="H57" s="66">
        <v>4.04</v>
      </c>
      <c r="I57" s="37">
        <v>3.9090909090909092</v>
      </c>
      <c r="J57" s="117">
        <v>17</v>
      </c>
      <c r="K57" s="66">
        <v>4</v>
      </c>
      <c r="L57" s="37">
        <v>4</v>
      </c>
      <c r="M57" s="117">
        <v>19</v>
      </c>
      <c r="N57" s="66">
        <v>4.0999999999999996</v>
      </c>
      <c r="O57" s="37">
        <v>4.0526315789473681</v>
      </c>
      <c r="P57" s="360">
        <v>48</v>
      </c>
      <c r="Q57" s="281">
        <v>58</v>
      </c>
      <c r="R57" s="251">
        <v>46</v>
      </c>
      <c r="S57" s="243">
        <v>57</v>
      </c>
      <c r="T57" s="72">
        <f t="shared" si="1"/>
        <v>209</v>
      </c>
      <c r="U57" s="22"/>
    </row>
    <row r="58" spans="1:21" x14ac:dyDescent="0.25">
      <c r="A58" s="46">
        <v>53</v>
      </c>
      <c r="B58" s="2" t="s">
        <v>45</v>
      </c>
      <c r="C58" s="126" t="s">
        <v>153</v>
      </c>
      <c r="D58" s="117">
        <v>11</v>
      </c>
      <c r="E58" s="66">
        <v>3.99</v>
      </c>
      <c r="F58" s="37">
        <v>3.2727272727272729</v>
      </c>
      <c r="G58" s="117">
        <v>18</v>
      </c>
      <c r="H58" s="66">
        <v>4.04</v>
      </c>
      <c r="I58" s="37">
        <v>3.8888888888888888</v>
      </c>
      <c r="J58" s="117">
        <v>25</v>
      </c>
      <c r="K58" s="66">
        <v>4</v>
      </c>
      <c r="L58" s="37">
        <v>4.04</v>
      </c>
      <c r="M58" s="117">
        <v>25</v>
      </c>
      <c r="N58" s="66">
        <v>4.0999999999999996</v>
      </c>
      <c r="O58" s="37">
        <v>4.5999999999999996</v>
      </c>
      <c r="P58" s="360">
        <v>100</v>
      </c>
      <c r="Q58" s="281">
        <v>64</v>
      </c>
      <c r="R58" s="251">
        <v>44</v>
      </c>
      <c r="S58" s="243">
        <v>4</v>
      </c>
      <c r="T58" s="72">
        <f t="shared" si="1"/>
        <v>212</v>
      </c>
      <c r="U58" s="22"/>
    </row>
    <row r="59" spans="1:21" x14ac:dyDescent="0.25">
      <c r="A59" s="46">
        <v>54</v>
      </c>
      <c r="B59" s="2" t="s">
        <v>36</v>
      </c>
      <c r="C59" s="126" t="s">
        <v>64</v>
      </c>
      <c r="D59" s="117">
        <v>14</v>
      </c>
      <c r="E59" s="66">
        <v>3.99</v>
      </c>
      <c r="F59" s="52">
        <v>3.9285714285714284</v>
      </c>
      <c r="G59" s="117">
        <v>31</v>
      </c>
      <c r="H59" s="66">
        <v>4.04</v>
      </c>
      <c r="I59" s="52">
        <v>3.903225806451613</v>
      </c>
      <c r="J59" s="117">
        <v>21</v>
      </c>
      <c r="K59" s="66">
        <v>4</v>
      </c>
      <c r="L59" s="52">
        <v>4</v>
      </c>
      <c r="M59" s="117">
        <v>23</v>
      </c>
      <c r="N59" s="66">
        <v>4.0999999999999996</v>
      </c>
      <c r="O59" s="52">
        <v>4.1304347826086953</v>
      </c>
      <c r="P59" s="357">
        <v>58</v>
      </c>
      <c r="Q59" s="348">
        <v>61</v>
      </c>
      <c r="R59" s="248">
        <v>47</v>
      </c>
      <c r="S59" s="243">
        <v>48</v>
      </c>
      <c r="T59" s="72">
        <f t="shared" si="1"/>
        <v>214</v>
      </c>
      <c r="U59" s="22"/>
    </row>
    <row r="60" spans="1:21" x14ac:dyDescent="0.25">
      <c r="A60" s="46">
        <v>55</v>
      </c>
      <c r="B60" s="2" t="s">
        <v>1</v>
      </c>
      <c r="C60" s="126" t="s">
        <v>195</v>
      </c>
      <c r="D60" s="117">
        <v>20</v>
      </c>
      <c r="E60" s="66">
        <v>3.99</v>
      </c>
      <c r="F60" s="37">
        <v>4.3</v>
      </c>
      <c r="G60" s="117">
        <v>15</v>
      </c>
      <c r="H60" s="66">
        <v>4.04</v>
      </c>
      <c r="I60" s="37">
        <v>3.8</v>
      </c>
      <c r="J60" s="117">
        <v>28</v>
      </c>
      <c r="K60" s="66">
        <v>4</v>
      </c>
      <c r="L60" s="37">
        <v>3.7857142857142856</v>
      </c>
      <c r="M60" s="117">
        <v>21</v>
      </c>
      <c r="N60" s="66">
        <v>4.0999999999999996</v>
      </c>
      <c r="O60" s="37">
        <v>4.0476190476190474</v>
      </c>
      <c r="P60" s="360">
        <v>21</v>
      </c>
      <c r="Q60" s="281">
        <v>74</v>
      </c>
      <c r="R60" s="251">
        <v>70</v>
      </c>
      <c r="S60" s="243">
        <v>58</v>
      </c>
      <c r="T60" s="72">
        <f t="shared" si="1"/>
        <v>223</v>
      </c>
      <c r="U60" s="22"/>
    </row>
    <row r="61" spans="1:21" x14ac:dyDescent="0.25">
      <c r="A61" s="46">
        <v>56</v>
      </c>
      <c r="B61" s="2" t="s">
        <v>28</v>
      </c>
      <c r="C61" s="126" t="s">
        <v>73</v>
      </c>
      <c r="D61" s="117">
        <v>27</v>
      </c>
      <c r="E61" s="66">
        <v>3.99</v>
      </c>
      <c r="F61" s="37">
        <v>3.925925925925926</v>
      </c>
      <c r="G61" s="117">
        <v>9</v>
      </c>
      <c r="H61" s="66">
        <v>4.04</v>
      </c>
      <c r="I61" s="37">
        <v>3.5555555555555554</v>
      </c>
      <c r="J61" s="117">
        <v>13</v>
      </c>
      <c r="K61" s="66">
        <v>4</v>
      </c>
      <c r="L61" s="37">
        <v>4.384615384615385</v>
      </c>
      <c r="M61" s="117">
        <v>20</v>
      </c>
      <c r="N61" s="66">
        <v>4.0999999999999996</v>
      </c>
      <c r="O61" s="37">
        <v>4</v>
      </c>
      <c r="P61" s="360">
        <v>59</v>
      </c>
      <c r="Q61" s="281">
        <v>94</v>
      </c>
      <c r="R61" s="251">
        <v>10</v>
      </c>
      <c r="S61" s="243">
        <v>61</v>
      </c>
      <c r="T61" s="72">
        <f t="shared" si="1"/>
        <v>224</v>
      </c>
      <c r="U61" s="22"/>
    </row>
    <row r="62" spans="1:21" x14ac:dyDescent="0.25">
      <c r="A62" s="46">
        <v>57</v>
      </c>
      <c r="B62" s="2" t="s">
        <v>24</v>
      </c>
      <c r="C62" s="126" t="s">
        <v>166</v>
      </c>
      <c r="D62" s="117">
        <v>15</v>
      </c>
      <c r="E62" s="66">
        <v>3.99</v>
      </c>
      <c r="F62" s="37">
        <v>3.5333333333333332</v>
      </c>
      <c r="G62" s="117">
        <v>21</v>
      </c>
      <c r="H62" s="66">
        <v>4.04</v>
      </c>
      <c r="I62" s="37">
        <v>3.9047619047619047</v>
      </c>
      <c r="J62" s="117">
        <v>17</v>
      </c>
      <c r="K62" s="66">
        <v>4</v>
      </c>
      <c r="L62" s="37">
        <v>4.117647058823529</v>
      </c>
      <c r="M62" s="117">
        <v>20</v>
      </c>
      <c r="N62" s="66">
        <v>4.0999999999999996</v>
      </c>
      <c r="O62" s="37">
        <v>4.2</v>
      </c>
      <c r="P62" s="360">
        <v>94</v>
      </c>
      <c r="Q62" s="281">
        <v>60</v>
      </c>
      <c r="R62" s="251">
        <v>34</v>
      </c>
      <c r="S62" s="243">
        <v>36</v>
      </c>
      <c r="T62" s="72">
        <f t="shared" si="1"/>
        <v>224</v>
      </c>
      <c r="U62" s="22"/>
    </row>
    <row r="63" spans="1:21" ht="16.5" customHeight="1" x14ac:dyDescent="0.25">
      <c r="A63" s="46">
        <v>58</v>
      </c>
      <c r="B63" s="2" t="s">
        <v>1</v>
      </c>
      <c r="C63" s="126" t="s">
        <v>138</v>
      </c>
      <c r="D63" s="117">
        <v>70</v>
      </c>
      <c r="E63" s="66">
        <v>3.99</v>
      </c>
      <c r="F63" s="37">
        <v>3.8285714285714287</v>
      </c>
      <c r="G63" s="117">
        <v>85</v>
      </c>
      <c r="H63" s="66">
        <v>4.04</v>
      </c>
      <c r="I63" s="37">
        <v>3.9058823529411764</v>
      </c>
      <c r="J63" s="117">
        <v>95</v>
      </c>
      <c r="K63" s="66">
        <v>4</v>
      </c>
      <c r="L63" s="37">
        <v>3.9368421052631577</v>
      </c>
      <c r="M63" s="117">
        <v>70</v>
      </c>
      <c r="N63" s="66">
        <v>4.0999999999999996</v>
      </c>
      <c r="O63" s="37">
        <v>4.1857142857142859</v>
      </c>
      <c r="P63" s="360">
        <v>75</v>
      </c>
      <c r="Q63" s="281">
        <v>59</v>
      </c>
      <c r="R63" s="251">
        <v>52</v>
      </c>
      <c r="S63" s="243">
        <v>40</v>
      </c>
      <c r="T63" s="72">
        <f t="shared" si="1"/>
        <v>226</v>
      </c>
      <c r="U63" s="22"/>
    </row>
    <row r="64" spans="1:21" x14ac:dyDescent="0.25">
      <c r="A64" s="46">
        <v>59</v>
      </c>
      <c r="B64" s="2" t="s">
        <v>1</v>
      </c>
      <c r="C64" s="126" t="s">
        <v>178</v>
      </c>
      <c r="D64" s="117">
        <v>11</v>
      </c>
      <c r="E64" s="66">
        <v>3.99</v>
      </c>
      <c r="F64" s="37">
        <v>4.0909090909090908</v>
      </c>
      <c r="G64" s="117">
        <v>16</v>
      </c>
      <c r="H64" s="66">
        <v>4.04</v>
      </c>
      <c r="I64" s="37">
        <v>3.8125</v>
      </c>
      <c r="J64" s="117">
        <v>26</v>
      </c>
      <c r="K64" s="66">
        <v>4</v>
      </c>
      <c r="L64" s="37">
        <v>4.1538461538461542</v>
      </c>
      <c r="M64" s="117">
        <v>24</v>
      </c>
      <c r="N64" s="66">
        <v>4.0999999999999996</v>
      </c>
      <c r="O64" s="37">
        <v>3.75</v>
      </c>
      <c r="P64" s="360">
        <v>40</v>
      </c>
      <c r="Q64" s="281">
        <v>71</v>
      </c>
      <c r="R64" s="251">
        <v>30</v>
      </c>
      <c r="S64" s="243">
        <v>88</v>
      </c>
      <c r="T64" s="72">
        <f t="shared" si="1"/>
        <v>229</v>
      </c>
      <c r="U64" s="22"/>
    </row>
    <row r="65" spans="1:21" ht="15.75" thickBot="1" x14ac:dyDescent="0.3">
      <c r="A65" s="47">
        <v>60</v>
      </c>
      <c r="B65" s="5" t="s">
        <v>1</v>
      </c>
      <c r="C65" s="127" t="s">
        <v>146</v>
      </c>
      <c r="D65" s="118">
        <v>43</v>
      </c>
      <c r="E65" s="69">
        <v>3.99</v>
      </c>
      <c r="F65" s="38">
        <v>3.6511627906976742</v>
      </c>
      <c r="G65" s="118">
        <v>38</v>
      </c>
      <c r="H65" s="69">
        <v>4.04</v>
      </c>
      <c r="I65" s="38">
        <v>4.5526315789473681</v>
      </c>
      <c r="J65" s="118">
        <v>63</v>
      </c>
      <c r="K65" s="69">
        <v>4</v>
      </c>
      <c r="L65" s="38">
        <v>3.8571428571428572</v>
      </c>
      <c r="M65" s="118">
        <v>25</v>
      </c>
      <c r="N65" s="69">
        <v>4.0999999999999996</v>
      </c>
      <c r="O65" s="38">
        <v>3.84</v>
      </c>
      <c r="P65" s="359">
        <v>85</v>
      </c>
      <c r="Q65" s="282">
        <v>1</v>
      </c>
      <c r="R65" s="250">
        <v>61</v>
      </c>
      <c r="S65" s="242">
        <v>82</v>
      </c>
      <c r="T65" s="73">
        <f t="shared" si="1"/>
        <v>229</v>
      </c>
      <c r="U65" s="22"/>
    </row>
    <row r="66" spans="1:21" x14ac:dyDescent="0.25">
      <c r="A66" s="46">
        <v>61</v>
      </c>
      <c r="B66" s="14" t="s">
        <v>28</v>
      </c>
      <c r="C66" s="128" t="s">
        <v>31</v>
      </c>
      <c r="D66" s="119">
        <v>19</v>
      </c>
      <c r="E66" s="67">
        <v>3.99</v>
      </c>
      <c r="F66" s="52">
        <v>4.2105263157894735</v>
      </c>
      <c r="G66" s="119">
        <v>16</v>
      </c>
      <c r="H66" s="67">
        <v>4.04</v>
      </c>
      <c r="I66" s="52">
        <v>3.75</v>
      </c>
      <c r="J66" s="119">
        <v>12</v>
      </c>
      <c r="K66" s="67">
        <v>4</v>
      </c>
      <c r="L66" s="52">
        <v>3.9166666666666665</v>
      </c>
      <c r="M66" s="119">
        <v>24</v>
      </c>
      <c r="N66" s="67">
        <v>4.0999999999999996</v>
      </c>
      <c r="O66" s="52">
        <v>3.9583333333333335</v>
      </c>
      <c r="P66" s="357">
        <v>30</v>
      </c>
      <c r="Q66" s="348">
        <v>80</v>
      </c>
      <c r="R66" s="248">
        <v>55</v>
      </c>
      <c r="S66" s="240">
        <v>68</v>
      </c>
      <c r="T66" s="71">
        <f t="shared" si="1"/>
        <v>233</v>
      </c>
      <c r="U66" s="22"/>
    </row>
    <row r="67" spans="1:21" ht="15" customHeight="1" x14ac:dyDescent="0.25">
      <c r="A67" s="46">
        <v>62</v>
      </c>
      <c r="B67" s="49" t="s">
        <v>0</v>
      </c>
      <c r="C67" s="129" t="s">
        <v>125</v>
      </c>
      <c r="D67" s="121">
        <v>65</v>
      </c>
      <c r="E67" s="70">
        <v>3.99</v>
      </c>
      <c r="F67" s="111">
        <v>3.7384615384615385</v>
      </c>
      <c r="G67" s="121">
        <v>53</v>
      </c>
      <c r="H67" s="70">
        <v>4.04</v>
      </c>
      <c r="I67" s="111">
        <v>4.132075471698113</v>
      </c>
      <c r="J67" s="121">
        <v>95</v>
      </c>
      <c r="K67" s="70">
        <v>4</v>
      </c>
      <c r="L67" s="111">
        <v>3.8947368421052633</v>
      </c>
      <c r="M67" s="121">
        <v>73</v>
      </c>
      <c r="N67" s="70">
        <v>4.0999999999999996</v>
      </c>
      <c r="O67" s="111">
        <v>3.9726027397260273</v>
      </c>
      <c r="P67" s="361">
        <v>80</v>
      </c>
      <c r="Q67" s="287">
        <v>33</v>
      </c>
      <c r="R67" s="277">
        <v>58</v>
      </c>
      <c r="S67" s="245">
        <v>65</v>
      </c>
      <c r="T67" s="72">
        <f t="shared" si="1"/>
        <v>236</v>
      </c>
      <c r="U67" s="22"/>
    </row>
    <row r="68" spans="1:21" ht="15" customHeight="1" x14ac:dyDescent="0.25">
      <c r="A68" s="46">
        <v>63</v>
      </c>
      <c r="B68" s="2" t="s">
        <v>1</v>
      </c>
      <c r="C68" s="126" t="s">
        <v>139</v>
      </c>
      <c r="D68" s="117">
        <v>50</v>
      </c>
      <c r="E68" s="66">
        <v>3.99</v>
      </c>
      <c r="F68" s="37">
        <v>3.9</v>
      </c>
      <c r="G68" s="117">
        <v>65</v>
      </c>
      <c r="H68" s="66">
        <v>4.04</v>
      </c>
      <c r="I68" s="37">
        <v>3.953846153846154</v>
      </c>
      <c r="J68" s="117">
        <v>60</v>
      </c>
      <c r="K68" s="66">
        <v>4</v>
      </c>
      <c r="L68" s="37">
        <v>3.6833333333333331</v>
      </c>
      <c r="M68" s="117">
        <v>50</v>
      </c>
      <c r="N68" s="66">
        <v>4.0999999999999996</v>
      </c>
      <c r="O68" s="37">
        <v>4.16</v>
      </c>
      <c r="P68" s="360">
        <v>67</v>
      </c>
      <c r="Q68" s="281">
        <v>53</v>
      </c>
      <c r="R68" s="251">
        <v>80</v>
      </c>
      <c r="S68" s="243">
        <v>42</v>
      </c>
      <c r="T68" s="72">
        <f t="shared" si="1"/>
        <v>242</v>
      </c>
      <c r="U68" s="22"/>
    </row>
    <row r="69" spans="1:21" x14ac:dyDescent="0.25">
      <c r="A69" s="46">
        <v>64</v>
      </c>
      <c r="B69" s="2" t="s">
        <v>28</v>
      </c>
      <c r="C69" s="126" t="s">
        <v>58</v>
      </c>
      <c r="D69" s="117">
        <v>14</v>
      </c>
      <c r="E69" s="66">
        <v>3.99</v>
      </c>
      <c r="F69" s="52">
        <v>3.8571428571428572</v>
      </c>
      <c r="G69" s="117">
        <v>19</v>
      </c>
      <c r="H69" s="66">
        <v>4.04</v>
      </c>
      <c r="I69" s="52">
        <v>3.6315789473684212</v>
      </c>
      <c r="J69" s="117">
        <v>11</v>
      </c>
      <c r="K69" s="66">
        <v>4</v>
      </c>
      <c r="L69" s="52">
        <v>3.9090909090909092</v>
      </c>
      <c r="M69" s="117">
        <v>21</v>
      </c>
      <c r="N69" s="66">
        <v>4.0999999999999996</v>
      </c>
      <c r="O69" s="52">
        <v>4.2380952380952381</v>
      </c>
      <c r="P69" s="357">
        <v>71</v>
      </c>
      <c r="Q69" s="348">
        <v>89</v>
      </c>
      <c r="R69" s="248">
        <v>57</v>
      </c>
      <c r="S69" s="243">
        <v>31</v>
      </c>
      <c r="T69" s="72">
        <f t="shared" si="1"/>
        <v>248</v>
      </c>
      <c r="U69" s="22"/>
    </row>
    <row r="70" spans="1:21" ht="15" customHeight="1" x14ac:dyDescent="0.25">
      <c r="A70" s="46">
        <v>65</v>
      </c>
      <c r="B70" s="2" t="s">
        <v>1</v>
      </c>
      <c r="C70" s="126" t="s">
        <v>145</v>
      </c>
      <c r="D70" s="117">
        <v>42</v>
      </c>
      <c r="E70" s="66">
        <v>3.99</v>
      </c>
      <c r="F70" s="37">
        <v>4.1428571428571432</v>
      </c>
      <c r="G70" s="117">
        <v>29</v>
      </c>
      <c r="H70" s="66">
        <v>4.04</v>
      </c>
      <c r="I70" s="37">
        <v>3.9310344827586206</v>
      </c>
      <c r="J70" s="117">
        <v>32</v>
      </c>
      <c r="K70" s="66">
        <v>4</v>
      </c>
      <c r="L70" s="37">
        <v>3.75</v>
      </c>
      <c r="M70" s="117">
        <v>35</v>
      </c>
      <c r="N70" s="66">
        <v>4.0999999999999996</v>
      </c>
      <c r="O70" s="37">
        <v>3.8</v>
      </c>
      <c r="P70" s="360">
        <v>36</v>
      </c>
      <c r="Q70" s="281">
        <v>56</v>
      </c>
      <c r="R70" s="251">
        <v>75</v>
      </c>
      <c r="S70" s="243">
        <v>86</v>
      </c>
      <c r="T70" s="72">
        <f t="shared" ref="T70:T101" si="2">SUM(P70:S70)</f>
        <v>253</v>
      </c>
      <c r="U70" s="22"/>
    </row>
    <row r="71" spans="1:21" ht="15" customHeight="1" x14ac:dyDescent="0.25">
      <c r="A71" s="46">
        <v>66</v>
      </c>
      <c r="B71" s="2" t="s">
        <v>0</v>
      </c>
      <c r="C71" s="126" t="s">
        <v>83</v>
      </c>
      <c r="D71" s="117">
        <v>22</v>
      </c>
      <c r="E71" s="66">
        <v>3.99</v>
      </c>
      <c r="F71" s="37">
        <v>3.9090909090909092</v>
      </c>
      <c r="G71" s="117">
        <v>11</v>
      </c>
      <c r="H71" s="66">
        <v>4.04</v>
      </c>
      <c r="I71" s="37">
        <v>4.1818181818181817</v>
      </c>
      <c r="J71" s="117">
        <v>17</v>
      </c>
      <c r="K71" s="66">
        <v>4</v>
      </c>
      <c r="L71" s="37">
        <v>3.5882352941176472</v>
      </c>
      <c r="M71" s="117">
        <v>32</v>
      </c>
      <c r="N71" s="66">
        <v>4.0999999999999996</v>
      </c>
      <c r="O71" s="37">
        <v>3.9375</v>
      </c>
      <c r="P71" s="360">
        <v>65</v>
      </c>
      <c r="Q71" s="281">
        <v>25</v>
      </c>
      <c r="R71" s="251">
        <v>90</v>
      </c>
      <c r="S71" s="243">
        <v>73</v>
      </c>
      <c r="T71" s="72">
        <f t="shared" si="2"/>
        <v>253</v>
      </c>
      <c r="U71" s="22"/>
    </row>
    <row r="72" spans="1:21" x14ac:dyDescent="0.25">
      <c r="A72" s="46">
        <v>67</v>
      </c>
      <c r="B72" s="2" t="s">
        <v>45</v>
      </c>
      <c r="C72" s="126" t="s">
        <v>152</v>
      </c>
      <c r="D72" s="117">
        <v>47</v>
      </c>
      <c r="E72" s="66">
        <v>3.99</v>
      </c>
      <c r="F72" s="37">
        <v>3.9148936170212765</v>
      </c>
      <c r="G72" s="117">
        <v>25</v>
      </c>
      <c r="H72" s="66">
        <v>4.04</v>
      </c>
      <c r="I72" s="37">
        <v>3.88</v>
      </c>
      <c r="J72" s="117">
        <v>28</v>
      </c>
      <c r="K72" s="66">
        <v>4</v>
      </c>
      <c r="L72" s="37">
        <v>3.6785714285714284</v>
      </c>
      <c r="M72" s="117">
        <v>38</v>
      </c>
      <c r="N72" s="66">
        <v>4.0999999999999996</v>
      </c>
      <c r="O72" s="37">
        <v>4.1052631578947372</v>
      </c>
      <c r="P72" s="360">
        <v>64</v>
      </c>
      <c r="Q72" s="281">
        <v>66</v>
      </c>
      <c r="R72" s="251">
        <v>81</v>
      </c>
      <c r="S72" s="243">
        <v>52</v>
      </c>
      <c r="T72" s="72">
        <f t="shared" si="2"/>
        <v>263</v>
      </c>
      <c r="U72" s="22"/>
    </row>
    <row r="73" spans="1:21" x14ac:dyDescent="0.25">
      <c r="A73" s="46">
        <v>68</v>
      </c>
      <c r="B73" s="2" t="s">
        <v>1</v>
      </c>
      <c r="C73" s="126" t="s">
        <v>136</v>
      </c>
      <c r="D73" s="117">
        <v>36</v>
      </c>
      <c r="E73" s="66">
        <v>3.99</v>
      </c>
      <c r="F73" s="37">
        <v>3.8611111111111112</v>
      </c>
      <c r="G73" s="117">
        <v>51</v>
      </c>
      <c r="H73" s="66">
        <v>4.04</v>
      </c>
      <c r="I73" s="37">
        <v>4.0588235294117645</v>
      </c>
      <c r="J73" s="117">
        <v>47</v>
      </c>
      <c r="K73" s="66">
        <v>4</v>
      </c>
      <c r="L73" s="37">
        <v>3.6595744680851063</v>
      </c>
      <c r="M73" s="117">
        <v>36</v>
      </c>
      <c r="N73" s="66">
        <v>4.0999999999999996</v>
      </c>
      <c r="O73" s="37">
        <v>3.9722222222222223</v>
      </c>
      <c r="P73" s="360">
        <v>69</v>
      </c>
      <c r="Q73" s="281">
        <v>42</v>
      </c>
      <c r="R73" s="251">
        <v>86</v>
      </c>
      <c r="S73" s="243">
        <v>66</v>
      </c>
      <c r="T73" s="72">
        <f t="shared" si="2"/>
        <v>263</v>
      </c>
      <c r="U73" s="22"/>
    </row>
    <row r="74" spans="1:21" x14ac:dyDescent="0.25">
      <c r="A74" s="46">
        <v>69</v>
      </c>
      <c r="B74" s="2" t="s">
        <v>1</v>
      </c>
      <c r="C74" s="126" t="s">
        <v>175</v>
      </c>
      <c r="D74" s="117">
        <v>13</v>
      </c>
      <c r="E74" s="66">
        <v>3.99</v>
      </c>
      <c r="F74" s="37">
        <v>3.4615384615384617</v>
      </c>
      <c r="G74" s="117">
        <v>12</v>
      </c>
      <c r="H74" s="66">
        <v>4.04</v>
      </c>
      <c r="I74" s="37">
        <v>4.25</v>
      </c>
      <c r="J74" s="117">
        <v>20</v>
      </c>
      <c r="K74" s="66">
        <v>4</v>
      </c>
      <c r="L74" s="37">
        <v>3.7</v>
      </c>
      <c r="M74" s="117">
        <v>16</v>
      </c>
      <c r="N74" s="66">
        <v>4.0999999999999996</v>
      </c>
      <c r="O74" s="37">
        <v>3.9375</v>
      </c>
      <c r="P74" s="360">
        <v>97</v>
      </c>
      <c r="Q74" s="281">
        <v>17</v>
      </c>
      <c r="R74" s="251">
        <v>79</v>
      </c>
      <c r="S74" s="243">
        <v>72</v>
      </c>
      <c r="T74" s="72">
        <f t="shared" si="2"/>
        <v>265</v>
      </c>
      <c r="U74" s="22"/>
    </row>
    <row r="75" spans="1:21" ht="15.75" thickBot="1" x14ac:dyDescent="0.3">
      <c r="A75" s="47">
        <v>70</v>
      </c>
      <c r="B75" s="5" t="s">
        <v>28</v>
      </c>
      <c r="C75" s="127" t="s">
        <v>27</v>
      </c>
      <c r="D75" s="122">
        <v>28</v>
      </c>
      <c r="E75" s="68">
        <v>3.99</v>
      </c>
      <c r="F75" s="53">
        <v>3.5357142857142856</v>
      </c>
      <c r="G75" s="122">
        <v>33</v>
      </c>
      <c r="H75" s="68">
        <v>4.04</v>
      </c>
      <c r="I75" s="53">
        <v>4.1515151515151514</v>
      </c>
      <c r="J75" s="122">
        <v>37</v>
      </c>
      <c r="K75" s="68">
        <v>4</v>
      </c>
      <c r="L75" s="53">
        <v>3.6756756756756759</v>
      </c>
      <c r="M75" s="122">
        <v>45</v>
      </c>
      <c r="N75" s="68">
        <v>4.0999999999999996</v>
      </c>
      <c r="O75" s="53">
        <v>4</v>
      </c>
      <c r="P75" s="362">
        <v>93</v>
      </c>
      <c r="Q75" s="290">
        <v>32</v>
      </c>
      <c r="R75" s="250">
        <v>82</v>
      </c>
      <c r="S75" s="242">
        <v>62</v>
      </c>
      <c r="T75" s="73">
        <f t="shared" si="2"/>
        <v>269</v>
      </c>
      <c r="U75" s="22"/>
    </row>
    <row r="76" spans="1:21" x14ac:dyDescent="0.25">
      <c r="A76" s="45">
        <v>71</v>
      </c>
      <c r="B76" s="7" t="s">
        <v>24</v>
      </c>
      <c r="C76" s="125" t="s">
        <v>161</v>
      </c>
      <c r="D76" s="116">
        <v>15</v>
      </c>
      <c r="E76" s="65">
        <v>3.99</v>
      </c>
      <c r="F76" s="44">
        <v>3.6</v>
      </c>
      <c r="G76" s="116">
        <v>14</v>
      </c>
      <c r="H76" s="65">
        <v>4.04</v>
      </c>
      <c r="I76" s="44">
        <v>3.7857142857142856</v>
      </c>
      <c r="J76" s="116">
        <v>15</v>
      </c>
      <c r="K76" s="65">
        <v>4</v>
      </c>
      <c r="L76" s="44">
        <v>4.1333333333333337</v>
      </c>
      <c r="M76" s="116">
        <v>20</v>
      </c>
      <c r="N76" s="65">
        <v>4.0999999999999996</v>
      </c>
      <c r="O76" s="44">
        <v>3.9</v>
      </c>
      <c r="P76" s="356">
        <v>88</v>
      </c>
      <c r="Q76" s="347">
        <v>75</v>
      </c>
      <c r="R76" s="247">
        <v>33</v>
      </c>
      <c r="S76" s="239">
        <v>76</v>
      </c>
      <c r="T76" s="74">
        <f t="shared" si="2"/>
        <v>272</v>
      </c>
      <c r="U76" s="22"/>
    </row>
    <row r="77" spans="1:21" x14ac:dyDescent="0.25">
      <c r="A77" s="46">
        <v>72</v>
      </c>
      <c r="B77" s="14" t="s">
        <v>1</v>
      </c>
      <c r="C77" s="128" t="s">
        <v>176</v>
      </c>
      <c r="D77" s="119">
        <v>25</v>
      </c>
      <c r="E77" s="67">
        <v>3.99</v>
      </c>
      <c r="F77" s="37">
        <v>3.68</v>
      </c>
      <c r="G77" s="119">
        <v>28</v>
      </c>
      <c r="H77" s="67">
        <v>4.04</v>
      </c>
      <c r="I77" s="37">
        <v>3.75</v>
      </c>
      <c r="J77" s="119">
        <v>28</v>
      </c>
      <c r="K77" s="67">
        <v>4</v>
      </c>
      <c r="L77" s="37">
        <v>3.8571428571428572</v>
      </c>
      <c r="M77" s="119">
        <v>25</v>
      </c>
      <c r="N77" s="67">
        <v>4.0999999999999996</v>
      </c>
      <c r="O77" s="37">
        <v>4.12</v>
      </c>
      <c r="P77" s="357">
        <v>83</v>
      </c>
      <c r="Q77" s="348">
        <v>82</v>
      </c>
      <c r="R77" s="248">
        <v>60</v>
      </c>
      <c r="S77" s="240">
        <v>51</v>
      </c>
      <c r="T77" s="71">
        <f t="shared" si="2"/>
        <v>276</v>
      </c>
      <c r="U77" s="22"/>
    </row>
    <row r="78" spans="1:21" x14ac:dyDescent="0.25">
      <c r="A78" s="46">
        <v>73</v>
      </c>
      <c r="B78" s="2" t="s">
        <v>24</v>
      </c>
      <c r="C78" s="126" t="s">
        <v>101</v>
      </c>
      <c r="D78" s="117">
        <v>14</v>
      </c>
      <c r="E78" s="66">
        <v>3.99</v>
      </c>
      <c r="F78" s="52">
        <v>3.7857142857142856</v>
      </c>
      <c r="G78" s="117">
        <v>24</v>
      </c>
      <c r="H78" s="66">
        <v>4.04</v>
      </c>
      <c r="I78" s="52">
        <v>3.7083333333333335</v>
      </c>
      <c r="J78" s="117">
        <v>28</v>
      </c>
      <c r="K78" s="66">
        <v>4</v>
      </c>
      <c r="L78" s="52">
        <v>3.9285714285714284</v>
      </c>
      <c r="M78" s="117">
        <v>22</v>
      </c>
      <c r="N78" s="66">
        <v>4.0999999999999996</v>
      </c>
      <c r="O78" s="52">
        <v>4</v>
      </c>
      <c r="P78" s="357">
        <v>77</v>
      </c>
      <c r="Q78" s="348">
        <v>84</v>
      </c>
      <c r="R78" s="248">
        <v>53</v>
      </c>
      <c r="S78" s="243">
        <v>63</v>
      </c>
      <c r="T78" s="72">
        <f t="shared" si="2"/>
        <v>277</v>
      </c>
      <c r="U78" s="22"/>
    </row>
    <row r="79" spans="1:21" x14ac:dyDescent="0.25">
      <c r="A79" s="46">
        <v>74</v>
      </c>
      <c r="B79" s="2" t="s">
        <v>24</v>
      </c>
      <c r="C79" s="126" t="s">
        <v>162</v>
      </c>
      <c r="D79" s="117">
        <v>10</v>
      </c>
      <c r="E79" s="66">
        <v>3.99</v>
      </c>
      <c r="F79" s="37">
        <v>4.0999999999999996</v>
      </c>
      <c r="G79" s="117">
        <v>18</v>
      </c>
      <c r="H79" s="66">
        <v>4.04</v>
      </c>
      <c r="I79" s="37">
        <v>3.7777777777777777</v>
      </c>
      <c r="J79" s="117">
        <v>12</v>
      </c>
      <c r="K79" s="66">
        <v>4</v>
      </c>
      <c r="L79" s="37">
        <v>3.8333333333333335</v>
      </c>
      <c r="M79" s="117">
        <v>32</v>
      </c>
      <c r="N79" s="66">
        <v>4.0999999999999996</v>
      </c>
      <c r="O79" s="37">
        <v>3.4375</v>
      </c>
      <c r="P79" s="360">
        <v>39</v>
      </c>
      <c r="Q79" s="281">
        <v>76</v>
      </c>
      <c r="R79" s="251">
        <v>64</v>
      </c>
      <c r="S79" s="243">
        <v>100</v>
      </c>
      <c r="T79" s="72">
        <f t="shared" si="2"/>
        <v>279</v>
      </c>
      <c r="U79" s="22"/>
    </row>
    <row r="80" spans="1:21" x14ac:dyDescent="0.25">
      <c r="A80" s="46">
        <v>75</v>
      </c>
      <c r="B80" s="2" t="s">
        <v>1</v>
      </c>
      <c r="C80" s="126" t="s">
        <v>196</v>
      </c>
      <c r="D80" s="117">
        <v>28</v>
      </c>
      <c r="E80" s="66">
        <v>3.99</v>
      </c>
      <c r="F80" s="37">
        <v>3.75</v>
      </c>
      <c r="G80" s="117">
        <v>17</v>
      </c>
      <c r="H80" s="66">
        <v>4.04</v>
      </c>
      <c r="I80" s="37">
        <v>3.8823529411764706</v>
      </c>
      <c r="J80" s="117">
        <v>14</v>
      </c>
      <c r="K80" s="66">
        <v>4</v>
      </c>
      <c r="L80" s="37">
        <v>4.0714285714285712</v>
      </c>
      <c r="M80" s="117">
        <v>10</v>
      </c>
      <c r="N80" s="66">
        <v>4.0999999999999996</v>
      </c>
      <c r="O80" s="37">
        <v>3.5</v>
      </c>
      <c r="P80" s="360">
        <v>79</v>
      </c>
      <c r="Q80" s="281">
        <v>65</v>
      </c>
      <c r="R80" s="251">
        <v>39</v>
      </c>
      <c r="S80" s="243">
        <v>97</v>
      </c>
      <c r="T80" s="72">
        <f t="shared" si="2"/>
        <v>280</v>
      </c>
      <c r="U80" s="22"/>
    </row>
    <row r="81" spans="1:21" x14ac:dyDescent="0.25">
      <c r="A81" s="46">
        <v>76</v>
      </c>
      <c r="B81" s="2" t="s">
        <v>36</v>
      </c>
      <c r="C81" s="126" t="s">
        <v>38</v>
      </c>
      <c r="D81" s="117">
        <v>15</v>
      </c>
      <c r="E81" s="66">
        <v>3.99</v>
      </c>
      <c r="F81" s="37">
        <v>4.2</v>
      </c>
      <c r="G81" s="117">
        <v>12</v>
      </c>
      <c r="H81" s="66">
        <v>4.04</v>
      </c>
      <c r="I81" s="37">
        <v>3.9166666666666665</v>
      </c>
      <c r="J81" s="117"/>
      <c r="K81" s="66">
        <v>4</v>
      </c>
      <c r="L81" s="37"/>
      <c r="M81" s="117">
        <v>29</v>
      </c>
      <c r="N81" s="66">
        <v>4.0999999999999996</v>
      </c>
      <c r="O81" s="37">
        <v>3.6206896551724137</v>
      </c>
      <c r="P81" s="360">
        <v>32</v>
      </c>
      <c r="Q81" s="281">
        <v>57</v>
      </c>
      <c r="R81" s="251">
        <v>101</v>
      </c>
      <c r="S81" s="243">
        <v>93</v>
      </c>
      <c r="T81" s="72">
        <f t="shared" si="2"/>
        <v>283</v>
      </c>
      <c r="U81" s="22"/>
    </row>
    <row r="82" spans="1:21" x14ac:dyDescent="0.25">
      <c r="A82" s="46">
        <v>77</v>
      </c>
      <c r="B82" s="2" t="s">
        <v>1</v>
      </c>
      <c r="C82" s="126" t="s">
        <v>21</v>
      </c>
      <c r="D82" s="117">
        <v>10</v>
      </c>
      <c r="E82" s="66">
        <v>3.99</v>
      </c>
      <c r="F82" s="37">
        <v>3.2</v>
      </c>
      <c r="G82" s="117"/>
      <c r="H82" s="66">
        <v>4.04</v>
      </c>
      <c r="I82" s="37"/>
      <c r="J82" s="117">
        <v>13</v>
      </c>
      <c r="K82" s="66">
        <v>4</v>
      </c>
      <c r="L82" s="37">
        <v>4.0769230769230766</v>
      </c>
      <c r="M82" s="117">
        <v>15</v>
      </c>
      <c r="N82" s="66">
        <v>4.0999999999999996</v>
      </c>
      <c r="O82" s="37">
        <v>4.1333333333333337</v>
      </c>
      <c r="P82" s="360">
        <v>104</v>
      </c>
      <c r="Q82" s="281">
        <v>102</v>
      </c>
      <c r="R82" s="251">
        <v>38</v>
      </c>
      <c r="S82" s="243">
        <v>47</v>
      </c>
      <c r="T82" s="72">
        <f t="shared" si="2"/>
        <v>291</v>
      </c>
      <c r="U82" s="22"/>
    </row>
    <row r="83" spans="1:21" x14ac:dyDescent="0.25">
      <c r="A83" s="46">
        <v>78</v>
      </c>
      <c r="B83" s="2" t="s">
        <v>1</v>
      </c>
      <c r="C83" s="126" t="s">
        <v>197</v>
      </c>
      <c r="D83" s="117">
        <v>25</v>
      </c>
      <c r="E83" s="66">
        <v>3.99</v>
      </c>
      <c r="F83" s="37">
        <v>3.36</v>
      </c>
      <c r="G83" s="117">
        <v>27</v>
      </c>
      <c r="H83" s="66">
        <v>4.04</v>
      </c>
      <c r="I83" s="37">
        <v>3.6296296296296298</v>
      </c>
      <c r="J83" s="117">
        <v>31</v>
      </c>
      <c r="K83" s="66">
        <v>4</v>
      </c>
      <c r="L83" s="37">
        <v>3.806451612903226</v>
      </c>
      <c r="M83" s="117">
        <v>25</v>
      </c>
      <c r="N83" s="66">
        <v>4.0999999999999996</v>
      </c>
      <c r="O83" s="37">
        <v>4.2</v>
      </c>
      <c r="P83" s="360">
        <v>99</v>
      </c>
      <c r="Q83" s="281">
        <v>90</v>
      </c>
      <c r="R83" s="251">
        <v>67</v>
      </c>
      <c r="S83" s="243">
        <v>37</v>
      </c>
      <c r="T83" s="72">
        <f t="shared" si="2"/>
        <v>293</v>
      </c>
      <c r="U83" s="22"/>
    </row>
    <row r="84" spans="1:21" ht="15" customHeight="1" x14ac:dyDescent="0.25">
      <c r="A84" s="46">
        <v>79</v>
      </c>
      <c r="B84" s="12" t="s">
        <v>36</v>
      </c>
      <c r="C84" s="130" t="s">
        <v>35</v>
      </c>
      <c r="D84" s="122">
        <v>31</v>
      </c>
      <c r="E84" s="68">
        <v>3.99</v>
      </c>
      <c r="F84" s="37">
        <v>3.5806451612903225</v>
      </c>
      <c r="G84" s="122">
        <v>30</v>
      </c>
      <c r="H84" s="68">
        <v>4.04</v>
      </c>
      <c r="I84" s="37">
        <v>3.9</v>
      </c>
      <c r="J84" s="122">
        <v>41</v>
      </c>
      <c r="K84" s="68">
        <v>4</v>
      </c>
      <c r="L84" s="37">
        <v>3.7317073170731709</v>
      </c>
      <c r="M84" s="122">
        <v>40</v>
      </c>
      <c r="N84" s="68">
        <v>4.0999999999999996</v>
      </c>
      <c r="O84" s="37">
        <v>3.95</v>
      </c>
      <c r="P84" s="362">
        <v>89</v>
      </c>
      <c r="Q84" s="290">
        <v>62</v>
      </c>
      <c r="R84" s="279">
        <v>76</v>
      </c>
      <c r="S84" s="244">
        <v>70</v>
      </c>
      <c r="T84" s="75">
        <f t="shared" si="2"/>
        <v>297</v>
      </c>
      <c r="U84" s="22"/>
    </row>
    <row r="85" spans="1:21" ht="15" customHeight="1" thickBot="1" x14ac:dyDescent="0.3">
      <c r="A85" s="47">
        <v>80</v>
      </c>
      <c r="B85" s="5" t="s">
        <v>36</v>
      </c>
      <c r="C85" s="127" t="s">
        <v>39</v>
      </c>
      <c r="D85" s="118"/>
      <c r="E85" s="69">
        <v>3.99</v>
      </c>
      <c r="F85" s="38"/>
      <c r="G85" s="118">
        <v>19</v>
      </c>
      <c r="H85" s="69">
        <v>4.04</v>
      </c>
      <c r="I85" s="38">
        <v>3.6842105263157894</v>
      </c>
      <c r="J85" s="118">
        <v>11</v>
      </c>
      <c r="K85" s="69">
        <v>4</v>
      </c>
      <c r="L85" s="38">
        <v>3.9090909090909092</v>
      </c>
      <c r="M85" s="118">
        <v>20</v>
      </c>
      <c r="N85" s="69">
        <v>4.0999999999999996</v>
      </c>
      <c r="O85" s="38">
        <v>4.0999999999999996</v>
      </c>
      <c r="P85" s="359">
        <v>105</v>
      </c>
      <c r="Q85" s="282">
        <v>88</v>
      </c>
      <c r="R85" s="250">
        <v>56</v>
      </c>
      <c r="S85" s="242">
        <v>53</v>
      </c>
      <c r="T85" s="73">
        <f t="shared" si="2"/>
        <v>302</v>
      </c>
      <c r="U85" s="22"/>
    </row>
    <row r="86" spans="1:21" ht="16.5" customHeight="1" x14ac:dyDescent="0.25">
      <c r="A86" s="46">
        <v>81</v>
      </c>
      <c r="B86" s="35" t="s">
        <v>24</v>
      </c>
      <c r="C86" s="131" t="s">
        <v>23</v>
      </c>
      <c r="D86" s="124">
        <v>15</v>
      </c>
      <c r="E86" s="92">
        <v>3.99</v>
      </c>
      <c r="F86" s="52">
        <v>3.2</v>
      </c>
      <c r="G86" s="124">
        <v>11</v>
      </c>
      <c r="H86" s="92">
        <v>4.04</v>
      </c>
      <c r="I86" s="52">
        <v>3.8181818181818183</v>
      </c>
      <c r="J86" s="124">
        <v>12</v>
      </c>
      <c r="K86" s="92">
        <v>4</v>
      </c>
      <c r="L86" s="52">
        <v>4.083333333333333</v>
      </c>
      <c r="M86" s="124">
        <v>29</v>
      </c>
      <c r="N86" s="92">
        <v>4.0999999999999996</v>
      </c>
      <c r="O86" s="52">
        <v>3.5862068965517242</v>
      </c>
      <c r="P86" s="366">
        <v>103</v>
      </c>
      <c r="Q86" s="353">
        <v>69</v>
      </c>
      <c r="R86" s="280">
        <v>37</v>
      </c>
      <c r="S86" s="246">
        <v>95</v>
      </c>
      <c r="T86" s="93">
        <f t="shared" si="2"/>
        <v>304</v>
      </c>
      <c r="U86" s="22"/>
    </row>
    <row r="87" spans="1:21" x14ac:dyDescent="0.25">
      <c r="A87" s="46">
        <v>82</v>
      </c>
      <c r="B87" s="2" t="s">
        <v>1</v>
      </c>
      <c r="C87" s="126" t="s">
        <v>172</v>
      </c>
      <c r="D87" s="117">
        <v>33</v>
      </c>
      <c r="E87" s="66">
        <v>3.99</v>
      </c>
      <c r="F87" s="37">
        <v>3.8787878787878789</v>
      </c>
      <c r="G87" s="117">
        <v>19</v>
      </c>
      <c r="H87" s="66">
        <v>4.04</v>
      </c>
      <c r="I87" s="37">
        <v>3.9473684210526314</v>
      </c>
      <c r="J87" s="117">
        <v>27</v>
      </c>
      <c r="K87" s="66">
        <v>4</v>
      </c>
      <c r="L87" s="37">
        <v>3.5185185185185186</v>
      </c>
      <c r="M87" s="117">
        <v>32</v>
      </c>
      <c r="N87" s="66">
        <v>4.0999999999999996</v>
      </c>
      <c r="O87" s="37">
        <v>3.71875</v>
      </c>
      <c r="P87" s="360">
        <v>68</v>
      </c>
      <c r="Q87" s="281">
        <v>54</v>
      </c>
      <c r="R87" s="251">
        <v>94</v>
      </c>
      <c r="S87" s="243">
        <v>91</v>
      </c>
      <c r="T87" s="72">
        <f t="shared" si="2"/>
        <v>307</v>
      </c>
      <c r="U87" s="22"/>
    </row>
    <row r="88" spans="1:21" x14ac:dyDescent="0.25">
      <c r="A88" s="46">
        <v>83</v>
      </c>
      <c r="B88" s="2" t="s">
        <v>52</v>
      </c>
      <c r="C88" s="126" t="s">
        <v>141</v>
      </c>
      <c r="D88" s="117">
        <v>10</v>
      </c>
      <c r="E88" s="66">
        <v>3.99</v>
      </c>
      <c r="F88" s="52">
        <v>4.0999999999999996</v>
      </c>
      <c r="G88" s="117">
        <v>14</v>
      </c>
      <c r="H88" s="66">
        <v>4.04</v>
      </c>
      <c r="I88" s="52">
        <v>3.4285714285714284</v>
      </c>
      <c r="J88" s="117">
        <v>23</v>
      </c>
      <c r="K88" s="66">
        <v>4</v>
      </c>
      <c r="L88" s="52">
        <v>3.5217391304347827</v>
      </c>
      <c r="M88" s="117">
        <v>21</v>
      </c>
      <c r="N88" s="66">
        <v>4.0999999999999996</v>
      </c>
      <c r="O88" s="52">
        <v>3.8571428571428572</v>
      </c>
      <c r="P88" s="357">
        <v>38</v>
      </c>
      <c r="Q88" s="348">
        <v>98</v>
      </c>
      <c r="R88" s="248">
        <v>93</v>
      </c>
      <c r="S88" s="243">
        <v>80</v>
      </c>
      <c r="T88" s="72">
        <f t="shared" si="2"/>
        <v>309</v>
      </c>
      <c r="U88" s="22"/>
    </row>
    <row r="89" spans="1:21" x14ac:dyDescent="0.25">
      <c r="A89" s="46">
        <v>84</v>
      </c>
      <c r="B89" s="2" t="s">
        <v>1</v>
      </c>
      <c r="C89" s="126" t="s">
        <v>181</v>
      </c>
      <c r="D89" s="117">
        <v>18</v>
      </c>
      <c r="E89" s="66">
        <v>3.99</v>
      </c>
      <c r="F89" s="37">
        <v>3.8333333333333335</v>
      </c>
      <c r="G89" s="117">
        <v>26</v>
      </c>
      <c r="H89" s="66">
        <v>4.04</v>
      </c>
      <c r="I89" s="37">
        <v>3.8076923076923075</v>
      </c>
      <c r="J89" s="117">
        <v>21</v>
      </c>
      <c r="K89" s="66">
        <v>4</v>
      </c>
      <c r="L89" s="37">
        <v>3.5238095238095237</v>
      </c>
      <c r="M89" s="117">
        <v>11</v>
      </c>
      <c r="N89" s="66">
        <v>4.0999999999999996</v>
      </c>
      <c r="O89" s="37">
        <v>3.9090909090909092</v>
      </c>
      <c r="P89" s="360">
        <v>74</v>
      </c>
      <c r="Q89" s="281">
        <v>72</v>
      </c>
      <c r="R89" s="251">
        <v>92</v>
      </c>
      <c r="S89" s="243">
        <v>75</v>
      </c>
      <c r="T89" s="72">
        <f t="shared" si="2"/>
        <v>313</v>
      </c>
      <c r="U89" s="22"/>
    </row>
    <row r="90" spans="1:21" x14ac:dyDescent="0.25">
      <c r="A90" s="46">
        <v>85</v>
      </c>
      <c r="B90" s="2" t="s">
        <v>0</v>
      </c>
      <c r="C90" s="126" t="s">
        <v>184</v>
      </c>
      <c r="D90" s="117">
        <v>36</v>
      </c>
      <c r="E90" s="66">
        <v>3.99</v>
      </c>
      <c r="F90" s="37">
        <v>3.8611111111111112</v>
      </c>
      <c r="G90" s="117">
        <v>35</v>
      </c>
      <c r="H90" s="66">
        <v>4.04</v>
      </c>
      <c r="I90" s="37">
        <v>3.7714285714285714</v>
      </c>
      <c r="J90" s="117">
        <v>30</v>
      </c>
      <c r="K90" s="66">
        <v>4</v>
      </c>
      <c r="L90" s="37">
        <v>3.6</v>
      </c>
      <c r="M90" s="117">
        <v>27</v>
      </c>
      <c r="N90" s="66">
        <v>4.0999999999999996</v>
      </c>
      <c r="O90" s="37">
        <v>3.8148148148148149</v>
      </c>
      <c r="P90" s="360">
        <v>70</v>
      </c>
      <c r="Q90" s="281">
        <v>77</v>
      </c>
      <c r="R90" s="251">
        <v>88</v>
      </c>
      <c r="S90" s="243">
        <v>85</v>
      </c>
      <c r="T90" s="72">
        <f t="shared" si="2"/>
        <v>320</v>
      </c>
      <c r="U90" s="22"/>
    </row>
    <row r="91" spans="1:21" x14ac:dyDescent="0.25">
      <c r="A91" s="46">
        <v>86</v>
      </c>
      <c r="B91" s="2" t="s">
        <v>52</v>
      </c>
      <c r="C91" s="126" t="s">
        <v>69</v>
      </c>
      <c r="D91" s="117">
        <v>16</v>
      </c>
      <c r="E91" s="66">
        <v>3.99</v>
      </c>
      <c r="F91" s="111">
        <v>3.9375</v>
      </c>
      <c r="G91" s="117">
        <v>31</v>
      </c>
      <c r="H91" s="66">
        <v>4.04</v>
      </c>
      <c r="I91" s="111">
        <v>3.838709677419355</v>
      </c>
      <c r="J91" s="117">
        <v>33</v>
      </c>
      <c r="K91" s="66">
        <v>4</v>
      </c>
      <c r="L91" s="111">
        <v>3.4848484848484849</v>
      </c>
      <c r="M91" s="117">
        <v>21</v>
      </c>
      <c r="N91" s="66">
        <v>4.0999999999999996</v>
      </c>
      <c r="O91" s="111">
        <v>3.3333333333333335</v>
      </c>
      <c r="P91" s="361">
        <v>57</v>
      </c>
      <c r="Q91" s="287">
        <v>67</v>
      </c>
      <c r="R91" s="277">
        <v>96</v>
      </c>
      <c r="S91" s="243">
        <v>101</v>
      </c>
      <c r="T91" s="72">
        <f t="shared" si="2"/>
        <v>321</v>
      </c>
      <c r="U91" s="22"/>
    </row>
    <row r="92" spans="1:21" x14ac:dyDescent="0.25">
      <c r="A92" s="46">
        <v>87</v>
      </c>
      <c r="B92" s="2" t="s">
        <v>1</v>
      </c>
      <c r="C92" s="126" t="s">
        <v>179</v>
      </c>
      <c r="D92" s="117">
        <v>14</v>
      </c>
      <c r="E92" s="66">
        <v>3.99</v>
      </c>
      <c r="F92" s="195">
        <v>4.0714285714285712</v>
      </c>
      <c r="G92" s="117">
        <v>20</v>
      </c>
      <c r="H92" s="66">
        <v>4.04</v>
      </c>
      <c r="I92" s="195">
        <v>3.6</v>
      </c>
      <c r="J92" s="117">
        <v>19</v>
      </c>
      <c r="K92" s="66">
        <v>4</v>
      </c>
      <c r="L92" s="195">
        <v>3.5263157894736841</v>
      </c>
      <c r="M92" s="117">
        <v>20</v>
      </c>
      <c r="N92" s="66">
        <v>4.0999999999999996</v>
      </c>
      <c r="O92" s="195">
        <v>3.55</v>
      </c>
      <c r="P92" s="363">
        <v>44</v>
      </c>
      <c r="Q92" s="351">
        <v>92</v>
      </c>
      <c r="R92" s="276">
        <v>91</v>
      </c>
      <c r="S92" s="243">
        <v>96</v>
      </c>
      <c r="T92" s="72">
        <f t="shared" si="2"/>
        <v>323</v>
      </c>
      <c r="U92" s="22"/>
    </row>
    <row r="93" spans="1:21" x14ac:dyDescent="0.25">
      <c r="A93" s="46">
        <v>88</v>
      </c>
      <c r="B93" s="2" t="s">
        <v>36</v>
      </c>
      <c r="C93" s="126" t="s">
        <v>41</v>
      </c>
      <c r="D93" s="117">
        <v>26</v>
      </c>
      <c r="E93" s="66">
        <v>3.99</v>
      </c>
      <c r="F93" s="37">
        <v>3.5769230769230771</v>
      </c>
      <c r="G93" s="117">
        <v>28</v>
      </c>
      <c r="H93" s="66">
        <v>4.04</v>
      </c>
      <c r="I93" s="37">
        <v>3.5714285714285716</v>
      </c>
      <c r="J93" s="117">
        <v>48</v>
      </c>
      <c r="K93" s="66">
        <v>4</v>
      </c>
      <c r="L93" s="37">
        <v>3.7916666666666665</v>
      </c>
      <c r="M93" s="117">
        <v>33</v>
      </c>
      <c r="N93" s="66">
        <v>4.0999999999999996</v>
      </c>
      <c r="O93" s="37">
        <v>3.9393939393939394</v>
      </c>
      <c r="P93" s="360">
        <v>90</v>
      </c>
      <c r="Q93" s="281">
        <v>93</v>
      </c>
      <c r="R93" s="251">
        <v>69</v>
      </c>
      <c r="S93" s="243">
        <v>71</v>
      </c>
      <c r="T93" s="72">
        <f t="shared" si="2"/>
        <v>323</v>
      </c>
      <c r="U93" s="22"/>
    </row>
    <row r="94" spans="1:21" x14ac:dyDescent="0.25">
      <c r="A94" s="46">
        <v>89</v>
      </c>
      <c r="B94" s="2" t="s">
        <v>1</v>
      </c>
      <c r="C94" s="126" t="s">
        <v>170</v>
      </c>
      <c r="D94" s="117">
        <v>26</v>
      </c>
      <c r="E94" s="66">
        <v>3.99</v>
      </c>
      <c r="F94" s="37">
        <v>3.6538461538461537</v>
      </c>
      <c r="G94" s="117">
        <v>30</v>
      </c>
      <c r="H94" s="66">
        <v>4.04</v>
      </c>
      <c r="I94" s="37">
        <v>3.8333333333333335</v>
      </c>
      <c r="J94" s="117">
        <v>36</v>
      </c>
      <c r="K94" s="66">
        <v>4</v>
      </c>
      <c r="L94" s="37">
        <v>3.6666666666666665</v>
      </c>
      <c r="M94" s="117">
        <v>32</v>
      </c>
      <c r="N94" s="66">
        <v>4.0999999999999996</v>
      </c>
      <c r="O94" s="37">
        <v>3.71875</v>
      </c>
      <c r="P94" s="360">
        <v>84</v>
      </c>
      <c r="Q94" s="281">
        <v>68</v>
      </c>
      <c r="R94" s="251">
        <v>84</v>
      </c>
      <c r="S94" s="243">
        <v>90</v>
      </c>
      <c r="T94" s="72">
        <f t="shared" si="2"/>
        <v>326</v>
      </c>
      <c r="U94" s="22"/>
    </row>
    <row r="95" spans="1:21" ht="15" customHeight="1" thickBot="1" x14ac:dyDescent="0.3">
      <c r="A95" s="47">
        <v>90</v>
      </c>
      <c r="B95" s="5" t="s">
        <v>45</v>
      </c>
      <c r="C95" s="127" t="s">
        <v>151</v>
      </c>
      <c r="D95" s="122"/>
      <c r="E95" s="68">
        <v>3.99</v>
      </c>
      <c r="F95" s="53"/>
      <c r="G95" s="122">
        <v>11</v>
      </c>
      <c r="H95" s="68">
        <v>4.04</v>
      </c>
      <c r="I95" s="53">
        <v>4.1818181818181817</v>
      </c>
      <c r="J95" s="122"/>
      <c r="K95" s="68">
        <v>4</v>
      </c>
      <c r="L95" s="53"/>
      <c r="M95" s="122">
        <v>25</v>
      </c>
      <c r="N95" s="68">
        <v>4.0999999999999996</v>
      </c>
      <c r="O95" s="53">
        <v>3.48</v>
      </c>
      <c r="P95" s="362">
        <v>105</v>
      </c>
      <c r="Q95" s="290">
        <v>24</v>
      </c>
      <c r="R95" s="279">
        <v>101</v>
      </c>
      <c r="S95" s="244">
        <v>98</v>
      </c>
      <c r="T95" s="75">
        <f t="shared" si="2"/>
        <v>328</v>
      </c>
      <c r="U95" s="22"/>
    </row>
    <row r="96" spans="1:21" x14ac:dyDescent="0.25">
      <c r="A96" s="46">
        <v>91</v>
      </c>
      <c r="B96" s="14" t="s">
        <v>28</v>
      </c>
      <c r="C96" s="128" t="s">
        <v>72</v>
      </c>
      <c r="D96" s="116">
        <v>10</v>
      </c>
      <c r="E96" s="65">
        <v>3.99</v>
      </c>
      <c r="F96" s="44">
        <v>3.9</v>
      </c>
      <c r="G96" s="116"/>
      <c r="H96" s="65">
        <v>4.04</v>
      </c>
      <c r="I96" s="44"/>
      <c r="J96" s="116"/>
      <c r="K96" s="65">
        <v>4</v>
      </c>
      <c r="L96" s="44"/>
      <c r="M96" s="116">
        <v>6</v>
      </c>
      <c r="N96" s="65">
        <v>4.0999999999999996</v>
      </c>
      <c r="O96" s="44">
        <v>4</v>
      </c>
      <c r="P96" s="356">
        <v>66</v>
      </c>
      <c r="Q96" s="347">
        <v>102</v>
      </c>
      <c r="R96" s="247">
        <v>101</v>
      </c>
      <c r="S96" s="239">
        <v>60</v>
      </c>
      <c r="T96" s="74">
        <f t="shared" si="2"/>
        <v>329</v>
      </c>
      <c r="U96" s="22"/>
    </row>
    <row r="97" spans="1:21" x14ac:dyDescent="0.25">
      <c r="A97" s="46">
        <v>92</v>
      </c>
      <c r="B97" s="2" t="s">
        <v>1</v>
      </c>
      <c r="C97" s="285" t="s">
        <v>169</v>
      </c>
      <c r="D97" s="123">
        <v>14</v>
      </c>
      <c r="E97" s="162">
        <v>3.99</v>
      </c>
      <c r="F97" s="37">
        <v>3.5</v>
      </c>
      <c r="G97" s="123">
        <v>20</v>
      </c>
      <c r="H97" s="162">
        <v>4.04</v>
      </c>
      <c r="I97" s="37">
        <v>3.7</v>
      </c>
      <c r="J97" s="123">
        <v>30</v>
      </c>
      <c r="K97" s="162">
        <v>4</v>
      </c>
      <c r="L97" s="37">
        <v>3.6666666666666665</v>
      </c>
      <c r="M97" s="123">
        <v>24</v>
      </c>
      <c r="N97" s="162">
        <v>4.0999999999999996</v>
      </c>
      <c r="O97" s="37">
        <v>3.9583333333333335</v>
      </c>
      <c r="P97" s="360">
        <v>95</v>
      </c>
      <c r="Q97" s="281">
        <v>85</v>
      </c>
      <c r="R97" s="251">
        <v>83</v>
      </c>
      <c r="S97" s="243">
        <v>69</v>
      </c>
      <c r="T97" s="72">
        <f t="shared" si="2"/>
        <v>332</v>
      </c>
      <c r="U97" s="22"/>
    </row>
    <row r="98" spans="1:21" x14ac:dyDescent="0.25">
      <c r="A98" s="46">
        <v>93</v>
      </c>
      <c r="B98" s="2" t="s">
        <v>36</v>
      </c>
      <c r="C98" s="126" t="s">
        <v>157</v>
      </c>
      <c r="D98" s="117">
        <v>21</v>
      </c>
      <c r="E98" s="66">
        <v>3.99</v>
      </c>
      <c r="F98" s="52">
        <v>3.5714285714285716</v>
      </c>
      <c r="G98" s="117">
        <v>16</v>
      </c>
      <c r="H98" s="66">
        <v>4.04</v>
      </c>
      <c r="I98" s="52">
        <v>3.75</v>
      </c>
      <c r="J98" s="117">
        <v>23</v>
      </c>
      <c r="K98" s="66">
        <v>4</v>
      </c>
      <c r="L98" s="52">
        <v>3.6086956521739131</v>
      </c>
      <c r="M98" s="117">
        <v>15</v>
      </c>
      <c r="N98" s="66">
        <v>4.0999999999999996</v>
      </c>
      <c r="O98" s="52">
        <v>3.8666666666666667</v>
      </c>
      <c r="P98" s="357">
        <v>91</v>
      </c>
      <c r="Q98" s="348">
        <v>79</v>
      </c>
      <c r="R98" s="248">
        <v>87</v>
      </c>
      <c r="S98" s="243">
        <v>79</v>
      </c>
      <c r="T98" s="72">
        <f t="shared" si="2"/>
        <v>336</v>
      </c>
      <c r="U98" s="22"/>
    </row>
    <row r="99" spans="1:21" x14ac:dyDescent="0.25">
      <c r="A99" s="46">
        <v>94</v>
      </c>
      <c r="B99" s="2" t="s">
        <v>36</v>
      </c>
      <c r="C99" s="126" t="s">
        <v>155</v>
      </c>
      <c r="D99" s="117">
        <v>35</v>
      </c>
      <c r="E99" s="66">
        <v>3.99</v>
      </c>
      <c r="F99" s="37">
        <v>3.7142857142857144</v>
      </c>
      <c r="G99" s="117">
        <v>26</v>
      </c>
      <c r="H99" s="66">
        <v>4.04</v>
      </c>
      <c r="I99" s="37">
        <v>3.7692307692307692</v>
      </c>
      <c r="J99" s="117">
        <v>25</v>
      </c>
      <c r="K99" s="66">
        <v>4</v>
      </c>
      <c r="L99" s="37">
        <v>3.44</v>
      </c>
      <c r="M99" s="117">
        <v>28</v>
      </c>
      <c r="N99" s="66">
        <v>4.0999999999999996</v>
      </c>
      <c r="O99" s="37">
        <v>3.8571428571428572</v>
      </c>
      <c r="P99" s="360">
        <v>82</v>
      </c>
      <c r="Q99" s="281">
        <v>78</v>
      </c>
      <c r="R99" s="251">
        <v>97</v>
      </c>
      <c r="S99" s="243">
        <v>81</v>
      </c>
      <c r="T99" s="72">
        <f t="shared" si="2"/>
        <v>338</v>
      </c>
      <c r="U99" s="22"/>
    </row>
    <row r="100" spans="1:21" ht="15" customHeight="1" x14ac:dyDescent="0.25">
      <c r="A100" s="46">
        <v>95</v>
      </c>
      <c r="B100" s="2" t="s">
        <v>28</v>
      </c>
      <c r="C100" s="126" t="s">
        <v>71</v>
      </c>
      <c r="D100" s="117">
        <v>14</v>
      </c>
      <c r="E100" s="66">
        <v>3.99</v>
      </c>
      <c r="F100" s="37">
        <v>3.5714285714285716</v>
      </c>
      <c r="G100" s="117">
        <v>20</v>
      </c>
      <c r="H100" s="66">
        <v>4.04</v>
      </c>
      <c r="I100" s="37">
        <v>3.75</v>
      </c>
      <c r="J100" s="117">
        <v>17</v>
      </c>
      <c r="K100" s="66">
        <v>4</v>
      </c>
      <c r="L100" s="37">
        <v>3.8235294117647061</v>
      </c>
      <c r="M100" s="117">
        <v>13</v>
      </c>
      <c r="N100" s="66">
        <v>4.0999999999999996</v>
      </c>
      <c r="O100" s="37">
        <v>3.4615384615384617</v>
      </c>
      <c r="P100" s="360">
        <v>92</v>
      </c>
      <c r="Q100" s="281">
        <v>81</v>
      </c>
      <c r="R100" s="251">
        <v>66</v>
      </c>
      <c r="S100" s="243">
        <v>99</v>
      </c>
      <c r="T100" s="72">
        <f t="shared" si="2"/>
        <v>338</v>
      </c>
      <c r="U100" s="22"/>
    </row>
    <row r="101" spans="1:21" x14ac:dyDescent="0.25">
      <c r="A101" s="46">
        <v>96</v>
      </c>
      <c r="B101" s="2" t="s">
        <v>45</v>
      </c>
      <c r="C101" s="126" t="s">
        <v>185</v>
      </c>
      <c r="D101" s="117">
        <v>12</v>
      </c>
      <c r="E101" s="66">
        <v>3.99</v>
      </c>
      <c r="F101" s="37">
        <v>3.9166666666666665</v>
      </c>
      <c r="G101" s="117"/>
      <c r="H101" s="66">
        <v>4.04</v>
      </c>
      <c r="I101" s="37"/>
      <c r="J101" s="117">
        <v>13</v>
      </c>
      <c r="K101" s="66">
        <v>4</v>
      </c>
      <c r="L101" s="37">
        <v>3.77</v>
      </c>
      <c r="M101" s="117"/>
      <c r="N101" s="66">
        <v>4.0999999999999996</v>
      </c>
      <c r="O101" s="37"/>
      <c r="P101" s="360">
        <v>63</v>
      </c>
      <c r="Q101" s="281">
        <v>102</v>
      </c>
      <c r="R101" s="251">
        <v>72</v>
      </c>
      <c r="S101" s="243">
        <v>103</v>
      </c>
      <c r="T101" s="72">
        <f t="shared" si="2"/>
        <v>340</v>
      </c>
      <c r="U101" s="22"/>
    </row>
    <row r="102" spans="1:21" x14ac:dyDescent="0.25">
      <c r="A102" s="46">
        <v>97</v>
      </c>
      <c r="B102" s="2" t="s">
        <v>52</v>
      </c>
      <c r="C102" s="126" t="s">
        <v>110</v>
      </c>
      <c r="D102" s="117">
        <v>13</v>
      </c>
      <c r="E102" s="66">
        <v>3.99</v>
      </c>
      <c r="F102" s="62">
        <v>3.8461538461538463</v>
      </c>
      <c r="G102" s="117">
        <v>18</v>
      </c>
      <c r="H102" s="66">
        <v>4.04</v>
      </c>
      <c r="I102" s="62">
        <v>3.7222222222222223</v>
      </c>
      <c r="J102" s="117"/>
      <c r="K102" s="66">
        <v>4</v>
      </c>
      <c r="L102" s="62"/>
      <c r="M102" s="117">
        <v>22</v>
      </c>
      <c r="N102" s="66">
        <v>4.0999999999999996</v>
      </c>
      <c r="O102" s="62">
        <v>3.8181818181818183</v>
      </c>
      <c r="P102" s="360">
        <v>73</v>
      </c>
      <c r="Q102" s="281">
        <v>83</v>
      </c>
      <c r="R102" s="251">
        <v>101</v>
      </c>
      <c r="S102" s="243">
        <v>83</v>
      </c>
      <c r="T102" s="72">
        <f t="shared" ref="T102:T113" si="3">SUM(P102:S102)</f>
        <v>340</v>
      </c>
      <c r="U102" s="22"/>
    </row>
    <row r="103" spans="1:21" ht="15" customHeight="1" x14ac:dyDescent="0.25">
      <c r="A103" s="46">
        <v>98</v>
      </c>
      <c r="B103" s="2" t="s">
        <v>0</v>
      </c>
      <c r="C103" s="126" t="s">
        <v>56</v>
      </c>
      <c r="D103" s="117"/>
      <c r="E103" s="66">
        <v>3.99</v>
      </c>
      <c r="F103" s="37"/>
      <c r="G103" s="117"/>
      <c r="H103" s="66">
        <v>4.04</v>
      </c>
      <c r="I103" s="37"/>
      <c r="J103" s="117"/>
      <c r="K103" s="66">
        <v>4</v>
      </c>
      <c r="L103" s="37"/>
      <c r="M103" s="117">
        <v>16</v>
      </c>
      <c r="N103" s="66">
        <v>4.0999999999999996</v>
      </c>
      <c r="O103" s="37">
        <v>4.125</v>
      </c>
      <c r="P103" s="360">
        <v>105</v>
      </c>
      <c r="Q103" s="281">
        <v>102</v>
      </c>
      <c r="R103" s="251">
        <v>101</v>
      </c>
      <c r="S103" s="243">
        <v>50</v>
      </c>
      <c r="T103" s="72">
        <f t="shared" si="3"/>
        <v>358</v>
      </c>
      <c r="U103" s="22"/>
    </row>
    <row r="104" spans="1:21" ht="15" customHeight="1" x14ac:dyDescent="0.25">
      <c r="A104" s="46">
        <v>99</v>
      </c>
      <c r="B104" s="2" t="s">
        <v>45</v>
      </c>
      <c r="C104" s="126" t="s">
        <v>191</v>
      </c>
      <c r="D104" s="117">
        <v>11</v>
      </c>
      <c r="E104" s="66">
        <v>3.99</v>
      </c>
      <c r="F104" s="37">
        <v>3.7272727272727271</v>
      </c>
      <c r="G104" s="117"/>
      <c r="H104" s="66">
        <v>4.04</v>
      </c>
      <c r="I104" s="37"/>
      <c r="J104" s="117">
        <v>8</v>
      </c>
      <c r="K104" s="66">
        <v>4</v>
      </c>
      <c r="L104" s="37">
        <v>3.75</v>
      </c>
      <c r="M104" s="117"/>
      <c r="N104" s="66">
        <v>4.0999999999999996</v>
      </c>
      <c r="O104" s="37"/>
      <c r="P104" s="360">
        <v>81</v>
      </c>
      <c r="Q104" s="281">
        <v>102</v>
      </c>
      <c r="R104" s="251">
        <v>73</v>
      </c>
      <c r="S104" s="243">
        <v>103</v>
      </c>
      <c r="T104" s="72">
        <f t="shared" si="3"/>
        <v>359</v>
      </c>
      <c r="U104" s="22"/>
    </row>
    <row r="105" spans="1:21" ht="15" customHeight="1" thickBot="1" x14ac:dyDescent="0.3">
      <c r="A105" s="48">
        <v>100</v>
      </c>
      <c r="B105" s="12" t="s">
        <v>36</v>
      </c>
      <c r="C105" s="130" t="s">
        <v>156</v>
      </c>
      <c r="D105" s="118">
        <v>19</v>
      </c>
      <c r="E105" s="69">
        <v>3.99</v>
      </c>
      <c r="F105" s="112">
        <v>3.4736842105263159</v>
      </c>
      <c r="G105" s="118">
        <v>15</v>
      </c>
      <c r="H105" s="69">
        <v>4.04</v>
      </c>
      <c r="I105" s="112">
        <v>3.6</v>
      </c>
      <c r="J105" s="118">
        <v>17</v>
      </c>
      <c r="K105" s="69">
        <v>4</v>
      </c>
      <c r="L105" s="112">
        <v>3.5882352941176472</v>
      </c>
      <c r="M105" s="118">
        <v>24</v>
      </c>
      <c r="N105" s="69">
        <v>4.0999999999999996</v>
      </c>
      <c r="O105" s="112">
        <v>3.7916666666666665</v>
      </c>
      <c r="P105" s="367">
        <v>96</v>
      </c>
      <c r="Q105" s="354">
        <v>91</v>
      </c>
      <c r="R105" s="355">
        <v>89</v>
      </c>
      <c r="S105" s="242">
        <v>87</v>
      </c>
      <c r="T105" s="73">
        <f t="shared" si="3"/>
        <v>363</v>
      </c>
      <c r="U105" s="22"/>
    </row>
    <row r="106" spans="1:21" x14ac:dyDescent="0.25">
      <c r="A106" s="45">
        <v>101</v>
      </c>
      <c r="B106" s="7" t="s">
        <v>28</v>
      </c>
      <c r="C106" s="187" t="s">
        <v>200</v>
      </c>
      <c r="D106" s="116">
        <v>15</v>
      </c>
      <c r="E106" s="65">
        <v>3.99</v>
      </c>
      <c r="F106" s="113">
        <v>3.8</v>
      </c>
      <c r="G106" s="116">
        <v>13</v>
      </c>
      <c r="H106" s="65">
        <v>4.04</v>
      </c>
      <c r="I106" s="113">
        <v>3.6923076923076925</v>
      </c>
      <c r="J106" s="116"/>
      <c r="K106" s="65">
        <v>4</v>
      </c>
      <c r="L106" s="113"/>
      <c r="M106" s="116"/>
      <c r="N106" s="65">
        <v>4.0999999999999996</v>
      </c>
      <c r="O106" s="113"/>
      <c r="P106" s="374">
        <v>76</v>
      </c>
      <c r="Q106" s="352">
        <v>86</v>
      </c>
      <c r="R106" s="278">
        <v>101</v>
      </c>
      <c r="S106" s="239">
        <v>103</v>
      </c>
      <c r="T106" s="74">
        <f t="shared" si="3"/>
        <v>366</v>
      </c>
      <c r="U106" s="22"/>
    </row>
    <row r="107" spans="1:21" x14ac:dyDescent="0.25">
      <c r="A107" s="48">
        <v>102</v>
      </c>
      <c r="B107" s="12" t="s">
        <v>36</v>
      </c>
      <c r="C107" s="253" t="s">
        <v>61</v>
      </c>
      <c r="D107" s="122">
        <v>28</v>
      </c>
      <c r="E107" s="68">
        <v>3.99</v>
      </c>
      <c r="F107" s="53">
        <v>3.25</v>
      </c>
      <c r="G107" s="122">
        <v>20</v>
      </c>
      <c r="H107" s="68">
        <v>4.04</v>
      </c>
      <c r="I107" s="53">
        <v>3.5</v>
      </c>
      <c r="J107" s="122">
        <v>17</v>
      </c>
      <c r="K107" s="68">
        <v>4</v>
      </c>
      <c r="L107" s="53">
        <v>3.7058823529411766</v>
      </c>
      <c r="M107" s="122">
        <v>28</v>
      </c>
      <c r="N107" s="68">
        <v>4.0999999999999996</v>
      </c>
      <c r="O107" s="53">
        <v>3.6071428571428572</v>
      </c>
      <c r="P107" s="362">
        <v>101</v>
      </c>
      <c r="Q107" s="290">
        <v>96</v>
      </c>
      <c r="R107" s="279">
        <v>77</v>
      </c>
      <c r="S107" s="244">
        <v>94</v>
      </c>
      <c r="T107" s="75">
        <f t="shared" si="3"/>
        <v>368</v>
      </c>
      <c r="U107" s="22"/>
    </row>
    <row r="108" spans="1:21" x14ac:dyDescent="0.25">
      <c r="A108" s="50">
        <v>103</v>
      </c>
      <c r="B108" s="2" t="s">
        <v>36</v>
      </c>
      <c r="C108" s="149" t="s">
        <v>40</v>
      </c>
      <c r="D108" s="254">
        <v>8</v>
      </c>
      <c r="E108" s="66">
        <v>3.99</v>
      </c>
      <c r="F108" s="37">
        <v>3.625</v>
      </c>
      <c r="G108" s="254">
        <v>11</v>
      </c>
      <c r="H108" s="66">
        <v>4.04</v>
      </c>
      <c r="I108" s="37">
        <v>3.2727272727272729</v>
      </c>
      <c r="J108" s="254">
        <v>16</v>
      </c>
      <c r="K108" s="66">
        <v>4</v>
      </c>
      <c r="L108" s="37">
        <v>3.3125</v>
      </c>
      <c r="M108" s="254">
        <v>22</v>
      </c>
      <c r="N108" s="66">
        <v>4.0999999999999996</v>
      </c>
      <c r="O108" s="37">
        <v>3.8181818181818183</v>
      </c>
      <c r="P108" s="360">
        <v>87</v>
      </c>
      <c r="Q108" s="281">
        <v>101</v>
      </c>
      <c r="R108" s="281">
        <v>99</v>
      </c>
      <c r="S108" s="243">
        <v>84</v>
      </c>
      <c r="T108" s="72">
        <f t="shared" si="3"/>
        <v>371</v>
      </c>
      <c r="U108" s="22"/>
    </row>
    <row r="109" spans="1:21" x14ac:dyDescent="0.25">
      <c r="A109" s="50">
        <v>104</v>
      </c>
      <c r="B109" s="2" t="s">
        <v>1</v>
      </c>
      <c r="C109" s="149" t="s">
        <v>180</v>
      </c>
      <c r="D109" s="254">
        <v>32</v>
      </c>
      <c r="E109" s="66">
        <v>3.99</v>
      </c>
      <c r="F109" s="37">
        <v>3.375</v>
      </c>
      <c r="G109" s="254">
        <v>24</v>
      </c>
      <c r="H109" s="66">
        <v>4.04</v>
      </c>
      <c r="I109" s="37">
        <v>3.5416666666666665</v>
      </c>
      <c r="J109" s="254">
        <v>22</v>
      </c>
      <c r="K109" s="66">
        <v>4</v>
      </c>
      <c r="L109" s="37">
        <v>3.5</v>
      </c>
      <c r="M109" s="254">
        <v>32</v>
      </c>
      <c r="N109" s="66">
        <v>4.0999999999999996</v>
      </c>
      <c r="O109" s="37">
        <v>3.75</v>
      </c>
      <c r="P109" s="360">
        <v>98</v>
      </c>
      <c r="Q109" s="281">
        <v>95</v>
      </c>
      <c r="R109" s="281">
        <v>95</v>
      </c>
      <c r="S109" s="243">
        <v>89</v>
      </c>
      <c r="T109" s="72">
        <f t="shared" si="3"/>
        <v>377</v>
      </c>
      <c r="U109" s="22"/>
    </row>
    <row r="110" spans="1:21" x14ac:dyDescent="0.25">
      <c r="A110" s="140">
        <v>105</v>
      </c>
      <c r="B110" s="12" t="s">
        <v>28</v>
      </c>
      <c r="C110" s="253" t="s">
        <v>199</v>
      </c>
      <c r="D110" s="288">
        <v>41</v>
      </c>
      <c r="E110" s="68">
        <v>3.99</v>
      </c>
      <c r="F110" s="132">
        <v>3.7804878048780486</v>
      </c>
      <c r="G110" s="288">
        <v>17</v>
      </c>
      <c r="H110" s="68">
        <v>4.04</v>
      </c>
      <c r="I110" s="132">
        <v>3.4117647058823528</v>
      </c>
      <c r="J110" s="288"/>
      <c r="K110" s="68">
        <v>4</v>
      </c>
      <c r="L110" s="132"/>
      <c r="M110" s="288"/>
      <c r="N110" s="68">
        <v>4.0999999999999996</v>
      </c>
      <c r="O110" s="132"/>
      <c r="P110" s="364">
        <v>78</v>
      </c>
      <c r="Q110" s="289">
        <v>99</v>
      </c>
      <c r="R110" s="289">
        <v>101</v>
      </c>
      <c r="S110" s="244">
        <v>103</v>
      </c>
      <c r="T110" s="75">
        <f t="shared" si="3"/>
        <v>381</v>
      </c>
      <c r="U110" s="22"/>
    </row>
    <row r="111" spans="1:21" x14ac:dyDescent="0.25">
      <c r="A111" s="140">
        <v>106</v>
      </c>
      <c r="B111" s="12" t="s">
        <v>36</v>
      </c>
      <c r="C111" s="253" t="s">
        <v>201</v>
      </c>
      <c r="D111" s="288">
        <v>28</v>
      </c>
      <c r="E111" s="68">
        <v>3.99</v>
      </c>
      <c r="F111" s="132">
        <v>3.6428571428571428</v>
      </c>
      <c r="G111" s="288"/>
      <c r="H111" s="68">
        <v>4.04</v>
      </c>
      <c r="I111" s="132"/>
      <c r="J111" s="288"/>
      <c r="K111" s="68">
        <v>4</v>
      </c>
      <c r="L111" s="132"/>
      <c r="M111" s="288"/>
      <c r="N111" s="68">
        <v>4.0999999999999996</v>
      </c>
      <c r="O111" s="132"/>
      <c r="P111" s="364">
        <v>86</v>
      </c>
      <c r="Q111" s="289">
        <v>102</v>
      </c>
      <c r="R111" s="289">
        <v>101</v>
      </c>
      <c r="S111" s="244">
        <v>103</v>
      </c>
      <c r="T111" s="75">
        <f t="shared" si="3"/>
        <v>392</v>
      </c>
      <c r="U111" s="22"/>
    </row>
    <row r="112" spans="1:21" x14ac:dyDescent="0.25">
      <c r="A112" s="140">
        <v>107</v>
      </c>
      <c r="B112" s="12" t="s">
        <v>24</v>
      </c>
      <c r="C112" s="253" t="s">
        <v>167</v>
      </c>
      <c r="D112" s="288">
        <v>14</v>
      </c>
      <c r="E112" s="68">
        <v>3.99</v>
      </c>
      <c r="F112" s="53">
        <v>3.2142857142857144</v>
      </c>
      <c r="G112" s="288">
        <v>21</v>
      </c>
      <c r="H112" s="68">
        <v>4.04</v>
      </c>
      <c r="I112" s="53">
        <v>3.4761904761904763</v>
      </c>
      <c r="J112" s="288">
        <v>16</v>
      </c>
      <c r="K112" s="68">
        <v>4</v>
      </c>
      <c r="L112" s="53">
        <v>3.375</v>
      </c>
      <c r="M112" s="288">
        <v>13</v>
      </c>
      <c r="N112" s="68">
        <v>4.0999999999999996</v>
      </c>
      <c r="O112" s="53">
        <v>2.8461538461538463</v>
      </c>
      <c r="P112" s="362">
        <v>102</v>
      </c>
      <c r="Q112" s="290">
        <v>97</v>
      </c>
      <c r="R112" s="290">
        <v>98</v>
      </c>
      <c r="S112" s="244">
        <v>102</v>
      </c>
      <c r="T112" s="75">
        <f t="shared" si="3"/>
        <v>399</v>
      </c>
      <c r="U112" s="22"/>
    </row>
    <row r="113" spans="1:21" ht="15.75" thickBot="1" x14ac:dyDescent="0.3">
      <c r="A113" s="139">
        <v>108</v>
      </c>
      <c r="B113" s="5" t="s">
        <v>1</v>
      </c>
      <c r="C113" s="163" t="s">
        <v>189</v>
      </c>
      <c r="D113" s="255"/>
      <c r="E113" s="69">
        <v>3.99</v>
      </c>
      <c r="F113" s="38"/>
      <c r="G113" s="255">
        <v>13</v>
      </c>
      <c r="H113" s="69">
        <v>4.04</v>
      </c>
      <c r="I113" s="38">
        <v>3.38</v>
      </c>
      <c r="J113" s="255">
        <v>13</v>
      </c>
      <c r="K113" s="69">
        <v>4</v>
      </c>
      <c r="L113" s="38">
        <v>3.23</v>
      </c>
      <c r="M113" s="255"/>
      <c r="N113" s="69">
        <v>4.0999999999999996</v>
      </c>
      <c r="O113" s="38"/>
      <c r="P113" s="359">
        <v>105</v>
      </c>
      <c r="Q113" s="282">
        <v>100</v>
      </c>
      <c r="R113" s="282">
        <v>100</v>
      </c>
      <c r="S113" s="242">
        <v>103</v>
      </c>
      <c r="T113" s="73">
        <f t="shared" si="3"/>
        <v>408</v>
      </c>
      <c r="U113" s="22"/>
    </row>
    <row r="114" spans="1:21" ht="15" customHeight="1" x14ac:dyDescent="0.25">
      <c r="A114" s="1"/>
      <c r="B114" s="15"/>
      <c r="C114" s="15" t="s">
        <v>85</v>
      </c>
      <c r="D114" s="15"/>
      <c r="E114" s="15"/>
      <c r="F114" s="172">
        <f>AVERAGE(F6:F113)</f>
        <v>3.974856791133988</v>
      </c>
      <c r="G114" s="15"/>
      <c r="H114" s="15"/>
      <c r="I114" s="172">
        <f>AVERAGE(I6:I113)</f>
        <v>3.9764103242734308</v>
      </c>
      <c r="J114" s="15"/>
      <c r="K114" s="15"/>
      <c r="L114" s="172">
        <f>AVERAGE(L6:L113)</f>
        <v>3.9668130736014691</v>
      </c>
      <c r="M114" s="15"/>
      <c r="N114" s="15"/>
      <c r="O114" s="172">
        <f>AVERAGE(O6:O113)</f>
        <v>4.0737161714980603</v>
      </c>
      <c r="P114" s="172"/>
      <c r="Q114" s="172"/>
      <c r="R114" s="172"/>
      <c r="S114" s="172"/>
      <c r="T114" s="23"/>
      <c r="U114" s="22"/>
    </row>
    <row r="115" spans="1:21" x14ac:dyDescent="0.25">
      <c r="A115" s="1"/>
      <c r="B115" s="16"/>
      <c r="C115" s="16" t="s">
        <v>87</v>
      </c>
      <c r="D115" s="16"/>
      <c r="E115" s="16"/>
      <c r="F115" s="16">
        <v>3.99</v>
      </c>
      <c r="G115" s="16"/>
      <c r="H115" s="64"/>
      <c r="I115" s="64">
        <v>4.04</v>
      </c>
      <c r="J115" s="16"/>
      <c r="K115" s="64"/>
      <c r="L115" s="64">
        <v>4</v>
      </c>
      <c r="M115" s="16"/>
      <c r="N115" s="64"/>
      <c r="O115" s="64">
        <v>4.0999999999999996</v>
      </c>
      <c r="P115" s="64"/>
      <c r="Q115" s="64"/>
      <c r="R115" s="64"/>
      <c r="S115" s="64"/>
      <c r="T115" s="51"/>
    </row>
    <row r="116" spans="1:21" x14ac:dyDescent="0.25">
      <c r="A116" s="1"/>
    </row>
  </sheetData>
  <sortState ref="A8:AR122">
    <sortCondition ref="T7"/>
  </sortState>
  <mergeCells count="10">
    <mergeCell ref="A2:C2"/>
    <mergeCell ref="A4:A5"/>
    <mergeCell ref="T4:T5"/>
    <mergeCell ref="B4:B5"/>
    <mergeCell ref="C4:C5"/>
    <mergeCell ref="J4:L4"/>
    <mergeCell ref="M4:O4"/>
    <mergeCell ref="G4:I4"/>
    <mergeCell ref="P4:S4"/>
    <mergeCell ref="D4:F4"/>
  </mergeCells>
  <conditionalFormatting sqref="O114:Q115 O6:O113">
    <cfRule type="containsBlanks" dxfId="27" priority="637" stopIfTrue="1">
      <formula>LEN(TRIM(O6))=0</formula>
    </cfRule>
    <cfRule type="cellIs" dxfId="26" priority="638" stopIfTrue="1" operator="equal">
      <formula>$O$114</formula>
    </cfRule>
    <cfRule type="cellIs" dxfId="25" priority="639" stopIfTrue="1" operator="lessThan">
      <formula>3.5</formula>
    </cfRule>
    <cfRule type="cellIs" dxfId="24" priority="640" stopIfTrue="1" operator="between">
      <formula>3.5</formula>
      <formula>$O$114</formula>
    </cfRule>
    <cfRule type="cellIs" dxfId="23" priority="641" stopIfTrue="1" operator="between">
      <formula>$O$114</formula>
      <formula>4.495</formula>
    </cfRule>
    <cfRule type="cellIs" dxfId="22" priority="642" stopIfTrue="1" operator="greaterThanOrEqual">
      <formula>4.5</formula>
    </cfRule>
  </conditionalFormatting>
  <conditionalFormatting sqref="L6:L115">
    <cfRule type="containsBlanks" dxfId="21" priority="714" stopIfTrue="1">
      <formula>LEN(TRIM(L6))=0</formula>
    </cfRule>
    <cfRule type="cellIs" dxfId="20" priority="715" stopIfTrue="1" operator="equal">
      <formula>$L$114</formula>
    </cfRule>
    <cfRule type="cellIs" dxfId="19" priority="716" stopIfTrue="1" operator="lessThan">
      <formula>3.5</formula>
    </cfRule>
    <cfRule type="cellIs" dxfId="18" priority="717" stopIfTrue="1" operator="between">
      <formula>3.5</formula>
      <formula>$L$114</formula>
    </cfRule>
    <cfRule type="cellIs" dxfId="17" priority="718" stopIfTrue="1" operator="between">
      <formula>$L$114</formula>
      <formula>4.495</formula>
    </cfRule>
    <cfRule type="cellIs" dxfId="16" priority="719" stopIfTrue="1" operator="greaterThanOrEqual">
      <formula>4.5</formula>
    </cfRule>
  </conditionalFormatting>
  <conditionalFormatting sqref="F6:F115">
    <cfRule type="containsBlanks" dxfId="15" priority="692" stopIfTrue="1">
      <formula>LEN(TRIM(F6))=0</formula>
    </cfRule>
    <cfRule type="cellIs" dxfId="14" priority="693" stopIfTrue="1" operator="between">
      <formula>$F$114</formula>
      <formula>3.966</formula>
    </cfRule>
    <cfRule type="cellIs" dxfId="13" priority="694" stopIfTrue="1" operator="lessThan">
      <formula>3.5</formula>
    </cfRule>
    <cfRule type="cellIs" dxfId="12" priority="695" stopIfTrue="1" operator="between">
      <formula>3.5</formula>
      <formula>$F$114</formula>
    </cfRule>
    <cfRule type="cellIs" dxfId="11" priority="696" stopIfTrue="1" operator="between">
      <formula>$F$114</formula>
      <formula>4.495</formula>
    </cfRule>
    <cfRule type="cellIs" dxfId="10" priority="697" stopIfTrue="1" operator="greaterThanOrEqual">
      <formula>4.5</formula>
    </cfRule>
  </conditionalFormatting>
  <pageMargins left="0.19685039370078741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zoomScale="90" zoomScaleNormal="90" workbookViewId="0">
      <pane ySplit="6" topLeftCell="A7" activePane="bottomLeft" state="frozen"/>
      <selection pane="bottomLeft" activeCell="C5" sqref="C5"/>
    </sheetView>
  </sheetViews>
  <sheetFormatPr defaultRowHeight="15" x14ac:dyDescent="0.25"/>
  <cols>
    <col min="1" max="1" width="4.7109375" customWidth="1"/>
    <col min="2" max="2" width="19.7109375" style="24" customWidth="1"/>
    <col min="3" max="3" width="32.7109375" style="18" customWidth="1"/>
    <col min="4" max="4" width="8.5703125" customWidth="1"/>
    <col min="5" max="5" width="9.7109375" customWidth="1"/>
    <col min="6" max="6" width="5.7109375" customWidth="1"/>
    <col min="7" max="7" width="8.5703125" customWidth="1"/>
  </cols>
  <sheetData>
    <row r="1" spans="1:9" ht="15" customHeight="1" x14ac:dyDescent="0.25">
      <c r="G1" s="43"/>
      <c r="H1" s="21" t="s">
        <v>104</v>
      </c>
      <c r="I1" s="21"/>
    </row>
    <row r="2" spans="1:9" ht="14.1" customHeight="1" x14ac:dyDescent="0.25">
      <c r="A2" s="397" t="s">
        <v>95</v>
      </c>
      <c r="B2" s="408"/>
      <c r="C2" s="408"/>
      <c r="D2" s="408"/>
      <c r="E2" s="19"/>
      <c r="G2" s="42"/>
      <c r="H2" s="21" t="s">
        <v>108</v>
      </c>
      <c r="I2" s="21"/>
    </row>
    <row r="3" spans="1:9" ht="14.1" customHeight="1" x14ac:dyDescent="0.25">
      <c r="A3" s="78"/>
      <c r="B3" s="79"/>
      <c r="C3" s="79"/>
      <c r="D3" s="79"/>
      <c r="E3" s="19">
        <v>2025</v>
      </c>
      <c r="G3" s="40"/>
      <c r="H3" s="21" t="s">
        <v>109</v>
      </c>
      <c r="I3" s="21"/>
    </row>
    <row r="4" spans="1:9" ht="15" customHeight="1" thickBot="1" x14ac:dyDescent="0.3">
      <c r="G4" s="41"/>
      <c r="H4" s="21" t="s">
        <v>105</v>
      </c>
      <c r="I4" s="21"/>
    </row>
    <row r="5" spans="1:9" ht="28.5" customHeight="1" thickBot="1" x14ac:dyDescent="0.3">
      <c r="A5" s="76" t="s">
        <v>55</v>
      </c>
      <c r="B5" s="80" t="s">
        <v>54</v>
      </c>
      <c r="C5" s="80" t="s">
        <v>89</v>
      </c>
      <c r="D5" s="77" t="s">
        <v>107</v>
      </c>
      <c r="E5" s="80" t="s">
        <v>92</v>
      </c>
      <c r="I5" s="21"/>
    </row>
    <row r="6" spans="1:9" ht="15" customHeight="1" thickBot="1" x14ac:dyDescent="0.3">
      <c r="A6" s="36"/>
      <c r="B6" s="406" t="s">
        <v>114</v>
      </c>
      <c r="C6" s="407"/>
      <c r="D6" s="102">
        <f>SUM(D7:D110)</f>
        <v>2646</v>
      </c>
      <c r="E6" s="104">
        <f>AVERAGE(E7:E110)</f>
        <v>3.9748567911339867</v>
      </c>
    </row>
    <row r="7" spans="1:9" ht="16.5" customHeight="1" x14ac:dyDescent="0.25">
      <c r="A7" s="45">
        <v>1</v>
      </c>
      <c r="B7" s="7" t="s">
        <v>24</v>
      </c>
      <c r="C7" s="32" t="s">
        <v>163</v>
      </c>
      <c r="D7" s="341">
        <v>12</v>
      </c>
      <c r="E7" s="44">
        <v>4.583333333333333</v>
      </c>
    </row>
    <row r="8" spans="1:9" ht="15" customHeight="1" x14ac:dyDescent="0.25">
      <c r="A8" s="46">
        <v>2</v>
      </c>
      <c r="B8" s="2" t="s">
        <v>52</v>
      </c>
      <c r="C8" s="3" t="s">
        <v>65</v>
      </c>
      <c r="D8" s="2">
        <v>33</v>
      </c>
      <c r="E8" s="37">
        <v>4.5151515151515156</v>
      </c>
      <c r="F8" s="22"/>
    </row>
    <row r="9" spans="1:9" ht="15" customHeight="1" x14ac:dyDescent="0.25">
      <c r="A9" s="46">
        <v>3</v>
      </c>
      <c r="B9" s="2" t="s">
        <v>45</v>
      </c>
      <c r="C9" s="3" t="s">
        <v>47</v>
      </c>
      <c r="D9" s="2">
        <v>10</v>
      </c>
      <c r="E9" s="37">
        <v>4.5</v>
      </c>
      <c r="F9" s="22"/>
    </row>
    <row r="10" spans="1:9" ht="15" customHeight="1" x14ac:dyDescent="0.25">
      <c r="A10" s="46">
        <v>4</v>
      </c>
      <c r="B10" s="2" t="s">
        <v>1</v>
      </c>
      <c r="C10" s="3" t="s">
        <v>183</v>
      </c>
      <c r="D10" s="2">
        <v>97</v>
      </c>
      <c r="E10" s="37">
        <v>4.4948453608247423</v>
      </c>
      <c r="F10" s="22"/>
    </row>
    <row r="11" spans="1:9" ht="15" customHeight="1" x14ac:dyDescent="0.25">
      <c r="A11" s="46">
        <v>5</v>
      </c>
      <c r="B11" s="2" t="s">
        <v>1</v>
      </c>
      <c r="C11" s="3" t="s">
        <v>137</v>
      </c>
      <c r="D11" s="2">
        <v>32</v>
      </c>
      <c r="E11" s="111">
        <v>4.46875</v>
      </c>
      <c r="F11" s="22"/>
    </row>
    <row r="12" spans="1:9" ht="15" customHeight="1" x14ac:dyDescent="0.25">
      <c r="A12" s="46">
        <v>6</v>
      </c>
      <c r="B12" s="2" t="s">
        <v>45</v>
      </c>
      <c r="C12" s="3" t="s">
        <v>50</v>
      </c>
      <c r="D12" s="2">
        <v>28</v>
      </c>
      <c r="E12" s="37">
        <v>4.4642857142857144</v>
      </c>
      <c r="F12" s="22"/>
    </row>
    <row r="13" spans="1:9" ht="15" customHeight="1" x14ac:dyDescent="0.25">
      <c r="A13" s="46">
        <v>7</v>
      </c>
      <c r="B13" s="2" t="s">
        <v>1</v>
      </c>
      <c r="C13" s="3" t="s">
        <v>102</v>
      </c>
      <c r="D13" s="56">
        <v>26</v>
      </c>
      <c r="E13" s="111">
        <v>4.4615384615384617</v>
      </c>
      <c r="F13" s="22"/>
    </row>
    <row r="14" spans="1:9" x14ac:dyDescent="0.25">
      <c r="A14" s="46">
        <v>8</v>
      </c>
      <c r="B14" s="2" t="s">
        <v>28</v>
      </c>
      <c r="C14" s="3" t="s">
        <v>192</v>
      </c>
      <c r="D14" s="56">
        <v>9</v>
      </c>
      <c r="E14" s="37">
        <v>4.4444444444444446</v>
      </c>
      <c r="F14" s="22"/>
    </row>
    <row r="15" spans="1:9" x14ac:dyDescent="0.25">
      <c r="A15" s="46">
        <v>9</v>
      </c>
      <c r="B15" s="2" t="s">
        <v>52</v>
      </c>
      <c r="C15" s="3" t="s">
        <v>190</v>
      </c>
      <c r="D15" s="2">
        <v>12</v>
      </c>
      <c r="E15" s="37">
        <v>4.416666666666667</v>
      </c>
      <c r="F15" s="22"/>
    </row>
    <row r="16" spans="1:9" ht="15.75" thickBot="1" x14ac:dyDescent="0.3">
      <c r="A16" s="47">
        <v>10</v>
      </c>
      <c r="B16" s="5" t="s">
        <v>1</v>
      </c>
      <c r="C16" s="10" t="s">
        <v>194</v>
      </c>
      <c r="D16" s="342">
        <v>17</v>
      </c>
      <c r="E16" s="112">
        <v>4.4117647058823533</v>
      </c>
      <c r="F16" s="22"/>
      <c r="G16" s="39"/>
    </row>
    <row r="17" spans="1:6" x14ac:dyDescent="0.25">
      <c r="A17" s="45">
        <v>11</v>
      </c>
      <c r="B17" s="7" t="s">
        <v>0</v>
      </c>
      <c r="C17" s="32" t="s">
        <v>81</v>
      </c>
      <c r="D17" s="7">
        <v>17</v>
      </c>
      <c r="E17" s="44">
        <v>4.4117647058823533</v>
      </c>
      <c r="F17" s="22"/>
    </row>
    <row r="18" spans="1:6" ht="15" customHeight="1" x14ac:dyDescent="0.25">
      <c r="A18" s="46">
        <v>12</v>
      </c>
      <c r="B18" s="2" t="s">
        <v>28</v>
      </c>
      <c r="C18" s="3" t="s">
        <v>30</v>
      </c>
      <c r="D18" s="56">
        <v>10</v>
      </c>
      <c r="E18" s="37">
        <v>4.4000000000000004</v>
      </c>
      <c r="F18" s="22"/>
    </row>
    <row r="19" spans="1:6" ht="15" customHeight="1" x14ac:dyDescent="0.25">
      <c r="A19" s="46">
        <v>13</v>
      </c>
      <c r="B19" s="2" t="s">
        <v>0</v>
      </c>
      <c r="C19" s="3" t="s">
        <v>82</v>
      </c>
      <c r="D19" s="2">
        <v>35</v>
      </c>
      <c r="E19" s="37">
        <v>4.4000000000000004</v>
      </c>
      <c r="F19" s="22"/>
    </row>
    <row r="20" spans="1:6" x14ac:dyDescent="0.25">
      <c r="A20" s="46">
        <v>14</v>
      </c>
      <c r="B20" s="2" t="s">
        <v>28</v>
      </c>
      <c r="C20" s="3" t="s">
        <v>148</v>
      </c>
      <c r="D20" s="56">
        <v>13</v>
      </c>
      <c r="E20" s="37">
        <v>4.384615384615385</v>
      </c>
      <c r="F20" s="22"/>
    </row>
    <row r="21" spans="1:6" x14ac:dyDescent="0.25">
      <c r="A21" s="46">
        <v>15</v>
      </c>
      <c r="B21" s="2" t="s">
        <v>1</v>
      </c>
      <c r="C21" s="3" t="s">
        <v>14</v>
      </c>
      <c r="D21" s="2">
        <v>67</v>
      </c>
      <c r="E21" s="37">
        <v>4.3731343283582094</v>
      </c>
      <c r="F21" s="22"/>
    </row>
    <row r="22" spans="1:6" x14ac:dyDescent="0.25">
      <c r="A22" s="46">
        <v>16</v>
      </c>
      <c r="B22" s="2" t="s">
        <v>28</v>
      </c>
      <c r="C22" s="3" t="s">
        <v>75</v>
      </c>
      <c r="D22" s="56">
        <v>34</v>
      </c>
      <c r="E22" s="37">
        <v>4.3529411764705879</v>
      </c>
      <c r="F22" s="22"/>
    </row>
    <row r="23" spans="1:6" x14ac:dyDescent="0.25">
      <c r="A23" s="46">
        <v>17</v>
      </c>
      <c r="B23" s="2" t="s">
        <v>24</v>
      </c>
      <c r="C23" s="3" t="s">
        <v>77</v>
      </c>
      <c r="D23" s="2">
        <v>24</v>
      </c>
      <c r="E23" s="111">
        <v>4.333333333333333</v>
      </c>
      <c r="F23" s="22"/>
    </row>
    <row r="24" spans="1:6" x14ac:dyDescent="0.25">
      <c r="A24" s="46">
        <v>18</v>
      </c>
      <c r="B24" s="2" t="s">
        <v>24</v>
      </c>
      <c r="C24" s="3" t="s">
        <v>164</v>
      </c>
      <c r="D24" s="56">
        <v>9</v>
      </c>
      <c r="E24" s="37">
        <v>4.333333333333333</v>
      </c>
      <c r="F24" s="22"/>
    </row>
    <row r="25" spans="1:6" x14ac:dyDescent="0.25">
      <c r="A25" s="46">
        <v>19</v>
      </c>
      <c r="B25" s="2" t="s">
        <v>36</v>
      </c>
      <c r="C25" s="3" t="s">
        <v>62</v>
      </c>
      <c r="D25" s="56">
        <v>22</v>
      </c>
      <c r="E25" s="37">
        <v>4.3181818181818183</v>
      </c>
      <c r="F25" s="22"/>
    </row>
    <row r="26" spans="1:6" ht="15.75" thickBot="1" x14ac:dyDescent="0.3">
      <c r="A26" s="47">
        <v>20</v>
      </c>
      <c r="B26" s="5" t="s">
        <v>1</v>
      </c>
      <c r="C26" s="10" t="s">
        <v>174</v>
      </c>
      <c r="D26" s="5">
        <v>16</v>
      </c>
      <c r="E26" s="38">
        <v>4.3125</v>
      </c>
      <c r="F26" s="22"/>
    </row>
    <row r="27" spans="1:6" x14ac:dyDescent="0.25">
      <c r="A27" s="45">
        <v>21</v>
      </c>
      <c r="B27" s="7" t="s">
        <v>1</v>
      </c>
      <c r="C27" s="32" t="s">
        <v>195</v>
      </c>
      <c r="D27" s="59">
        <v>20</v>
      </c>
      <c r="E27" s="113">
        <v>4.3</v>
      </c>
      <c r="F27" s="22"/>
    </row>
    <row r="28" spans="1:6" x14ac:dyDescent="0.25">
      <c r="A28" s="46">
        <v>22</v>
      </c>
      <c r="B28" s="2" t="s">
        <v>45</v>
      </c>
      <c r="C28" s="3" t="s">
        <v>150</v>
      </c>
      <c r="D28" s="2">
        <v>11</v>
      </c>
      <c r="E28" s="37">
        <v>4.2727272727272725</v>
      </c>
      <c r="F28" s="22"/>
    </row>
    <row r="29" spans="1:6" ht="15" customHeight="1" x14ac:dyDescent="0.25">
      <c r="A29" s="46">
        <v>23</v>
      </c>
      <c r="B29" s="2" t="s">
        <v>0</v>
      </c>
      <c r="C29" s="3" t="s">
        <v>103</v>
      </c>
      <c r="D29" s="2">
        <v>33</v>
      </c>
      <c r="E29" s="37">
        <v>4.2727272727272725</v>
      </c>
      <c r="F29" s="22"/>
    </row>
    <row r="30" spans="1:6" x14ac:dyDescent="0.25">
      <c r="A30" s="46">
        <v>24</v>
      </c>
      <c r="B30" s="2" t="s">
        <v>24</v>
      </c>
      <c r="C30" s="3" t="s">
        <v>98</v>
      </c>
      <c r="D30" s="56">
        <v>36</v>
      </c>
      <c r="E30" s="37">
        <v>4.25</v>
      </c>
      <c r="F30" s="22"/>
    </row>
    <row r="31" spans="1:6" x14ac:dyDescent="0.25">
      <c r="A31" s="46">
        <v>25</v>
      </c>
      <c r="B31" s="2" t="s">
        <v>0</v>
      </c>
      <c r="C31" s="3" t="s">
        <v>57</v>
      </c>
      <c r="D31" s="2">
        <v>12</v>
      </c>
      <c r="E31" s="37">
        <v>4.25</v>
      </c>
      <c r="F31" s="22"/>
    </row>
    <row r="32" spans="1:6" x14ac:dyDescent="0.25">
      <c r="A32" s="46">
        <v>26</v>
      </c>
      <c r="B32" s="2" t="s">
        <v>1</v>
      </c>
      <c r="C32" s="3" t="s">
        <v>171</v>
      </c>
      <c r="D32" s="2">
        <v>25</v>
      </c>
      <c r="E32" s="37">
        <v>4.24</v>
      </c>
      <c r="F32" s="22"/>
    </row>
    <row r="33" spans="1:6" x14ac:dyDescent="0.25">
      <c r="A33" s="46">
        <v>27</v>
      </c>
      <c r="B33" s="2" t="s">
        <v>45</v>
      </c>
      <c r="C33" s="3" t="s">
        <v>49</v>
      </c>
      <c r="D33" s="2">
        <v>26</v>
      </c>
      <c r="E33" s="37">
        <v>4.2307692307692308</v>
      </c>
      <c r="F33" s="22"/>
    </row>
    <row r="34" spans="1:6" x14ac:dyDescent="0.25">
      <c r="A34" s="46">
        <v>28</v>
      </c>
      <c r="B34" s="2" t="s">
        <v>36</v>
      </c>
      <c r="C34" s="3" t="s">
        <v>70</v>
      </c>
      <c r="D34" s="2">
        <v>45</v>
      </c>
      <c r="E34" s="37">
        <v>4.2222222222222223</v>
      </c>
      <c r="F34" s="22"/>
    </row>
    <row r="35" spans="1:6" x14ac:dyDescent="0.25">
      <c r="A35" s="46">
        <v>29</v>
      </c>
      <c r="B35" s="2" t="s">
        <v>0</v>
      </c>
      <c r="C35" s="3" t="s">
        <v>113</v>
      </c>
      <c r="D35" s="2">
        <v>37</v>
      </c>
      <c r="E35" s="37">
        <v>4.2162162162162158</v>
      </c>
      <c r="F35" s="22"/>
    </row>
    <row r="36" spans="1:6" ht="15.75" thickBot="1" x14ac:dyDescent="0.3">
      <c r="A36" s="47">
        <v>30</v>
      </c>
      <c r="B36" s="5" t="s">
        <v>28</v>
      </c>
      <c r="C36" s="10" t="s">
        <v>31</v>
      </c>
      <c r="D36" s="91">
        <v>19</v>
      </c>
      <c r="E36" s="38">
        <v>4.2105263157894735</v>
      </c>
      <c r="F36" s="22"/>
    </row>
    <row r="37" spans="1:6" x14ac:dyDescent="0.25">
      <c r="A37" s="45">
        <v>31</v>
      </c>
      <c r="B37" s="7" t="s">
        <v>36</v>
      </c>
      <c r="C37" s="32" t="s">
        <v>154</v>
      </c>
      <c r="D37" s="7">
        <v>15</v>
      </c>
      <c r="E37" s="44">
        <v>4.2</v>
      </c>
      <c r="F37" s="22"/>
    </row>
    <row r="38" spans="1:6" x14ac:dyDescent="0.25">
      <c r="A38" s="46">
        <v>32</v>
      </c>
      <c r="B38" s="2" t="s">
        <v>36</v>
      </c>
      <c r="C38" s="3" t="s">
        <v>38</v>
      </c>
      <c r="D38" s="2">
        <v>15</v>
      </c>
      <c r="E38" s="37">
        <v>4.2</v>
      </c>
      <c r="F38" s="22"/>
    </row>
    <row r="39" spans="1:6" ht="15" customHeight="1" x14ac:dyDescent="0.25">
      <c r="A39" s="46">
        <v>33</v>
      </c>
      <c r="B39" s="2" t="s">
        <v>24</v>
      </c>
      <c r="C39" s="3" t="s">
        <v>165</v>
      </c>
      <c r="D39" s="56">
        <v>30</v>
      </c>
      <c r="E39" s="111">
        <v>4.2</v>
      </c>
      <c r="F39" s="22"/>
    </row>
    <row r="40" spans="1:6" x14ac:dyDescent="0.25">
      <c r="A40" s="46">
        <v>34</v>
      </c>
      <c r="B40" s="2" t="s">
        <v>1</v>
      </c>
      <c r="C40" s="3" t="s">
        <v>140</v>
      </c>
      <c r="D40" s="2">
        <v>36</v>
      </c>
      <c r="E40" s="37">
        <v>4.1944444444444446</v>
      </c>
      <c r="F40" s="22"/>
    </row>
    <row r="41" spans="1:6" x14ac:dyDescent="0.25">
      <c r="A41" s="46">
        <v>35</v>
      </c>
      <c r="B41" s="2" t="s">
        <v>45</v>
      </c>
      <c r="C41" s="3" t="s">
        <v>51</v>
      </c>
      <c r="D41" s="2">
        <v>13</v>
      </c>
      <c r="E41" s="37">
        <v>4.1538461538461542</v>
      </c>
      <c r="F41" s="22"/>
    </row>
    <row r="42" spans="1:6" x14ac:dyDescent="0.25">
      <c r="A42" s="46">
        <v>36</v>
      </c>
      <c r="B42" s="2" t="s">
        <v>1</v>
      </c>
      <c r="C42" s="3" t="s">
        <v>145</v>
      </c>
      <c r="D42" s="2">
        <v>42</v>
      </c>
      <c r="E42" s="37">
        <v>4.1428571428571432</v>
      </c>
      <c r="F42" s="22"/>
    </row>
    <row r="43" spans="1:6" x14ac:dyDescent="0.25">
      <c r="A43" s="46">
        <v>37</v>
      </c>
      <c r="B43" s="2" t="s">
        <v>36</v>
      </c>
      <c r="C43" s="3" t="s">
        <v>43</v>
      </c>
      <c r="D43" s="56">
        <v>23</v>
      </c>
      <c r="E43" s="37">
        <v>4.1304347826086953</v>
      </c>
      <c r="F43" s="22"/>
    </row>
    <row r="44" spans="1:6" x14ac:dyDescent="0.25">
      <c r="A44" s="46">
        <v>38</v>
      </c>
      <c r="B44" s="2" t="s">
        <v>52</v>
      </c>
      <c r="C44" s="3" t="s">
        <v>141</v>
      </c>
      <c r="D44" s="2">
        <v>10</v>
      </c>
      <c r="E44" s="37">
        <v>4.0999999999999996</v>
      </c>
      <c r="F44" s="22"/>
    </row>
    <row r="45" spans="1:6" x14ac:dyDescent="0.25">
      <c r="A45" s="46">
        <v>39</v>
      </c>
      <c r="B45" s="2" t="s">
        <v>24</v>
      </c>
      <c r="C45" s="3" t="s">
        <v>162</v>
      </c>
      <c r="D45" s="56">
        <v>10</v>
      </c>
      <c r="E45" s="37">
        <v>4.0999999999999996</v>
      </c>
      <c r="F45" s="22"/>
    </row>
    <row r="46" spans="1:6" ht="15.75" thickBot="1" x14ac:dyDescent="0.3">
      <c r="A46" s="47">
        <v>40</v>
      </c>
      <c r="B46" s="5" t="s">
        <v>1</v>
      </c>
      <c r="C46" s="10" t="s">
        <v>178</v>
      </c>
      <c r="D46" s="91">
        <v>11</v>
      </c>
      <c r="E46" s="112">
        <v>4.0909090909090908</v>
      </c>
      <c r="F46" s="22"/>
    </row>
    <row r="47" spans="1:6" x14ac:dyDescent="0.25">
      <c r="A47" s="45">
        <v>41</v>
      </c>
      <c r="B47" s="7" t="s">
        <v>1</v>
      </c>
      <c r="C47" s="32" t="s">
        <v>182</v>
      </c>
      <c r="D47" s="7">
        <v>23</v>
      </c>
      <c r="E47" s="44">
        <v>4.0869565217391308</v>
      </c>
      <c r="F47" s="22"/>
    </row>
    <row r="48" spans="1:6" x14ac:dyDescent="0.25">
      <c r="A48" s="46">
        <v>42</v>
      </c>
      <c r="B48" s="2" t="s">
        <v>28</v>
      </c>
      <c r="C48" s="3" t="s">
        <v>159</v>
      </c>
      <c r="D48" s="56">
        <v>12</v>
      </c>
      <c r="E48" s="37">
        <v>4.083333333333333</v>
      </c>
      <c r="F48" s="22"/>
    </row>
    <row r="49" spans="1:6" x14ac:dyDescent="0.25">
      <c r="A49" s="46">
        <v>43</v>
      </c>
      <c r="B49" s="2" t="s">
        <v>52</v>
      </c>
      <c r="C49" s="3" t="s">
        <v>142</v>
      </c>
      <c r="D49" s="2">
        <v>14</v>
      </c>
      <c r="E49" s="37">
        <v>4.0714285714285712</v>
      </c>
      <c r="F49" s="22"/>
    </row>
    <row r="50" spans="1:6" x14ac:dyDescent="0.25">
      <c r="A50" s="46">
        <v>44</v>
      </c>
      <c r="B50" s="2" t="s">
        <v>1</v>
      </c>
      <c r="C50" s="3" t="s">
        <v>179</v>
      </c>
      <c r="D50" s="2">
        <v>14</v>
      </c>
      <c r="E50" s="37">
        <v>4.0714285714285712</v>
      </c>
      <c r="F50" s="22"/>
    </row>
    <row r="51" spans="1:6" ht="15.75" customHeight="1" x14ac:dyDescent="0.25">
      <c r="A51" s="46">
        <v>45</v>
      </c>
      <c r="B51" s="2" t="s">
        <v>1</v>
      </c>
      <c r="C51" s="3" t="s">
        <v>173</v>
      </c>
      <c r="D51" s="2">
        <v>48</v>
      </c>
      <c r="E51" s="111">
        <v>4.0625</v>
      </c>
      <c r="F51" s="22"/>
    </row>
    <row r="52" spans="1:6" x14ac:dyDescent="0.25">
      <c r="A52" s="46">
        <v>46</v>
      </c>
      <c r="B52" s="2" t="s">
        <v>24</v>
      </c>
      <c r="C52" s="3" t="s">
        <v>160</v>
      </c>
      <c r="D52" s="56">
        <v>22</v>
      </c>
      <c r="E52" s="111">
        <v>4.0454545454545459</v>
      </c>
      <c r="F52" s="22"/>
    </row>
    <row r="53" spans="1:6" ht="15" customHeight="1" x14ac:dyDescent="0.25">
      <c r="A53" s="46">
        <v>47</v>
      </c>
      <c r="B53" s="2" t="s">
        <v>24</v>
      </c>
      <c r="C53" s="3" t="s">
        <v>100</v>
      </c>
      <c r="D53" s="2">
        <v>23</v>
      </c>
      <c r="E53" s="37">
        <v>4.0434782608695654</v>
      </c>
      <c r="F53" s="22"/>
    </row>
    <row r="54" spans="1:6" ht="15" customHeight="1" x14ac:dyDescent="0.25">
      <c r="A54" s="46">
        <v>48</v>
      </c>
      <c r="B54" s="2" t="s">
        <v>45</v>
      </c>
      <c r="C54" s="3" t="s">
        <v>188</v>
      </c>
      <c r="D54" s="2">
        <v>28</v>
      </c>
      <c r="E54" s="37">
        <v>4</v>
      </c>
      <c r="F54" s="22"/>
    </row>
    <row r="55" spans="1:6" x14ac:dyDescent="0.25">
      <c r="A55" s="46">
        <v>49</v>
      </c>
      <c r="B55" s="2" t="s">
        <v>36</v>
      </c>
      <c r="C55" s="3" t="s">
        <v>111</v>
      </c>
      <c r="D55" s="2">
        <v>13</v>
      </c>
      <c r="E55" s="37">
        <v>4</v>
      </c>
      <c r="F55" s="22"/>
    </row>
    <row r="56" spans="1:6" ht="15.75" thickBot="1" x14ac:dyDescent="0.3">
      <c r="A56" s="47">
        <v>50</v>
      </c>
      <c r="B56" s="5" t="s">
        <v>28</v>
      </c>
      <c r="C56" s="10" t="s">
        <v>193</v>
      </c>
      <c r="D56" s="91">
        <v>18</v>
      </c>
      <c r="E56" s="38">
        <v>4</v>
      </c>
      <c r="F56" s="22"/>
    </row>
    <row r="57" spans="1:6" x14ac:dyDescent="0.25">
      <c r="A57" s="45">
        <v>51</v>
      </c>
      <c r="B57" s="7" t="s">
        <v>28</v>
      </c>
      <c r="C57" s="32" t="s">
        <v>33</v>
      </c>
      <c r="D57" s="59">
        <v>9</v>
      </c>
      <c r="E57" s="113">
        <v>4</v>
      </c>
      <c r="F57" s="22"/>
    </row>
    <row r="58" spans="1:6" x14ac:dyDescent="0.25">
      <c r="A58" s="46">
        <v>52</v>
      </c>
      <c r="B58" s="2" t="s">
        <v>1</v>
      </c>
      <c r="C58" s="3" t="s">
        <v>177</v>
      </c>
      <c r="D58" s="2">
        <v>31</v>
      </c>
      <c r="E58" s="111">
        <v>4</v>
      </c>
      <c r="F58" s="22"/>
    </row>
    <row r="59" spans="1:6" s="17" customFormat="1" x14ac:dyDescent="0.25">
      <c r="A59" s="46">
        <v>53</v>
      </c>
      <c r="B59" s="2" t="s">
        <v>28</v>
      </c>
      <c r="C59" s="3" t="s">
        <v>158</v>
      </c>
      <c r="D59" s="56">
        <v>30</v>
      </c>
      <c r="E59" s="37">
        <v>3.9666666666666668</v>
      </c>
      <c r="F59" s="22"/>
    </row>
    <row r="60" spans="1:6" x14ac:dyDescent="0.25">
      <c r="A60" s="46">
        <v>54</v>
      </c>
      <c r="B60" s="2" t="s">
        <v>28</v>
      </c>
      <c r="C60" s="3" t="s">
        <v>32</v>
      </c>
      <c r="D60" s="2">
        <v>28</v>
      </c>
      <c r="E60" s="37">
        <v>3.9642857142857144</v>
      </c>
      <c r="F60" s="22"/>
    </row>
    <row r="61" spans="1:6" x14ac:dyDescent="0.25">
      <c r="A61" s="46">
        <v>55</v>
      </c>
      <c r="B61" s="2" t="s">
        <v>52</v>
      </c>
      <c r="C61" s="3" t="s">
        <v>68</v>
      </c>
      <c r="D61" s="2">
        <v>43</v>
      </c>
      <c r="E61" s="37">
        <v>3.9534883720930232</v>
      </c>
      <c r="F61" s="22"/>
    </row>
    <row r="62" spans="1:6" x14ac:dyDescent="0.25">
      <c r="A62" s="46">
        <v>56</v>
      </c>
      <c r="B62" s="2" t="s">
        <v>28</v>
      </c>
      <c r="C62" s="4" t="s">
        <v>97</v>
      </c>
      <c r="D62" s="56">
        <v>50</v>
      </c>
      <c r="E62" s="37">
        <v>3.94</v>
      </c>
      <c r="F62" s="22"/>
    </row>
    <row r="63" spans="1:6" x14ac:dyDescent="0.25">
      <c r="A63" s="46">
        <v>57</v>
      </c>
      <c r="B63" s="2" t="s">
        <v>52</v>
      </c>
      <c r="C63" s="3" t="s">
        <v>69</v>
      </c>
      <c r="D63" s="2">
        <v>16</v>
      </c>
      <c r="E63" s="37">
        <v>3.9375</v>
      </c>
      <c r="F63" s="22"/>
    </row>
    <row r="64" spans="1:6" ht="15" customHeight="1" x14ac:dyDescent="0.25">
      <c r="A64" s="46">
        <v>58</v>
      </c>
      <c r="B64" s="2" t="s">
        <v>36</v>
      </c>
      <c r="C64" s="3" t="s">
        <v>64</v>
      </c>
      <c r="D64" s="2">
        <v>14</v>
      </c>
      <c r="E64" s="37">
        <v>3.9285714285714284</v>
      </c>
      <c r="F64" s="22"/>
    </row>
    <row r="65" spans="1:6" x14ac:dyDescent="0.25">
      <c r="A65" s="46">
        <v>59</v>
      </c>
      <c r="B65" s="2" t="s">
        <v>28</v>
      </c>
      <c r="C65" s="3" t="s">
        <v>73</v>
      </c>
      <c r="D65" s="56">
        <v>27</v>
      </c>
      <c r="E65" s="37">
        <v>3.925925925925926</v>
      </c>
      <c r="F65" s="22"/>
    </row>
    <row r="66" spans="1:6" ht="15.75" thickBot="1" x14ac:dyDescent="0.3">
      <c r="A66" s="47">
        <v>60</v>
      </c>
      <c r="B66" s="5" t="s">
        <v>45</v>
      </c>
      <c r="C66" s="10" t="s">
        <v>48</v>
      </c>
      <c r="D66" s="5">
        <v>25</v>
      </c>
      <c r="E66" s="38">
        <v>3.92</v>
      </c>
      <c r="F66" s="22"/>
    </row>
    <row r="67" spans="1:6" x14ac:dyDescent="0.25">
      <c r="A67" s="45">
        <v>61</v>
      </c>
      <c r="B67" s="7" t="s">
        <v>28</v>
      </c>
      <c r="C67" s="32" t="s">
        <v>74</v>
      </c>
      <c r="D67" s="59">
        <v>62</v>
      </c>
      <c r="E67" s="44">
        <v>3.9193548387096775</v>
      </c>
      <c r="F67" s="22"/>
    </row>
    <row r="68" spans="1:6" x14ac:dyDescent="0.25">
      <c r="A68" s="46">
        <v>62</v>
      </c>
      <c r="B68" s="2" t="s">
        <v>52</v>
      </c>
      <c r="C68" s="3" t="s">
        <v>149</v>
      </c>
      <c r="D68" s="2">
        <v>24</v>
      </c>
      <c r="E68" s="37">
        <v>3.9166666666666665</v>
      </c>
      <c r="F68" s="22"/>
    </row>
    <row r="69" spans="1:6" x14ac:dyDescent="0.25">
      <c r="A69" s="46">
        <v>63</v>
      </c>
      <c r="B69" s="2" t="s">
        <v>45</v>
      </c>
      <c r="C69" s="3" t="s">
        <v>185</v>
      </c>
      <c r="D69" s="2">
        <v>12</v>
      </c>
      <c r="E69" s="37">
        <v>3.9166666666666665</v>
      </c>
      <c r="F69" s="22"/>
    </row>
    <row r="70" spans="1:6" x14ac:dyDescent="0.25">
      <c r="A70" s="46">
        <v>64</v>
      </c>
      <c r="B70" s="2" t="s">
        <v>45</v>
      </c>
      <c r="C70" s="3" t="s">
        <v>152</v>
      </c>
      <c r="D70" s="2">
        <v>47</v>
      </c>
      <c r="E70" s="37">
        <v>3.9148936170212765</v>
      </c>
      <c r="F70" s="22"/>
    </row>
    <row r="71" spans="1:6" ht="15" customHeight="1" x14ac:dyDescent="0.25">
      <c r="A71" s="46">
        <v>65</v>
      </c>
      <c r="B71" s="2" t="s">
        <v>0</v>
      </c>
      <c r="C71" s="3" t="s">
        <v>83</v>
      </c>
      <c r="D71" s="2">
        <v>22</v>
      </c>
      <c r="E71" s="37">
        <v>3.9090909090909092</v>
      </c>
      <c r="F71" s="22"/>
    </row>
    <row r="72" spans="1:6" x14ac:dyDescent="0.25">
      <c r="A72" s="46">
        <v>66</v>
      </c>
      <c r="B72" s="2" t="s">
        <v>28</v>
      </c>
      <c r="C72" s="3" t="s">
        <v>72</v>
      </c>
      <c r="D72" s="56">
        <v>10</v>
      </c>
      <c r="E72" s="37">
        <v>3.9</v>
      </c>
      <c r="F72" s="22"/>
    </row>
    <row r="73" spans="1:6" x14ac:dyDescent="0.25">
      <c r="A73" s="46">
        <v>67</v>
      </c>
      <c r="B73" s="2" t="s">
        <v>1</v>
      </c>
      <c r="C73" s="3" t="s">
        <v>139</v>
      </c>
      <c r="D73" s="56">
        <v>50</v>
      </c>
      <c r="E73" s="111">
        <v>3.9</v>
      </c>
      <c r="F73" s="22"/>
    </row>
    <row r="74" spans="1:6" x14ac:dyDescent="0.25">
      <c r="A74" s="46">
        <v>68</v>
      </c>
      <c r="B74" s="2" t="s">
        <v>1</v>
      </c>
      <c r="C74" s="3" t="s">
        <v>172</v>
      </c>
      <c r="D74" s="2">
        <v>33</v>
      </c>
      <c r="E74" s="37">
        <v>3.8787878787878789</v>
      </c>
      <c r="F74" s="22"/>
    </row>
    <row r="75" spans="1:6" x14ac:dyDescent="0.25">
      <c r="A75" s="46">
        <v>69</v>
      </c>
      <c r="B75" s="2" t="s">
        <v>1</v>
      </c>
      <c r="C75" s="3" t="s">
        <v>136</v>
      </c>
      <c r="D75" s="2">
        <v>36</v>
      </c>
      <c r="E75" s="37">
        <v>3.8611111111111112</v>
      </c>
      <c r="F75" s="22"/>
    </row>
    <row r="76" spans="1:6" ht="15.75" thickBot="1" x14ac:dyDescent="0.3">
      <c r="A76" s="47">
        <v>70</v>
      </c>
      <c r="B76" s="5" t="s">
        <v>0</v>
      </c>
      <c r="C76" s="10" t="s">
        <v>184</v>
      </c>
      <c r="D76" s="5">
        <v>36</v>
      </c>
      <c r="E76" s="38">
        <v>3.8611111111111112</v>
      </c>
      <c r="F76" s="22"/>
    </row>
    <row r="77" spans="1:6" x14ac:dyDescent="0.25">
      <c r="A77" s="45">
        <v>71</v>
      </c>
      <c r="B77" s="7" t="s">
        <v>28</v>
      </c>
      <c r="C77" s="32" t="s">
        <v>58</v>
      </c>
      <c r="D77" s="59">
        <v>14</v>
      </c>
      <c r="E77" s="44">
        <v>3.8571428571428572</v>
      </c>
      <c r="F77" s="22"/>
    </row>
    <row r="78" spans="1:6" x14ac:dyDescent="0.25">
      <c r="A78" s="46">
        <v>72</v>
      </c>
      <c r="B78" s="2" t="s">
        <v>24</v>
      </c>
      <c r="C78" s="3" t="s">
        <v>168</v>
      </c>
      <c r="D78" s="2">
        <v>49</v>
      </c>
      <c r="E78" s="37">
        <v>3.8571428571428572</v>
      </c>
      <c r="F78" s="22"/>
    </row>
    <row r="79" spans="1:6" x14ac:dyDescent="0.25">
      <c r="A79" s="46">
        <v>73</v>
      </c>
      <c r="B79" s="2" t="s">
        <v>52</v>
      </c>
      <c r="C79" s="3" t="s">
        <v>198</v>
      </c>
      <c r="D79" s="2">
        <v>13</v>
      </c>
      <c r="E79" s="37">
        <v>3.8461538461538463</v>
      </c>
      <c r="F79" s="22"/>
    </row>
    <row r="80" spans="1:6" x14ac:dyDescent="0.25">
      <c r="A80" s="46">
        <v>74</v>
      </c>
      <c r="B80" s="2" t="s">
        <v>1</v>
      </c>
      <c r="C80" s="3" t="s">
        <v>181</v>
      </c>
      <c r="D80" s="2">
        <v>18</v>
      </c>
      <c r="E80" s="37">
        <v>3.8333333333333335</v>
      </c>
      <c r="F80" s="22"/>
    </row>
    <row r="81" spans="1:6" x14ac:dyDescent="0.25">
      <c r="A81" s="46">
        <v>75</v>
      </c>
      <c r="B81" s="2" t="s">
        <v>1</v>
      </c>
      <c r="C81" s="3" t="s">
        <v>138</v>
      </c>
      <c r="D81" s="2">
        <v>70</v>
      </c>
      <c r="E81" s="37">
        <v>3.8285714285714287</v>
      </c>
      <c r="F81" s="22"/>
    </row>
    <row r="82" spans="1:6" x14ac:dyDescent="0.25">
      <c r="A82" s="46">
        <v>76</v>
      </c>
      <c r="B82" s="2" t="s">
        <v>28</v>
      </c>
      <c r="C82" s="3" t="s">
        <v>200</v>
      </c>
      <c r="D82" s="56">
        <v>15</v>
      </c>
      <c r="E82" s="37">
        <v>3.8</v>
      </c>
      <c r="F82" s="22"/>
    </row>
    <row r="83" spans="1:6" x14ac:dyDescent="0.25">
      <c r="A83" s="46">
        <v>77</v>
      </c>
      <c r="B83" s="2" t="s">
        <v>24</v>
      </c>
      <c r="C83" s="3" t="s">
        <v>101</v>
      </c>
      <c r="D83" s="56">
        <v>14</v>
      </c>
      <c r="E83" s="37">
        <v>3.7857142857142856</v>
      </c>
      <c r="F83" s="22"/>
    </row>
    <row r="84" spans="1:6" x14ac:dyDescent="0.25">
      <c r="A84" s="46">
        <v>78</v>
      </c>
      <c r="B84" s="2" t="s">
        <v>28</v>
      </c>
      <c r="C84" s="3" t="s">
        <v>199</v>
      </c>
      <c r="D84" s="2">
        <v>41</v>
      </c>
      <c r="E84" s="37">
        <v>3.7804878048780486</v>
      </c>
      <c r="F84" s="22"/>
    </row>
    <row r="85" spans="1:6" x14ac:dyDescent="0.25">
      <c r="A85" s="46">
        <v>79</v>
      </c>
      <c r="B85" s="2" t="s">
        <v>1</v>
      </c>
      <c r="C85" s="3" t="s">
        <v>196</v>
      </c>
      <c r="D85" s="2">
        <v>28</v>
      </c>
      <c r="E85" s="37">
        <v>3.75</v>
      </c>
      <c r="F85" s="22"/>
    </row>
    <row r="86" spans="1:6" ht="15" customHeight="1" thickBot="1" x14ac:dyDescent="0.3">
      <c r="A86" s="47">
        <v>80</v>
      </c>
      <c r="B86" s="340" t="s">
        <v>0</v>
      </c>
      <c r="C86" s="10" t="s">
        <v>125</v>
      </c>
      <c r="D86" s="5">
        <v>65</v>
      </c>
      <c r="E86" s="38">
        <v>3.7384615384615385</v>
      </c>
      <c r="F86" s="22"/>
    </row>
    <row r="87" spans="1:6" x14ac:dyDescent="0.25">
      <c r="A87" s="45">
        <v>81</v>
      </c>
      <c r="B87" s="7" t="s">
        <v>45</v>
      </c>
      <c r="C87" s="32" t="s">
        <v>191</v>
      </c>
      <c r="D87" s="7">
        <v>11</v>
      </c>
      <c r="E87" s="44">
        <v>3.7272727272727271</v>
      </c>
      <c r="F87" s="22"/>
    </row>
    <row r="88" spans="1:6" x14ac:dyDescent="0.25">
      <c r="A88" s="46">
        <v>82</v>
      </c>
      <c r="B88" s="2" t="s">
        <v>36</v>
      </c>
      <c r="C88" s="3" t="s">
        <v>155</v>
      </c>
      <c r="D88" s="2">
        <v>35</v>
      </c>
      <c r="E88" s="37">
        <v>3.7142857142857144</v>
      </c>
      <c r="F88" s="22"/>
    </row>
    <row r="89" spans="1:6" x14ac:dyDescent="0.25">
      <c r="A89" s="46">
        <v>83</v>
      </c>
      <c r="B89" s="2" t="s">
        <v>1</v>
      </c>
      <c r="C89" s="3" t="s">
        <v>176</v>
      </c>
      <c r="D89" s="2">
        <v>25</v>
      </c>
      <c r="E89" s="37">
        <v>3.68</v>
      </c>
      <c r="F89" s="22"/>
    </row>
    <row r="90" spans="1:6" x14ac:dyDescent="0.25">
      <c r="A90" s="46">
        <v>84</v>
      </c>
      <c r="B90" s="2" t="s">
        <v>1</v>
      </c>
      <c r="C90" s="3" t="s">
        <v>170</v>
      </c>
      <c r="D90" s="2">
        <v>26</v>
      </c>
      <c r="E90" s="37">
        <v>3.6538461538461537</v>
      </c>
      <c r="F90" s="22"/>
    </row>
    <row r="91" spans="1:6" x14ac:dyDescent="0.25">
      <c r="A91" s="46">
        <v>85</v>
      </c>
      <c r="B91" s="2" t="s">
        <v>1</v>
      </c>
      <c r="C91" s="3" t="s">
        <v>146</v>
      </c>
      <c r="D91" s="2">
        <v>43</v>
      </c>
      <c r="E91" s="37">
        <v>3.6511627906976742</v>
      </c>
      <c r="F91" s="22"/>
    </row>
    <row r="92" spans="1:6" x14ac:dyDescent="0.25">
      <c r="A92" s="46">
        <v>86</v>
      </c>
      <c r="B92" s="2" t="s">
        <v>36</v>
      </c>
      <c r="C92" s="3" t="s">
        <v>201</v>
      </c>
      <c r="D92" s="56">
        <v>28</v>
      </c>
      <c r="E92" s="37">
        <v>3.6428571428571428</v>
      </c>
      <c r="F92" s="22"/>
    </row>
    <row r="93" spans="1:6" x14ac:dyDescent="0.25">
      <c r="A93" s="46">
        <v>87</v>
      </c>
      <c r="B93" s="2" t="s">
        <v>36</v>
      </c>
      <c r="C93" s="3" t="s">
        <v>40</v>
      </c>
      <c r="D93" s="2">
        <v>8</v>
      </c>
      <c r="E93" s="37">
        <v>3.625</v>
      </c>
      <c r="F93" s="22"/>
    </row>
    <row r="94" spans="1:6" x14ac:dyDescent="0.25">
      <c r="A94" s="46">
        <v>88</v>
      </c>
      <c r="B94" s="2" t="s">
        <v>24</v>
      </c>
      <c r="C94" s="3" t="s">
        <v>161</v>
      </c>
      <c r="D94" s="56">
        <v>15</v>
      </c>
      <c r="E94" s="37">
        <v>3.6</v>
      </c>
      <c r="F94" s="22"/>
    </row>
    <row r="95" spans="1:6" x14ac:dyDescent="0.25">
      <c r="A95" s="46">
        <v>89</v>
      </c>
      <c r="B95" s="2" t="s">
        <v>36</v>
      </c>
      <c r="C95" s="3" t="s">
        <v>35</v>
      </c>
      <c r="D95" s="2">
        <v>31</v>
      </c>
      <c r="E95" s="37">
        <v>3.5806451612903225</v>
      </c>
      <c r="F95" s="22"/>
    </row>
    <row r="96" spans="1:6" ht="15.75" thickBot="1" x14ac:dyDescent="0.3">
      <c r="A96" s="47">
        <v>90</v>
      </c>
      <c r="B96" s="5" t="s">
        <v>36</v>
      </c>
      <c r="C96" s="10" t="s">
        <v>41</v>
      </c>
      <c r="D96" s="5">
        <v>26</v>
      </c>
      <c r="E96" s="38">
        <v>3.5769230769230771</v>
      </c>
      <c r="F96" s="22"/>
    </row>
    <row r="97" spans="1:6" x14ac:dyDescent="0.25">
      <c r="A97" s="45">
        <v>91</v>
      </c>
      <c r="B97" s="7" t="s">
        <v>36</v>
      </c>
      <c r="C97" s="32" t="s">
        <v>157</v>
      </c>
      <c r="D97" s="7">
        <v>21</v>
      </c>
      <c r="E97" s="44">
        <v>3.5714285714285716</v>
      </c>
      <c r="F97" s="22"/>
    </row>
    <row r="98" spans="1:6" x14ac:dyDescent="0.25">
      <c r="A98" s="46">
        <v>92</v>
      </c>
      <c r="B98" s="2" t="s">
        <v>28</v>
      </c>
      <c r="C98" s="3" t="s">
        <v>71</v>
      </c>
      <c r="D98" s="56">
        <v>14</v>
      </c>
      <c r="E98" s="37">
        <v>3.5714285714285716</v>
      </c>
      <c r="F98" s="22"/>
    </row>
    <row r="99" spans="1:6" x14ac:dyDescent="0.25">
      <c r="A99" s="46">
        <v>93</v>
      </c>
      <c r="B99" s="2" t="s">
        <v>28</v>
      </c>
      <c r="C99" s="3" t="s">
        <v>27</v>
      </c>
      <c r="D99" s="56">
        <v>28</v>
      </c>
      <c r="E99" s="111">
        <v>3.5357142857142856</v>
      </c>
      <c r="F99" s="22"/>
    </row>
    <row r="100" spans="1:6" ht="16.5" customHeight="1" x14ac:dyDescent="0.25">
      <c r="A100" s="46">
        <v>94</v>
      </c>
      <c r="B100" s="2" t="s">
        <v>24</v>
      </c>
      <c r="C100" s="3" t="s">
        <v>166</v>
      </c>
      <c r="D100" s="2">
        <v>15</v>
      </c>
      <c r="E100" s="37">
        <v>3.5333333333333332</v>
      </c>
      <c r="F100" s="22"/>
    </row>
    <row r="101" spans="1:6" ht="15" customHeight="1" x14ac:dyDescent="0.25">
      <c r="A101" s="46">
        <v>95</v>
      </c>
      <c r="B101" s="2" t="s">
        <v>1</v>
      </c>
      <c r="C101" s="3" t="s">
        <v>169</v>
      </c>
      <c r="D101" s="2">
        <v>14</v>
      </c>
      <c r="E101" s="37">
        <v>3.5</v>
      </c>
      <c r="F101" s="22"/>
    </row>
    <row r="102" spans="1:6" x14ac:dyDescent="0.25">
      <c r="A102" s="46">
        <v>96</v>
      </c>
      <c r="B102" s="2" t="s">
        <v>36</v>
      </c>
      <c r="C102" s="3" t="s">
        <v>156</v>
      </c>
      <c r="D102" s="2">
        <v>19</v>
      </c>
      <c r="E102" s="37">
        <v>3.4736842105263159</v>
      </c>
      <c r="F102" s="22"/>
    </row>
    <row r="103" spans="1:6" x14ac:dyDescent="0.25">
      <c r="A103" s="46">
        <v>97</v>
      </c>
      <c r="B103" s="2" t="s">
        <v>1</v>
      </c>
      <c r="C103" s="3" t="s">
        <v>175</v>
      </c>
      <c r="D103" s="56">
        <v>13</v>
      </c>
      <c r="E103" s="37">
        <v>3.4615384615384617</v>
      </c>
      <c r="F103" s="22"/>
    </row>
    <row r="104" spans="1:6" ht="15" customHeight="1" x14ac:dyDescent="0.25">
      <c r="A104" s="46">
        <v>98</v>
      </c>
      <c r="B104" s="2" t="s">
        <v>1</v>
      </c>
      <c r="C104" s="3" t="s">
        <v>180</v>
      </c>
      <c r="D104" s="2">
        <v>32</v>
      </c>
      <c r="E104" s="37">
        <v>3.375</v>
      </c>
      <c r="F104" s="22"/>
    </row>
    <row r="105" spans="1:6" ht="16.5" customHeight="1" x14ac:dyDescent="0.25">
      <c r="A105" s="46">
        <v>99</v>
      </c>
      <c r="B105" s="2" t="s">
        <v>1</v>
      </c>
      <c r="C105" s="3" t="s">
        <v>197</v>
      </c>
      <c r="D105" s="2">
        <v>25</v>
      </c>
      <c r="E105" s="111">
        <v>3.36</v>
      </c>
      <c r="F105" s="22"/>
    </row>
    <row r="106" spans="1:6" ht="16.5" customHeight="1" thickBot="1" x14ac:dyDescent="0.3">
      <c r="A106" s="139">
        <v>100</v>
      </c>
      <c r="B106" s="5" t="s">
        <v>45</v>
      </c>
      <c r="C106" s="10" t="s">
        <v>153</v>
      </c>
      <c r="D106" s="5">
        <v>11</v>
      </c>
      <c r="E106" s="38">
        <v>3.2727272727272729</v>
      </c>
      <c r="F106" s="22"/>
    </row>
    <row r="107" spans="1:6" ht="16.5" customHeight="1" x14ac:dyDescent="0.25">
      <c r="A107" s="46">
        <v>101</v>
      </c>
      <c r="B107" s="14" t="s">
        <v>36</v>
      </c>
      <c r="C107" s="82" t="s">
        <v>61</v>
      </c>
      <c r="D107" s="58">
        <v>28</v>
      </c>
      <c r="E107" s="343">
        <v>3.25</v>
      </c>
      <c r="F107" s="22"/>
    </row>
    <row r="108" spans="1:6" ht="16.5" customHeight="1" x14ac:dyDescent="0.25">
      <c r="A108" s="50">
        <v>102</v>
      </c>
      <c r="B108" s="2" t="s">
        <v>24</v>
      </c>
      <c r="C108" s="34" t="s">
        <v>167</v>
      </c>
      <c r="D108" s="274">
        <v>14</v>
      </c>
      <c r="E108" s="132">
        <v>3.2142857142857144</v>
      </c>
      <c r="F108" s="22"/>
    </row>
    <row r="109" spans="1:6" ht="16.5" customHeight="1" x14ac:dyDescent="0.25">
      <c r="A109" s="339">
        <v>103</v>
      </c>
      <c r="B109" s="339" t="s">
        <v>24</v>
      </c>
      <c r="C109" s="34" t="s">
        <v>23</v>
      </c>
      <c r="D109" s="274">
        <v>15</v>
      </c>
      <c r="E109" s="53">
        <v>3.2</v>
      </c>
      <c r="F109" s="22"/>
    </row>
    <row r="110" spans="1:6" ht="15.75" thickBot="1" x14ac:dyDescent="0.3">
      <c r="A110" s="47">
        <v>104</v>
      </c>
      <c r="B110" s="273" t="s">
        <v>1</v>
      </c>
      <c r="C110" s="10" t="s">
        <v>21</v>
      </c>
      <c r="D110" s="5">
        <v>10</v>
      </c>
      <c r="E110" s="38">
        <v>3.2</v>
      </c>
      <c r="F110" s="22"/>
    </row>
    <row r="111" spans="1:6" x14ac:dyDescent="0.25">
      <c r="A111" s="84"/>
      <c r="B111" s="1"/>
      <c r="C111" s="86"/>
      <c r="D111" s="87" t="s">
        <v>85</v>
      </c>
      <c r="E111" s="194">
        <f>AVERAGE(E7:E110)</f>
        <v>3.9748567911339867</v>
      </c>
    </row>
    <row r="112" spans="1:6" x14ac:dyDescent="0.25">
      <c r="A112" s="84"/>
      <c r="C112" s="57"/>
      <c r="D112" s="81" t="s">
        <v>86</v>
      </c>
      <c r="E112" s="85">
        <v>3.99</v>
      </c>
    </row>
  </sheetData>
  <sortState ref="A85:E110">
    <sortCondition descending="1" ref="D85"/>
  </sortState>
  <mergeCells count="2">
    <mergeCell ref="B6:C6"/>
    <mergeCell ref="A2:D2"/>
  </mergeCells>
  <conditionalFormatting sqref="E6:E112">
    <cfRule type="cellIs" dxfId="9" priority="703" stopIfTrue="1" operator="between">
      <formula>$E$111</formula>
      <formula>3.966</formula>
    </cfRule>
    <cfRule type="cellIs" dxfId="8" priority="704" stopIfTrue="1" operator="lessThan">
      <formula>3.5</formula>
    </cfRule>
    <cfRule type="cellIs" dxfId="7" priority="705" stopIfTrue="1" operator="between">
      <formula>3.5</formula>
      <formula>$E$111</formula>
    </cfRule>
    <cfRule type="cellIs" dxfId="6" priority="706" stopIfTrue="1" operator="between">
      <formula>$E$111</formula>
      <formula>4.495</formula>
    </cfRule>
    <cfRule type="cellIs" dxfId="5" priority="707" stopIfTrue="1" operator="greaterThanOrEqual">
      <formula>4.5</formula>
    </cfRule>
  </conditionalFormatting>
  <pageMargins left="0" right="0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zoomScale="90" zoomScaleNormal="90" workbookViewId="0">
      <pane ySplit="6" topLeftCell="A7" activePane="bottomLeft" state="frozen"/>
      <selection pane="bottomLeft" activeCell="C4" sqref="C4:C5"/>
    </sheetView>
  </sheetViews>
  <sheetFormatPr defaultRowHeight="15" x14ac:dyDescent="0.25"/>
  <cols>
    <col min="1" max="1" width="3.7109375" customWidth="1"/>
    <col min="2" max="2" width="8.7109375" style="24" customWidth="1"/>
    <col min="3" max="3" width="31.7109375" style="18" customWidth="1"/>
    <col min="4" max="4" width="7.7109375" customWidth="1"/>
    <col min="5" max="8" width="7.28515625" customWidth="1"/>
    <col min="9" max="9" width="8.7109375" customWidth="1"/>
    <col min="10" max="10" width="6.7109375" customWidth="1"/>
    <col min="11" max="14" width="9.7109375" customWidth="1"/>
  </cols>
  <sheetData>
    <row r="1" spans="1:13" ht="18.75" customHeight="1" x14ac:dyDescent="0.25">
      <c r="K1" s="43"/>
      <c r="L1" s="21" t="s">
        <v>104</v>
      </c>
      <c r="M1" s="21"/>
    </row>
    <row r="2" spans="1:13" ht="16.899999999999999" customHeight="1" x14ac:dyDescent="0.25">
      <c r="A2" s="397" t="s">
        <v>95</v>
      </c>
      <c r="B2" s="408"/>
      <c r="C2" s="408"/>
      <c r="D2" s="408"/>
      <c r="E2" s="408"/>
      <c r="F2" s="408"/>
      <c r="G2" s="408"/>
      <c r="H2" s="408"/>
      <c r="I2" s="19">
        <v>2025</v>
      </c>
      <c r="K2" s="42"/>
      <c r="L2" s="21" t="s">
        <v>108</v>
      </c>
      <c r="M2" s="21"/>
    </row>
    <row r="3" spans="1:13" ht="15.75" thickBot="1" x14ac:dyDescent="0.3">
      <c r="K3" s="40"/>
      <c r="L3" s="21" t="s">
        <v>109</v>
      </c>
      <c r="M3" s="21"/>
    </row>
    <row r="4" spans="1:13" ht="17.25" customHeight="1" x14ac:dyDescent="0.25">
      <c r="A4" s="383" t="s">
        <v>55</v>
      </c>
      <c r="B4" s="398" t="s">
        <v>94</v>
      </c>
      <c r="C4" s="398" t="s">
        <v>89</v>
      </c>
      <c r="D4" s="413" t="s">
        <v>107</v>
      </c>
      <c r="E4" s="415" t="s">
        <v>91</v>
      </c>
      <c r="F4" s="416"/>
      <c r="G4" s="416"/>
      <c r="H4" s="417"/>
      <c r="I4" s="400" t="s">
        <v>123</v>
      </c>
      <c r="K4" s="41"/>
      <c r="L4" s="21" t="s">
        <v>105</v>
      </c>
      <c r="M4" s="21"/>
    </row>
    <row r="5" spans="1:13" ht="27" customHeight="1" thickBot="1" x14ac:dyDescent="0.3">
      <c r="A5" s="418"/>
      <c r="B5" s="412" t="s">
        <v>93</v>
      </c>
      <c r="C5" s="412"/>
      <c r="D5" s="414" t="s">
        <v>90</v>
      </c>
      <c r="E5" s="20">
        <v>2</v>
      </c>
      <c r="F5" s="20">
        <v>3</v>
      </c>
      <c r="G5" s="20">
        <v>4</v>
      </c>
      <c r="H5" s="20">
        <v>5</v>
      </c>
      <c r="I5" s="409"/>
    </row>
    <row r="6" spans="1:13" ht="15" customHeight="1" thickBot="1" x14ac:dyDescent="0.3">
      <c r="A6" s="36"/>
      <c r="B6" s="406" t="s">
        <v>114</v>
      </c>
      <c r="C6" s="407"/>
      <c r="D6" s="102">
        <f>D7+D16+D28+D44+D64+D79+D109</f>
        <v>2646</v>
      </c>
      <c r="E6" s="102">
        <f>E7+E16+E28+E44+E64+E79+E109</f>
        <v>112</v>
      </c>
      <c r="F6" s="102">
        <f>F7+F16+F28+F44+F64+F79+F109</f>
        <v>619</v>
      </c>
      <c r="G6" s="102">
        <f>G7+G16+G28+G44+G64+G79+G109</f>
        <v>1097</v>
      </c>
      <c r="H6" s="102">
        <f>H7+H16+H28+H44+H64+H79+H109</f>
        <v>818</v>
      </c>
      <c r="I6" s="103">
        <f>(E6*2+F6*3+G6*4+H6*5)/D6</f>
        <v>3.9905517762660621</v>
      </c>
    </row>
    <row r="7" spans="1:13" ht="16.5" customHeight="1" thickBot="1" x14ac:dyDescent="0.3">
      <c r="A7" s="60"/>
      <c r="B7" s="98" t="s">
        <v>115</v>
      </c>
      <c r="C7" s="97"/>
      <c r="D7" s="110">
        <f>SUM(D8:D15)</f>
        <v>165</v>
      </c>
      <c r="E7" s="106">
        <f>SUM(E8:E15)</f>
        <v>4</v>
      </c>
      <c r="F7" s="106">
        <f>SUM(F8:F15)</f>
        <v>29</v>
      </c>
      <c r="G7" s="106">
        <f>SUM(G8:G15)</f>
        <v>78</v>
      </c>
      <c r="H7" s="106">
        <f>SUM(H8:H15)</f>
        <v>54</v>
      </c>
      <c r="I7" s="107">
        <f>AVERAGE(I8:I15)</f>
        <v>4.0946319547700361</v>
      </c>
    </row>
    <row r="8" spans="1:13" ht="15" customHeight="1" x14ac:dyDescent="0.25">
      <c r="A8" s="46">
        <v>1</v>
      </c>
      <c r="B8" s="28">
        <v>10002</v>
      </c>
      <c r="C8" s="30" t="s">
        <v>149</v>
      </c>
      <c r="D8" s="294">
        <v>24</v>
      </c>
      <c r="E8" s="295"/>
      <c r="F8" s="295">
        <v>4</v>
      </c>
      <c r="G8" s="295">
        <v>18</v>
      </c>
      <c r="H8" s="295">
        <v>2</v>
      </c>
      <c r="I8" s="296">
        <f t="shared" ref="I8:I15" si="0">(E8*2+F8*3+G8*4+H8*5)/D8</f>
        <v>3.9166666666666665</v>
      </c>
      <c r="J8" s="22"/>
    </row>
    <row r="9" spans="1:13" ht="15" customHeight="1" x14ac:dyDescent="0.25">
      <c r="A9" s="46">
        <v>2</v>
      </c>
      <c r="B9" s="25">
        <v>10090</v>
      </c>
      <c r="C9" s="3" t="s">
        <v>68</v>
      </c>
      <c r="D9" s="297">
        <v>43</v>
      </c>
      <c r="E9" s="298">
        <v>2</v>
      </c>
      <c r="F9" s="298">
        <v>10</v>
      </c>
      <c r="G9" s="298">
        <v>19</v>
      </c>
      <c r="H9" s="298">
        <v>12</v>
      </c>
      <c r="I9" s="299">
        <f t="shared" si="0"/>
        <v>3.9534883720930232</v>
      </c>
      <c r="J9" s="22"/>
    </row>
    <row r="10" spans="1:13" ht="15" customHeight="1" x14ac:dyDescent="0.25">
      <c r="A10" s="46">
        <v>3</v>
      </c>
      <c r="B10" s="55">
        <v>10004</v>
      </c>
      <c r="C10" s="3" t="s">
        <v>65</v>
      </c>
      <c r="D10" s="297">
        <v>33</v>
      </c>
      <c r="E10" s="300"/>
      <c r="F10" s="300">
        <v>2</v>
      </c>
      <c r="G10" s="300">
        <v>12</v>
      </c>
      <c r="H10" s="300">
        <v>19</v>
      </c>
      <c r="I10" s="299">
        <f t="shared" si="0"/>
        <v>4.5151515151515156</v>
      </c>
      <c r="J10" s="22"/>
    </row>
    <row r="11" spans="1:13" ht="15" customHeight="1" x14ac:dyDescent="0.25">
      <c r="A11" s="46">
        <v>4</v>
      </c>
      <c r="B11" s="28">
        <v>10001</v>
      </c>
      <c r="C11" s="30" t="s">
        <v>190</v>
      </c>
      <c r="D11" s="297">
        <v>12</v>
      </c>
      <c r="E11" s="301"/>
      <c r="F11" s="301"/>
      <c r="G11" s="301">
        <v>7</v>
      </c>
      <c r="H11" s="301">
        <v>5</v>
      </c>
      <c r="I11" s="296">
        <f t="shared" si="0"/>
        <v>4.416666666666667</v>
      </c>
      <c r="J11" s="22"/>
    </row>
    <row r="12" spans="1:13" ht="15" customHeight="1" x14ac:dyDescent="0.25">
      <c r="A12" s="46">
        <v>5</v>
      </c>
      <c r="B12" s="25">
        <v>10120</v>
      </c>
      <c r="C12" s="3" t="s">
        <v>141</v>
      </c>
      <c r="D12" s="297">
        <v>10</v>
      </c>
      <c r="E12" s="298">
        <v>1</v>
      </c>
      <c r="F12" s="298">
        <v>2</v>
      </c>
      <c r="G12" s="298">
        <v>2</v>
      </c>
      <c r="H12" s="298">
        <v>5</v>
      </c>
      <c r="I12" s="299">
        <f t="shared" si="0"/>
        <v>4.0999999999999996</v>
      </c>
      <c r="J12" s="22"/>
    </row>
    <row r="13" spans="1:13" ht="15" customHeight="1" x14ac:dyDescent="0.25">
      <c r="A13" s="46">
        <v>6</v>
      </c>
      <c r="B13" s="25">
        <v>10190</v>
      </c>
      <c r="C13" s="3" t="s">
        <v>142</v>
      </c>
      <c r="D13" s="297">
        <v>14</v>
      </c>
      <c r="E13" s="298"/>
      <c r="F13" s="298">
        <v>3</v>
      </c>
      <c r="G13" s="298">
        <v>7</v>
      </c>
      <c r="H13" s="298">
        <v>4</v>
      </c>
      <c r="I13" s="299">
        <f t="shared" si="0"/>
        <v>4.0714285714285712</v>
      </c>
      <c r="J13" s="22"/>
    </row>
    <row r="14" spans="1:13" ht="15" customHeight="1" x14ac:dyDescent="0.25">
      <c r="A14" s="50">
        <v>7</v>
      </c>
      <c r="B14" s="25">
        <v>10320</v>
      </c>
      <c r="C14" s="34" t="s">
        <v>69</v>
      </c>
      <c r="D14" s="297">
        <v>16</v>
      </c>
      <c r="E14" s="298">
        <v>1</v>
      </c>
      <c r="F14" s="298">
        <v>3</v>
      </c>
      <c r="G14" s="298">
        <v>8</v>
      </c>
      <c r="H14" s="298">
        <v>4</v>
      </c>
      <c r="I14" s="302">
        <f t="shared" si="0"/>
        <v>3.9375</v>
      </c>
      <c r="J14" s="22"/>
    </row>
    <row r="15" spans="1:13" ht="15.75" thickBot="1" x14ac:dyDescent="0.3">
      <c r="A15" s="48">
        <v>8</v>
      </c>
      <c r="B15" s="192">
        <v>10860</v>
      </c>
      <c r="C15" s="34" t="s">
        <v>198</v>
      </c>
      <c r="D15" s="303">
        <v>13</v>
      </c>
      <c r="E15" s="304"/>
      <c r="F15" s="304">
        <v>5</v>
      </c>
      <c r="G15" s="304">
        <v>5</v>
      </c>
      <c r="H15" s="305">
        <v>3</v>
      </c>
      <c r="I15" s="302">
        <f t="shared" si="0"/>
        <v>3.8461538461538463</v>
      </c>
      <c r="J15" s="22"/>
    </row>
    <row r="16" spans="1:13" ht="16.5" thickBot="1" x14ac:dyDescent="0.3">
      <c r="A16" s="60"/>
      <c r="B16" s="100" t="s">
        <v>116</v>
      </c>
      <c r="C16" s="99"/>
      <c r="D16" s="105">
        <f>SUM(D17:D27)</f>
        <v>222</v>
      </c>
      <c r="E16" s="105">
        <f>SUM(E17:E27)</f>
        <v>10</v>
      </c>
      <c r="F16" s="105">
        <f>SUM(F17:F27)</f>
        <v>45</v>
      </c>
      <c r="G16" s="105">
        <f>SUM(G17:G27)</f>
        <v>91</v>
      </c>
      <c r="H16" s="105">
        <f>SUM(H17:H27)</f>
        <v>76</v>
      </c>
      <c r="I16" s="107">
        <f>AVERAGE(I17:I27)</f>
        <v>4.0339262413923924</v>
      </c>
      <c r="J16" s="22"/>
    </row>
    <row r="17" spans="1:11" x14ac:dyDescent="0.25">
      <c r="A17" s="45">
        <v>1</v>
      </c>
      <c r="B17" s="31">
        <v>20040</v>
      </c>
      <c r="C17" s="32" t="s">
        <v>48</v>
      </c>
      <c r="D17" s="303">
        <v>25</v>
      </c>
      <c r="E17" s="304"/>
      <c r="F17" s="304">
        <v>10</v>
      </c>
      <c r="G17" s="304">
        <v>7</v>
      </c>
      <c r="H17" s="295">
        <v>8</v>
      </c>
      <c r="I17" s="61">
        <f t="shared" ref="I17:I27" si="1">(E17*2+F17*3+G17*4+H17*5)/D17</f>
        <v>3.92</v>
      </c>
      <c r="J17" s="22"/>
      <c r="K17" s="39"/>
    </row>
    <row r="18" spans="1:11" x14ac:dyDescent="0.25">
      <c r="A18" s="46">
        <v>2</v>
      </c>
      <c r="B18" s="25">
        <v>20061</v>
      </c>
      <c r="C18" s="3" t="s">
        <v>47</v>
      </c>
      <c r="D18" s="297">
        <v>10</v>
      </c>
      <c r="E18" s="300"/>
      <c r="F18" s="300"/>
      <c r="G18" s="300">
        <v>5</v>
      </c>
      <c r="H18" s="300">
        <v>5</v>
      </c>
      <c r="I18" s="62">
        <f t="shared" si="1"/>
        <v>4.5</v>
      </c>
      <c r="J18" s="22"/>
    </row>
    <row r="19" spans="1:11" x14ac:dyDescent="0.25">
      <c r="A19" s="46">
        <v>3</v>
      </c>
      <c r="B19" s="25">
        <v>21020</v>
      </c>
      <c r="C19" s="3" t="s">
        <v>49</v>
      </c>
      <c r="D19" s="297">
        <v>26</v>
      </c>
      <c r="E19" s="300"/>
      <c r="F19" s="300">
        <v>3</v>
      </c>
      <c r="G19" s="300">
        <v>14</v>
      </c>
      <c r="H19" s="300">
        <v>9</v>
      </c>
      <c r="I19" s="62">
        <f t="shared" si="1"/>
        <v>4.2307692307692308</v>
      </c>
      <c r="J19" s="22"/>
    </row>
    <row r="20" spans="1:11" ht="15" customHeight="1" x14ac:dyDescent="0.25">
      <c r="A20" s="46">
        <v>4</v>
      </c>
      <c r="B20" s="25">
        <v>20060</v>
      </c>
      <c r="C20" s="3" t="s">
        <v>50</v>
      </c>
      <c r="D20" s="297">
        <v>28</v>
      </c>
      <c r="E20" s="300"/>
      <c r="F20" s="300"/>
      <c r="G20" s="300">
        <v>15</v>
      </c>
      <c r="H20" s="300">
        <v>13</v>
      </c>
      <c r="I20" s="62">
        <f t="shared" si="1"/>
        <v>4.4642857142857144</v>
      </c>
      <c r="J20" s="22"/>
    </row>
    <row r="21" spans="1:11" x14ac:dyDescent="0.25">
      <c r="A21" s="46">
        <v>5</v>
      </c>
      <c r="B21" s="25">
        <v>20400</v>
      </c>
      <c r="C21" s="3" t="s">
        <v>51</v>
      </c>
      <c r="D21" s="297">
        <v>13</v>
      </c>
      <c r="E21" s="300"/>
      <c r="F21" s="300">
        <v>2</v>
      </c>
      <c r="G21" s="300">
        <v>7</v>
      </c>
      <c r="H21" s="300">
        <v>4</v>
      </c>
      <c r="I21" s="62">
        <f t="shared" si="1"/>
        <v>4.1538461538461542</v>
      </c>
      <c r="J21" s="22"/>
    </row>
    <row r="22" spans="1:11" x14ac:dyDescent="0.25">
      <c r="A22" s="46">
        <v>6</v>
      </c>
      <c r="B22" s="25">
        <v>20080</v>
      </c>
      <c r="C22" s="3" t="s">
        <v>150</v>
      </c>
      <c r="D22" s="297">
        <v>11</v>
      </c>
      <c r="E22" s="300"/>
      <c r="F22" s="300">
        <v>2</v>
      </c>
      <c r="G22" s="300">
        <v>4</v>
      </c>
      <c r="H22" s="300">
        <v>5</v>
      </c>
      <c r="I22" s="62">
        <f t="shared" si="1"/>
        <v>4.2727272727272725</v>
      </c>
      <c r="J22" s="22"/>
    </row>
    <row r="23" spans="1:11" x14ac:dyDescent="0.25">
      <c r="A23" s="46">
        <v>7</v>
      </c>
      <c r="B23" s="25">
        <v>20460</v>
      </c>
      <c r="C23" s="3" t="s">
        <v>188</v>
      </c>
      <c r="D23" s="297">
        <v>28</v>
      </c>
      <c r="E23" s="300">
        <v>3</v>
      </c>
      <c r="F23" s="300">
        <v>4</v>
      </c>
      <c r="G23" s="300">
        <v>11</v>
      </c>
      <c r="H23" s="300">
        <v>10</v>
      </c>
      <c r="I23" s="62">
        <f t="shared" si="1"/>
        <v>4</v>
      </c>
      <c r="J23" s="22"/>
    </row>
    <row r="24" spans="1:11" x14ac:dyDescent="0.25">
      <c r="A24" s="46">
        <v>8</v>
      </c>
      <c r="B24" s="306">
        <v>20550</v>
      </c>
      <c r="C24" s="3" t="s">
        <v>185</v>
      </c>
      <c r="D24" s="297">
        <v>12</v>
      </c>
      <c r="E24" s="314">
        <v>1</v>
      </c>
      <c r="F24" s="314">
        <v>3</v>
      </c>
      <c r="G24" s="314">
        <v>4</v>
      </c>
      <c r="H24" s="317">
        <v>4</v>
      </c>
      <c r="I24" s="62">
        <f t="shared" si="1"/>
        <v>3.9166666666666665</v>
      </c>
      <c r="J24" s="22"/>
    </row>
    <row r="25" spans="1:11" x14ac:dyDescent="0.25">
      <c r="A25" s="46">
        <v>9</v>
      </c>
      <c r="B25" s="306">
        <v>20630</v>
      </c>
      <c r="C25" s="3" t="s">
        <v>191</v>
      </c>
      <c r="D25" s="297">
        <v>11</v>
      </c>
      <c r="E25" s="300">
        <v>1</v>
      </c>
      <c r="F25" s="300">
        <v>3</v>
      </c>
      <c r="G25" s="300">
        <v>5</v>
      </c>
      <c r="H25" s="300">
        <v>2</v>
      </c>
      <c r="I25" s="62">
        <f t="shared" si="1"/>
        <v>3.7272727272727271</v>
      </c>
      <c r="J25" s="22"/>
    </row>
    <row r="26" spans="1:11" x14ac:dyDescent="0.25">
      <c r="A26" s="46">
        <v>10</v>
      </c>
      <c r="B26" s="25">
        <v>20900</v>
      </c>
      <c r="C26" s="3" t="s">
        <v>152</v>
      </c>
      <c r="D26" s="297">
        <v>47</v>
      </c>
      <c r="E26" s="300">
        <v>4</v>
      </c>
      <c r="F26" s="300">
        <v>11</v>
      </c>
      <c r="G26" s="300">
        <v>17</v>
      </c>
      <c r="H26" s="300">
        <v>15</v>
      </c>
      <c r="I26" s="62">
        <f t="shared" si="1"/>
        <v>3.9148936170212765</v>
      </c>
      <c r="J26" s="22"/>
    </row>
    <row r="27" spans="1:11" ht="15.75" thickBot="1" x14ac:dyDescent="0.3">
      <c r="A27" s="47">
        <v>11</v>
      </c>
      <c r="B27" s="27">
        <v>21350</v>
      </c>
      <c r="C27" s="10" t="s">
        <v>153</v>
      </c>
      <c r="D27" s="315">
        <v>11</v>
      </c>
      <c r="E27" s="316">
        <v>1</v>
      </c>
      <c r="F27" s="316">
        <v>7</v>
      </c>
      <c r="G27" s="316">
        <v>2</v>
      </c>
      <c r="H27" s="316">
        <v>1</v>
      </c>
      <c r="I27" s="63">
        <f t="shared" si="1"/>
        <v>3.2727272727272729</v>
      </c>
      <c r="J27" s="22"/>
    </row>
    <row r="28" spans="1:11" ht="16.5" thickBot="1" x14ac:dyDescent="0.3">
      <c r="A28" s="60"/>
      <c r="B28" s="100" t="s">
        <v>117</v>
      </c>
      <c r="C28" s="99"/>
      <c r="D28" s="105">
        <f>SUM(D29:D43)</f>
        <v>343</v>
      </c>
      <c r="E28" s="106">
        <f>SUM(E29:E43)</f>
        <v>23</v>
      </c>
      <c r="F28" s="106">
        <f>SUM(F29:F43)</f>
        <v>107</v>
      </c>
      <c r="G28" s="106">
        <f>SUM(G29:G43)</f>
        <v>122</v>
      </c>
      <c r="H28" s="106">
        <f>SUM(H29:H43)</f>
        <v>91</v>
      </c>
      <c r="I28" s="107">
        <f>AVERAGE(I29:I43)</f>
        <v>3.8289489419263538</v>
      </c>
      <c r="J28" s="22"/>
    </row>
    <row r="29" spans="1:11" x14ac:dyDescent="0.25">
      <c r="A29" s="46">
        <v>1</v>
      </c>
      <c r="B29" s="28">
        <v>30070</v>
      </c>
      <c r="C29" s="30" t="s">
        <v>70</v>
      </c>
      <c r="D29" s="294">
        <v>45</v>
      </c>
      <c r="E29" s="318"/>
      <c r="F29" s="318">
        <v>9</v>
      </c>
      <c r="G29" s="318">
        <v>17</v>
      </c>
      <c r="H29" s="318">
        <v>19</v>
      </c>
      <c r="I29" s="292">
        <f t="shared" ref="I29:I43" si="2">(E29*2+F29*3+G29*4+H29*5)/D29</f>
        <v>4.2222222222222223</v>
      </c>
      <c r="J29" s="22"/>
    </row>
    <row r="30" spans="1:11" x14ac:dyDescent="0.25">
      <c r="A30" s="46">
        <v>2</v>
      </c>
      <c r="B30" s="55">
        <v>30480</v>
      </c>
      <c r="C30" s="3" t="s">
        <v>111</v>
      </c>
      <c r="D30" s="297">
        <v>13</v>
      </c>
      <c r="E30" s="300"/>
      <c r="F30" s="300">
        <v>2</v>
      </c>
      <c r="G30" s="300">
        <v>9</v>
      </c>
      <c r="H30" s="300">
        <v>2</v>
      </c>
      <c r="I30" s="62">
        <f t="shared" si="2"/>
        <v>4</v>
      </c>
      <c r="J30" s="22"/>
    </row>
    <row r="31" spans="1:11" ht="15" customHeight="1" x14ac:dyDescent="0.25">
      <c r="A31" s="46">
        <v>3</v>
      </c>
      <c r="B31" s="25">
        <v>30460</v>
      </c>
      <c r="C31" s="3" t="s">
        <v>64</v>
      </c>
      <c r="D31" s="297">
        <v>14</v>
      </c>
      <c r="E31" s="300"/>
      <c r="F31" s="300">
        <v>6</v>
      </c>
      <c r="G31" s="300">
        <v>3</v>
      </c>
      <c r="H31" s="300">
        <v>5</v>
      </c>
      <c r="I31" s="62">
        <f t="shared" si="2"/>
        <v>3.9285714285714284</v>
      </c>
      <c r="J31" s="22"/>
    </row>
    <row r="32" spans="1:11" x14ac:dyDescent="0.25">
      <c r="A32" s="46">
        <v>4</v>
      </c>
      <c r="B32" s="28">
        <v>30030</v>
      </c>
      <c r="C32" s="30" t="s">
        <v>154</v>
      </c>
      <c r="D32" s="303">
        <v>15</v>
      </c>
      <c r="E32" s="319"/>
      <c r="F32" s="319">
        <v>3</v>
      </c>
      <c r="G32" s="319">
        <v>6</v>
      </c>
      <c r="H32" s="319">
        <v>6</v>
      </c>
      <c r="I32" s="292">
        <f t="shared" si="2"/>
        <v>4.2</v>
      </c>
      <c r="J32" s="22"/>
    </row>
    <row r="33" spans="1:10" x14ac:dyDescent="0.25">
      <c r="A33" s="46">
        <v>5</v>
      </c>
      <c r="B33" s="25">
        <v>31000</v>
      </c>
      <c r="C33" s="3" t="s">
        <v>62</v>
      </c>
      <c r="D33" s="297">
        <v>22</v>
      </c>
      <c r="E33" s="300"/>
      <c r="F33" s="300">
        <v>4</v>
      </c>
      <c r="G33" s="300">
        <v>7</v>
      </c>
      <c r="H33" s="300">
        <v>11</v>
      </c>
      <c r="I33" s="62">
        <f t="shared" si="2"/>
        <v>4.3181818181818183</v>
      </c>
      <c r="J33" s="22"/>
    </row>
    <row r="34" spans="1:10" x14ac:dyDescent="0.25">
      <c r="A34" s="46">
        <v>6</v>
      </c>
      <c r="B34" s="25">
        <v>30130</v>
      </c>
      <c r="C34" s="3" t="s">
        <v>40</v>
      </c>
      <c r="D34" s="297">
        <v>8</v>
      </c>
      <c r="E34" s="300"/>
      <c r="F34" s="300">
        <v>4</v>
      </c>
      <c r="G34" s="300">
        <v>3</v>
      </c>
      <c r="H34" s="300">
        <v>1</v>
      </c>
      <c r="I34" s="62">
        <f t="shared" si="2"/>
        <v>3.625</v>
      </c>
      <c r="J34" s="22"/>
    </row>
    <row r="35" spans="1:10" x14ac:dyDescent="0.25">
      <c r="A35" s="46">
        <v>7</v>
      </c>
      <c r="B35" s="25">
        <v>30160</v>
      </c>
      <c r="C35" s="3" t="s">
        <v>201</v>
      </c>
      <c r="D35" s="297">
        <v>28</v>
      </c>
      <c r="E35" s="300">
        <v>2</v>
      </c>
      <c r="F35" s="300">
        <v>12</v>
      </c>
      <c r="G35" s="300">
        <v>8</v>
      </c>
      <c r="H35" s="300">
        <v>6</v>
      </c>
      <c r="I35" s="62">
        <f t="shared" si="2"/>
        <v>3.6428571428571428</v>
      </c>
      <c r="J35" s="22"/>
    </row>
    <row r="36" spans="1:10" x14ac:dyDescent="0.25">
      <c r="A36" s="46">
        <v>8</v>
      </c>
      <c r="B36" s="25">
        <v>30310</v>
      </c>
      <c r="C36" s="3" t="s">
        <v>38</v>
      </c>
      <c r="D36" s="297">
        <v>15</v>
      </c>
      <c r="E36" s="300"/>
      <c r="F36" s="300">
        <v>2</v>
      </c>
      <c r="G36" s="300">
        <v>8</v>
      </c>
      <c r="H36" s="300">
        <v>5</v>
      </c>
      <c r="I36" s="62">
        <f t="shared" si="2"/>
        <v>4.2</v>
      </c>
      <c r="J36" s="22"/>
    </row>
    <row r="37" spans="1:10" x14ac:dyDescent="0.25">
      <c r="A37" s="46">
        <v>9</v>
      </c>
      <c r="B37" s="25">
        <v>30530</v>
      </c>
      <c r="C37" s="3" t="s">
        <v>155</v>
      </c>
      <c r="D37" s="297">
        <v>35</v>
      </c>
      <c r="E37" s="300">
        <v>2</v>
      </c>
      <c r="F37" s="300">
        <v>12</v>
      </c>
      <c r="G37" s="300">
        <v>15</v>
      </c>
      <c r="H37" s="300">
        <v>6</v>
      </c>
      <c r="I37" s="62">
        <f t="shared" si="2"/>
        <v>3.7142857142857144</v>
      </c>
      <c r="J37" s="22"/>
    </row>
    <row r="38" spans="1:10" x14ac:dyDescent="0.25">
      <c r="A38" s="46">
        <v>10</v>
      </c>
      <c r="B38" s="25">
        <v>30640</v>
      </c>
      <c r="C38" s="3" t="s">
        <v>43</v>
      </c>
      <c r="D38" s="297">
        <v>23</v>
      </c>
      <c r="E38" s="300"/>
      <c r="F38" s="300">
        <v>5</v>
      </c>
      <c r="G38" s="300">
        <v>10</v>
      </c>
      <c r="H38" s="300">
        <v>8</v>
      </c>
      <c r="I38" s="62">
        <f t="shared" si="2"/>
        <v>4.1304347826086953</v>
      </c>
      <c r="J38" s="22"/>
    </row>
    <row r="39" spans="1:10" x14ac:dyDescent="0.25">
      <c r="A39" s="46">
        <v>11</v>
      </c>
      <c r="B39" s="25">
        <v>30650</v>
      </c>
      <c r="C39" s="3" t="s">
        <v>156</v>
      </c>
      <c r="D39" s="297">
        <v>19</v>
      </c>
      <c r="E39" s="300">
        <v>5</v>
      </c>
      <c r="F39" s="300">
        <v>5</v>
      </c>
      <c r="G39" s="300">
        <v>4</v>
      </c>
      <c r="H39" s="300">
        <v>5</v>
      </c>
      <c r="I39" s="62">
        <f t="shared" si="2"/>
        <v>3.4736842105263159</v>
      </c>
      <c r="J39" s="22"/>
    </row>
    <row r="40" spans="1:10" x14ac:dyDescent="0.25">
      <c r="A40" s="46">
        <v>12</v>
      </c>
      <c r="B40" s="25">
        <v>30790</v>
      </c>
      <c r="C40" s="3" t="s">
        <v>61</v>
      </c>
      <c r="D40" s="297">
        <v>28</v>
      </c>
      <c r="E40" s="300">
        <v>5</v>
      </c>
      <c r="F40" s="300">
        <v>14</v>
      </c>
      <c r="G40" s="300">
        <v>6</v>
      </c>
      <c r="H40" s="300">
        <v>3</v>
      </c>
      <c r="I40" s="62">
        <f t="shared" si="2"/>
        <v>3.25</v>
      </c>
      <c r="J40" s="22"/>
    </row>
    <row r="41" spans="1:10" x14ac:dyDescent="0.25">
      <c r="A41" s="46">
        <v>13</v>
      </c>
      <c r="B41" s="25">
        <v>30890</v>
      </c>
      <c r="C41" s="3" t="s">
        <v>157</v>
      </c>
      <c r="D41" s="297">
        <v>21</v>
      </c>
      <c r="E41" s="300">
        <v>4</v>
      </c>
      <c r="F41" s="300">
        <v>5</v>
      </c>
      <c r="G41" s="300">
        <v>8</v>
      </c>
      <c r="H41" s="300">
        <v>4</v>
      </c>
      <c r="I41" s="62">
        <f t="shared" si="2"/>
        <v>3.5714285714285716</v>
      </c>
      <c r="J41" s="22"/>
    </row>
    <row r="42" spans="1:10" x14ac:dyDescent="0.25">
      <c r="A42" s="46">
        <v>14</v>
      </c>
      <c r="B42" s="25">
        <v>30940</v>
      </c>
      <c r="C42" s="3" t="s">
        <v>35</v>
      </c>
      <c r="D42" s="297">
        <v>31</v>
      </c>
      <c r="E42" s="300">
        <v>4</v>
      </c>
      <c r="F42" s="300">
        <v>11</v>
      </c>
      <c r="G42" s="300">
        <v>10</v>
      </c>
      <c r="H42" s="300">
        <v>6</v>
      </c>
      <c r="I42" s="62">
        <f t="shared" si="2"/>
        <v>3.5806451612903225</v>
      </c>
      <c r="J42" s="22"/>
    </row>
    <row r="43" spans="1:10" ht="15.75" thickBot="1" x14ac:dyDescent="0.3">
      <c r="A43" s="46">
        <v>15</v>
      </c>
      <c r="B43" s="33">
        <v>31480</v>
      </c>
      <c r="C43" s="34" t="s">
        <v>41</v>
      </c>
      <c r="D43" s="315">
        <v>26</v>
      </c>
      <c r="E43" s="320">
        <v>1</v>
      </c>
      <c r="F43" s="320">
        <v>13</v>
      </c>
      <c r="G43" s="320">
        <v>8</v>
      </c>
      <c r="H43" s="320">
        <v>4</v>
      </c>
      <c r="I43" s="293">
        <f t="shared" si="2"/>
        <v>3.5769230769230771</v>
      </c>
      <c r="J43" s="22"/>
    </row>
    <row r="44" spans="1:10" ht="16.5" thickBot="1" x14ac:dyDescent="0.3">
      <c r="A44" s="60"/>
      <c r="B44" s="100" t="s">
        <v>118</v>
      </c>
      <c r="C44" s="101"/>
      <c r="D44" s="109">
        <f>SUM(D45:D63)</f>
        <v>443</v>
      </c>
      <c r="E44" s="109">
        <f>SUM(E45:E63)</f>
        <v>18</v>
      </c>
      <c r="F44" s="109">
        <f>SUM(F45:F63)</f>
        <v>105</v>
      </c>
      <c r="G44" s="109">
        <f>SUM(G45:G63)</f>
        <v>195</v>
      </c>
      <c r="H44" s="109">
        <f>SUM(H45:H63)</f>
        <v>125</v>
      </c>
      <c r="I44" s="108">
        <f>AVERAGE(I45:I63)</f>
        <v>4.0019403852318405</v>
      </c>
      <c r="J44" s="22"/>
    </row>
    <row r="45" spans="1:10" x14ac:dyDescent="0.25">
      <c r="A45" s="45">
        <v>1</v>
      </c>
      <c r="B45" s="31">
        <v>40010</v>
      </c>
      <c r="C45" s="32" t="s">
        <v>74</v>
      </c>
      <c r="D45" s="294">
        <v>62</v>
      </c>
      <c r="E45" s="321">
        <v>1</v>
      </c>
      <c r="F45" s="321">
        <v>19</v>
      </c>
      <c r="G45" s="321">
        <v>26</v>
      </c>
      <c r="H45" s="321">
        <v>16</v>
      </c>
      <c r="I45" s="61">
        <f t="shared" ref="I45:I63" si="3">(E45*2+F45*3+G45*4+H45*5)/D45</f>
        <v>3.9193548387096775</v>
      </c>
      <c r="J45" s="22"/>
    </row>
    <row r="46" spans="1:10" x14ac:dyDescent="0.25">
      <c r="A46" s="46">
        <v>2</v>
      </c>
      <c r="B46" s="25">
        <v>40030</v>
      </c>
      <c r="C46" s="3" t="s">
        <v>158</v>
      </c>
      <c r="D46" s="297">
        <v>30</v>
      </c>
      <c r="E46" s="322"/>
      <c r="F46" s="322">
        <v>8</v>
      </c>
      <c r="G46" s="322">
        <v>15</v>
      </c>
      <c r="H46" s="322">
        <v>7</v>
      </c>
      <c r="I46" s="62">
        <f t="shared" si="3"/>
        <v>3.9666666666666668</v>
      </c>
      <c r="J46" s="22"/>
    </row>
    <row r="47" spans="1:10" x14ac:dyDescent="0.25">
      <c r="A47" s="46">
        <v>3</v>
      </c>
      <c r="B47" s="25">
        <v>40410</v>
      </c>
      <c r="C47" s="3" t="s">
        <v>75</v>
      </c>
      <c r="D47" s="297">
        <v>34</v>
      </c>
      <c r="E47" s="323"/>
      <c r="F47" s="323">
        <v>2</v>
      </c>
      <c r="G47" s="323">
        <v>18</v>
      </c>
      <c r="H47" s="323">
        <v>14</v>
      </c>
      <c r="I47" s="62">
        <f t="shared" si="3"/>
        <v>4.3529411764705879</v>
      </c>
      <c r="J47" s="22"/>
    </row>
    <row r="48" spans="1:10" x14ac:dyDescent="0.25">
      <c r="A48" s="46">
        <v>4</v>
      </c>
      <c r="B48" s="25">
        <v>40011</v>
      </c>
      <c r="C48" s="3" t="s">
        <v>97</v>
      </c>
      <c r="D48" s="297">
        <v>50</v>
      </c>
      <c r="E48" s="322">
        <v>1</v>
      </c>
      <c r="F48" s="322">
        <v>14</v>
      </c>
      <c r="G48" s="322">
        <v>22</v>
      </c>
      <c r="H48" s="322">
        <v>13</v>
      </c>
      <c r="I48" s="62">
        <f t="shared" si="3"/>
        <v>3.94</v>
      </c>
      <c r="J48" s="22"/>
    </row>
    <row r="49" spans="1:11" x14ac:dyDescent="0.25">
      <c r="A49" s="46">
        <v>5</v>
      </c>
      <c r="B49" s="25">
        <v>40080</v>
      </c>
      <c r="C49" s="3" t="s">
        <v>32</v>
      </c>
      <c r="D49" s="297">
        <v>28</v>
      </c>
      <c r="E49" s="322"/>
      <c r="F49" s="322">
        <v>11</v>
      </c>
      <c r="G49" s="322">
        <v>7</v>
      </c>
      <c r="H49" s="322">
        <v>10</v>
      </c>
      <c r="I49" s="62">
        <f t="shared" si="3"/>
        <v>3.9642857142857144</v>
      </c>
      <c r="J49" s="22"/>
    </row>
    <row r="50" spans="1:11" x14ac:dyDescent="0.25">
      <c r="A50" s="46">
        <v>6</v>
      </c>
      <c r="B50" s="25">
        <v>40100</v>
      </c>
      <c r="C50" s="3" t="s">
        <v>31</v>
      </c>
      <c r="D50" s="297">
        <v>19</v>
      </c>
      <c r="E50" s="322">
        <v>1</v>
      </c>
      <c r="F50" s="322">
        <v>2</v>
      </c>
      <c r="G50" s="322">
        <v>8</v>
      </c>
      <c r="H50" s="322">
        <v>8</v>
      </c>
      <c r="I50" s="62">
        <f t="shared" si="3"/>
        <v>4.2105263157894735</v>
      </c>
      <c r="J50" s="22"/>
    </row>
    <row r="51" spans="1:11" ht="15.75" customHeight="1" x14ac:dyDescent="0.25">
      <c r="A51" s="46">
        <v>7</v>
      </c>
      <c r="B51" s="25">
        <v>40020</v>
      </c>
      <c r="C51" s="3" t="s">
        <v>148</v>
      </c>
      <c r="D51" s="297">
        <v>13</v>
      </c>
      <c r="E51" s="322"/>
      <c r="F51" s="322">
        <v>2</v>
      </c>
      <c r="G51" s="322">
        <v>4</v>
      </c>
      <c r="H51" s="322">
        <v>7</v>
      </c>
      <c r="I51" s="62">
        <f t="shared" si="3"/>
        <v>4.384615384615385</v>
      </c>
      <c r="J51" s="22"/>
    </row>
    <row r="52" spans="1:11" x14ac:dyDescent="0.25">
      <c r="A52" s="46">
        <v>8</v>
      </c>
      <c r="B52" s="25">
        <v>40031</v>
      </c>
      <c r="C52" s="3" t="s">
        <v>192</v>
      </c>
      <c r="D52" s="297">
        <v>9</v>
      </c>
      <c r="E52" s="322"/>
      <c r="F52" s="322">
        <v>1</v>
      </c>
      <c r="G52" s="322">
        <v>3</v>
      </c>
      <c r="H52" s="322">
        <v>5</v>
      </c>
      <c r="I52" s="62">
        <f t="shared" si="3"/>
        <v>4.4444444444444446</v>
      </c>
      <c r="J52" s="22"/>
    </row>
    <row r="53" spans="1:11" x14ac:dyDescent="0.25">
      <c r="A53" s="46">
        <v>9</v>
      </c>
      <c r="B53" s="25">
        <v>40210</v>
      </c>
      <c r="C53" s="3" t="s">
        <v>71</v>
      </c>
      <c r="D53" s="297">
        <v>14</v>
      </c>
      <c r="E53" s="322">
        <v>2</v>
      </c>
      <c r="F53" s="322">
        <v>4</v>
      </c>
      <c r="G53" s="322">
        <v>6</v>
      </c>
      <c r="H53" s="322">
        <v>2</v>
      </c>
      <c r="I53" s="62">
        <f t="shared" si="3"/>
        <v>3.5714285714285716</v>
      </c>
      <c r="J53" s="22"/>
    </row>
    <row r="54" spans="1:11" x14ac:dyDescent="0.25">
      <c r="A54" s="46">
        <v>10</v>
      </c>
      <c r="B54" s="25">
        <v>40300</v>
      </c>
      <c r="C54" s="3" t="s">
        <v>200</v>
      </c>
      <c r="D54" s="297">
        <v>15</v>
      </c>
      <c r="E54" s="322">
        <v>1</v>
      </c>
      <c r="F54" s="322">
        <v>4</v>
      </c>
      <c r="G54" s="322">
        <v>7</v>
      </c>
      <c r="H54" s="322">
        <v>3</v>
      </c>
      <c r="I54" s="62">
        <f t="shared" si="3"/>
        <v>3.8</v>
      </c>
      <c r="J54" s="22"/>
    </row>
    <row r="55" spans="1:11" x14ac:dyDescent="0.25">
      <c r="A55" s="46">
        <v>11</v>
      </c>
      <c r="B55" s="25">
        <v>40360</v>
      </c>
      <c r="C55" s="3" t="s">
        <v>58</v>
      </c>
      <c r="D55" s="297">
        <v>14</v>
      </c>
      <c r="E55" s="323">
        <v>1</v>
      </c>
      <c r="F55" s="323">
        <v>2</v>
      </c>
      <c r="G55" s="323">
        <v>9</v>
      </c>
      <c r="H55" s="323">
        <v>2</v>
      </c>
      <c r="I55" s="62">
        <f t="shared" si="3"/>
        <v>3.8571428571428572</v>
      </c>
      <c r="J55" s="22"/>
    </row>
    <row r="56" spans="1:11" x14ac:dyDescent="0.25">
      <c r="A56" s="46">
        <v>12</v>
      </c>
      <c r="B56" s="25">
        <v>40720</v>
      </c>
      <c r="C56" s="3" t="s">
        <v>193</v>
      </c>
      <c r="D56" s="297">
        <v>18</v>
      </c>
      <c r="E56" s="323">
        <v>1</v>
      </c>
      <c r="F56" s="323">
        <v>3</v>
      </c>
      <c r="G56" s="323">
        <v>9</v>
      </c>
      <c r="H56" s="323">
        <v>5</v>
      </c>
      <c r="I56" s="62">
        <f t="shared" si="3"/>
        <v>4</v>
      </c>
      <c r="J56" s="22"/>
    </row>
    <row r="57" spans="1:11" x14ac:dyDescent="0.25">
      <c r="A57" s="46">
        <v>13</v>
      </c>
      <c r="B57" s="25">
        <v>40730</v>
      </c>
      <c r="C57" s="3" t="s">
        <v>72</v>
      </c>
      <c r="D57" s="297">
        <v>10</v>
      </c>
      <c r="E57" s="323"/>
      <c r="F57" s="323">
        <v>4</v>
      </c>
      <c r="G57" s="323">
        <v>3</v>
      </c>
      <c r="H57" s="323">
        <v>3</v>
      </c>
      <c r="I57" s="62">
        <f t="shared" si="3"/>
        <v>3.9</v>
      </c>
      <c r="J57" s="22"/>
    </row>
    <row r="58" spans="1:11" ht="15" customHeight="1" x14ac:dyDescent="0.25">
      <c r="A58" s="46">
        <v>14</v>
      </c>
      <c r="B58" s="25">
        <v>40820</v>
      </c>
      <c r="C58" s="3" t="s">
        <v>159</v>
      </c>
      <c r="D58" s="297">
        <v>12</v>
      </c>
      <c r="E58" s="323"/>
      <c r="F58" s="323">
        <v>3</v>
      </c>
      <c r="G58" s="323">
        <v>5</v>
      </c>
      <c r="H58" s="323">
        <v>4</v>
      </c>
      <c r="I58" s="62">
        <f t="shared" si="3"/>
        <v>4.083333333333333</v>
      </c>
      <c r="J58" s="22"/>
    </row>
    <row r="59" spans="1:11" x14ac:dyDescent="0.25">
      <c r="A59" s="46">
        <v>15</v>
      </c>
      <c r="B59" s="25">
        <v>40840</v>
      </c>
      <c r="C59" s="3" t="s">
        <v>30</v>
      </c>
      <c r="D59" s="297">
        <v>10</v>
      </c>
      <c r="E59" s="323"/>
      <c r="F59" s="323"/>
      <c r="G59" s="323">
        <v>6</v>
      </c>
      <c r="H59" s="323">
        <v>4</v>
      </c>
      <c r="I59" s="62">
        <f t="shared" si="3"/>
        <v>4.4000000000000004</v>
      </c>
      <c r="J59" s="22"/>
      <c r="K59" s="193"/>
    </row>
    <row r="60" spans="1:11" s="17" customFormat="1" ht="15" customHeight="1" x14ac:dyDescent="0.25">
      <c r="A60" s="50">
        <v>16</v>
      </c>
      <c r="B60" s="26">
        <v>40950</v>
      </c>
      <c r="C60" s="4" t="s">
        <v>73</v>
      </c>
      <c r="D60" s="297">
        <v>27</v>
      </c>
      <c r="E60" s="300"/>
      <c r="F60" s="300">
        <v>9</v>
      </c>
      <c r="G60" s="300">
        <v>11</v>
      </c>
      <c r="H60" s="300">
        <v>7</v>
      </c>
      <c r="I60" s="62">
        <f t="shared" si="3"/>
        <v>3.925925925925926</v>
      </c>
      <c r="J60" s="22"/>
    </row>
    <row r="61" spans="1:11" x14ac:dyDescent="0.25">
      <c r="A61" s="46">
        <v>17</v>
      </c>
      <c r="B61" s="25">
        <v>40990</v>
      </c>
      <c r="C61" s="3" t="s">
        <v>33</v>
      </c>
      <c r="D61" s="297">
        <v>9</v>
      </c>
      <c r="E61" s="300">
        <v>2</v>
      </c>
      <c r="F61" s="300"/>
      <c r="G61" s="300">
        <v>3</v>
      </c>
      <c r="H61" s="300">
        <v>4</v>
      </c>
      <c r="I61" s="62">
        <f t="shared" si="3"/>
        <v>4</v>
      </c>
      <c r="J61" s="22"/>
    </row>
    <row r="62" spans="1:11" x14ac:dyDescent="0.25">
      <c r="A62" s="50">
        <v>18</v>
      </c>
      <c r="B62" s="25">
        <v>40133</v>
      </c>
      <c r="C62" s="3" t="s">
        <v>27</v>
      </c>
      <c r="D62" s="297">
        <v>28</v>
      </c>
      <c r="E62" s="322">
        <v>4</v>
      </c>
      <c r="F62" s="322">
        <v>8</v>
      </c>
      <c r="G62" s="322">
        <v>13</v>
      </c>
      <c r="H62" s="322">
        <v>3</v>
      </c>
      <c r="I62" s="62">
        <f t="shared" si="3"/>
        <v>3.5357142857142856</v>
      </c>
      <c r="J62" s="22"/>
    </row>
    <row r="63" spans="1:11" ht="15.75" thickBot="1" x14ac:dyDescent="0.3">
      <c r="A63" s="46">
        <v>19</v>
      </c>
      <c r="B63" s="25">
        <v>40400</v>
      </c>
      <c r="C63" s="3" t="s">
        <v>199</v>
      </c>
      <c r="D63" s="315">
        <v>41</v>
      </c>
      <c r="E63" s="324">
        <v>4</v>
      </c>
      <c r="F63" s="324">
        <v>9</v>
      </c>
      <c r="G63" s="324">
        <v>20</v>
      </c>
      <c r="H63" s="325">
        <v>8</v>
      </c>
      <c r="I63" s="62">
        <f t="shared" si="3"/>
        <v>3.7804878048780486</v>
      </c>
      <c r="J63" s="22"/>
    </row>
    <row r="64" spans="1:11" ht="16.5" thickBot="1" x14ac:dyDescent="0.3">
      <c r="A64" s="60"/>
      <c r="B64" s="100" t="s">
        <v>119</v>
      </c>
      <c r="C64" s="99"/>
      <c r="D64" s="109">
        <f>SUM(D65:D78)</f>
        <v>288</v>
      </c>
      <c r="E64" s="106">
        <f>SUM(E65:E78)</f>
        <v>18</v>
      </c>
      <c r="F64" s="106">
        <f>SUM(F65:F78)</f>
        <v>57</v>
      </c>
      <c r="G64" s="106">
        <f>SUM(G65:G78)</f>
        <v>130</v>
      </c>
      <c r="H64" s="106">
        <f>SUM(H65:H78)</f>
        <v>83</v>
      </c>
      <c r="I64" s="108">
        <f>AVERAGE(I65:I78)</f>
        <v>3.9342434997714499</v>
      </c>
      <c r="J64" s="22"/>
    </row>
    <row r="65" spans="1:10" x14ac:dyDescent="0.25">
      <c r="A65" s="46">
        <v>1</v>
      </c>
      <c r="B65" s="28">
        <v>50040</v>
      </c>
      <c r="C65" s="82" t="s">
        <v>77</v>
      </c>
      <c r="D65" s="294">
        <v>24</v>
      </c>
      <c r="E65" s="318"/>
      <c r="F65" s="318"/>
      <c r="G65" s="318">
        <v>16</v>
      </c>
      <c r="H65" s="318">
        <v>8</v>
      </c>
      <c r="I65" s="83">
        <f t="shared" ref="I65:I78" si="4">(E65*2+F65*3+G65*4+H65*5)/D65</f>
        <v>4.333333333333333</v>
      </c>
      <c r="J65" s="22"/>
    </row>
    <row r="66" spans="1:10" x14ac:dyDescent="0.25">
      <c r="A66" s="46">
        <v>2</v>
      </c>
      <c r="B66" s="25">
        <v>50003</v>
      </c>
      <c r="C66" s="3" t="s">
        <v>98</v>
      </c>
      <c r="D66" s="303">
        <v>36</v>
      </c>
      <c r="E66" s="319"/>
      <c r="F66" s="319">
        <v>4</v>
      </c>
      <c r="G66" s="319">
        <v>19</v>
      </c>
      <c r="H66" s="319">
        <v>13</v>
      </c>
      <c r="I66" s="62">
        <f t="shared" si="4"/>
        <v>4.25</v>
      </c>
      <c r="J66" s="22"/>
    </row>
    <row r="67" spans="1:10" x14ac:dyDescent="0.25">
      <c r="A67" s="46">
        <v>3</v>
      </c>
      <c r="B67" s="25">
        <v>50060</v>
      </c>
      <c r="C67" s="3" t="s">
        <v>160</v>
      </c>
      <c r="D67" s="297">
        <v>22</v>
      </c>
      <c r="E67" s="300">
        <v>2</v>
      </c>
      <c r="F67" s="300">
        <v>3</v>
      </c>
      <c r="G67" s="300">
        <v>9</v>
      </c>
      <c r="H67" s="300">
        <v>8</v>
      </c>
      <c r="I67" s="62">
        <f t="shared" si="4"/>
        <v>4.0454545454545459</v>
      </c>
      <c r="J67" s="22"/>
    </row>
    <row r="68" spans="1:10" x14ac:dyDescent="0.25">
      <c r="A68" s="46">
        <v>4</v>
      </c>
      <c r="B68" s="25">
        <v>50170</v>
      </c>
      <c r="C68" s="3" t="s">
        <v>161</v>
      </c>
      <c r="D68" s="297">
        <v>15</v>
      </c>
      <c r="E68" s="300">
        <v>2</v>
      </c>
      <c r="F68" s="300">
        <v>4</v>
      </c>
      <c r="G68" s="300">
        <v>7</v>
      </c>
      <c r="H68" s="300">
        <v>2</v>
      </c>
      <c r="I68" s="62">
        <f t="shared" si="4"/>
        <v>3.6</v>
      </c>
      <c r="J68" s="22"/>
    </row>
    <row r="69" spans="1:10" ht="15" customHeight="1" x14ac:dyDescent="0.25">
      <c r="A69" s="46">
        <v>5</v>
      </c>
      <c r="B69" s="25">
        <v>50230</v>
      </c>
      <c r="C69" s="3" t="s">
        <v>101</v>
      </c>
      <c r="D69" s="297">
        <v>14</v>
      </c>
      <c r="E69" s="300">
        <v>2</v>
      </c>
      <c r="F69" s="300">
        <v>3</v>
      </c>
      <c r="G69" s="300">
        <v>5</v>
      </c>
      <c r="H69" s="300">
        <v>4</v>
      </c>
      <c r="I69" s="62">
        <f t="shared" si="4"/>
        <v>3.7857142857142856</v>
      </c>
      <c r="J69" s="22"/>
    </row>
    <row r="70" spans="1:10" x14ac:dyDescent="0.25">
      <c r="A70" s="46">
        <v>6</v>
      </c>
      <c r="B70" s="25">
        <v>50340</v>
      </c>
      <c r="C70" s="3" t="s">
        <v>162</v>
      </c>
      <c r="D70" s="297">
        <v>10</v>
      </c>
      <c r="E70" s="300"/>
      <c r="F70" s="300">
        <v>2</v>
      </c>
      <c r="G70" s="300">
        <v>5</v>
      </c>
      <c r="H70" s="300">
        <v>3</v>
      </c>
      <c r="I70" s="62">
        <f t="shared" si="4"/>
        <v>4.0999999999999996</v>
      </c>
      <c r="J70" s="22"/>
    </row>
    <row r="71" spans="1:10" x14ac:dyDescent="0.25">
      <c r="A71" s="46">
        <v>7</v>
      </c>
      <c r="B71" s="25">
        <v>50420</v>
      </c>
      <c r="C71" s="3" t="s">
        <v>163</v>
      </c>
      <c r="D71" s="297">
        <v>12</v>
      </c>
      <c r="E71" s="300"/>
      <c r="F71" s="300">
        <v>1</v>
      </c>
      <c r="G71" s="300">
        <v>3</v>
      </c>
      <c r="H71" s="300">
        <v>8</v>
      </c>
      <c r="I71" s="62">
        <f t="shared" si="4"/>
        <v>4.583333333333333</v>
      </c>
      <c r="J71" s="22"/>
    </row>
    <row r="72" spans="1:10" x14ac:dyDescent="0.25">
      <c r="A72" s="46">
        <v>8</v>
      </c>
      <c r="B72" s="25">
        <v>50450</v>
      </c>
      <c r="C72" s="3" t="s">
        <v>164</v>
      </c>
      <c r="D72" s="297">
        <v>9</v>
      </c>
      <c r="E72" s="300"/>
      <c r="F72" s="300">
        <v>2</v>
      </c>
      <c r="G72" s="300">
        <v>2</v>
      </c>
      <c r="H72" s="300">
        <v>5</v>
      </c>
      <c r="I72" s="62">
        <f t="shared" si="4"/>
        <v>4.333333333333333</v>
      </c>
      <c r="J72" s="22"/>
    </row>
    <row r="73" spans="1:10" x14ac:dyDescent="0.25">
      <c r="A73" s="46">
        <v>9</v>
      </c>
      <c r="B73" s="25">
        <v>50620</v>
      </c>
      <c r="C73" s="3" t="s">
        <v>23</v>
      </c>
      <c r="D73" s="297">
        <v>15</v>
      </c>
      <c r="E73" s="300">
        <v>5</v>
      </c>
      <c r="F73" s="300">
        <v>3</v>
      </c>
      <c r="G73" s="300">
        <v>6</v>
      </c>
      <c r="H73" s="300">
        <v>1</v>
      </c>
      <c r="I73" s="62">
        <f t="shared" si="4"/>
        <v>3.2</v>
      </c>
      <c r="J73" s="22"/>
    </row>
    <row r="74" spans="1:10" x14ac:dyDescent="0.25">
      <c r="A74" s="46">
        <v>10</v>
      </c>
      <c r="B74" s="25">
        <v>50760</v>
      </c>
      <c r="C74" s="3" t="s">
        <v>165</v>
      </c>
      <c r="D74" s="297">
        <v>30</v>
      </c>
      <c r="E74" s="300"/>
      <c r="F74" s="300">
        <v>5</v>
      </c>
      <c r="G74" s="300">
        <v>14</v>
      </c>
      <c r="H74" s="300">
        <v>11</v>
      </c>
      <c r="I74" s="62">
        <f t="shared" si="4"/>
        <v>4.2</v>
      </c>
      <c r="J74" s="22"/>
    </row>
    <row r="75" spans="1:10" x14ac:dyDescent="0.25">
      <c r="A75" s="50">
        <v>11</v>
      </c>
      <c r="B75" s="25">
        <v>50780</v>
      </c>
      <c r="C75" s="3" t="s">
        <v>167</v>
      </c>
      <c r="D75" s="297">
        <v>14</v>
      </c>
      <c r="E75" s="300">
        <v>2</v>
      </c>
      <c r="F75" s="300">
        <v>8</v>
      </c>
      <c r="G75" s="300">
        <v>3</v>
      </c>
      <c r="H75" s="300">
        <v>1</v>
      </c>
      <c r="I75" s="62">
        <f t="shared" si="4"/>
        <v>3.2142857142857144</v>
      </c>
      <c r="J75" s="22"/>
    </row>
    <row r="76" spans="1:10" x14ac:dyDescent="0.25">
      <c r="A76" s="46">
        <v>12</v>
      </c>
      <c r="B76" s="25">
        <v>50930</v>
      </c>
      <c r="C76" s="3" t="s">
        <v>166</v>
      </c>
      <c r="D76" s="297">
        <v>15</v>
      </c>
      <c r="E76" s="326">
        <v>2</v>
      </c>
      <c r="F76" s="326">
        <v>4</v>
      </c>
      <c r="G76" s="326">
        <v>8</v>
      </c>
      <c r="H76" s="327">
        <v>1</v>
      </c>
      <c r="I76" s="62">
        <f t="shared" si="4"/>
        <v>3.5333333333333332</v>
      </c>
      <c r="J76" s="22"/>
    </row>
    <row r="77" spans="1:10" ht="15" customHeight="1" x14ac:dyDescent="0.25">
      <c r="A77" s="46">
        <v>13</v>
      </c>
      <c r="B77" s="25">
        <v>51370</v>
      </c>
      <c r="C77" s="3" t="s">
        <v>100</v>
      </c>
      <c r="D77" s="297">
        <v>23</v>
      </c>
      <c r="E77" s="326"/>
      <c r="F77" s="326">
        <v>6</v>
      </c>
      <c r="G77" s="326">
        <v>10</v>
      </c>
      <c r="H77" s="327">
        <v>7</v>
      </c>
      <c r="I77" s="62">
        <f t="shared" si="4"/>
        <v>4.0434782608695654</v>
      </c>
      <c r="J77" s="22"/>
    </row>
    <row r="78" spans="1:10" ht="15.75" thickBot="1" x14ac:dyDescent="0.3">
      <c r="A78" s="50">
        <v>14</v>
      </c>
      <c r="B78" s="33">
        <v>51580</v>
      </c>
      <c r="C78" s="34" t="s">
        <v>168</v>
      </c>
      <c r="D78" s="315">
        <v>49</v>
      </c>
      <c r="E78" s="328">
        <v>3</v>
      </c>
      <c r="F78" s="328">
        <v>12</v>
      </c>
      <c r="G78" s="328">
        <v>23</v>
      </c>
      <c r="H78" s="329">
        <v>11</v>
      </c>
      <c r="I78" s="62">
        <f t="shared" si="4"/>
        <v>3.8571428571428572</v>
      </c>
      <c r="J78" s="22"/>
    </row>
    <row r="79" spans="1:10" ht="16.5" thickBot="1" x14ac:dyDescent="0.3">
      <c r="A79" s="60"/>
      <c r="B79" s="100" t="s">
        <v>120</v>
      </c>
      <c r="C79" s="101"/>
      <c r="D79" s="106">
        <f>SUM(D80:D108)</f>
        <v>928</v>
      </c>
      <c r="E79" s="106">
        <f>SUM(E80:E108)</f>
        <v>34</v>
      </c>
      <c r="F79" s="106">
        <f>SUM(F80:F108)</f>
        <v>219</v>
      </c>
      <c r="G79" s="106">
        <f>SUM(G80:G108)</f>
        <v>370</v>
      </c>
      <c r="H79" s="106">
        <f>SUM(H80:H108)</f>
        <v>305</v>
      </c>
      <c r="I79" s="108">
        <f>AVERAGE(I80:I108)</f>
        <v>3.9532751650299369</v>
      </c>
      <c r="J79" s="22"/>
    </row>
    <row r="80" spans="1:10" x14ac:dyDescent="0.25">
      <c r="A80" s="45">
        <v>1</v>
      </c>
      <c r="B80" s="31">
        <v>60010</v>
      </c>
      <c r="C80" s="32" t="s">
        <v>169</v>
      </c>
      <c r="D80" s="294">
        <v>14</v>
      </c>
      <c r="E80" s="330">
        <v>2</v>
      </c>
      <c r="F80" s="330">
        <v>4</v>
      </c>
      <c r="G80" s="330">
        <v>7</v>
      </c>
      <c r="H80" s="331">
        <v>1</v>
      </c>
      <c r="I80" s="61">
        <f t="shared" ref="I80:I108" si="5">(E80*2+F80*3+G80*4+H80*5)/D80</f>
        <v>3.5</v>
      </c>
      <c r="J80" s="22"/>
    </row>
    <row r="81" spans="1:10" x14ac:dyDescent="0.25">
      <c r="A81" s="46">
        <v>2</v>
      </c>
      <c r="B81" s="28">
        <v>60050</v>
      </c>
      <c r="C81" s="30" t="s">
        <v>170</v>
      </c>
      <c r="D81" s="297">
        <v>26</v>
      </c>
      <c r="E81" s="326"/>
      <c r="F81" s="326">
        <v>12</v>
      </c>
      <c r="G81" s="326">
        <v>11</v>
      </c>
      <c r="H81" s="327">
        <v>3</v>
      </c>
      <c r="I81" s="292">
        <f t="shared" si="5"/>
        <v>3.6538461538461537</v>
      </c>
      <c r="J81" s="22"/>
    </row>
    <row r="82" spans="1:10" x14ac:dyDescent="0.25">
      <c r="A82" s="46">
        <v>3</v>
      </c>
      <c r="B82" s="25">
        <v>60070</v>
      </c>
      <c r="C82" s="3" t="s">
        <v>171</v>
      </c>
      <c r="D82" s="297">
        <v>25</v>
      </c>
      <c r="E82" s="326"/>
      <c r="F82" s="326">
        <v>3</v>
      </c>
      <c r="G82" s="326">
        <v>13</v>
      </c>
      <c r="H82" s="327">
        <v>9</v>
      </c>
      <c r="I82" s="62">
        <f t="shared" si="5"/>
        <v>4.24</v>
      </c>
      <c r="J82" s="22"/>
    </row>
    <row r="83" spans="1:10" x14ac:dyDescent="0.25">
      <c r="A83" s="46">
        <v>4</v>
      </c>
      <c r="B83" s="25">
        <v>60180</v>
      </c>
      <c r="C83" s="3" t="s">
        <v>172</v>
      </c>
      <c r="D83" s="297">
        <v>33</v>
      </c>
      <c r="E83" s="326">
        <v>3</v>
      </c>
      <c r="F83" s="326">
        <v>6</v>
      </c>
      <c r="G83" s="326">
        <v>16</v>
      </c>
      <c r="H83" s="327">
        <v>8</v>
      </c>
      <c r="I83" s="62">
        <f t="shared" si="5"/>
        <v>3.8787878787878789</v>
      </c>
      <c r="J83" s="22"/>
    </row>
    <row r="84" spans="1:10" x14ac:dyDescent="0.25">
      <c r="A84" s="46">
        <v>5</v>
      </c>
      <c r="B84" s="25">
        <v>60240</v>
      </c>
      <c r="C84" s="3" t="s">
        <v>173</v>
      </c>
      <c r="D84" s="297">
        <v>48</v>
      </c>
      <c r="E84" s="326">
        <v>1</v>
      </c>
      <c r="F84" s="326">
        <v>10</v>
      </c>
      <c r="G84" s="326">
        <v>22</v>
      </c>
      <c r="H84" s="327">
        <v>15</v>
      </c>
      <c r="I84" s="62">
        <f t="shared" si="5"/>
        <v>4.0625</v>
      </c>
      <c r="J84" s="22"/>
    </row>
    <row r="85" spans="1:10" x14ac:dyDescent="0.25">
      <c r="A85" s="46">
        <v>6</v>
      </c>
      <c r="B85" s="25">
        <v>60560</v>
      </c>
      <c r="C85" s="3" t="s">
        <v>21</v>
      </c>
      <c r="D85" s="297">
        <v>10</v>
      </c>
      <c r="E85" s="326">
        <v>2</v>
      </c>
      <c r="F85" s="326">
        <v>5</v>
      </c>
      <c r="G85" s="326">
        <v>2</v>
      </c>
      <c r="H85" s="327">
        <v>1</v>
      </c>
      <c r="I85" s="62">
        <f t="shared" si="5"/>
        <v>3.2</v>
      </c>
      <c r="J85" s="22"/>
    </row>
    <row r="86" spans="1:10" x14ac:dyDescent="0.25">
      <c r="A86" s="46">
        <v>7</v>
      </c>
      <c r="B86" s="25">
        <v>60660</v>
      </c>
      <c r="C86" s="3" t="s">
        <v>174</v>
      </c>
      <c r="D86" s="297">
        <v>16</v>
      </c>
      <c r="E86" s="326"/>
      <c r="F86" s="326">
        <v>3</v>
      </c>
      <c r="G86" s="326">
        <v>5</v>
      </c>
      <c r="H86" s="327">
        <v>8</v>
      </c>
      <c r="I86" s="62">
        <f t="shared" si="5"/>
        <v>4.3125</v>
      </c>
      <c r="J86" s="22"/>
    </row>
    <row r="87" spans="1:10" x14ac:dyDescent="0.25">
      <c r="A87" s="46">
        <v>8</v>
      </c>
      <c r="B87" s="25">
        <v>60001</v>
      </c>
      <c r="C87" s="3" t="s">
        <v>175</v>
      </c>
      <c r="D87" s="303">
        <v>13</v>
      </c>
      <c r="E87" s="332">
        <v>2</v>
      </c>
      <c r="F87" s="332">
        <v>5</v>
      </c>
      <c r="G87" s="332">
        <v>4</v>
      </c>
      <c r="H87" s="333">
        <v>2</v>
      </c>
      <c r="I87" s="62">
        <f t="shared" si="5"/>
        <v>3.4615384615384617</v>
      </c>
      <c r="J87" s="22"/>
    </row>
    <row r="88" spans="1:10" x14ac:dyDescent="0.25">
      <c r="A88" s="46">
        <v>9</v>
      </c>
      <c r="B88" s="28">
        <v>60850</v>
      </c>
      <c r="C88" s="30" t="s">
        <v>176</v>
      </c>
      <c r="D88" s="297">
        <v>25</v>
      </c>
      <c r="E88" s="326">
        <v>2</v>
      </c>
      <c r="F88" s="326">
        <v>10</v>
      </c>
      <c r="G88" s="326">
        <v>7</v>
      </c>
      <c r="H88" s="327">
        <v>6</v>
      </c>
      <c r="I88" s="62">
        <f t="shared" si="5"/>
        <v>3.68</v>
      </c>
      <c r="J88" s="22"/>
    </row>
    <row r="89" spans="1:10" x14ac:dyDescent="0.25">
      <c r="A89" s="46">
        <v>10</v>
      </c>
      <c r="B89" s="25">
        <v>60910</v>
      </c>
      <c r="C89" s="3" t="s">
        <v>194</v>
      </c>
      <c r="D89" s="297">
        <v>17</v>
      </c>
      <c r="E89" s="326"/>
      <c r="F89" s="326">
        <v>2</v>
      </c>
      <c r="G89" s="326">
        <v>6</v>
      </c>
      <c r="H89" s="327">
        <v>9</v>
      </c>
      <c r="I89" s="292">
        <f t="shared" si="5"/>
        <v>4.4117647058823533</v>
      </c>
      <c r="J89" s="22"/>
    </row>
    <row r="90" spans="1:10" x14ac:dyDescent="0.25">
      <c r="A90" s="46">
        <v>11</v>
      </c>
      <c r="B90" s="25">
        <v>60980</v>
      </c>
      <c r="C90" s="3" t="s">
        <v>195</v>
      </c>
      <c r="D90" s="297">
        <v>20</v>
      </c>
      <c r="E90" s="326"/>
      <c r="F90" s="326">
        <v>3</v>
      </c>
      <c r="G90" s="326">
        <v>8</v>
      </c>
      <c r="H90" s="327">
        <v>9</v>
      </c>
      <c r="I90" s="62">
        <f t="shared" si="5"/>
        <v>4.3</v>
      </c>
      <c r="J90" s="22"/>
    </row>
    <row r="91" spans="1:10" x14ac:dyDescent="0.25">
      <c r="A91" s="46">
        <v>12</v>
      </c>
      <c r="B91" s="25">
        <v>61080</v>
      </c>
      <c r="C91" s="3" t="s">
        <v>177</v>
      </c>
      <c r="D91" s="297">
        <v>31</v>
      </c>
      <c r="E91" s="326">
        <v>1</v>
      </c>
      <c r="F91" s="326">
        <v>6</v>
      </c>
      <c r="G91" s="326">
        <v>16</v>
      </c>
      <c r="H91" s="327">
        <v>8</v>
      </c>
      <c r="I91" s="62">
        <f t="shared" si="5"/>
        <v>4</v>
      </c>
      <c r="J91" s="22"/>
    </row>
    <row r="92" spans="1:10" x14ac:dyDescent="0.25">
      <c r="A92" s="46">
        <v>13</v>
      </c>
      <c r="B92" s="25">
        <v>61150</v>
      </c>
      <c r="C92" s="3" t="s">
        <v>178</v>
      </c>
      <c r="D92" s="297">
        <v>11</v>
      </c>
      <c r="E92" s="326"/>
      <c r="F92" s="326">
        <v>3</v>
      </c>
      <c r="G92" s="326">
        <v>4</v>
      </c>
      <c r="H92" s="327">
        <v>4</v>
      </c>
      <c r="I92" s="62">
        <f t="shared" si="5"/>
        <v>4.0909090909090908</v>
      </c>
      <c r="J92" s="22"/>
    </row>
    <row r="93" spans="1:10" x14ac:dyDescent="0.25">
      <c r="A93" s="50">
        <v>14</v>
      </c>
      <c r="B93" s="25">
        <v>61210</v>
      </c>
      <c r="C93" s="3" t="s">
        <v>179</v>
      </c>
      <c r="D93" s="297">
        <v>14</v>
      </c>
      <c r="E93" s="326">
        <v>1</v>
      </c>
      <c r="F93" s="326">
        <v>2</v>
      </c>
      <c r="G93" s="326">
        <v>6</v>
      </c>
      <c r="H93" s="327">
        <v>5</v>
      </c>
      <c r="I93" s="62">
        <f t="shared" si="5"/>
        <v>4.0714285714285712</v>
      </c>
      <c r="J93" s="22"/>
    </row>
    <row r="94" spans="1:10" x14ac:dyDescent="0.25">
      <c r="A94" s="46">
        <v>15</v>
      </c>
      <c r="B94" s="25">
        <v>61290</v>
      </c>
      <c r="C94" s="3" t="s">
        <v>196</v>
      </c>
      <c r="D94" s="297">
        <v>28</v>
      </c>
      <c r="E94" s="326">
        <v>2</v>
      </c>
      <c r="F94" s="326">
        <v>6</v>
      </c>
      <c r="G94" s="326">
        <v>17</v>
      </c>
      <c r="H94" s="327">
        <v>3</v>
      </c>
      <c r="I94" s="62">
        <f t="shared" si="5"/>
        <v>3.75</v>
      </c>
      <c r="J94" s="22"/>
    </row>
    <row r="95" spans="1:10" x14ac:dyDescent="0.25">
      <c r="A95" s="46">
        <v>16</v>
      </c>
      <c r="B95" s="25">
        <v>61340</v>
      </c>
      <c r="C95" s="3" t="s">
        <v>180</v>
      </c>
      <c r="D95" s="297">
        <v>32</v>
      </c>
      <c r="E95" s="326">
        <v>8</v>
      </c>
      <c r="F95" s="326">
        <v>10</v>
      </c>
      <c r="G95" s="326">
        <v>8</v>
      </c>
      <c r="H95" s="327">
        <v>6</v>
      </c>
      <c r="I95" s="62">
        <f t="shared" si="5"/>
        <v>3.375</v>
      </c>
      <c r="J95" s="22"/>
    </row>
    <row r="96" spans="1:10" x14ac:dyDescent="0.25">
      <c r="A96" s="46">
        <v>17</v>
      </c>
      <c r="B96" s="25">
        <v>61390</v>
      </c>
      <c r="C96" s="3" t="s">
        <v>181</v>
      </c>
      <c r="D96" s="297">
        <v>18</v>
      </c>
      <c r="E96" s="326"/>
      <c r="F96" s="326">
        <v>8</v>
      </c>
      <c r="G96" s="326">
        <v>5</v>
      </c>
      <c r="H96" s="327">
        <v>5</v>
      </c>
      <c r="I96" s="62">
        <f t="shared" si="5"/>
        <v>3.8333333333333335</v>
      </c>
      <c r="J96" s="22"/>
    </row>
    <row r="97" spans="1:10" x14ac:dyDescent="0.25">
      <c r="A97" s="50">
        <v>18</v>
      </c>
      <c r="B97" s="25">
        <v>61410</v>
      </c>
      <c r="C97" s="3" t="s">
        <v>182</v>
      </c>
      <c r="D97" s="297">
        <v>23</v>
      </c>
      <c r="E97" s="326"/>
      <c r="F97" s="326">
        <v>7</v>
      </c>
      <c r="G97" s="326">
        <v>7</v>
      </c>
      <c r="H97" s="327">
        <v>9</v>
      </c>
      <c r="I97" s="62">
        <f t="shared" si="5"/>
        <v>4.0869565217391308</v>
      </c>
      <c r="J97" s="22"/>
    </row>
    <row r="98" spans="1:10" x14ac:dyDescent="0.25">
      <c r="A98" s="46">
        <v>19</v>
      </c>
      <c r="B98" s="25">
        <v>61430</v>
      </c>
      <c r="C98" s="3" t="s">
        <v>139</v>
      </c>
      <c r="D98" s="297">
        <v>50</v>
      </c>
      <c r="E98" s="326">
        <v>3</v>
      </c>
      <c r="F98" s="326">
        <v>10</v>
      </c>
      <c r="G98" s="326">
        <v>26</v>
      </c>
      <c r="H98" s="327">
        <v>11</v>
      </c>
      <c r="I98" s="62">
        <f t="shared" si="5"/>
        <v>3.9</v>
      </c>
      <c r="J98" s="22"/>
    </row>
    <row r="99" spans="1:10" x14ac:dyDescent="0.25">
      <c r="A99" s="46">
        <v>20</v>
      </c>
      <c r="B99" s="25">
        <v>61440</v>
      </c>
      <c r="C99" s="3" t="s">
        <v>183</v>
      </c>
      <c r="D99" s="297">
        <v>97</v>
      </c>
      <c r="E99" s="326">
        <v>1</v>
      </c>
      <c r="F99" s="326">
        <v>12</v>
      </c>
      <c r="G99" s="326">
        <v>22</v>
      </c>
      <c r="H99" s="327">
        <v>62</v>
      </c>
      <c r="I99" s="62">
        <f t="shared" si="5"/>
        <v>4.4948453608247423</v>
      </c>
      <c r="J99" s="22"/>
    </row>
    <row r="100" spans="1:10" x14ac:dyDescent="0.25">
      <c r="A100" s="46">
        <v>21</v>
      </c>
      <c r="B100" s="25">
        <v>61450</v>
      </c>
      <c r="C100" s="3" t="s">
        <v>136</v>
      </c>
      <c r="D100" s="297">
        <v>36</v>
      </c>
      <c r="E100" s="326">
        <v>1</v>
      </c>
      <c r="F100" s="326">
        <v>11</v>
      </c>
      <c r="G100" s="326">
        <v>16</v>
      </c>
      <c r="H100" s="327">
        <v>8</v>
      </c>
      <c r="I100" s="62">
        <f t="shared" si="5"/>
        <v>3.8611111111111112</v>
      </c>
      <c r="J100" s="22"/>
    </row>
    <row r="101" spans="1:10" x14ac:dyDescent="0.25">
      <c r="A101" s="46">
        <v>22</v>
      </c>
      <c r="B101" s="25">
        <v>61470</v>
      </c>
      <c r="C101" s="3" t="s">
        <v>197</v>
      </c>
      <c r="D101" s="297">
        <v>25</v>
      </c>
      <c r="E101" s="326">
        <v>1</v>
      </c>
      <c r="F101" s="326">
        <v>15</v>
      </c>
      <c r="G101" s="326">
        <v>8</v>
      </c>
      <c r="H101" s="327">
        <v>1</v>
      </c>
      <c r="I101" s="62">
        <f t="shared" si="5"/>
        <v>3.36</v>
      </c>
      <c r="J101" s="22"/>
    </row>
    <row r="102" spans="1:10" x14ac:dyDescent="0.25">
      <c r="A102" s="46">
        <v>23</v>
      </c>
      <c r="B102" s="25">
        <v>61490</v>
      </c>
      <c r="C102" s="3" t="s">
        <v>137</v>
      </c>
      <c r="D102" s="297">
        <v>32</v>
      </c>
      <c r="E102" s="326"/>
      <c r="F102" s="326">
        <v>4</v>
      </c>
      <c r="G102" s="326">
        <v>9</v>
      </c>
      <c r="H102" s="327">
        <v>19</v>
      </c>
      <c r="I102" s="62">
        <f t="shared" si="5"/>
        <v>4.46875</v>
      </c>
      <c r="J102" s="22"/>
    </row>
    <row r="103" spans="1:10" x14ac:dyDescent="0.25">
      <c r="A103" s="46">
        <v>24</v>
      </c>
      <c r="B103" s="25">
        <v>61500</v>
      </c>
      <c r="C103" s="3" t="s">
        <v>138</v>
      </c>
      <c r="D103" s="297">
        <v>70</v>
      </c>
      <c r="E103" s="326">
        <v>3</v>
      </c>
      <c r="F103" s="326">
        <v>22</v>
      </c>
      <c r="G103" s="326">
        <v>29</v>
      </c>
      <c r="H103" s="327">
        <v>16</v>
      </c>
      <c r="I103" s="62">
        <f t="shared" si="5"/>
        <v>3.8285714285714287</v>
      </c>
      <c r="J103" s="22"/>
    </row>
    <row r="104" spans="1:10" x14ac:dyDescent="0.25">
      <c r="A104" s="50">
        <v>25</v>
      </c>
      <c r="B104" s="25">
        <v>61510</v>
      </c>
      <c r="C104" s="3" t="s">
        <v>14</v>
      </c>
      <c r="D104" s="297">
        <v>67</v>
      </c>
      <c r="E104" s="326"/>
      <c r="F104" s="326">
        <v>5</v>
      </c>
      <c r="G104" s="326">
        <v>32</v>
      </c>
      <c r="H104" s="327">
        <v>30</v>
      </c>
      <c r="I104" s="62">
        <f t="shared" si="5"/>
        <v>4.3731343283582094</v>
      </c>
      <c r="J104" s="22"/>
    </row>
    <row r="105" spans="1:10" x14ac:dyDescent="0.25">
      <c r="A105" s="46">
        <v>26</v>
      </c>
      <c r="B105" s="25">
        <v>61520</v>
      </c>
      <c r="C105" s="3" t="s">
        <v>102</v>
      </c>
      <c r="D105" s="334">
        <v>26</v>
      </c>
      <c r="E105" s="335"/>
      <c r="F105" s="335">
        <v>3</v>
      </c>
      <c r="G105" s="335">
        <v>8</v>
      </c>
      <c r="H105" s="336">
        <v>15</v>
      </c>
      <c r="I105" s="62">
        <f t="shared" si="5"/>
        <v>4.4615384615384617</v>
      </c>
      <c r="J105" s="22"/>
    </row>
    <row r="106" spans="1:10" x14ac:dyDescent="0.25">
      <c r="A106" s="46">
        <v>27</v>
      </c>
      <c r="B106" s="55">
        <v>61540</v>
      </c>
      <c r="C106" s="3" t="s">
        <v>140</v>
      </c>
      <c r="D106" s="337">
        <v>36</v>
      </c>
      <c r="E106" s="337"/>
      <c r="F106" s="337">
        <v>7</v>
      </c>
      <c r="G106" s="337">
        <v>15</v>
      </c>
      <c r="H106" s="337">
        <v>14</v>
      </c>
      <c r="I106" s="62">
        <f t="shared" si="5"/>
        <v>4.1944444444444446</v>
      </c>
      <c r="J106" s="22"/>
    </row>
    <row r="107" spans="1:10" x14ac:dyDescent="0.25">
      <c r="A107" s="50">
        <v>28</v>
      </c>
      <c r="B107" s="28">
        <v>61560</v>
      </c>
      <c r="C107" s="30" t="s">
        <v>145</v>
      </c>
      <c r="D107" s="337">
        <v>42</v>
      </c>
      <c r="E107" s="337"/>
      <c r="F107" s="337">
        <v>9</v>
      </c>
      <c r="G107" s="337">
        <v>18</v>
      </c>
      <c r="H107" s="337">
        <v>15</v>
      </c>
      <c r="I107" s="62">
        <f t="shared" si="5"/>
        <v>4.1428571428571432</v>
      </c>
      <c r="J107" s="22"/>
    </row>
    <row r="108" spans="1:10" ht="15.75" thickBot="1" x14ac:dyDescent="0.3">
      <c r="A108" s="50">
        <v>29</v>
      </c>
      <c r="B108" s="192">
        <v>61570</v>
      </c>
      <c r="C108" s="82" t="s">
        <v>146</v>
      </c>
      <c r="D108" s="338">
        <v>43</v>
      </c>
      <c r="E108" s="338">
        <v>1</v>
      </c>
      <c r="F108" s="338">
        <v>16</v>
      </c>
      <c r="G108" s="338">
        <v>23</v>
      </c>
      <c r="H108" s="338">
        <v>3</v>
      </c>
      <c r="I108" s="293">
        <f t="shared" si="5"/>
        <v>3.6511627906976742</v>
      </c>
      <c r="J108" s="22"/>
    </row>
    <row r="109" spans="1:10" ht="16.5" thickBot="1" x14ac:dyDescent="0.3">
      <c r="A109" s="60"/>
      <c r="B109" s="100" t="s">
        <v>121</v>
      </c>
      <c r="C109" s="99"/>
      <c r="D109" s="105">
        <f>SUM(D110:D117)</f>
        <v>257</v>
      </c>
      <c r="E109" s="106">
        <f>SUM(E110:E117)</f>
        <v>5</v>
      </c>
      <c r="F109" s="106">
        <f>SUM(F110:F117)</f>
        <v>57</v>
      </c>
      <c r="G109" s="106">
        <f>SUM(G110:G117)</f>
        <v>111</v>
      </c>
      <c r="H109" s="106">
        <f>SUM(H110:H117)</f>
        <v>84</v>
      </c>
      <c r="I109" s="107">
        <f>AVERAGE(I110:I117)</f>
        <v>4.132421469186176</v>
      </c>
      <c r="J109" s="22"/>
    </row>
    <row r="110" spans="1:10" x14ac:dyDescent="0.25">
      <c r="A110" s="45">
        <v>1</v>
      </c>
      <c r="B110" s="31">
        <v>70020</v>
      </c>
      <c r="C110" s="32" t="s">
        <v>82</v>
      </c>
      <c r="D110" s="313">
        <v>35</v>
      </c>
      <c r="E110" s="291"/>
      <c r="F110" s="291">
        <v>3</v>
      </c>
      <c r="G110" s="291">
        <v>15</v>
      </c>
      <c r="H110" s="291">
        <v>17</v>
      </c>
      <c r="I110" s="61">
        <f>(E110*2+F110*3+G110*4+H110*5)/D110</f>
        <v>4.4000000000000004</v>
      </c>
      <c r="J110" s="22"/>
    </row>
    <row r="111" spans="1:10" x14ac:dyDescent="0.25">
      <c r="A111" s="46">
        <v>2</v>
      </c>
      <c r="B111" s="25">
        <v>70110</v>
      </c>
      <c r="C111" s="3" t="s">
        <v>103</v>
      </c>
      <c r="D111" s="307">
        <v>33</v>
      </c>
      <c r="E111" s="308"/>
      <c r="F111" s="308">
        <v>4</v>
      </c>
      <c r="G111" s="308">
        <v>16</v>
      </c>
      <c r="H111" s="308">
        <v>13</v>
      </c>
      <c r="I111" s="62">
        <f t="shared" ref="I111:I114" si="6">(E111*2+F111*3+G111*4+H111*5)/D111</f>
        <v>4.2727272727272725</v>
      </c>
      <c r="J111" s="22"/>
    </row>
    <row r="112" spans="1:10" x14ac:dyDescent="0.25">
      <c r="A112" s="46">
        <v>3</v>
      </c>
      <c r="B112" s="25">
        <v>70021</v>
      </c>
      <c r="C112" s="3" t="s">
        <v>81</v>
      </c>
      <c r="D112" s="307">
        <v>17</v>
      </c>
      <c r="E112" s="308"/>
      <c r="F112" s="308">
        <v>2</v>
      </c>
      <c r="G112" s="308">
        <v>6</v>
      </c>
      <c r="H112" s="308">
        <v>9</v>
      </c>
      <c r="I112" s="62">
        <f t="shared" si="6"/>
        <v>4.4117647058823533</v>
      </c>
      <c r="J112" s="22"/>
    </row>
    <row r="113" spans="1:10" x14ac:dyDescent="0.25">
      <c r="A113" s="46">
        <v>4</v>
      </c>
      <c r="B113" s="25">
        <v>70040</v>
      </c>
      <c r="C113" s="3" t="s">
        <v>57</v>
      </c>
      <c r="D113" s="307">
        <v>12</v>
      </c>
      <c r="E113" s="308"/>
      <c r="F113" s="308">
        <v>1</v>
      </c>
      <c r="G113" s="308">
        <v>7</v>
      </c>
      <c r="H113" s="308">
        <v>4</v>
      </c>
      <c r="I113" s="62">
        <f t="shared" si="6"/>
        <v>4.25</v>
      </c>
      <c r="J113" s="22"/>
    </row>
    <row r="114" spans="1:10" x14ac:dyDescent="0.25">
      <c r="A114" s="46">
        <v>5</v>
      </c>
      <c r="B114" s="25">
        <v>70100</v>
      </c>
      <c r="C114" s="3" t="s">
        <v>202</v>
      </c>
      <c r="D114" s="307">
        <v>37</v>
      </c>
      <c r="E114" s="308"/>
      <c r="F114" s="308">
        <v>7</v>
      </c>
      <c r="G114" s="308">
        <v>15</v>
      </c>
      <c r="H114" s="308">
        <v>15</v>
      </c>
      <c r="I114" s="62">
        <f t="shared" si="6"/>
        <v>4.2162162162162158</v>
      </c>
      <c r="J114" s="22"/>
    </row>
    <row r="115" spans="1:10" x14ac:dyDescent="0.25">
      <c r="A115" s="46">
        <v>6</v>
      </c>
      <c r="B115" s="25">
        <v>70270</v>
      </c>
      <c r="C115" s="3" t="s">
        <v>83</v>
      </c>
      <c r="D115" s="307">
        <v>22</v>
      </c>
      <c r="E115" s="308">
        <v>1</v>
      </c>
      <c r="F115" s="308">
        <v>5</v>
      </c>
      <c r="G115" s="308">
        <v>11</v>
      </c>
      <c r="H115" s="308">
        <v>5</v>
      </c>
      <c r="I115" s="62">
        <f>(E115*2+F115*3+G115*4+H115*5)/D115</f>
        <v>3.9090909090909092</v>
      </c>
      <c r="J115" s="22"/>
    </row>
    <row r="116" spans="1:10" ht="15" customHeight="1" x14ac:dyDescent="0.25">
      <c r="A116" s="11">
        <v>7</v>
      </c>
      <c r="B116" s="55">
        <v>10880</v>
      </c>
      <c r="C116" s="34" t="s">
        <v>125</v>
      </c>
      <c r="D116" s="309">
        <v>65</v>
      </c>
      <c r="E116" s="310">
        <v>4</v>
      </c>
      <c r="F116" s="310">
        <v>24</v>
      </c>
      <c r="G116" s="310">
        <v>22</v>
      </c>
      <c r="H116" s="310">
        <v>15</v>
      </c>
      <c r="I116" s="293">
        <f>(E116*2+F116*3+G116*4+H116*5)/D116</f>
        <v>3.7384615384615385</v>
      </c>
      <c r="J116" s="22"/>
    </row>
    <row r="117" spans="1:10" ht="15" customHeight="1" thickBot="1" x14ac:dyDescent="0.3">
      <c r="A117" s="9">
        <v>8</v>
      </c>
      <c r="B117" s="54">
        <v>10890</v>
      </c>
      <c r="C117" s="10" t="s">
        <v>184</v>
      </c>
      <c r="D117" s="311">
        <v>36</v>
      </c>
      <c r="E117" s="312"/>
      <c r="F117" s="312">
        <v>11</v>
      </c>
      <c r="G117" s="312">
        <v>19</v>
      </c>
      <c r="H117" s="312">
        <v>6</v>
      </c>
      <c r="I117" s="63">
        <f>(E117*2+F117*3+G117*4+H117*5)/D117</f>
        <v>3.8611111111111112</v>
      </c>
      <c r="J117" s="22"/>
    </row>
    <row r="118" spans="1:10" x14ac:dyDescent="0.25">
      <c r="A118" s="1"/>
      <c r="D118" s="410" t="s">
        <v>122</v>
      </c>
      <c r="E118" s="410"/>
      <c r="F118" s="410"/>
      <c r="G118" s="410"/>
      <c r="H118" s="411"/>
      <c r="I118" s="90">
        <f>AVERAGE(I8:I15,I17:I27,I29:I43,I45:I63,I65:I78,I80:I108,I110:I117)</f>
        <v>3.9748567911339876</v>
      </c>
    </row>
    <row r="119" spans="1:10" x14ac:dyDescent="0.25">
      <c r="A119" s="1"/>
    </row>
  </sheetData>
  <mergeCells count="9">
    <mergeCell ref="I4:I5"/>
    <mergeCell ref="D118:H118"/>
    <mergeCell ref="B6:C6"/>
    <mergeCell ref="A2:H2"/>
    <mergeCell ref="B4:B5"/>
    <mergeCell ref="C4:C5"/>
    <mergeCell ref="D4:D5"/>
    <mergeCell ref="E4:H4"/>
    <mergeCell ref="A4:A5"/>
  </mergeCells>
  <conditionalFormatting sqref="I6:I118">
    <cfRule type="cellIs" dxfId="4" priority="653" stopIfTrue="1" operator="between">
      <formula>$I$118</formula>
      <formula>3.966</formula>
    </cfRule>
    <cfRule type="cellIs" dxfId="3" priority="654" stopIfTrue="1" operator="lessThan">
      <formula>3.5</formula>
    </cfRule>
    <cfRule type="cellIs" dxfId="2" priority="655" stopIfTrue="1" operator="between">
      <formula>$I$118</formula>
      <formula>3.5</formula>
    </cfRule>
    <cfRule type="cellIs" dxfId="1" priority="656" stopIfTrue="1" operator="between">
      <formula>4.495</formula>
      <formula>$I$118</formula>
    </cfRule>
    <cfRule type="cellIs" dxfId="0" priority="657" stopIfTrue="1" operator="between">
      <formula>5</formula>
      <formula>4.495</formula>
    </cfRule>
  </conditionalFormatting>
  <pageMargins left="0" right="0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Матем база диаграмма по районам</vt:lpstr>
      <vt:lpstr>Матем-11 база диаграмма</vt:lpstr>
      <vt:lpstr>Рейтинги 2022-2025</vt:lpstr>
      <vt:lpstr>Рейтинг по сумме мест</vt:lpstr>
      <vt:lpstr>Матем база-11 2025 Итоги</vt:lpstr>
      <vt:lpstr>Матем база-11 2025 расклад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2025-08-29T14:30:53Z</dcterms:modified>
</cp:coreProperties>
</file>